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6825" windowHeight="7500" activeTab="0"/>
  </bookViews>
  <sheets>
    <sheet name="（参考）" sheetId="1" r:id="rId1"/>
    <sheet name="H29調査票" sheetId="2" r:id="rId2"/>
    <sheet name="H29集計用シート" sheetId="3" r:id="rId3"/>
  </sheets>
  <definedNames>
    <definedName name="_xlfn.AGGREGATE" hidden="1">#NAME?</definedName>
    <definedName name="_xlnm.Print_Area" localSheetId="0">'（参考）'!$A$1:$B$51</definedName>
    <definedName name="Z_0E91AE9C_1F03_439E_9035_8AFA7A48DB59_.wvu.FilterData" localSheetId="2" hidden="1">'H29集計用シート'!$B$1:$K$1</definedName>
    <definedName name="Z_0E91AE9C_1F03_439E_9035_8AFA7A48DB59_.wvu.FilterData" localSheetId="1" hidden="1">'H29調査票'!$L$16</definedName>
    <definedName name="Z_0E91AE9C_1F03_439E_9035_8AFA7A48DB59_.wvu.PrintArea" localSheetId="0" hidden="1">'（参考）'!$A$1:$B$51</definedName>
    <definedName name="Z_0E91AE9C_1F03_439E_9035_8AFA7A48DB59_.wvu.PrintArea" localSheetId="1" hidden="1">'H29調査票'!$A$1:$R$128</definedName>
    <definedName name="Z_731BD5D3_BE9C_4798_A949_734F887C580F_.wvu.PrintArea" localSheetId="0" hidden="1">'（参考）'!$A$1:$B$31</definedName>
  </definedNames>
  <calcPr fullCalcOnLoad="1"/>
</workbook>
</file>

<file path=xl/sharedStrings.xml><?xml version="1.0" encoding="utf-8"?>
<sst xmlns="http://schemas.openxmlformats.org/spreadsheetml/2006/main" count="507" uniqueCount="407">
  <si>
    <t>学校種</t>
  </si>
  <si>
    <t>a)　校内委員会、又は同等の機能を持った委員会を設置していますか。</t>
  </si>
  <si>
    <t>２　　設置していない</t>
  </si>
  <si>
    <t>１　　０回</t>
  </si>
  <si>
    <t>２　　１回</t>
  </si>
  <si>
    <t>３　　２回</t>
  </si>
  <si>
    <t>４　　３回</t>
  </si>
  <si>
    <t>５　　４回以上</t>
  </si>
  <si>
    <t>a)　学校内において、発達障害を含む障害のある幼児児童生徒に関する実態把握を行いましたか。</t>
  </si>
  <si>
    <t>１　　行った</t>
  </si>
  <si>
    <t>２　　行っていない</t>
  </si>
  <si>
    <t>１　　作成している</t>
  </si>
  <si>
    <t>１　　活用している</t>
  </si>
  <si>
    <t>人）</t>
  </si>
  <si>
    <t>学校名</t>
  </si>
  <si>
    <t>１．校内委員会</t>
  </si>
  <si>
    <t>設置している</t>
  </si>
  <si>
    <t>０回</t>
  </si>
  <si>
    <t>１回</t>
  </si>
  <si>
    <t>２回</t>
  </si>
  <si>
    <t>３回</t>
  </si>
  <si>
    <t>４回以上</t>
  </si>
  <si>
    <t>２．実態把握</t>
  </si>
  <si>
    <t>連絡調整を行った</t>
  </si>
  <si>
    <t>４．個別の指導計画</t>
  </si>
  <si>
    <t>作成している</t>
  </si>
  <si>
    <t>５．個別の教育支援計画</t>
  </si>
  <si>
    <t>６．巡回相談</t>
  </si>
  <si>
    <t>活用している</t>
  </si>
  <si>
    <t>７．専門家チーム</t>
  </si>
  <si>
    <t>８．研修</t>
  </si>
  <si>
    <t>全教員数</t>
  </si>
  <si>
    <t>うち管理職数</t>
  </si>
  <si>
    <t>３．コーディネーター</t>
  </si>
  <si>
    <t>調査項目の概要</t>
  </si>
  <si>
    <t>特別支援教育コーディネーター</t>
  </si>
  <si>
    <t>個別の指導計画</t>
  </si>
  <si>
    <t>　幼児児童生徒一人一人の障害の状態等に応じたきめ細かな指導が行えるよう、学校における教育課程や指導計画、当該幼児児童生徒の個別の教育支援計画等を踏まえて、より具体的に幼児児童生徒一人一人の教育的ニーズに対応して、指導目標や指導内容・方法等を盛り込んだ指導計画。</t>
  </si>
  <si>
    <t>個別の教育支援計画</t>
  </si>
  <si>
    <t>　障害のある幼児児童生徒一人一人のニーズを正確に把握し、教育の視点から適切に対応していくという考え方の下に、福祉、医療、労働等の関係機関との連携を図りつつ、乳幼児期から学校卒業後までの長期的な視点に立って、一貫して的確な教育的支援を行うために、障害のある幼児児童生徒一人一人について作成した支援計画。</t>
  </si>
  <si>
    <t>設置者</t>
  </si>
  <si>
    <t>０１　北海道</t>
  </si>
  <si>
    <t>０２　青森県</t>
  </si>
  <si>
    <t>０３　岩手県</t>
  </si>
  <si>
    <t>０４　宮城県</t>
  </si>
  <si>
    <t>０５　秋田県</t>
  </si>
  <si>
    <t>０６　山形県</t>
  </si>
  <si>
    <t>０７　福島県</t>
  </si>
  <si>
    <t>０８　茨城県</t>
  </si>
  <si>
    <t>０９　栃木県</t>
  </si>
  <si>
    <t>１０　群馬県</t>
  </si>
  <si>
    <t>１１　埼玉県</t>
  </si>
  <si>
    <t>１２　千葉県</t>
  </si>
  <si>
    <t>１３　東京都</t>
  </si>
  <si>
    <t>１４　神奈川県</t>
  </si>
  <si>
    <t>１５　新潟県</t>
  </si>
  <si>
    <t>１６　富山県</t>
  </si>
  <si>
    <t>１７　石川県</t>
  </si>
  <si>
    <t>１８　福井県</t>
  </si>
  <si>
    <t>１９　山梨県</t>
  </si>
  <si>
    <t>２０　長野県</t>
  </si>
  <si>
    <t>２１　岐阜県</t>
  </si>
  <si>
    <t>２２　静岡県</t>
  </si>
  <si>
    <t>２３　愛知県</t>
  </si>
  <si>
    <t>２４　三重県</t>
  </si>
  <si>
    <t>２５　滋賀県</t>
  </si>
  <si>
    <t>２７　大阪府</t>
  </si>
  <si>
    <t>２８　兵庫県</t>
  </si>
  <si>
    <t>２９　奈良県</t>
  </si>
  <si>
    <t>３０　和歌山県</t>
  </si>
  <si>
    <t>３１　鳥取県</t>
  </si>
  <si>
    <t>３２　島根県</t>
  </si>
  <si>
    <t>３３　岡山県</t>
  </si>
  <si>
    <t>３６　徳島県</t>
  </si>
  <si>
    <t>３７　香川県</t>
  </si>
  <si>
    <t>３９　高知県</t>
  </si>
  <si>
    <t>４０　福岡県</t>
  </si>
  <si>
    <t>５２　仙台市</t>
  </si>
  <si>
    <t>５３　さいたま市</t>
  </si>
  <si>
    <t>５４　千葉市</t>
  </si>
  <si>
    <t>５５　川崎市</t>
  </si>
  <si>
    <t>５６　横浜市</t>
  </si>
  <si>
    <t>都道府県市名</t>
  </si>
  <si>
    <t>※このシートは集計の際に使用しますので、このまま提出して下さい。</t>
  </si>
  <si>
    <t>※</t>
  </si>
  <si>
    <t>２　　いない</t>
  </si>
  <si>
    <t>１　　はい</t>
  </si>
  <si>
    <t>人</t>
  </si>
  <si>
    <t>（</t>
  </si>
  <si>
    <t>人</t>
  </si>
  <si>
    <t>（</t>
  </si>
  <si>
    <t>人</t>
  </si>
  <si>
    <t>（</t>
  </si>
  <si>
    <t>※ ８． の（　　人）には、教員数のうち管理職数を回答すること。管理職とは、校長・副校長・教頭をいう。</t>
  </si>
  <si>
    <t>３８　愛媛県</t>
  </si>
  <si>
    <t>a)　学校内で特別支援教育全体をコーディネートする立場の者（特別支援教育コーディネーター）を何人指名していますか。</t>
  </si>
  <si>
    <t>１　　指名していない　</t>
  </si>
  <si>
    <t>指名していない</t>
  </si>
  <si>
    <t>１人</t>
  </si>
  <si>
    <t>２人</t>
  </si>
  <si>
    <t>３人以上</t>
  </si>
  <si>
    <t>専任として指名している</t>
  </si>
  <si>
    <t>２６　京都府</t>
  </si>
  <si>
    <t>５７　相模原市</t>
  </si>
  <si>
    <t>５８　新潟市</t>
  </si>
  <si>
    <t>５９　静岡市</t>
  </si>
  <si>
    <t>６０　浜松市</t>
  </si>
  <si>
    <t>６１　名古屋市</t>
  </si>
  <si>
    <t>６２　京都市</t>
  </si>
  <si>
    <t>６３　大阪市</t>
  </si>
  <si>
    <t>６４　堺市</t>
  </si>
  <si>
    <t>６５　神戸市</t>
  </si>
  <si>
    <t>６６　岡山市</t>
  </si>
  <si>
    <t>６８　北九州市</t>
  </si>
  <si>
    <t>６９　福岡市</t>
  </si>
  <si>
    <t>２　　作成していない　</t>
  </si>
  <si>
    <t>６７　広島市</t>
  </si>
  <si>
    <t>２　　設置していない　</t>
  </si>
  <si>
    <t>a)　発達障害を含む障害のある幼児児童生徒の個別の指導計画を学校で作成していますか。</t>
  </si>
  <si>
    <t>２　　在籍していない　</t>
  </si>
  <si>
    <t>a)　発達障害を含む障害のある幼児児童生徒の個別の教育支援計画を学校で作成していますか。</t>
  </si>
  <si>
    <t>１　　該当者がいない</t>
  </si>
  <si>
    <t>２　　該当者がいるが作成していない</t>
  </si>
  <si>
    <t>３　　一部の児童生徒に作成している</t>
  </si>
  <si>
    <t>４　　全ての児童生徒に作成している</t>
  </si>
  <si>
    <t>２　　作成していない（わからない）</t>
  </si>
  <si>
    <t>２　　作成していない（わからない）　</t>
  </si>
  <si>
    <t>※ ４．のa)及び５．のa)については、該当者のうち1人分だけでも作成していれば「１」と回答すること。</t>
  </si>
  <si>
    <t>実態把握を行った</t>
  </si>
  <si>
    <t>検討を行った</t>
  </si>
  <si>
    <t>未作成・在籍していない</t>
  </si>
  <si>
    <t>未作成・在籍している</t>
  </si>
  <si>
    <t>特別支援学級を設置している</t>
  </si>
  <si>
    <t>通級指導を受けている児童生徒が在籍している</t>
  </si>
  <si>
    <t>年度内に作成予定</t>
  </si>
  <si>
    <t>通常学級で該当者がいない</t>
  </si>
  <si>
    <t>通常学級で該当者がいるが作成していない</t>
  </si>
  <si>
    <t>通常学級で一部作成している</t>
  </si>
  <si>
    <t>年度内に活用予定</t>
  </si>
  <si>
    <t>３４　広島県</t>
  </si>
  <si>
    <t>３５　山口県</t>
  </si>
  <si>
    <t>４１　佐賀県</t>
  </si>
  <si>
    <t>４２　長崎県</t>
  </si>
  <si>
    <t>４３　熊本県</t>
  </si>
  <si>
    <t>４４　大分県</t>
  </si>
  <si>
    <t>４５　宮崎県</t>
  </si>
  <si>
    <t>４６　鹿児島県</t>
  </si>
  <si>
    <t>４７　沖縄県</t>
  </si>
  <si>
    <t>５１　札幌市</t>
  </si>
  <si>
    <t>７０　熊本市</t>
  </si>
  <si>
    <t>全ての児童生徒に作成している</t>
  </si>
  <si>
    <t>通常学級で全ての児童生徒に作成している</t>
  </si>
  <si>
    <t>校内委員会の設置</t>
  </si>
  <si>
    <t>実態把握</t>
  </si>
  <si>
    <t>特別支援教育コーディネーター</t>
  </si>
  <si>
    <t>個別の指導計画の作成</t>
  </si>
  <si>
    <t>個別の教育支援計画の作成</t>
  </si>
  <si>
    <t>巡回相談の活用</t>
  </si>
  <si>
    <t>専門家チームの活用</t>
  </si>
  <si>
    <t>特別支援教育に関する教員研修の受講</t>
  </si>
  <si>
    <t>その他</t>
  </si>
  <si>
    <t>チェック結果</t>
  </si>
  <si>
    <t>チェック項目</t>
  </si>
  <si>
    <t>２　  行っていない</t>
  </si>
  <si>
    <t>a)</t>
  </si>
  <si>
    <t>b)</t>
  </si>
  <si>
    <t>ｂ)</t>
  </si>
  <si>
    <t>d-1)</t>
  </si>
  <si>
    <t>d-2)</t>
  </si>
  <si>
    <t>e-1)</t>
  </si>
  <si>
    <t>e-2)</t>
  </si>
  <si>
    <t>ｆ）</t>
  </si>
  <si>
    <t>c)</t>
  </si>
  <si>
    <t>ｄ)</t>
  </si>
  <si>
    <t>e)</t>
  </si>
  <si>
    <t>２．ａ）で、両方に○をつけたり、未回答になったりしていませんか。</t>
  </si>
  <si>
    <t>３．ａ）で、複数に○をつけたり、未回答になったりしていませんか。</t>
  </si>
  <si>
    <t>１．ａ）で、「１　設置している」に○をつけた場合、１．ｂ）の１～５のいずれか１つのみに○がついていますか。</t>
  </si>
  <si>
    <t>　チェックシート部分</t>
  </si>
  <si>
    <t>※学校名は直接入力し、その他はドロップダウンリストから選択すること</t>
  </si>
  <si>
    <t>４．ａ）で、両方に○をつけたり、未回答になったりしていませんか。</t>
  </si>
  <si>
    <t>５．ａ）で、両方に○をつけたり、未回答になったりしていませんか。</t>
  </si>
  <si>
    <t>４．ｅ-1)　で、両方に○をつけたり、未回答になったりしていませんか。</t>
  </si>
  <si>
    <t>４．ｄ-1)で、両方に○をつけたり、未回答になったりしていませんか。</t>
  </si>
  <si>
    <t>２．ａ）で、「１　行った」に○をつけた場合、２．ｂ）のいずれかに回答していますか。
また、２．ａ）で、「２　行っていない」に○をつけたもかかわらず、２．ｂ)に回答していませんか。</t>
  </si>
  <si>
    <t>４．ｆ）で、複数に○をつけたり、未回答になったりしていませんか。</t>
  </si>
  <si>
    <t>３．ａ）で、「１　指名していない」以外に○をつけた場合、３．ｃ）のいずれかに回答していますか。
また、３．ａ）で、「１　指名していない」に○をつけたにもかかわらず、３．ｃ）に回答していませんか。</t>
  </si>
  <si>
    <t>４．ｄ-1)で、「１　設置している」に○をつけた場合、４．ｄ-2）のいずれかに回答していますか。
また、４．ｄ-1)で、「２　設置していない」に○をつけたにもかかわらず、４．ｄ-2）に回答していませんか。</t>
  </si>
  <si>
    <t>６．ａ）で、両方に○をつけたり、未回答になったりしていませんか。</t>
  </si>
  <si>
    <t>６．ａ）で、「２　活用していない」に○をつけた場合、６．b）のいずれかに回答していますか。
また、６．ａ）で、「１　活用している」に○をつけたにもかかわらず、６．b）に回答していませんか。</t>
  </si>
  <si>
    <t>７．ａ）で、両方に○をつけたり、未回答になったりしていませんか。</t>
  </si>
  <si>
    <t>７．ａ）で、「２　活用していない」に○をつけた場合、７．b）のいずれかに回答していますか。
また、７．ａ）で、「１　活用している」に○をつけたにもかかわらず、７．b）に回答していませんか。</t>
  </si>
  <si>
    <t>４．ｅ-1）で、「１　在籍している」に○をつけた場合、４．ｅ-2）のいずれかに回答していますか。
また、４．ｅ-1）で、「２　在籍していない」に○をつけたにもかかわらず、４．ｅ-2）に回答していませんか。</t>
  </si>
  <si>
    <t>１．ａ）で、両方に○をつけたり、未回答になったりしていませんか。</t>
  </si>
  <si>
    <t>過去の回答内容に比べて数値が減少している箇所について、理由や背景を整理してありますか（入力漏れや計算誤りがないかをよく確認してください）。</t>
  </si>
  <si>
    <t>８．ａ）～e)には数値が入っていますか（0人の場合は空白にせず、「０」を入力してください）。</t>
  </si>
  <si>
    <t>８．の設問で「０」と入力した場合、0人で間違いありませんか。</t>
  </si>
  <si>
    <t>８．ｂ）及び８．ｄ）では、８．ａ）の教員及び管理職について回答していますか(８．ｂ）及び８．ｄ）の数値が、８．ａ）を超えていませんか）。また、それぞれ管理職数が教員数を超えていませんか。</t>
  </si>
  <si>
    <t>８．c）では８．b）の、８．e）では８．ｄ）の教員及び管理職について回答していますか(８．c）の数値が８．b)を超えたり、８．e）の数値が８．d）の数値を超えていませんか）。また、それぞれ管理職数が教員数を超えていませんか。</t>
  </si>
  <si>
    <t>●本調査については、以下の基準で回答すること。</t>
  </si>
  <si>
    <r>
      <t xml:space="preserve">１．校内委員会の設置  </t>
    </r>
    <r>
      <rPr>
        <b/>
        <sz val="10"/>
        <color indexed="8"/>
        <rFont val="ＭＳ Ｐゴシック"/>
        <family val="3"/>
      </rPr>
      <t>【全ての学校で回答してください。】</t>
    </r>
  </si>
  <si>
    <r>
      <t xml:space="preserve">２．発達障害を含む障害のある幼児児童生徒の実態把握 </t>
    </r>
    <r>
      <rPr>
        <b/>
        <sz val="10"/>
        <color indexed="8"/>
        <rFont val="ＭＳ Ｐゴシック"/>
        <family val="3"/>
      </rPr>
      <t xml:space="preserve"> 【全ての学校で回答してください。】</t>
    </r>
  </si>
  <si>
    <r>
      <t xml:space="preserve">３．特別支援教育コーディネーターの指名 </t>
    </r>
    <r>
      <rPr>
        <b/>
        <sz val="10"/>
        <color indexed="8"/>
        <rFont val="ＭＳ Ｐ明朝"/>
        <family val="1"/>
      </rPr>
      <t xml:space="preserve"> </t>
    </r>
    <r>
      <rPr>
        <b/>
        <sz val="10"/>
        <color indexed="8"/>
        <rFont val="ＭＳ Ｐゴシック"/>
        <family val="3"/>
      </rPr>
      <t>【全ての学校で回答してください。】</t>
    </r>
  </si>
  <si>
    <r>
      <t>４．個別の指導計画の作成</t>
    </r>
    <r>
      <rPr>
        <sz val="10"/>
        <color indexed="8"/>
        <rFont val="ＭＳ Ｐゴシック"/>
        <family val="3"/>
      </rPr>
      <t>　</t>
    </r>
    <r>
      <rPr>
        <b/>
        <sz val="10"/>
        <color indexed="8"/>
        <rFont val="ＭＳ Ｐゴシック"/>
        <family val="3"/>
      </rPr>
      <t>【全ての学校で回答してください。】</t>
    </r>
    <r>
      <rPr>
        <sz val="10"/>
        <color indexed="8"/>
        <rFont val="ＭＳ Ｐゴシック"/>
        <family val="3"/>
      </rPr>
      <t>　</t>
    </r>
  </si>
  <si>
    <r>
      <t>５．個別の教育支援計画の作成　</t>
    </r>
    <r>
      <rPr>
        <b/>
        <sz val="10"/>
        <color indexed="8"/>
        <rFont val="ＭＳ Ｐゴシック"/>
        <family val="3"/>
      </rPr>
      <t>【全ての学校で回答してください。】</t>
    </r>
  </si>
  <si>
    <r>
      <t xml:space="preserve">６．巡回相談の活用 </t>
    </r>
    <r>
      <rPr>
        <sz val="10"/>
        <color indexed="8"/>
        <rFont val="ＭＳ Ｐゴシック"/>
        <family val="3"/>
      </rPr>
      <t xml:space="preserve"> </t>
    </r>
    <r>
      <rPr>
        <b/>
        <sz val="10"/>
        <color indexed="8"/>
        <rFont val="ＭＳ Ｐゴシック"/>
        <family val="3"/>
      </rPr>
      <t>【全ての学校で回答してください。】</t>
    </r>
  </si>
  <si>
    <r>
      <t xml:space="preserve">７．専門家チームの活用  </t>
    </r>
    <r>
      <rPr>
        <b/>
        <sz val="10"/>
        <color indexed="8"/>
        <rFont val="ＭＳ Ｐゴシック"/>
        <family val="3"/>
      </rPr>
      <t>【全ての学校で回答してください。】</t>
    </r>
  </si>
  <si>
    <r>
      <t xml:space="preserve">８．特別支援教育に関する教員研修の受講  </t>
    </r>
    <r>
      <rPr>
        <b/>
        <sz val="10"/>
        <color indexed="8"/>
        <rFont val="ＭＳ Ｐゴシック"/>
        <family val="3"/>
      </rPr>
      <t>【全ての学校で回答してください。】</t>
    </r>
  </si>
  <si>
    <t>　在籍する幼児児童生徒の実態の把握を行い、特別な支援を必要とする幼児児童生徒の存在や状態を確かめること。当該設問は、「実態把握を行った結果、障害のある者がいたのかどうか」を尋ねているわけではないので、御留意いただきたい。
　なお、発達障害についての実態把握に当たっては、平成11年７月の「学習障害児に対する指導（報告）」及び平成15年３月の「今後の特別支援教育の在り方について（最終報告）」で示された実態把握のための観点（試案）も参照のこと。</t>
  </si>
  <si>
    <t>　学校内の関係者や福祉・医療等の関係機関との連絡調整及び保護者に対する学校の窓口として、校内における特別支援教育に関するコーディネーター的な役割を担う者。専任とは、主たる職務として特別支援教育コーディネーターの役割を担うことができるよう、学校において一定の配慮（学級・教科担任をもたないなど）がなされている者を指す。</t>
  </si>
  <si>
    <t>（参考）　</t>
  </si>
  <si>
    <t>１）</t>
  </si>
  <si>
    <t>２）</t>
  </si>
  <si>
    <t>３）</t>
  </si>
  <si>
    <t>４）</t>
  </si>
  <si>
    <t>５）</t>
  </si>
  <si>
    <t>６）</t>
  </si>
  <si>
    <t>７）</t>
  </si>
  <si>
    <t>８）</t>
  </si>
  <si>
    <t>（例）</t>
  </si>
  <si>
    <t>　平成15年3月31日以前に研修を受講あるいは全く受講していない者　2人（①－②）</t>
  </si>
  <si>
    <t>　平成19年4月1日以降に特別支援教育に関する研修を受講している者は、②及び④の両方に含まれています。</t>
  </si>
  <si>
    <t xml:space="preserve">  平成15年4月1日～平成19年3月31日までに特別支援教育に関する研修を受講し、平成19年4月1日以降研修を受講していない者　3人（うち管理職1人）（④－②）</t>
  </si>
  <si>
    <r>
      <rPr>
        <sz val="11"/>
        <color indexed="10"/>
        <rFont val="ＭＳ 明朝"/>
        <family val="1"/>
      </rPr>
      <t>　</t>
    </r>
    <r>
      <rPr>
        <sz val="11"/>
        <color indexed="8"/>
        <rFont val="ＭＳ 明朝"/>
        <family val="1"/>
      </rPr>
      <t xml:space="preserve">
※行政機関、学校が開催する研修への参加の他、校長会、学会、公益法人、ＮＰＯ、民間団体等が開催する研
　修への自主的な参加も含む。
※複数回の講義の合計時間が概ね90分以上のものも含む。</t>
    </r>
  </si>
  <si>
    <t>a)　指導上の助言・相談が受けられるよう専門的知識をもった教員・指導主事等の巡回相談　（実施者を問わず）を必要に応じて活用していますか。</t>
  </si>
  <si>
    <t>a) 必要に応じて専門家チームを活用していますか。</t>
  </si>
  <si>
    <r>
      <t>※高等学校の全日制、定時制、併置（全日制と定時制の両方の課程を設置している学校）の区分については、学校基本調査の内容に従うこと（併置校の場合は、全日制・定時制の２校として調査票を分けて回答するのではなく、</t>
    </r>
    <r>
      <rPr>
        <u val="single"/>
        <sz val="9"/>
        <color indexed="8"/>
        <rFont val="ＭＳ Ｐ明朝"/>
        <family val="1"/>
      </rPr>
      <t>併置１校として</t>
    </r>
    <r>
      <rPr>
        <sz val="9"/>
        <color indexed="8"/>
        <rFont val="ＭＳ Ｐ明朝"/>
        <family val="1"/>
      </rPr>
      <t>回答すること)。（例：校内委員会を全日→設置、定時→未設置の場合、</t>
    </r>
    <r>
      <rPr>
        <u val="single"/>
        <sz val="9"/>
        <color indexed="8"/>
        <rFont val="ＭＳ Ｐ明朝"/>
        <family val="1"/>
      </rPr>
      <t>併置１校として</t>
    </r>
    <r>
      <rPr>
        <sz val="9"/>
        <color indexed="8"/>
        <rFont val="ＭＳ Ｐ明朝"/>
        <family val="1"/>
      </rPr>
      <t>は設置していることになります。）</t>
    </r>
  </si>
  <si>
    <t>　学校内に置かれた発達障害を含む障害のある幼児児童生徒の実態把握及び支援の在り方等について検討を行う委員会。
  なお、「校内委員会」という名称でなくても、上記記載の機能を有しているものがあれば「校内委員会」に計上すること。</t>
  </si>
  <si>
    <t>１　　教頭、副校長</t>
  </si>
  <si>
    <t>２　　養護教諭</t>
  </si>
  <si>
    <t>２　　いいえ</t>
  </si>
  <si>
    <t>　</t>
  </si>
  <si>
    <t>d-1)　特別支援学級を設置していますか。</t>
  </si>
  <si>
    <t>e-1)　通級による指導を受けている児童生徒は在籍していますか。（自校の在籍者で、他校で通級による指導を受けている児童生徒や他校の通級指導担当教員の巡回による指導を受けている児童生徒も含む。）</t>
  </si>
  <si>
    <t>f)　通常の学級に在籍する発達障害を含む障害のある児童生徒（通級による指導を受けている児童生徒を除く。）の個別の指導計画を学校で作成していますか。</t>
  </si>
  <si>
    <t>e-1)　特別支援学級を設置していますか。</t>
  </si>
  <si>
    <t>f-1)　通級による指導を受けている児童生徒は在籍していますか。（自校の在籍者で、他校で通級による指導を受けている児童生徒や他校の通級指導担当教員の巡回による指導を受けている児童生徒も含む。）</t>
  </si>
  <si>
    <t>g)　通常の学級に在籍する発達障害を含む障害のある児童生徒（通級による指導を受けている児童生徒を除く。）の個別の教育支援計画を学校で作成していますか。</t>
  </si>
  <si>
    <t>１　　行った→b）,c)へ</t>
  </si>
  <si>
    <t>の該当箇所に「○」を選択して回答すること（設問１．～７．）。ただし、設問３，４，５の一部及び設問８．については人数を記入すること。</t>
  </si>
  <si>
    <t>１　　明記している</t>
  </si>
  <si>
    <t>２　　保護者からの聞き取り</t>
  </si>
  <si>
    <t>４　　校内委員会で収集した資料等を基に分析</t>
  </si>
  <si>
    <t>７　　その他</t>
  </si>
  <si>
    <t>３　　通常学級担任</t>
  </si>
  <si>
    <t>c-2)   c-1）で回答した幼児児童生徒以外で、作成が必要だと考えている人は何人いますか。</t>
  </si>
  <si>
    <t>１　　担任、特別支援教育コーディネーター等に
       よる観察（見立て）</t>
  </si>
  <si>
    <t>３　　特別支援教育コーディネーター等による
      校内共通把握シート等の作成</t>
  </si>
  <si>
    <t>（</t>
  </si>
  <si>
    <t>その他</t>
  </si>
  <si>
    <t>b)</t>
  </si>
  <si>
    <t>b-1）</t>
  </si>
  <si>
    <t>b-2)</t>
  </si>
  <si>
    <t>c-1)</t>
  </si>
  <si>
    <t>c-2)</t>
  </si>
  <si>
    <t>ｃ-3)</t>
  </si>
  <si>
    <t>未作成・作成が必要だと考えている幼児児童生徒数</t>
  </si>
  <si>
    <t>作成・個別の教育支援計画に合理的配慮の提供内容を明記</t>
  </si>
  <si>
    <t>実際に個別の教育支援計画を作成している幼児児童生徒数</t>
  </si>
  <si>
    <t>d-1)</t>
  </si>
  <si>
    <t>ｄ-2)</t>
  </si>
  <si>
    <t>d-3)</t>
  </si>
  <si>
    <t>e-1)</t>
  </si>
  <si>
    <t>e-2)</t>
  </si>
  <si>
    <t>f-1)</t>
  </si>
  <si>
    <t>f-2)</t>
  </si>
  <si>
    <t>g）</t>
  </si>
  <si>
    <r>
      <t>b)　</t>
    </r>
    <r>
      <rPr>
        <u val="single"/>
        <sz val="10"/>
        <rFont val="ＭＳ Ｐ明朝"/>
        <family val="1"/>
      </rPr>
      <t>a)で１と回答した場合、</t>
    </r>
    <r>
      <rPr>
        <sz val="10"/>
        <rFont val="ＭＳ Ｐ明朝"/>
        <family val="1"/>
      </rPr>
      <t>実態把握をどのように行っていますか。（複数回答可）</t>
    </r>
  </si>
  <si>
    <r>
      <t>１　　設置している　</t>
    </r>
    <r>
      <rPr>
        <b/>
        <sz val="10"/>
        <rFont val="ＭＳ Ｐ明朝"/>
        <family val="1"/>
      </rPr>
      <t>→b)へ</t>
    </r>
  </si>
  <si>
    <r>
      <t>２　　１人　</t>
    </r>
    <r>
      <rPr>
        <b/>
        <sz val="10"/>
        <rFont val="ＭＳ Ｐ明朝"/>
        <family val="1"/>
      </rPr>
      <t>→b),c),ｄ)へ</t>
    </r>
  </si>
  <si>
    <r>
      <t>３　　２人　</t>
    </r>
    <r>
      <rPr>
        <b/>
        <sz val="10"/>
        <rFont val="ＭＳ Ｐ明朝"/>
        <family val="1"/>
      </rPr>
      <t>→b),c),ｄ)へ</t>
    </r>
  </si>
  <si>
    <r>
      <t>４　　３人以上　</t>
    </r>
    <r>
      <rPr>
        <b/>
        <sz val="10"/>
        <rFont val="ＭＳ Ｐ明朝"/>
        <family val="1"/>
      </rPr>
      <t>→b),c),ｄ)へ</t>
    </r>
  </si>
  <si>
    <r>
      <t>１　　作成している　</t>
    </r>
    <r>
      <rPr>
        <b/>
        <sz val="10"/>
        <rFont val="ＭＳ Ｐ明朝"/>
        <family val="1"/>
      </rPr>
      <t>→b),d)～f）へ</t>
    </r>
  </si>
  <si>
    <r>
      <t>２　　作成していない　</t>
    </r>
    <r>
      <rPr>
        <b/>
        <sz val="10"/>
        <rFont val="ＭＳ Ｐ明朝"/>
        <family val="1"/>
      </rPr>
      <t>→c)へ</t>
    </r>
  </si>
  <si>
    <r>
      <t>１　　いる　</t>
    </r>
    <r>
      <rPr>
        <b/>
        <sz val="10"/>
        <rFont val="ＭＳ Ｐ明朝"/>
        <family val="1"/>
      </rPr>
      <t>→c-2),c-3)へ</t>
    </r>
  </si>
  <si>
    <r>
      <t>１　　設置している　</t>
    </r>
    <r>
      <rPr>
        <b/>
        <sz val="10"/>
        <rFont val="ＭＳ Ｐ明朝"/>
        <family val="1"/>
      </rPr>
      <t>→d-2）へ</t>
    </r>
  </si>
  <si>
    <r>
      <t>１　　在籍している　</t>
    </r>
    <r>
      <rPr>
        <b/>
        <sz val="10"/>
        <rFont val="ＭＳ Ｐ明朝"/>
        <family val="1"/>
      </rPr>
      <t>→e-2）へ</t>
    </r>
  </si>
  <si>
    <r>
      <t>２　　明記していない　</t>
    </r>
    <r>
      <rPr>
        <b/>
        <sz val="10"/>
        <rFont val="ＭＳ Ｐ明朝"/>
        <family val="1"/>
      </rPr>
      <t>→b-2）へ</t>
    </r>
  </si>
  <si>
    <r>
      <t>１　　いる　</t>
    </r>
    <r>
      <rPr>
        <b/>
        <sz val="10"/>
        <rFont val="ＭＳ Ｐ明朝"/>
        <family val="1"/>
      </rPr>
      <t>→d-2),d-3)へ</t>
    </r>
  </si>
  <si>
    <t>２　　いいえ　</t>
  </si>
  <si>
    <r>
      <t>１　　設置している　</t>
    </r>
    <r>
      <rPr>
        <b/>
        <sz val="10"/>
        <rFont val="ＭＳ Ｐ明朝"/>
        <family val="1"/>
      </rPr>
      <t>→e-2）へ</t>
    </r>
  </si>
  <si>
    <r>
      <t>１　　在籍している　</t>
    </r>
    <r>
      <rPr>
        <b/>
        <sz val="10"/>
        <rFont val="ＭＳ Ｐ明朝"/>
        <family val="1"/>
      </rPr>
      <t>→f-2）へ</t>
    </r>
  </si>
  <si>
    <r>
      <t>２　　活用していない　</t>
    </r>
    <r>
      <rPr>
        <b/>
        <sz val="10"/>
        <rFont val="ＭＳ Ｐ明朝"/>
        <family val="1"/>
      </rPr>
      <t>→b)へ</t>
    </r>
  </si>
  <si>
    <r>
      <t>ｃ)　</t>
    </r>
    <r>
      <rPr>
        <b/>
        <u val="single"/>
        <sz val="10"/>
        <rFont val="ＭＳ Ｐ明朝"/>
        <family val="1"/>
      </rPr>
      <t>a)で１と回答した場合、</t>
    </r>
    <r>
      <rPr>
        <sz val="10"/>
        <rFont val="ＭＳ Ｐ明朝"/>
        <family val="1"/>
      </rPr>
      <t>把握した結果に基づき校内委員会等において支援方策の検討を行っていますか。</t>
    </r>
  </si>
  <si>
    <r>
      <t>b)　</t>
    </r>
    <r>
      <rPr>
        <b/>
        <u val="single"/>
        <sz val="10"/>
        <rFont val="ＭＳ Ｐ明朝"/>
        <family val="1"/>
      </rPr>
      <t>a) で １ 以外を回答した場合</t>
    </r>
    <r>
      <rPr>
        <b/>
        <sz val="10"/>
        <rFont val="ＭＳ Ｐ明朝"/>
        <family val="1"/>
      </rPr>
      <t>、</t>
    </r>
    <r>
      <rPr>
        <sz val="10"/>
        <rFont val="ＭＳ Ｐ明朝"/>
        <family val="1"/>
      </rPr>
      <t>誰が特別支援教育コーディネーターに指名されていますか。
 　　（人数を記載してください。）</t>
    </r>
  </si>
  <si>
    <r>
      <t>ｃ)　</t>
    </r>
    <r>
      <rPr>
        <b/>
        <u val="single"/>
        <sz val="10"/>
        <rFont val="ＭＳ Ｐ明朝"/>
        <family val="1"/>
      </rPr>
      <t>a) で １ 以外を回答した場合、</t>
    </r>
    <r>
      <rPr>
        <sz val="10"/>
        <rFont val="ＭＳ Ｐ明朝"/>
        <family val="1"/>
      </rPr>
      <t>専門家チーム、関係機関や保護者との連絡調整等を行いましたか。</t>
    </r>
  </si>
  <si>
    <r>
      <t>ｄ)　</t>
    </r>
    <r>
      <rPr>
        <b/>
        <u val="single"/>
        <sz val="10"/>
        <rFont val="ＭＳ Ｐ明朝"/>
        <family val="1"/>
      </rPr>
      <t>a) で １ 以外を回答した場合、</t>
    </r>
    <r>
      <rPr>
        <sz val="10"/>
        <rFont val="ＭＳ Ｐ明朝"/>
        <family val="1"/>
      </rPr>
      <t xml:space="preserve">専任として指名している者はいますか。
</t>
    </r>
    <r>
      <rPr>
        <sz val="7.5"/>
        <rFont val="ＭＳ Ｐ明朝"/>
        <family val="1"/>
      </rPr>
      <t>※専任：主たる職務として特別支援教育コーディネーターの役割を担うことができるよう、学校において一定の配慮（学級・教科担任をもたないなど）がなされている者</t>
    </r>
  </si>
  <si>
    <r>
      <t xml:space="preserve">b-1)  </t>
    </r>
    <r>
      <rPr>
        <b/>
        <u val="single"/>
        <sz val="10"/>
        <rFont val="ＭＳ Ｐ明朝"/>
        <family val="1"/>
      </rPr>
      <t>a) で １ と回答した場合、</t>
    </r>
    <r>
      <rPr>
        <sz val="10"/>
        <rFont val="ＭＳ Ｐ明朝"/>
        <family val="1"/>
      </rPr>
      <t>実際に個別の指導計画を作成している幼児児童生徒は何人いますか。</t>
    </r>
  </si>
  <si>
    <t>b-2)　b-1)で回答した幼児児童生徒以外で、作成が必要だと考えている人は何人いますか。</t>
  </si>
  <si>
    <r>
      <t>c-1)　</t>
    </r>
    <r>
      <rPr>
        <b/>
        <u val="single"/>
        <sz val="10"/>
        <rFont val="ＭＳ Ｐ明朝"/>
        <family val="1"/>
      </rPr>
      <t>a) で ２ と回答した場合、</t>
    </r>
    <r>
      <rPr>
        <sz val="10"/>
        <rFont val="ＭＳ Ｐ明朝"/>
        <family val="1"/>
      </rPr>
      <t>個別の指導計画を作成する必要のある幼児児童生徒はいますか。</t>
    </r>
  </si>
  <si>
    <r>
      <t>c-2)　</t>
    </r>
    <r>
      <rPr>
        <b/>
        <u val="single"/>
        <sz val="10"/>
        <rFont val="ＭＳ Ｐ明朝"/>
        <family val="1"/>
      </rPr>
      <t>c-1) で １ と回答した場合、</t>
    </r>
    <r>
      <rPr>
        <sz val="10"/>
        <rFont val="ＭＳ Ｐ明朝"/>
        <family val="1"/>
      </rPr>
      <t>個別の指導計画を作成する必要のある幼児児童生徒は何人いますか。</t>
    </r>
  </si>
  <si>
    <r>
      <t>c-3)　</t>
    </r>
    <r>
      <rPr>
        <b/>
        <u val="single"/>
        <sz val="10"/>
        <rFont val="ＭＳ Ｐ明朝"/>
        <family val="1"/>
      </rPr>
      <t>c-1) で １ と回答した場合、</t>
    </r>
    <r>
      <rPr>
        <sz val="10"/>
        <rFont val="ＭＳ Ｐ明朝"/>
        <family val="1"/>
      </rPr>
      <t>年度内に作成する予定はありますか。</t>
    </r>
  </si>
  <si>
    <r>
      <t>d-2)　</t>
    </r>
    <r>
      <rPr>
        <b/>
        <u val="single"/>
        <sz val="10"/>
        <rFont val="ＭＳ Ｐ明朝"/>
        <family val="1"/>
      </rPr>
      <t>d-１) で １ と回答した場合、</t>
    </r>
    <r>
      <rPr>
        <sz val="10"/>
        <rFont val="ＭＳ Ｐ明朝"/>
        <family val="1"/>
      </rPr>
      <t>特別支援学級に在籍する</t>
    </r>
    <r>
      <rPr>
        <b/>
        <u val="single"/>
        <sz val="10"/>
        <rFont val="ＭＳ Ｐ明朝"/>
        <family val="1"/>
      </rPr>
      <t>全て</t>
    </r>
    <r>
      <rPr>
        <sz val="10"/>
        <rFont val="ＭＳ Ｐ明朝"/>
        <family val="1"/>
      </rPr>
      <t>の児童生徒の個別の指導計画を学校で作成していますか。</t>
    </r>
  </si>
  <si>
    <r>
      <t>e-2)　</t>
    </r>
    <r>
      <rPr>
        <b/>
        <u val="single"/>
        <sz val="10"/>
        <rFont val="ＭＳ Ｐ明朝"/>
        <family val="1"/>
      </rPr>
      <t xml:space="preserve"> e-１) で １ と回答した場合、</t>
    </r>
    <r>
      <rPr>
        <sz val="10"/>
        <rFont val="ＭＳ Ｐ明朝"/>
        <family val="1"/>
      </rPr>
      <t>通級による指導を受けている</t>
    </r>
    <r>
      <rPr>
        <b/>
        <u val="single"/>
        <sz val="10"/>
        <rFont val="ＭＳ Ｐ明朝"/>
        <family val="1"/>
      </rPr>
      <t>全て</t>
    </r>
    <r>
      <rPr>
        <sz val="10"/>
        <rFont val="ＭＳ Ｐ明朝"/>
        <family val="1"/>
      </rPr>
      <t>の児童生徒について、個別の指導計画が作成されていますか。（他校通級等により、児童生徒の個別の指導計画が他校で作成されている場合を含む。）</t>
    </r>
  </si>
  <si>
    <r>
      <t>b-1)　</t>
    </r>
    <r>
      <rPr>
        <b/>
        <u val="single"/>
        <sz val="10"/>
        <rFont val="ＭＳ Ｐ明朝"/>
        <family val="1"/>
      </rPr>
      <t>a) で １ と回答した場合、</t>
    </r>
    <r>
      <rPr>
        <sz val="10"/>
        <rFont val="ＭＳ Ｐ明朝"/>
        <family val="1"/>
      </rPr>
      <t>個別の教育支援計画に合理的配慮の提供について、明記していますか。</t>
    </r>
  </si>
  <si>
    <r>
      <t>d-1)　</t>
    </r>
    <r>
      <rPr>
        <b/>
        <u val="single"/>
        <sz val="10"/>
        <rFont val="ＭＳ Ｐ明朝"/>
        <family val="1"/>
      </rPr>
      <t>a) で ２ と回答した場合、</t>
    </r>
    <r>
      <rPr>
        <sz val="10"/>
        <rFont val="ＭＳ Ｐ明朝"/>
        <family val="1"/>
      </rPr>
      <t>個別の教育支援計画を作成する必要のある幼児児童生徒はいますか。</t>
    </r>
  </si>
  <si>
    <r>
      <t>d-2)　</t>
    </r>
    <r>
      <rPr>
        <b/>
        <u val="single"/>
        <sz val="10"/>
        <rFont val="ＭＳ Ｐ明朝"/>
        <family val="1"/>
      </rPr>
      <t>d-1) で １ と回答した場合、</t>
    </r>
    <r>
      <rPr>
        <sz val="10"/>
        <rFont val="ＭＳ Ｐ明朝"/>
        <family val="1"/>
      </rPr>
      <t>個別の教育支援計画を作成する必要のある幼児児童生徒は何人いますか。</t>
    </r>
  </si>
  <si>
    <r>
      <t>d-3)　</t>
    </r>
    <r>
      <rPr>
        <b/>
        <u val="single"/>
        <sz val="10"/>
        <rFont val="ＭＳ Ｐ明朝"/>
        <family val="1"/>
      </rPr>
      <t>d-1) で １ と回答した場合、</t>
    </r>
    <r>
      <rPr>
        <sz val="10"/>
        <rFont val="ＭＳ Ｐ明朝"/>
        <family val="1"/>
      </rPr>
      <t>年度内に作成する予定はありますか。</t>
    </r>
  </si>
  <si>
    <r>
      <t>e-2)　</t>
    </r>
    <r>
      <rPr>
        <b/>
        <u val="single"/>
        <sz val="10"/>
        <rFont val="ＭＳ Ｐ明朝"/>
        <family val="1"/>
      </rPr>
      <t>e-1) で １ と回答した場合、</t>
    </r>
    <r>
      <rPr>
        <sz val="10"/>
        <rFont val="ＭＳ Ｐ明朝"/>
        <family val="1"/>
      </rPr>
      <t>特別支援学級に在籍する</t>
    </r>
    <r>
      <rPr>
        <b/>
        <u val="single"/>
        <sz val="10"/>
        <rFont val="ＭＳ Ｐ明朝"/>
        <family val="1"/>
      </rPr>
      <t>全て</t>
    </r>
    <r>
      <rPr>
        <sz val="10"/>
        <rFont val="ＭＳ Ｐ明朝"/>
        <family val="1"/>
      </rPr>
      <t>の児童生徒の個別の教育支援計画を学校で作成していますか。</t>
    </r>
  </si>
  <si>
    <r>
      <t>f-2)　</t>
    </r>
    <r>
      <rPr>
        <b/>
        <u val="single"/>
        <sz val="10"/>
        <rFont val="ＭＳ Ｐ明朝"/>
        <family val="1"/>
      </rPr>
      <t xml:space="preserve"> f-1) で １ と回答した場合、</t>
    </r>
    <r>
      <rPr>
        <sz val="10"/>
        <rFont val="ＭＳ Ｐ明朝"/>
        <family val="1"/>
      </rPr>
      <t>通級による指導を受けている</t>
    </r>
    <r>
      <rPr>
        <b/>
        <u val="single"/>
        <sz val="10"/>
        <rFont val="ＭＳ Ｐ明朝"/>
        <family val="1"/>
      </rPr>
      <t>全て</t>
    </r>
    <r>
      <rPr>
        <sz val="10"/>
        <rFont val="ＭＳ Ｐ明朝"/>
        <family val="1"/>
      </rPr>
      <t>の児童生徒について、個別の教育支援計画が作成されていますか。（他校通級等により、児童生徒の個別の教育支援計画が他校で作成されている場合を含む。）</t>
    </r>
  </si>
  <si>
    <r>
      <t>b)　</t>
    </r>
    <r>
      <rPr>
        <b/>
        <u val="single"/>
        <sz val="10"/>
        <rFont val="ＭＳ Ｐ明朝"/>
        <family val="1"/>
      </rPr>
      <t>a) で ２ と回答した場合、</t>
    </r>
    <r>
      <rPr>
        <sz val="10"/>
        <rFont val="ＭＳ Ｐ明朝"/>
        <family val="1"/>
      </rPr>
      <t>年度内に活用する予定はありますか。</t>
    </r>
  </si>
  <si>
    <r>
      <t>b)　</t>
    </r>
    <r>
      <rPr>
        <b/>
        <u val="single"/>
        <sz val="10"/>
        <rFont val="ＭＳ Ｐ明朝"/>
        <family val="1"/>
      </rPr>
      <t>a)のうち、</t>
    </r>
    <r>
      <rPr>
        <sz val="10"/>
        <rFont val="ＭＳ Ｐ明朝"/>
        <family val="1"/>
      </rPr>
      <t>特別支援教育に関する研修を受講した教員は何人ですか。（うち管理職数は何人ですか。）</t>
    </r>
  </si>
  <si>
    <r>
      <t>c)　</t>
    </r>
    <r>
      <rPr>
        <b/>
        <u val="single"/>
        <sz val="10"/>
        <rFont val="ＭＳ Ｐ明朝"/>
        <family val="1"/>
      </rPr>
      <t>b)　のうち、</t>
    </r>
    <r>
      <rPr>
        <sz val="10"/>
        <rFont val="ＭＳ Ｐ明朝"/>
        <family val="1"/>
      </rPr>
      <t>行政機関（国・都道府県・市区町村・独法）による研修を受講した教員は何人ですか。（うち管理職数は何人ですか。）</t>
    </r>
  </si>
  <si>
    <r>
      <t>d)　</t>
    </r>
    <r>
      <rPr>
        <b/>
        <u val="single"/>
        <sz val="10"/>
        <rFont val="ＭＳ Ｐ明朝"/>
        <family val="1"/>
      </rPr>
      <t>a)のうち、</t>
    </r>
    <r>
      <rPr>
        <sz val="10"/>
        <rFont val="ＭＳ Ｐ明朝"/>
        <family val="1"/>
      </rPr>
      <t>特別支援教育に関する研修を受講した教員は何人ですか。（うち管理職数は何人ですか。）</t>
    </r>
  </si>
  <si>
    <r>
      <t>ｅ)　</t>
    </r>
    <r>
      <rPr>
        <b/>
        <u val="single"/>
        <sz val="10"/>
        <rFont val="ＭＳ Ｐ明朝"/>
        <family val="1"/>
      </rPr>
      <t>ｄ)　のうち、</t>
    </r>
    <r>
      <rPr>
        <sz val="10"/>
        <rFont val="ＭＳ Ｐ明朝"/>
        <family val="1"/>
      </rPr>
      <t>行政機関（国・都道府県・市区町村・独法）による研修を受講した教員は何人ですか。（うち管理職数は何人ですか。）</t>
    </r>
  </si>
  <si>
    <t>３．ａ）で、「１　指名していない」以外に○をつけた場合、３．ｂ)のいずれかに回答していますか。その際、人数の合計と３．ａ）で選択した人数が合っていますか。
また、３．ａ）で、「１　指名していない」に○をつけたにもかかわらず、３．ｂ）に回答していませんか。</t>
  </si>
  <si>
    <t>２　　いない</t>
  </si>
  <si>
    <t>３．ａ）で、「１　指名していない」以外に○をつけた場合、３．ｃ）のいずれかに回答していますか。
また、３．ａ）で、「１　指名していない」に○をつけたにもかかわらず、３．ｃ）に回答していませんか。</t>
  </si>
  <si>
    <t>ｃ）</t>
  </si>
  <si>
    <t>年度内に作成予定あり</t>
  </si>
  <si>
    <t>その他</t>
  </si>
  <si>
    <t>作成：作成が必要だと考えている幼児児童生徒数</t>
  </si>
  <si>
    <r>
      <t>２　　作成していない　</t>
    </r>
    <r>
      <rPr>
        <b/>
        <sz val="10"/>
        <rFont val="ＭＳ Ｐ明朝"/>
        <family val="1"/>
      </rPr>
      <t>→d)へ</t>
    </r>
  </si>
  <si>
    <t>4.c-1）で「１　いる」に〇をつけた場合、4.c-2）に０、もしくは1以上の整数を記入していますか。</t>
  </si>
  <si>
    <t>５．ａ）で、「1　作成している」に○をつけた場合、５．b-1）のいずれかに回答していますか。
また、５．ａ）で、「２　作成していない」に○をつけたにもかかわらず、５．b-1）に回答していませんか。</t>
  </si>
  <si>
    <t>５．b-1）で、「２　明記していない」に○をつけた場合、５．b-2）のいずれかに回答していますか。
また、５．b-1）で、「１　明記している」に○をつけたにもかかわらず、５．b-2）に回答していませんか。</t>
  </si>
  <si>
    <t>５．d-1）で「１　いる」に○をつけた場合、５．d-3）のいずれかに回答していますか。
また、５．d-1）で「２　いない」に○をつけたにもかかわらず、５．d-3）に回答していませんか。</t>
  </si>
  <si>
    <t>５．e-1）で、両方に○をつけたり、未回答になったりしていませんか。</t>
  </si>
  <si>
    <t>５．e-1）で、「１　設置している」に○をつけた場合、５．e-2）のいずれかに回答していますか。
また、５．e-1）で、「２　設置していない」に○をつけたにもかかわらず、５．e-2）に回答していませんか。</t>
  </si>
  <si>
    <t>５．f-1)　で、両方に○をつけたり、未回答になったりしていませんか。</t>
  </si>
  <si>
    <t>５．f-1）で、「１　在籍している」に○をつけた場合、５．f-2）のいずれかに回答していますか。
また、５．f-1）で、「２　在籍していない」に○をつけたにもかかわらず、５．f-2）に回答していませんか。</t>
  </si>
  <si>
    <t>５．g）で、複数に○をつけたり、未回答になったりしていませんか。</t>
  </si>
  <si>
    <t>担任、特別支援教育コーディネーター等による観察（見立て）</t>
  </si>
  <si>
    <t>保護者からの聞き取り</t>
  </si>
  <si>
    <t>特別支援教育コーディネーター等による校内共通把握シート等の作成</t>
  </si>
  <si>
    <t>校内委員会で収集した資料等を基に分析</t>
  </si>
  <si>
    <t>教頭、副校長</t>
  </si>
  <si>
    <t>養護教諭</t>
  </si>
  <si>
    <t>通常学級担任</t>
  </si>
  <si>
    <t>通級による指導担当</t>
  </si>
  <si>
    <t>特別支援学級担任</t>
  </si>
  <si>
    <t>作成：実際に個別の指導計画を作成している幼児児童生徒数</t>
  </si>
  <si>
    <t>個別の教育支援計画作成が必要だと考えている幼児児童生徒数</t>
  </si>
  <si>
    <t>未作成・個別の教育支援計画作成が必要だと考えている幼児児童生徒数</t>
  </si>
  <si>
    <t>２．ａ）で、「１　行った」に○をつけた場合、２．ｂ）にあてはまるものすべてに回答していますか。
また、２．ａ）で、「２　行っていない」に○をつけたもかかわらず、２．ｂ)に回答していませんか。</t>
  </si>
  <si>
    <r>
      <t>c-1)　</t>
    </r>
    <r>
      <rPr>
        <b/>
        <u val="single"/>
        <sz val="10"/>
        <rFont val="ＭＳ Ｐ明朝"/>
        <family val="1"/>
      </rPr>
      <t>a) で １ と回答した場合、</t>
    </r>
    <r>
      <rPr>
        <sz val="10"/>
        <rFont val="ＭＳ Ｐ明朝"/>
        <family val="1"/>
      </rPr>
      <t>実際に個別の教育支援計画を作成している幼児児童生徒は何人いますか。</t>
    </r>
  </si>
  <si>
    <t>５　　特別支援学校センター的機能・外部機関と連携した観察(見立て）</t>
  </si>
  <si>
    <t>6　特別支援学校センター的機能・外部機関と連携した諸検査の実施</t>
  </si>
  <si>
    <t>特別支援学校センター的機能・外部機関と連携した観察(見立て）</t>
  </si>
  <si>
    <t>特別支援学校センター的機能・外部機関と連携した諸検査の実施</t>
  </si>
  <si>
    <r>
      <t>１　　作成している　</t>
    </r>
    <r>
      <rPr>
        <b/>
        <sz val="10"/>
        <rFont val="ＭＳ Ｐ明朝"/>
        <family val="1"/>
      </rPr>
      <t>→b),c),e)～g）へ</t>
    </r>
  </si>
  <si>
    <r>
      <t>※平成19年4月1日は、学校教育法等の一部が改正され、従来の特殊教育の対象の障害だけではなく、発達障害
　も含めて、特別な支援を必要とする幼児児童生徒が在籍する全ての学校において特別支援教育が実施される
　ものとなった時期である。①の期間に研修を受講した教員のうち、節目となる平成19年4月1日以降に受講し
　た者がどのくらいいるのかを確認するために、時期を２つに分けて尋ねている。
※本調査は、</t>
    </r>
    <r>
      <rPr>
        <u val="single"/>
        <sz val="11"/>
        <color indexed="8"/>
        <rFont val="ＭＳ 明朝"/>
        <family val="1"/>
      </rPr>
      <t xml:space="preserve">上記の調査対象教員が調査対象期間中に特別支援教育に関する教員研修を受講したかどうかを調
</t>
    </r>
    <r>
      <rPr>
        <sz val="11"/>
        <color indexed="8"/>
        <rFont val="ＭＳ 明朝"/>
        <family val="1"/>
      </rPr>
      <t>　</t>
    </r>
    <r>
      <rPr>
        <u val="single"/>
        <sz val="11"/>
        <color indexed="8"/>
        <rFont val="ＭＳ 明朝"/>
        <family val="1"/>
      </rPr>
      <t>査するもの</t>
    </r>
    <r>
      <rPr>
        <sz val="11"/>
        <color indexed="8"/>
        <rFont val="ＭＳ 明朝"/>
        <family val="1"/>
      </rPr>
      <t>である。つまり、当該調査対象期間に当該校に在籍していた、退職者も含めた教員全員の受講状況
　を尋ねているわけではないので、御留意いただきたい。
　</t>
    </r>
  </si>
  <si>
    <t>※各調査項目の詳細は、別添（参考）を参照のこと。</t>
  </si>
  <si>
    <t>（幼稚園、幼保連携型認定こども園、小学校、中学校、義務教育学校、高等学校、中等教育学校）</t>
  </si>
  <si>
    <t>※義務教育学校前期課程、義務教育学校後期課程、中等教育学校前期課程、中等教育学校後期課程は調査票を分けて回答すること。</t>
  </si>
  <si>
    <r>
      <t>【以下は、</t>
    </r>
    <r>
      <rPr>
        <b/>
        <u val="single"/>
        <sz val="10"/>
        <rFont val="ＭＳ Ｐゴシック"/>
        <family val="3"/>
      </rPr>
      <t>a) で １ と回答した</t>
    </r>
    <r>
      <rPr>
        <b/>
        <sz val="10"/>
        <rFont val="ＭＳ Ｐゴシック"/>
        <family val="3"/>
      </rPr>
      <t>小学校・義務教育学校前期課程・中学校・義務教育学校後期課程・中等教育学校前期課程のみ回答してください。】</t>
    </r>
  </si>
  <si>
    <r>
      <t>【以下は、</t>
    </r>
    <r>
      <rPr>
        <b/>
        <u val="single"/>
        <sz val="10"/>
        <rFont val="ＭＳ Ｐゴシック"/>
        <family val="3"/>
      </rPr>
      <t>a) で １ と回答した</t>
    </r>
    <r>
      <rPr>
        <b/>
        <sz val="10"/>
        <rFont val="ＭＳ Ｐゴシック"/>
        <family val="3"/>
      </rPr>
      <t>小学校・義務教育学校前期課程・中学校・義務教育学校後期課程・中等教育学校前期課程のみ回答してください。】</t>
    </r>
  </si>
  <si>
    <t>　　また、義務教育学校及び中等教育学校で前期課程・後期課程の管理職が同じ者の場合は、それぞれの調査票においてカウントすること（2回カウントすることとなる。）</t>
  </si>
  <si>
    <t>　指導上の助言・相談が受けられるよう専門的知識をもった教員・指導主事等が、幼稚園・幼保連携型認定こども園・小学校・中学校・義務教育学校・高等学校・中等教育学校を巡回し、教員に対して、障害のある幼児児童生徒に対する指導内容・方法に関する指導・助言を行うこと。</t>
  </si>
  <si>
    <t>　幼稚園、幼保連携型認定こども園、小学校、中学校、義務教育学校、高等学校、中等教育学校に対して発達障害等か否かの判断、望ましい教育的対応等についての専門的意見を示すことを目的として、教育委員会等に設置された、教育委員会関係者、教員、心理学の専門家、医師等の専門的知識を有する者から構成する組織。</t>
  </si>
  <si>
    <t>６　　主幹教諭</t>
  </si>
  <si>
    <t>７　　通常学級の副担任</t>
  </si>
  <si>
    <t>（</t>
  </si>
  <si>
    <t>９　　その他</t>
  </si>
  <si>
    <t>１　　コーディネーター業務以外の業務を行わない</t>
  </si>
  <si>
    <t>２　　学級担任を持たない
　　　（教頭・副校長・養護教諭の場合を除く）</t>
  </si>
  <si>
    <t>３　　１週間あたりの担当授業コマ数を一定数以下
　　にする（教頭・副校長・養護教諭の場合を除く）</t>
  </si>
  <si>
    <t>８　　学級担任ではない
　学年主任／生徒指導主事　
　／進路指導主事</t>
  </si>
  <si>
    <t>４　　上記１～３以外の方法で、事務量を軽減する</t>
  </si>
  <si>
    <t>４　　通級による指導担当　　   （</t>
  </si>
  <si>
    <t>５　　特別支援学級担任　　　　（</t>
  </si>
  <si>
    <r>
      <t>e)　</t>
    </r>
    <r>
      <rPr>
        <b/>
        <u val="single"/>
        <sz val="10"/>
        <rFont val="ＭＳ Ｐ明朝"/>
        <family val="1"/>
      </rPr>
      <t>d) で １ と回答した場合、</t>
    </r>
    <r>
      <rPr>
        <sz val="10"/>
        <rFont val="ＭＳ Ｐ明朝"/>
        <family val="1"/>
      </rPr>
      <t>どのような配慮を行っていますか。（選択肢のうち、最も近いものを１つだけ回答）</t>
    </r>
  </si>
  <si>
    <r>
      <t>１　　いる　</t>
    </r>
    <r>
      <rPr>
        <b/>
        <sz val="10"/>
        <rFont val="ＭＳ Ｐ明朝"/>
        <family val="1"/>
      </rPr>
      <t>→e)へ</t>
    </r>
  </si>
  <si>
    <t>３．d）で、「１　いる」に○をつけた場合、３．e）のいずれかに回答していますか。
また、３．d）で、「２　いない」に○をつけたにもかかわらず、３．e）に回答していませんか。</t>
  </si>
  <si>
    <t>５．ａ）で、「２　作成していない」に○をつけた場合、５．d-1）のいずれかに回答していますか。
また、５．ａ）で、「１　作成している」に○をつけたにもかかわらず、５．d-1）に回答していませんか。</t>
  </si>
  <si>
    <t>５．d-1）で「１　いる」に〇をつけた場合、５．d-2）に０、もしくは1以上の整数を記入していますか。</t>
  </si>
  <si>
    <t>４．ａ）で、「１　作成している」に○をつけた場合、４．b-1）b-2)、すべてに回答していますか。
※b-1）は1以上、b-2)は０もしくは1以上の整数が入ります。
また、４．ａ）で、「２　作成していない」に○をつけたにもかかわらず、４．b-1）およびb-2)に回答していませんか。</t>
  </si>
  <si>
    <t>４．ａ）で、「２　作成していない」に○をつけた場合、４．c-1）のいずれかに回答していますか。
また、４．ａ）で、「１　作成している」に○をつけたにもかかわらず、４．c-1）に回答していませんか。</t>
  </si>
  <si>
    <t>４．c-1）で「１　いる」に○をつけた場合、４．c-3）のいずれかに回答していますか。
また、４．c-1）で「２　いない」に○をつけたにもかかわらず、４．c-3）に回答していませんか。</t>
  </si>
  <si>
    <t>５．ａ）で、「１　作成している」に○をつけた場合、５．c-1）ｃ-2)、すべてに回答していますか。
※ｃ-1）は1以上、ｃ-2)は０もしくは1以上の整数が入ります。
また、５．ａ）で、「２　作成していない」に○をつけたにもかかわらず、５．c-1）およびｃ-2)に回答していませんか。</t>
  </si>
  <si>
    <r>
      <t>ｂ-2)　</t>
    </r>
    <r>
      <rPr>
        <b/>
        <u val="single"/>
        <sz val="10"/>
        <rFont val="ＭＳ Ｐ明朝"/>
        <family val="1"/>
      </rPr>
      <t>b-1)で２と回答した場合、</t>
    </r>
    <r>
      <rPr>
        <sz val="10"/>
        <rFont val="ＭＳ Ｐ明朝"/>
        <family val="1"/>
      </rPr>
      <t>年度内もしくは来年度、明記する予定はありますか。
　　　　　　　　　　　　　　　　　　　　　　（検討中の場合は、方向性として、どちらか近い方の選択肢を必ず回答すること。）</t>
    </r>
  </si>
  <si>
    <t>主幹教諭</t>
  </si>
  <si>
    <t>通常学級の副担任</t>
  </si>
  <si>
    <t>学級担任ではない学年主任／生徒指導主事　／進路指導主事</t>
  </si>
  <si>
    <t>d)</t>
  </si>
  <si>
    <t>コーディネーター業務以外の業務を行わない</t>
  </si>
  <si>
    <t>学級担任を持たない（教頭・副校長・養護教諭の場合を除く）</t>
  </si>
  <si>
    <t>１週間あたりの担当授業コマ数を一定数以下にする（教頭・副校長・養護教諭の場合を除く）</t>
  </si>
  <si>
    <t>上記１～３以外の方法で、事務量を軽減する</t>
  </si>
  <si>
    <t>明記無し・年度内もしくは来年度、明記する予定あり</t>
  </si>
  <si>
    <t>明記無し・年度内もしくは来年度、明記する予定無し</t>
  </si>
  <si>
    <t>【調査票】幼稚園・幼保連携型認定こども園・小学校・中学校・義務教育学校・高等学校・中等教育学校　配布用</t>
  </si>
  <si>
    <t>横須賀市</t>
  </si>
  <si>
    <t>平成２９年度特別支援教育体制整備状況調査票</t>
  </si>
  <si>
    <t>平成２９年９月１日現在</t>
  </si>
  <si>
    <t>b)　a)で１と回答した場合、平成29年4月1日から平成29年9月1日までに校内委員会を何回開催しましたか。</t>
  </si>
  <si>
    <t>a)　平成29年9月1日時点に在籍している全教員数（本務者のみ）は何人ですか。（うち管理職数は何人ですか。）</t>
  </si>
  <si>
    <t>【①平成15年４月１日～平成29年９月１日の研修受講状況について回答してください。】</t>
  </si>
  <si>
    <t>【②　①のうち、平成19年４月１日～平成29年９月１日の研修受講状況について回答してください（回答は①の内数）。】</t>
  </si>
  <si>
    <t>校内委員会</t>
  </si>
  <si>
    <r>
      <rPr>
        <sz val="12"/>
        <color indexed="8"/>
        <rFont val="ＭＳ Ｐゴシック"/>
        <family val="3"/>
      </rPr>
      <t>実態把握</t>
    </r>
  </si>
  <si>
    <r>
      <rPr>
        <sz val="12"/>
        <color indexed="8"/>
        <rFont val="ＭＳ Ｐゴシック"/>
        <family val="3"/>
      </rPr>
      <t>巡回相談</t>
    </r>
  </si>
  <si>
    <r>
      <rPr>
        <sz val="12"/>
        <color indexed="8"/>
        <rFont val="ＭＳ Ｐゴシック"/>
        <family val="3"/>
      </rPr>
      <t>専門家チーム</t>
    </r>
  </si>
  <si>
    <t>特別支援教育に関する教員研修</t>
  </si>
  <si>
    <t xml:space="preserve">                   （調査対象期間・・・①平成15年4月1日～平成29年9月1日及び②平成19年4月１日～平成29年9月1日）</t>
  </si>
  <si>
    <t>○研修：特別支援教育に関する研修、特別支援教育に関する講義（講義名に明記されているもの。演習・協議等を含む。）を含む教員研修のうち、特別支援教育に関する内容がおおむね90分以上のもの。
○調査対象教員：平成29年9月1日時点で当該校に在籍する校長、園長、副校長、教頭、主幹教諭、指導教諭、教諭、助教諭、養護教諭、養護助教諭、栄養教諭、講師（いずれも、原則として学校基本調査における本務者の定義に準ずること。ただし、中等教育学校については、質問票の指示に従うこと。）</t>
  </si>
  <si>
    <t>　①平成29年9月1日時点の全教員数（本務者のみ）　　                                30人　（うち管理職3人）</t>
  </si>
  <si>
    <t>　②平成15年4月1日～平成29年9月1日の間に、特別支援教育に関する研修を受講した人数　28人　（うち管理職3人）</t>
  </si>
  <si>
    <t>　③平成15年4月1日～平成29年9月1日の間に、行政機関による研修を受講した人数　      20人　（うち管理職2人）</t>
  </si>
  <si>
    <t>　④平成19年4月1日～平成29年9月1日の間に、特別支援教育に関する研修を受講した人数　25人　（うち管理職2人）</t>
  </si>
  <si>
    <t>　⑤平成19年4月1日～平成29年9月1日の間に、行政機関による研修を受講した人数      　15人　（うち管理職1人）</t>
  </si>
  <si>
    <t>（H15.4.1～H29.9.1)特別支援教育関連の研修</t>
  </si>
  <si>
    <t>（H15.4.1～H29.9.1)うち管理職数</t>
  </si>
  <si>
    <t>（H15.4.1～H29.9.1)行政機関の研修</t>
  </si>
  <si>
    <t>（H19.4.1～H29.9.1)特別支援教育関連の研修</t>
  </si>
  <si>
    <t>（H19.4.1～H29.9.1)うち管理職数</t>
  </si>
  <si>
    <t>（H19.4.1～H29.9.1)行政機関の研修</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</si>
</sst>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0.0%"/>
    <numFmt numFmtId="179" formatCode="[&lt;&gt;0]General"/>
    <numFmt numFmtId="180" formatCode="0_ "/>
    <numFmt numFmtId="181" formatCode="\+0.0_);[Red]\(0.0\)"/>
    <numFmt numFmtId="182" formatCode="0.0_);[Red]\(0.0\)"/>
    <numFmt numFmtId="183" formatCode="0.0_ "/>
    <numFmt numFmtId="184" formatCode="General&quot;校&quot;"/>
    <numFmt numFmtId="185" formatCode="\(0.0_)\ "/>
    <numFmt numFmtId="186" formatCode="\(0.0_'\)\'"/>
    <numFmt numFmtId="187" formatCode="\(0.0_'\)"/>
    <numFmt numFmtId="188" formatCode="\(0.0_);[Red]\(0.0\)\)"/>
    <numFmt numFmtId="189" formatCode="\(0.0_);[Red]\(0.0\)\'\)"/>
    <numFmt numFmtId="190" formatCode="\(0.0_);[Red]\(0.0\)\'\)\'"/>
    <numFmt numFmtId="191" formatCode="\(0.0_'\)\ "/>
    <numFmt numFmtId="192" formatCode="\(0.0_'%\)\ "/>
    <numFmt numFmtId="193" formatCode="0.0_);\(0.0\)"/>
    <numFmt numFmtId="194" formatCode="0.00_ "/>
    <numFmt numFmtId="195" formatCode="0.00_);[Red]\(0.00\)"/>
    <numFmt numFmtId="196" formatCode="#,##0_ "/>
    <numFmt numFmtId="197" formatCode="\+0.0_ "/>
    <numFmt numFmtId="198" formatCode="\(\ 0.0_'\)\ "/>
    <numFmt numFmtId="199" formatCode="&quot;△&quot;\ #,##0;&quot;▲&quot;\ #,##0"/>
    <numFmt numFmtId="200" formatCode="\+0.0%"/>
    <numFmt numFmtId="201" formatCode="#,##0_ &quot;校&quot;"/>
    <numFmt numFmtId="202" formatCode="\+0.000%"/>
    <numFmt numFmtId="203" formatCode="\(\+0.0%\)"/>
    <numFmt numFmtId="204" formatCode="\(0.0%\)"/>
    <numFmt numFmtId="205" formatCode="0.0%\)"/>
    <numFmt numFmtId="206" formatCode="0_);[Red]\(0\)\'&quot;校&quot;"/>
    <numFmt numFmtId="207" formatCode="0.0"/>
    <numFmt numFmtId="208" formatCode="\(General\)"/>
    <numFmt numFmtId="209" formatCode="\(0.0\)"/>
    <numFmt numFmtId="210" formatCode="\+0.0"/>
    <numFmt numFmtId="211" formatCode="\(\ 0.0\)\ "/>
    <numFmt numFmtId="212" formatCode="\(0.0\)\ "/>
    <numFmt numFmtId="213" formatCode="#,##0_);[Red]\(#,##0\)"/>
    <numFmt numFmtId="214" formatCode="0&quot;校&quot;"/>
    <numFmt numFmtId="215" formatCode="#,#00&quot;校&quot;"/>
    <numFmt numFmtId="216" formatCode="0_);[Red]\(0\)"/>
    <numFmt numFmtId="217" formatCode="\(\a\)"/>
    <numFmt numFmtId="218" formatCode="\(&quot;¥&quot;\)"/>
    <numFmt numFmtId="219" formatCode="\(0\)\ "/>
    <numFmt numFmtId="220" formatCode="0_ ;[Red]\-0\ "/>
    <numFmt numFmtId="221" formatCode="&quot;○&quot;;[Red]&quot;相違あり&quot;"/>
    <numFmt numFmtId="222" formatCode="&quot;OK&quot;;[Red]&quot;相違あり&quot;"/>
    <numFmt numFmtId="223" formatCode="&quot;OK&quot;;[Red]&quot;要確認&quot;"/>
    <numFmt numFmtId="224" formatCode="#,##0;[Red]#,##0"/>
  </numFmts>
  <fonts count="12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ＭＳ Ｐ明朝"/>
      <family val="1"/>
    </font>
    <font>
      <sz val="10"/>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sz val="8"/>
      <name val="ＭＳ Ｐ明朝"/>
      <family val="1"/>
    </font>
    <font>
      <sz val="14"/>
      <name val="ＭＳ Ｐゴシック"/>
      <family val="3"/>
    </font>
    <font>
      <sz val="10"/>
      <color indexed="12"/>
      <name val="ＭＳ Ｐ明朝"/>
      <family val="1"/>
    </font>
    <font>
      <b/>
      <sz val="18"/>
      <name val="ＭＳ Ｐゴシック"/>
      <family val="3"/>
    </font>
    <font>
      <sz val="10"/>
      <color indexed="8"/>
      <name val="ＭＳ Ｐゴシック"/>
      <family val="3"/>
    </font>
    <font>
      <b/>
      <sz val="10"/>
      <color indexed="8"/>
      <name val="ＭＳ Ｐ明朝"/>
      <family val="1"/>
    </font>
    <font>
      <b/>
      <sz val="10"/>
      <color indexed="8"/>
      <name val="ＭＳ Ｐゴシック"/>
      <family val="3"/>
    </font>
    <font>
      <sz val="11"/>
      <color indexed="10"/>
      <name val="ＭＳ 明朝"/>
      <family val="1"/>
    </font>
    <font>
      <sz val="11"/>
      <color indexed="8"/>
      <name val="ＭＳ 明朝"/>
      <family val="1"/>
    </font>
    <font>
      <b/>
      <sz val="18"/>
      <name val="HGP創英角ｺﾞｼｯｸUB"/>
      <family val="3"/>
    </font>
    <font>
      <sz val="11"/>
      <name val="HGP創英角ｺﾞｼｯｸUB"/>
      <family val="3"/>
    </font>
    <font>
      <u val="single"/>
      <sz val="11"/>
      <color indexed="8"/>
      <name val="ＭＳ 明朝"/>
      <family val="1"/>
    </font>
    <font>
      <sz val="9"/>
      <color indexed="8"/>
      <name val="ＭＳ Ｐ明朝"/>
      <family val="1"/>
    </font>
    <font>
      <u val="single"/>
      <sz val="9"/>
      <color indexed="8"/>
      <name val="ＭＳ Ｐ明朝"/>
      <family val="1"/>
    </font>
    <font>
      <u val="single"/>
      <sz val="10"/>
      <name val="ＭＳ Ｐ明朝"/>
      <family val="1"/>
    </font>
    <font>
      <sz val="16"/>
      <name val="ＭＳ Ｐゴシック"/>
      <family val="3"/>
    </font>
    <font>
      <sz val="9"/>
      <name val="ＭＳ Ｐ明朝"/>
      <family val="1"/>
    </font>
    <font>
      <b/>
      <sz val="10"/>
      <name val="ＭＳ Ｐ明朝"/>
      <family val="1"/>
    </font>
    <font>
      <b/>
      <u val="single"/>
      <sz val="10"/>
      <name val="ＭＳ Ｐ明朝"/>
      <family val="1"/>
    </font>
    <font>
      <sz val="7.5"/>
      <name val="ＭＳ Ｐ明朝"/>
      <family val="1"/>
    </font>
    <font>
      <b/>
      <sz val="10"/>
      <name val="ＭＳ Ｐゴシック"/>
      <family val="3"/>
    </font>
    <font>
      <b/>
      <u val="single"/>
      <sz val="10"/>
      <name val="ＭＳ Ｐゴシック"/>
      <family val="3"/>
    </font>
    <font>
      <b/>
      <sz val="11"/>
      <name val="ＭＳ Ｐゴシック"/>
      <family val="3"/>
    </font>
    <font>
      <sz val="12"/>
      <color indexed="8"/>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0"/>
      <color indexed="30"/>
      <name val="ＭＳ Ｐ明朝"/>
      <family val="1"/>
    </font>
    <font>
      <sz val="10"/>
      <color indexed="13"/>
      <name val="ＭＳ Ｐ明朝"/>
      <family val="1"/>
    </font>
    <font>
      <sz val="16"/>
      <color indexed="8"/>
      <name val="ＭＳ Ｐ明朝"/>
      <family val="1"/>
    </font>
    <font>
      <sz val="11"/>
      <color indexed="8"/>
      <name val="ＭＳ Ｐ明朝"/>
      <family val="1"/>
    </font>
    <font>
      <sz val="14"/>
      <color indexed="8"/>
      <name val="ＭＳ Ｐゴシック"/>
      <family val="3"/>
    </font>
    <font>
      <sz val="12"/>
      <color indexed="8"/>
      <name val="ＭＳ 明朝"/>
      <family val="1"/>
    </font>
    <font>
      <b/>
      <sz val="12"/>
      <color indexed="8"/>
      <name val="ＭＳ Ｐゴシック"/>
      <family val="3"/>
    </font>
    <font>
      <sz val="9"/>
      <color indexed="10"/>
      <name val="ＭＳ Ｐゴシック"/>
      <family val="3"/>
    </font>
    <font>
      <sz val="10"/>
      <color indexed="8"/>
      <name val="ＭＳ 明朝"/>
      <family val="1"/>
    </font>
    <font>
      <sz val="9"/>
      <color indexed="8"/>
      <name val="ＭＳ 明朝"/>
      <family val="1"/>
    </font>
    <font>
      <sz val="7"/>
      <color indexed="8"/>
      <name val="ＭＳ 明朝"/>
      <family val="1"/>
    </font>
    <font>
      <u val="single"/>
      <sz val="12"/>
      <color indexed="8"/>
      <name val="ＭＳ Ｐゴシック"/>
      <family val="3"/>
    </font>
    <font>
      <sz val="9"/>
      <color indexed="10"/>
      <name val="ＭＳ Ｐ明朝"/>
      <family val="1"/>
    </font>
    <font>
      <b/>
      <sz val="10"/>
      <color indexed="10"/>
      <name val="ＭＳ Ｐ明朝"/>
      <family val="1"/>
    </font>
    <font>
      <b/>
      <sz val="14"/>
      <color indexed="8"/>
      <name val="ＭＳ Ｐゴシック"/>
      <family val="3"/>
    </font>
    <font>
      <b/>
      <u val="single"/>
      <sz val="12"/>
      <color indexed="8"/>
      <name val="ＭＳ Ｐゴシック"/>
      <family val="3"/>
    </font>
    <font>
      <sz val="16"/>
      <color indexed="8"/>
      <name val="ＭＳ Ｐゴシック"/>
      <family val="3"/>
    </font>
    <font>
      <sz val="14"/>
      <color indexed="13"/>
      <name val="HGP創英角ｺﾞｼｯｸUB"/>
      <family val="3"/>
    </font>
    <font>
      <sz val="11"/>
      <color indexed="13"/>
      <name val="HGP創英角ｺﾞｼｯｸUB"/>
      <family val="3"/>
    </font>
    <font>
      <sz val="9"/>
      <name val="MS UI Gothic"/>
      <family val="3"/>
    </font>
    <font>
      <sz val="20"/>
      <color indexed="8"/>
      <name val="ＭＳ Ｐゴシック"/>
      <family val="3"/>
    </font>
    <font>
      <sz val="20"/>
      <color indexed="10"/>
      <name val="ＭＳ Ｐゴシック"/>
      <family val="3"/>
    </font>
    <font>
      <b/>
      <sz val="20"/>
      <color indexed="10"/>
      <name val="Calibri"/>
      <family val="2"/>
    </font>
    <font>
      <b/>
      <sz val="11"/>
      <color indexed="8"/>
      <name val="Calibri"/>
      <family val="2"/>
    </font>
    <font>
      <sz val="11"/>
      <color indexed="8"/>
      <name val="Calibri"/>
      <family val="2"/>
    </font>
    <font>
      <sz val="12"/>
      <color indexed="8"/>
      <name val="Calibri"/>
      <family val="2"/>
    </font>
    <font>
      <b/>
      <sz val="12"/>
      <color indexed="8"/>
      <name val="Calibri"/>
      <family val="2"/>
    </font>
    <font>
      <sz val="14"/>
      <color indexed="8"/>
      <name val="Calibri"/>
      <family val="2"/>
    </font>
    <font>
      <b/>
      <sz val="14"/>
      <color indexed="10"/>
      <name val="ＭＳ Ｐゴシック"/>
      <family val="3"/>
    </font>
    <font>
      <b/>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0"/>
      <color rgb="FF0070C0"/>
      <name val="ＭＳ Ｐ明朝"/>
      <family val="1"/>
    </font>
    <font>
      <sz val="10"/>
      <color rgb="FFFFFF00"/>
      <name val="ＭＳ Ｐ明朝"/>
      <family val="1"/>
    </font>
    <font>
      <sz val="10"/>
      <color theme="1"/>
      <name val="ＭＳ Ｐ明朝"/>
      <family val="1"/>
    </font>
    <font>
      <sz val="12"/>
      <color theme="1"/>
      <name val="ＭＳ Ｐゴシック"/>
      <family val="3"/>
    </font>
    <font>
      <sz val="16"/>
      <color theme="1"/>
      <name val="ＭＳ Ｐ明朝"/>
      <family val="1"/>
    </font>
    <font>
      <sz val="11"/>
      <color theme="1"/>
      <name val="ＭＳ Ｐ明朝"/>
      <family val="1"/>
    </font>
    <font>
      <sz val="9"/>
      <color theme="1"/>
      <name val="ＭＳ Ｐ明朝"/>
      <family val="1"/>
    </font>
    <font>
      <sz val="11"/>
      <color theme="1"/>
      <name val="ＭＳ Ｐゴシック"/>
      <family val="3"/>
    </font>
    <font>
      <sz val="14"/>
      <color theme="1"/>
      <name val="ＭＳ Ｐゴシック"/>
      <family val="3"/>
    </font>
    <font>
      <sz val="12"/>
      <color theme="1"/>
      <name val="ＭＳ 明朝"/>
      <family val="1"/>
    </font>
    <font>
      <b/>
      <sz val="12"/>
      <color theme="1"/>
      <name val="ＭＳ Ｐゴシック"/>
      <family val="3"/>
    </font>
    <font>
      <sz val="11"/>
      <color theme="1"/>
      <name val="ＭＳ 明朝"/>
      <family val="1"/>
    </font>
    <font>
      <sz val="9"/>
      <color rgb="FFFF0000"/>
      <name val="ＭＳ Ｐゴシック"/>
      <family val="3"/>
    </font>
    <font>
      <sz val="11"/>
      <color rgb="FFFF0000"/>
      <name val="ＭＳ Ｐゴシック"/>
      <family val="3"/>
    </font>
    <font>
      <sz val="10"/>
      <color theme="1"/>
      <name val="ＭＳ 明朝"/>
      <family val="1"/>
    </font>
    <font>
      <sz val="9"/>
      <color theme="1"/>
      <name val="ＭＳ 明朝"/>
      <family val="1"/>
    </font>
    <font>
      <sz val="7"/>
      <color theme="1"/>
      <name val="ＭＳ 明朝"/>
      <family val="1"/>
    </font>
    <font>
      <u val="single"/>
      <sz val="12"/>
      <color theme="1"/>
      <name val="ＭＳ Ｐゴシック"/>
      <family val="3"/>
    </font>
    <font>
      <sz val="9"/>
      <color rgb="FFFF0000"/>
      <name val="ＭＳ Ｐ明朝"/>
      <family val="1"/>
    </font>
    <font>
      <b/>
      <sz val="10"/>
      <color rgb="FFFF0000"/>
      <name val="ＭＳ Ｐ明朝"/>
      <family val="1"/>
    </font>
    <font>
      <sz val="10"/>
      <color theme="1"/>
      <name val="ＭＳ Ｐゴシック"/>
      <family val="3"/>
    </font>
    <font>
      <b/>
      <sz val="14"/>
      <color theme="1"/>
      <name val="ＭＳ Ｐゴシック"/>
      <family val="3"/>
    </font>
    <font>
      <b/>
      <u val="single"/>
      <sz val="12"/>
      <color theme="1"/>
      <name val="ＭＳ Ｐゴシック"/>
      <family val="3"/>
    </font>
    <font>
      <sz val="14"/>
      <color rgb="FFFFFF00"/>
      <name val="HGP創英角ｺﾞｼｯｸUB"/>
      <family val="3"/>
    </font>
    <font>
      <sz val="11"/>
      <color rgb="FFFFFF00"/>
      <name val="HGP創英角ｺﾞｼｯｸUB"/>
      <family val="3"/>
    </font>
    <font>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DashDot">
        <color theme="3" tint="0.3999499976634979"/>
      </left>
      <right>
        <color indexed="63"/>
      </right>
      <top>
        <color indexed="63"/>
      </top>
      <bottom>
        <color indexed="63"/>
      </bottom>
    </border>
    <border>
      <left style="thin"/>
      <right>
        <color indexed="63"/>
      </right>
      <top style="thin"/>
      <bottom style="hair"/>
    </border>
    <border>
      <left style="thin"/>
      <right>
        <color indexed="63"/>
      </right>
      <top>
        <color indexed="63"/>
      </top>
      <bottom>
        <color indexed="63"/>
      </bottom>
    </border>
    <border>
      <left style="thin"/>
      <right style="thin"/>
      <top style="hair"/>
      <bottom style="hair"/>
    </border>
    <border>
      <left style="thin"/>
      <right>
        <color indexed="63"/>
      </right>
      <top>
        <color indexed="63"/>
      </top>
      <bottom style="hair"/>
    </border>
    <border>
      <left style="thin"/>
      <right style="thin"/>
      <top>
        <color indexed="63"/>
      </top>
      <bottom style="hair"/>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dotted"/>
      <bottom style="dotted"/>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color indexed="63"/>
      </bottom>
    </border>
    <border>
      <left>
        <color indexed="63"/>
      </left>
      <right>
        <color indexed="63"/>
      </right>
      <top>
        <color indexed="63"/>
      </top>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hair"/>
    </border>
    <border>
      <left>
        <color indexed="63"/>
      </left>
      <right>
        <color indexed="63"/>
      </right>
      <top style="hair"/>
      <bottom>
        <color indexed="63"/>
      </bottom>
    </border>
    <border>
      <left>
        <color indexed="63"/>
      </left>
      <right>
        <color indexed="63"/>
      </right>
      <top>
        <color indexed="63"/>
      </top>
      <bottom style="double"/>
    </border>
    <border>
      <left style="double"/>
      <right style="thin"/>
      <top style="double"/>
      <bottom style="double"/>
    </border>
    <border>
      <left style="double"/>
      <right style="thin"/>
      <top>
        <color indexed="63"/>
      </top>
      <bottom style="double"/>
    </border>
    <border>
      <left style="thin"/>
      <right style="thin"/>
      <top style="thin"/>
      <bottom style="thin"/>
    </border>
    <border>
      <left style="thin"/>
      <right style="thin"/>
      <top style="dashed"/>
      <bottom style="dashed"/>
    </border>
    <border>
      <left style="thin"/>
      <right style="thin"/>
      <top style="thin"/>
      <bottom>
        <color indexed="63"/>
      </bottom>
    </border>
    <border>
      <left>
        <color indexed="63"/>
      </left>
      <right>
        <color indexed="63"/>
      </right>
      <top style="hair"/>
      <bottom style="thin"/>
    </border>
    <border>
      <left>
        <color indexed="63"/>
      </left>
      <right style="thin"/>
      <top>
        <color indexed="63"/>
      </top>
      <bottom style="thin"/>
    </border>
    <border>
      <left>
        <color indexed="63"/>
      </left>
      <right style="hair"/>
      <top style="thin"/>
      <bottom>
        <color indexed="63"/>
      </bottom>
    </border>
    <border>
      <left>
        <color indexed="63"/>
      </left>
      <right style="hair"/>
      <top style="hair"/>
      <bottom>
        <color indexed="63"/>
      </bottom>
    </border>
    <border>
      <left>
        <color indexed="63"/>
      </left>
      <right style="hair"/>
      <top>
        <color indexed="63"/>
      </top>
      <bottom>
        <color indexed="63"/>
      </bottom>
    </border>
    <border>
      <left style="thin"/>
      <right style="hair"/>
      <top>
        <color indexed="63"/>
      </top>
      <bottom style="thin"/>
    </border>
    <border>
      <left style="thin"/>
      <right style="hair"/>
      <top style="hair"/>
      <bottom>
        <color indexed="63"/>
      </bottom>
    </border>
    <border>
      <left style="thin"/>
      <right style="hair"/>
      <top>
        <color indexed="63"/>
      </top>
      <bottom style="hair"/>
    </border>
    <border>
      <left style="hair"/>
      <right>
        <color indexed="63"/>
      </right>
      <top style="hair"/>
      <bottom style="hair"/>
    </border>
    <border>
      <left style="thin"/>
      <right style="hair"/>
      <top style="hair"/>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color indexed="63"/>
      </left>
      <right style="hair"/>
      <top style="hair"/>
      <bottom style="thin"/>
    </border>
    <border>
      <left>
        <color indexed="63"/>
      </left>
      <right style="hair"/>
      <top>
        <color indexed="63"/>
      </top>
      <bottom style="thin"/>
    </border>
    <border>
      <left style="thin"/>
      <right style="thin"/>
      <top style="hair"/>
      <bottom style="thin"/>
    </border>
    <border>
      <left style="thin"/>
      <right>
        <color indexed="63"/>
      </right>
      <top style="hair"/>
      <bottom>
        <color indexed="63"/>
      </bottom>
    </border>
    <border>
      <left style="thin"/>
      <right>
        <color indexed="63"/>
      </right>
      <top style="hair"/>
      <bottom style="thin"/>
    </border>
    <border>
      <left style="thin"/>
      <right style="thin"/>
      <top>
        <color indexed="63"/>
      </top>
      <bottom style="dotted"/>
    </border>
    <border>
      <left style="thin"/>
      <right style="thin"/>
      <top>
        <color indexed="63"/>
      </top>
      <bottom style="dashed"/>
    </border>
    <border>
      <left style="thin"/>
      <right style="thin"/>
      <top style="dashed"/>
      <bottom>
        <color indexed="63"/>
      </bottom>
    </border>
    <border>
      <left style="thin"/>
      <right style="thin"/>
      <top style="dotted"/>
      <bottom>
        <color indexed="63"/>
      </bottom>
    </border>
    <border>
      <left style="thin"/>
      <right style="thin"/>
      <top style="thin"/>
      <bottom style="dotted"/>
    </border>
    <border>
      <left style="thin"/>
      <right style="thin"/>
      <top style="dotted"/>
      <bottom style="thin"/>
    </border>
    <border>
      <left style="thin"/>
      <right>
        <color indexed="63"/>
      </right>
      <top style="double"/>
      <bottom style="double"/>
    </border>
    <border>
      <left>
        <color indexed="63"/>
      </left>
      <right style="double"/>
      <top style="double"/>
      <bottom style="double"/>
    </border>
    <border>
      <left style="double"/>
      <right>
        <color indexed="63"/>
      </right>
      <top style="double"/>
      <bottom style="double"/>
    </border>
    <border>
      <left>
        <color indexed="63"/>
      </left>
      <right style="thin"/>
      <top style="double"/>
      <bottom style="double"/>
    </border>
    <border>
      <left>
        <color indexed="63"/>
      </left>
      <right>
        <color indexed="63"/>
      </right>
      <top style="double"/>
      <bottom style="double"/>
    </border>
    <border>
      <left style="hair"/>
      <right style="hair"/>
      <top style="hair"/>
      <bottom style="hair"/>
    </border>
    <border>
      <left style="hair"/>
      <right style="thin"/>
      <top style="hair"/>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hair"/>
      <top>
        <color indexed="63"/>
      </top>
      <bottom>
        <color indexed="63"/>
      </bottom>
    </border>
    <border>
      <left style="hair"/>
      <right style="hair"/>
      <top style="hair"/>
      <bottom style="thin"/>
    </border>
    <border>
      <left style="hair"/>
      <right>
        <color indexed="63"/>
      </right>
      <top style="hair"/>
      <bottom style="thin"/>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2" fillId="0" borderId="0" applyNumberFormat="0" applyFill="0" applyBorder="0" applyAlignment="0" applyProtection="0"/>
    <xf numFmtId="0" fontId="99" fillId="32" borderId="0" applyNumberFormat="0" applyBorder="0" applyAlignment="0" applyProtection="0"/>
  </cellStyleXfs>
  <cellXfs count="476">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9" fillId="0" borderId="0" xfId="0" applyFont="1" applyAlignment="1">
      <alignment vertical="center"/>
    </xf>
    <xf numFmtId="0" fontId="5" fillId="0" borderId="0" xfId="0" applyFont="1" applyFill="1" applyAlignment="1">
      <alignment vertical="center"/>
    </xf>
    <xf numFmtId="41" fontId="5" fillId="0" borderId="0" xfId="0" applyNumberFormat="1"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textRotation="255"/>
    </xf>
    <xf numFmtId="0" fontId="10" fillId="0" borderId="0" xfId="0" applyFont="1" applyAlignment="1">
      <alignment vertical="center" textRotation="255"/>
    </xf>
    <xf numFmtId="41" fontId="5" fillId="0" borderId="0" xfId="0" applyNumberFormat="1"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5"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5" fillId="0" borderId="0" xfId="0" applyFont="1" applyAlignment="1">
      <alignment vertical="top"/>
    </xf>
    <xf numFmtId="41" fontId="5" fillId="0" borderId="0" xfId="0" applyNumberFormat="1" applyFont="1" applyAlignment="1">
      <alignment vertical="top"/>
    </xf>
    <xf numFmtId="0" fontId="100" fillId="0" borderId="0" xfId="0" applyFont="1" applyAlignment="1">
      <alignment vertical="center"/>
    </xf>
    <xf numFmtId="0" fontId="101" fillId="0" borderId="0" xfId="0" applyFont="1" applyAlignment="1">
      <alignment vertical="center"/>
    </xf>
    <xf numFmtId="223" fontId="5" fillId="33" borderId="0" xfId="0" applyNumberFormat="1" applyFont="1" applyFill="1" applyAlignment="1">
      <alignment horizontal="center" vertical="center"/>
    </xf>
    <xf numFmtId="0" fontId="101" fillId="0" borderId="0" xfId="0" applyFont="1" applyFill="1" applyAlignment="1">
      <alignment vertical="center"/>
    </xf>
    <xf numFmtId="223" fontId="8" fillId="33" borderId="0" xfId="0" applyNumberFormat="1" applyFont="1" applyFill="1" applyAlignment="1">
      <alignment horizontal="center" vertical="center"/>
    </xf>
    <xf numFmtId="0" fontId="12" fillId="0" borderId="0" xfId="0" applyFont="1" applyFill="1" applyAlignment="1">
      <alignment vertical="center"/>
    </xf>
    <xf numFmtId="0" fontId="5" fillId="0" borderId="10" xfId="0" applyFont="1" applyBorder="1" applyAlignment="1">
      <alignment vertical="top"/>
    </xf>
    <xf numFmtId="0" fontId="6" fillId="0" borderId="10" xfId="0" applyFont="1" applyBorder="1" applyAlignment="1">
      <alignment vertical="center"/>
    </xf>
    <xf numFmtId="0" fontId="7" fillId="0" borderId="10" xfId="0" applyFont="1" applyBorder="1" applyAlignment="1">
      <alignment vertical="center"/>
    </xf>
    <xf numFmtId="0" fontId="8" fillId="0" borderId="10" xfId="0" applyFont="1" applyBorder="1" applyAlignment="1">
      <alignment vertical="center"/>
    </xf>
    <xf numFmtId="0" fontId="5" fillId="0" borderId="10" xfId="0" applyFont="1" applyFill="1" applyBorder="1" applyAlignment="1">
      <alignment vertical="center"/>
    </xf>
    <xf numFmtId="0" fontId="11" fillId="0" borderId="0" xfId="0" applyFont="1" applyAlignment="1">
      <alignment vertical="center"/>
    </xf>
    <xf numFmtId="41" fontId="5" fillId="0" borderId="0" xfId="0" applyNumberFormat="1" applyFont="1" applyAlignment="1">
      <alignment horizontal="center" vertical="center" shrinkToFit="1"/>
    </xf>
    <xf numFmtId="0" fontId="102" fillId="0" borderId="0" xfId="0" applyFont="1" applyAlignment="1">
      <alignment vertical="center"/>
    </xf>
    <xf numFmtId="0" fontId="103" fillId="0" borderId="0" xfId="0" applyFont="1" applyAlignment="1">
      <alignment vertical="center"/>
    </xf>
    <xf numFmtId="0" fontId="104" fillId="0" borderId="0" xfId="0" applyFont="1" applyAlignment="1">
      <alignment vertical="center"/>
    </xf>
    <xf numFmtId="0" fontId="105" fillId="0" borderId="0" xfId="0" applyFont="1" applyAlignment="1">
      <alignment vertical="center"/>
    </xf>
    <xf numFmtId="0" fontId="103" fillId="0" borderId="0" xfId="0" applyFont="1" applyBorder="1" applyAlignment="1">
      <alignment vertical="center"/>
    </xf>
    <xf numFmtId="0" fontId="106" fillId="0" borderId="0" xfId="0" applyFont="1" applyAlignment="1">
      <alignment vertical="center"/>
    </xf>
    <xf numFmtId="0" fontId="106" fillId="0" borderId="0" xfId="0" applyFont="1" applyBorder="1" applyAlignment="1">
      <alignment vertical="center"/>
    </xf>
    <xf numFmtId="0" fontId="103" fillId="0" borderId="0" xfId="0" applyFont="1" applyBorder="1" applyAlignment="1">
      <alignment horizontal="left" vertical="center"/>
    </xf>
    <xf numFmtId="0" fontId="103" fillId="0" borderId="0" xfId="0" applyFont="1" applyFill="1" applyBorder="1" applyAlignment="1">
      <alignment vertical="center"/>
    </xf>
    <xf numFmtId="0" fontId="107" fillId="0" borderId="0" xfId="0" applyFont="1" applyFill="1" applyBorder="1" applyAlignment="1">
      <alignment horizontal="center" vertical="center"/>
    </xf>
    <xf numFmtId="0" fontId="103" fillId="0" borderId="0" xfId="0" applyFont="1" applyBorder="1" applyAlignment="1">
      <alignment vertical="center" shrinkToFit="1"/>
    </xf>
    <xf numFmtId="0" fontId="103" fillId="0" borderId="11" xfId="0" applyFont="1" applyBorder="1" applyAlignment="1">
      <alignment vertical="center"/>
    </xf>
    <xf numFmtId="0" fontId="103" fillId="0" borderId="12" xfId="0" applyFont="1" applyBorder="1" applyAlignment="1">
      <alignment vertical="center"/>
    </xf>
    <xf numFmtId="0" fontId="103" fillId="34" borderId="13" xfId="0" applyFont="1" applyFill="1" applyBorder="1" applyAlignment="1" applyProtection="1">
      <alignment horizontal="center" vertical="center"/>
      <protection locked="0"/>
    </xf>
    <xf numFmtId="0" fontId="103" fillId="0" borderId="14" xfId="0" applyFont="1" applyBorder="1" applyAlignment="1">
      <alignment vertical="center"/>
    </xf>
    <xf numFmtId="0" fontId="103" fillId="34" borderId="15" xfId="0" applyFont="1" applyFill="1" applyBorder="1" applyAlignment="1" applyProtection="1">
      <alignment horizontal="center" vertical="center"/>
      <protection locked="0"/>
    </xf>
    <xf numFmtId="0" fontId="103" fillId="34" borderId="16" xfId="0" applyFont="1" applyFill="1" applyBorder="1" applyAlignment="1" applyProtection="1">
      <alignment horizontal="center" vertical="center"/>
      <protection locked="0"/>
    </xf>
    <xf numFmtId="0" fontId="103" fillId="0" borderId="17" xfId="0" applyFont="1" applyBorder="1" applyAlignment="1">
      <alignment horizontal="center" vertical="center"/>
    </xf>
    <xf numFmtId="0" fontId="103" fillId="0" borderId="15" xfId="0" applyFont="1" applyBorder="1" applyAlignment="1">
      <alignment horizontal="center" vertical="center"/>
    </xf>
    <xf numFmtId="0" fontId="103" fillId="34" borderId="13" xfId="0" applyFont="1" applyFill="1" applyBorder="1" applyAlignment="1" applyProtection="1">
      <alignment horizontal="center" vertical="center" wrapText="1"/>
      <protection locked="0"/>
    </xf>
    <xf numFmtId="0" fontId="103" fillId="34" borderId="15" xfId="0" applyFont="1" applyFill="1" applyBorder="1" applyAlignment="1" applyProtection="1">
      <alignment horizontal="center" vertical="center" wrapText="1"/>
      <protection locked="0"/>
    </xf>
    <xf numFmtId="0" fontId="103" fillId="0" borderId="17" xfId="0" applyFont="1" applyBorder="1" applyAlignment="1" applyProtection="1">
      <alignment horizontal="center" vertical="center"/>
      <protection/>
    </xf>
    <xf numFmtId="0" fontId="103" fillId="34" borderId="18" xfId="0" applyFont="1" applyFill="1" applyBorder="1" applyAlignment="1" applyProtection="1">
      <alignment horizontal="center" vertical="center"/>
      <protection locked="0"/>
    </xf>
    <xf numFmtId="0" fontId="108" fillId="0" borderId="0" xfId="0" applyFont="1" applyAlignment="1">
      <alignment horizontal="right" vertical="top" wrapText="1"/>
    </xf>
    <xf numFmtId="0" fontId="109" fillId="0" borderId="0" xfId="0" applyFont="1" applyAlignment="1">
      <alignment horizontal="right" vertical="top" wrapText="1"/>
    </xf>
    <xf numFmtId="0" fontId="108" fillId="0" borderId="0" xfId="0" applyFont="1" applyAlignment="1">
      <alignment vertical="top" wrapText="1"/>
    </xf>
    <xf numFmtId="0" fontId="108" fillId="0" borderId="0" xfId="0" applyFont="1" applyAlignment="1">
      <alignment vertical="center" wrapText="1"/>
    </xf>
    <xf numFmtId="0" fontId="104" fillId="0" borderId="0" xfId="0" applyFont="1" applyAlignment="1">
      <alignment horizontal="right" vertical="top" wrapText="1"/>
    </xf>
    <xf numFmtId="0" fontId="110" fillId="0" borderId="0" xfId="0" applyFont="1" applyAlignment="1">
      <alignment horizontal="justify" vertical="top" wrapText="1"/>
    </xf>
    <xf numFmtId="0" fontId="104" fillId="0" borderId="0" xfId="0" applyFont="1" applyAlignment="1">
      <alignment vertical="top" wrapText="1"/>
    </xf>
    <xf numFmtId="213" fontId="5" fillId="0" borderId="0" xfId="0" applyNumberFormat="1" applyFont="1" applyAlignment="1">
      <alignment vertical="center"/>
    </xf>
    <xf numFmtId="0" fontId="111" fillId="0" borderId="0" xfId="0" applyFont="1" applyAlignment="1">
      <alignment horizontal="right" vertical="center" wrapText="1"/>
    </xf>
    <xf numFmtId="0" fontId="111" fillId="0" borderId="0" xfId="0" applyFont="1" applyAlignment="1">
      <alignment vertical="center" wrapText="1"/>
    </xf>
    <xf numFmtId="0" fontId="112" fillId="0" borderId="0" xfId="0" applyFont="1" applyAlignment="1">
      <alignment horizontal="justify" vertical="top" wrapText="1"/>
    </xf>
    <xf numFmtId="0" fontId="112" fillId="0" borderId="0" xfId="0" applyFont="1" applyAlignment="1">
      <alignment horizontal="left" vertical="top" wrapText="1"/>
    </xf>
    <xf numFmtId="0" fontId="107" fillId="0" borderId="0" xfId="0" applyFont="1" applyBorder="1" applyAlignment="1">
      <alignment horizontal="left" vertical="center"/>
    </xf>
    <xf numFmtId="0" fontId="113" fillId="0" borderId="0" xfId="0" applyFont="1" applyAlignment="1">
      <alignment vertical="center" wrapText="1"/>
    </xf>
    <xf numFmtId="0" fontId="114" fillId="0" borderId="0" xfId="0" applyFont="1" applyAlignment="1">
      <alignment vertical="top" wrapText="1"/>
    </xf>
    <xf numFmtId="0" fontId="115" fillId="0" borderId="0" xfId="0" applyFont="1" applyAlignment="1">
      <alignment vertical="center" wrapText="1"/>
    </xf>
    <xf numFmtId="0" fontId="116" fillId="0" borderId="0" xfId="0" applyFont="1" applyAlignment="1">
      <alignment vertical="center" wrapText="1"/>
    </xf>
    <xf numFmtId="0" fontId="117" fillId="0" borderId="0" xfId="0" applyFont="1" applyAlignment="1">
      <alignment vertical="center" wrapText="1"/>
    </xf>
    <xf numFmtId="0" fontId="9" fillId="0" borderId="19" xfId="0" applyFont="1" applyBorder="1" applyAlignment="1">
      <alignment vertical="center" wrapText="1"/>
    </xf>
    <xf numFmtId="223" fontId="13" fillId="33" borderId="19" xfId="0" applyNumberFormat="1" applyFont="1" applyFill="1" applyBorder="1" applyAlignment="1">
      <alignment horizontal="center" vertical="center"/>
    </xf>
    <xf numFmtId="0" fontId="103" fillId="34" borderId="20" xfId="0" applyFont="1" applyFill="1" applyBorder="1" applyAlignment="1" applyProtection="1">
      <alignment horizontal="center" vertical="center"/>
      <protection locked="0"/>
    </xf>
    <xf numFmtId="49" fontId="4" fillId="35" borderId="0" xfId="0" applyNumberFormat="1" applyFont="1" applyFill="1" applyAlignment="1">
      <alignment horizontal="left" vertical="center"/>
    </xf>
    <xf numFmtId="0" fontId="12" fillId="35" borderId="0" xfId="0" applyFont="1" applyFill="1" applyAlignment="1">
      <alignment vertical="center"/>
    </xf>
    <xf numFmtId="0" fontId="25" fillId="0" borderId="0" xfId="0" applyFont="1" applyAlignment="1">
      <alignment horizontal="left" vertical="center"/>
    </xf>
    <xf numFmtId="0" fontId="5" fillId="0" borderId="0" xfId="0" applyFont="1" applyBorder="1" applyAlignment="1">
      <alignment vertical="center"/>
    </xf>
    <xf numFmtId="0" fontId="8" fillId="0" borderId="0" xfId="0" applyFont="1" applyBorder="1" applyAlignment="1">
      <alignment vertical="center"/>
    </xf>
    <xf numFmtId="0" fontId="26" fillId="0" borderId="0" xfId="0" applyFont="1" applyBorder="1" applyAlignment="1">
      <alignment horizontal="center" vertical="center"/>
    </xf>
    <xf numFmtId="0" fontId="10" fillId="0" borderId="0" xfId="0" applyNumberFormat="1" applyFont="1" applyBorder="1" applyAlignment="1" applyProtection="1">
      <alignment vertical="center" textRotation="255" shrinkToFit="1"/>
      <protection/>
    </xf>
    <xf numFmtId="0" fontId="2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Border="1" applyAlignment="1">
      <alignment vertical="center" shrinkToFit="1"/>
    </xf>
    <xf numFmtId="0" fontId="9" fillId="0" borderId="0" xfId="0" applyFont="1" applyBorder="1" applyAlignment="1">
      <alignment vertical="center"/>
    </xf>
    <xf numFmtId="0" fontId="10" fillId="0" borderId="21" xfId="0" applyNumberFormat="1" applyFont="1" applyBorder="1" applyAlignment="1" applyProtection="1">
      <alignment vertical="center" textRotation="255" shrinkToFit="1"/>
      <protection/>
    </xf>
    <xf numFmtId="41" fontId="5" fillId="0" borderId="22" xfId="0" applyNumberFormat="1" applyFont="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41" fontId="5" fillId="0" borderId="25" xfId="0" applyNumberFormat="1" applyFont="1" applyBorder="1" applyAlignment="1">
      <alignment horizontal="center" vertical="center"/>
    </xf>
    <xf numFmtId="0" fontId="5" fillId="0" borderId="14" xfId="0" applyFont="1" applyBorder="1" applyAlignment="1">
      <alignment vertical="center"/>
    </xf>
    <xf numFmtId="0" fontId="5" fillId="0" borderId="26" xfId="0" applyFont="1" applyBorder="1" applyAlignment="1">
      <alignment vertical="center"/>
    </xf>
    <xf numFmtId="41" fontId="5" fillId="0" borderId="27" xfId="0" applyNumberFormat="1" applyFont="1" applyBorder="1" applyAlignment="1">
      <alignment horizontal="center" vertical="center"/>
    </xf>
    <xf numFmtId="41" fontId="5" fillId="0" borderId="28" xfId="0" applyNumberFormat="1" applyFont="1" applyBorder="1" applyAlignment="1">
      <alignment horizontal="center" vertical="center"/>
    </xf>
    <xf numFmtId="0" fontId="5" fillId="0" borderId="11" xfId="0" applyFont="1" applyBorder="1" applyAlignment="1">
      <alignment vertical="center"/>
    </xf>
    <xf numFmtId="0" fontId="5" fillId="0" borderId="29" xfId="0" applyFont="1" applyBorder="1" applyAlignment="1">
      <alignment vertical="center"/>
    </xf>
    <xf numFmtId="213" fontId="5" fillId="34" borderId="24" xfId="0" applyNumberFormat="1" applyFont="1" applyFill="1" applyBorder="1" applyAlignment="1" applyProtection="1">
      <alignment horizontal="center" vertical="center"/>
      <protection locked="0"/>
    </xf>
    <xf numFmtId="0" fontId="5" fillId="0" borderId="27" xfId="0" applyFont="1" applyBorder="1" applyAlignment="1">
      <alignment vertical="center" shrinkToFit="1"/>
    </xf>
    <xf numFmtId="0" fontId="5" fillId="0" borderId="12" xfId="0" applyFont="1" applyBorder="1" applyAlignment="1">
      <alignment vertical="center"/>
    </xf>
    <xf numFmtId="41" fontId="5" fillId="0" borderId="30" xfId="0" applyNumberFormat="1" applyFont="1" applyBorder="1" applyAlignment="1">
      <alignment horizontal="center"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213" fontId="5" fillId="0" borderId="24" xfId="0" applyNumberFormat="1" applyFont="1" applyBorder="1" applyAlignment="1">
      <alignment horizontal="right" vertical="center"/>
    </xf>
    <xf numFmtId="0" fontId="5" fillId="0" borderId="31" xfId="0" applyFont="1" applyFill="1" applyBorder="1" applyAlignment="1">
      <alignment vertical="center"/>
    </xf>
    <xf numFmtId="0" fontId="5" fillId="0" borderId="21" xfId="0" applyFont="1" applyFill="1" applyBorder="1" applyAlignment="1">
      <alignment vertical="center"/>
    </xf>
    <xf numFmtId="41" fontId="5" fillId="0" borderId="32" xfId="0" applyNumberFormat="1" applyFont="1" applyFill="1" applyBorder="1" applyAlignment="1">
      <alignment horizontal="center" vertical="center"/>
    </xf>
    <xf numFmtId="0" fontId="5" fillId="0" borderId="33" xfId="0" applyFont="1" applyBorder="1" applyAlignment="1">
      <alignment vertical="center"/>
    </xf>
    <xf numFmtId="0" fontId="5" fillId="0" borderId="34" xfId="0" applyFont="1" applyBorder="1" applyAlignment="1">
      <alignment vertical="center"/>
    </xf>
    <xf numFmtId="41" fontId="5" fillId="0" borderId="35" xfId="0" applyNumberFormat="1" applyFont="1" applyBorder="1" applyAlignment="1">
      <alignment horizontal="center" vertical="center"/>
    </xf>
    <xf numFmtId="0" fontId="5" fillId="0" borderId="36" xfId="0" applyFont="1" applyBorder="1" applyAlignment="1">
      <alignment vertical="center"/>
    </xf>
    <xf numFmtId="0" fontId="26" fillId="0" borderId="37" xfId="0" applyFont="1" applyBorder="1" applyAlignment="1">
      <alignment vertical="center" wrapText="1"/>
    </xf>
    <xf numFmtId="0" fontId="10" fillId="0" borderId="37" xfId="0" applyFont="1" applyFill="1" applyBorder="1" applyAlignment="1">
      <alignment horizontal="center" vertical="center"/>
    </xf>
    <xf numFmtId="0" fontId="5" fillId="0" borderId="37" xfId="0" applyFont="1" applyBorder="1" applyAlignment="1">
      <alignment vertical="center"/>
    </xf>
    <xf numFmtId="0" fontId="5" fillId="0" borderId="38" xfId="0" applyFont="1" applyFill="1" applyBorder="1" applyAlignment="1">
      <alignment horizontal="center" vertical="center"/>
    </xf>
    <xf numFmtId="0" fontId="5" fillId="0" borderId="38" xfId="0" applyFont="1" applyBorder="1" applyAlignment="1">
      <alignment horizontal="center" vertical="center" wrapText="1"/>
    </xf>
    <xf numFmtId="0" fontId="5" fillId="0" borderId="39"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34" borderId="40" xfId="0" applyFont="1" applyFill="1" applyBorder="1" applyAlignment="1">
      <alignment vertical="center" shrinkToFit="1"/>
    </xf>
    <xf numFmtId="0" fontId="27" fillId="0" borderId="0" xfId="0" applyFont="1" applyBorder="1" applyAlignment="1">
      <alignment vertical="center"/>
    </xf>
    <xf numFmtId="223" fontId="13" fillId="33" borderId="20" xfId="0" applyNumberFormat="1" applyFont="1" applyFill="1" applyBorder="1" applyAlignment="1">
      <alignment horizontal="center" vertical="center"/>
    </xf>
    <xf numFmtId="223" fontId="13" fillId="33" borderId="15" xfId="0" applyNumberFormat="1" applyFont="1" applyFill="1" applyBorder="1" applyAlignment="1">
      <alignment horizontal="center" vertical="center"/>
    </xf>
    <xf numFmtId="223" fontId="6" fillId="33" borderId="0" xfId="0" applyNumberFormat="1" applyFont="1" applyFill="1" applyAlignment="1">
      <alignment horizontal="center" vertical="center"/>
    </xf>
    <xf numFmtId="223" fontId="7" fillId="33" borderId="0" xfId="0" applyNumberFormat="1" applyFont="1" applyFill="1" applyAlignment="1">
      <alignment horizontal="center" vertical="center"/>
    </xf>
    <xf numFmtId="0" fontId="118" fillId="0" borderId="0" xfId="0" applyFont="1" applyAlignment="1">
      <alignment vertical="center"/>
    </xf>
    <xf numFmtId="0" fontId="0" fillId="0" borderId="0" xfId="0" applyFont="1" applyAlignment="1">
      <alignment horizontal="right" vertical="center"/>
    </xf>
    <xf numFmtId="0" fontId="104" fillId="0" borderId="0" xfId="0" applyFont="1" applyAlignment="1">
      <alignment horizontal="right" vertical="center" wrapText="1"/>
    </xf>
    <xf numFmtId="0" fontId="119" fillId="0" borderId="0" xfId="0" applyFont="1" applyBorder="1" applyAlignment="1">
      <alignment vertical="center"/>
    </xf>
    <xf numFmtId="0" fontId="5" fillId="0" borderId="25" xfId="0" applyFont="1" applyBorder="1" applyAlignment="1">
      <alignment vertical="center" shrinkToFit="1"/>
    </xf>
    <xf numFmtId="213" fontId="5" fillId="0" borderId="24" xfId="0" applyNumberFormat="1" applyFont="1" applyFill="1" applyBorder="1" applyAlignment="1">
      <alignment horizontal="right" vertical="center"/>
    </xf>
    <xf numFmtId="0" fontId="5" fillId="0" borderId="14" xfId="0" applyFont="1" applyFill="1" applyBorder="1" applyAlignment="1">
      <alignment vertical="center"/>
    </xf>
    <xf numFmtId="0" fontId="5" fillId="0" borderId="26" xfId="0" applyFont="1" applyFill="1" applyBorder="1" applyAlignment="1">
      <alignment vertical="center"/>
    </xf>
    <xf numFmtId="0" fontId="5" fillId="0" borderId="24" xfId="0" applyFont="1" applyFill="1" applyBorder="1" applyAlignment="1">
      <alignment horizontal="left" vertical="center"/>
    </xf>
    <xf numFmtId="0" fontId="5" fillId="0" borderId="23" xfId="0" applyFont="1" applyFill="1" applyBorder="1" applyAlignment="1">
      <alignment horizontal="left" vertical="center"/>
    </xf>
    <xf numFmtId="0" fontId="103" fillId="36" borderId="13" xfId="0" applyFont="1" applyFill="1" applyBorder="1" applyAlignment="1" applyProtection="1">
      <alignment horizontal="center" vertical="center"/>
      <protection locked="0"/>
    </xf>
    <xf numFmtId="41" fontId="5" fillId="0" borderId="35" xfId="0" applyNumberFormat="1" applyFont="1" applyFill="1" applyBorder="1" applyAlignment="1">
      <alignment horizontal="center" vertical="center"/>
    </xf>
    <xf numFmtId="41" fontId="5" fillId="0" borderId="27" xfId="0" applyNumberFormat="1" applyFont="1" applyFill="1" applyBorder="1" applyAlignment="1">
      <alignment horizontal="center" vertical="center"/>
    </xf>
    <xf numFmtId="223" fontId="13" fillId="33" borderId="41" xfId="0" applyNumberFormat="1" applyFont="1" applyFill="1" applyBorder="1" applyAlignment="1">
      <alignment horizontal="center" vertical="center"/>
    </xf>
    <xf numFmtId="0" fontId="120" fillId="0" borderId="0" xfId="0" applyFont="1" applyBorder="1" applyAlignment="1">
      <alignment horizontal="right" vertical="center"/>
    </xf>
    <xf numFmtId="0" fontId="103" fillId="36" borderId="15" xfId="0" applyFont="1" applyFill="1" applyBorder="1" applyAlignment="1" applyProtection="1">
      <alignment horizontal="center" vertical="center"/>
      <protection locked="0"/>
    </xf>
    <xf numFmtId="0" fontId="103" fillId="0" borderId="15" xfId="0" applyFont="1" applyFill="1" applyBorder="1" applyAlignment="1" applyProtection="1">
      <alignment horizontal="center" vertical="center"/>
      <protection/>
    </xf>
    <xf numFmtId="0" fontId="103" fillId="0" borderId="13" xfId="0" applyFont="1" applyFill="1" applyBorder="1" applyAlignment="1" applyProtection="1">
      <alignment horizontal="center" vertical="center"/>
      <protection/>
    </xf>
    <xf numFmtId="49" fontId="5" fillId="0" borderId="0" xfId="0" applyNumberFormat="1" applyFont="1" applyAlignment="1">
      <alignment horizontal="left" vertical="center"/>
    </xf>
    <xf numFmtId="49" fontId="5" fillId="0" borderId="0" xfId="0" applyNumberFormat="1" applyFont="1" applyFill="1" applyAlignment="1">
      <alignment horizontal="left" vertical="center"/>
    </xf>
    <xf numFmtId="0" fontId="9" fillId="0" borderId="0" xfId="0" applyFont="1" applyAlignment="1">
      <alignment horizontal="center" vertical="center"/>
    </xf>
    <xf numFmtId="0" fontId="9" fillId="0" borderId="0" xfId="0" applyFont="1" applyAlignment="1" applyProtection="1">
      <alignment vertical="center"/>
      <protection/>
    </xf>
    <xf numFmtId="0" fontId="121" fillId="0" borderId="0" xfId="0" applyFont="1" applyAlignment="1">
      <alignment vertical="top" wrapText="1"/>
    </xf>
    <xf numFmtId="0" fontId="5" fillId="0" borderId="29" xfId="0" applyFont="1" applyFill="1" applyBorder="1" applyAlignment="1">
      <alignment vertical="center"/>
    </xf>
    <xf numFmtId="0" fontId="103" fillId="0" borderId="17" xfId="0" applyFont="1" applyFill="1" applyBorder="1" applyAlignment="1" applyProtection="1">
      <alignment vertical="center"/>
      <protection/>
    </xf>
    <xf numFmtId="0" fontId="9" fillId="0" borderId="11" xfId="0" applyFont="1" applyFill="1" applyBorder="1" applyAlignment="1">
      <alignment vertical="center"/>
    </xf>
    <xf numFmtId="0" fontId="9" fillId="0" borderId="29" xfId="0" applyFont="1" applyFill="1" applyBorder="1" applyAlignment="1">
      <alignment vertical="center"/>
    </xf>
    <xf numFmtId="41" fontId="5" fillId="0" borderId="22" xfId="0" applyNumberFormat="1" applyFont="1" applyFill="1" applyBorder="1" applyAlignment="1">
      <alignment horizontal="center" vertical="center"/>
    </xf>
    <xf numFmtId="41" fontId="5" fillId="0" borderId="25" xfId="0" applyNumberFormat="1" applyFont="1" applyFill="1" applyBorder="1" applyAlignment="1">
      <alignment horizontal="center" vertical="center"/>
    </xf>
    <xf numFmtId="41" fontId="5" fillId="0" borderId="28" xfId="0" applyNumberFormat="1" applyFont="1" applyFill="1" applyBorder="1" applyAlignment="1">
      <alignment horizontal="center" vertical="center"/>
    </xf>
    <xf numFmtId="0" fontId="5" fillId="0" borderId="12" xfId="0" applyFont="1" applyFill="1" applyBorder="1" applyAlignment="1">
      <alignment horizontal="left" vertical="center"/>
    </xf>
    <xf numFmtId="0" fontId="8" fillId="0" borderId="0" xfId="0" applyFont="1" applyFill="1" applyBorder="1" applyAlignment="1">
      <alignment horizontal="center" vertical="center"/>
    </xf>
    <xf numFmtId="0" fontId="103" fillId="0" borderId="17" xfId="0" applyFont="1" applyFill="1" applyBorder="1" applyAlignment="1" applyProtection="1">
      <alignment horizontal="center" vertical="center"/>
      <protection/>
    </xf>
    <xf numFmtId="0" fontId="5" fillId="0" borderId="11" xfId="0" applyFont="1" applyFill="1" applyBorder="1" applyAlignment="1">
      <alignment vertical="center"/>
    </xf>
    <xf numFmtId="0" fontId="26" fillId="0" borderId="14" xfId="0" applyFont="1" applyFill="1" applyBorder="1" applyAlignment="1">
      <alignment vertical="center"/>
    </xf>
    <xf numFmtId="0" fontId="26" fillId="0" borderId="26" xfId="0" applyFont="1" applyFill="1" applyBorder="1" applyAlignment="1">
      <alignment vertical="center"/>
    </xf>
    <xf numFmtId="41" fontId="26" fillId="0" borderId="27" xfId="0" applyNumberFormat="1" applyFont="1" applyFill="1" applyBorder="1" applyAlignment="1">
      <alignment horizontal="center" vertical="center"/>
    </xf>
    <xf numFmtId="0" fontId="9" fillId="0" borderId="40" xfId="0" applyFont="1" applyFill="1" applyBorder="1" applyAlignment="1">
      <alignment vertical="top" wrapText="1"/>
    </xf>
    <xf numFmtId="223" fontId="9" fillId="0" borderId="42" xfId="0" applyNumberFormat="1"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42" xfId="0" applyFont="1" applyFill="1" applyBorder="1" applyAlignment="1">
      <alignment vertical="top" wrapText="1"/>
    </xf>
    <xf numFmtId="0" fontId="9" fillId="0" borderId="20" xfId="0" applyFont="1" applyFill="1" applyBorder="1" applyAlignment="1">
      <alignment vertical="top" wrapText="1"/>
    </xf>
    <xf numFmtId="0" fontId="9" fillId="0" borderId="16" xfId="0" applyFont="1" applyFill="1" applyBorder="1" applyAlignment="1">
      <alignment vertical="top" wrapText="1"/>
    </xf>
    <xf numFmtId="0" fontId="103" fillId="0" borderId="11" xfId="0" applyFont="1" applyFill="1" applyBorder="1" applyAlignment="1">
      <alignment vertical="center"/>
    </xf>
    <xf numFmtId="0" fontId="103" fillId="0" borderId="12" xfId="0" applyFont="1" applyFill="1" applyBorder="1" applyAlignment="1">
      <alignment vertical="center"/>
    </xf>
    <xf numFmtId="0" fontId="103" fillId="0" borderId="14" xfId="0" applyFont="1" applyFill="1" applyBorder="1" applyAlignment="1">
      <alignment vertical="center"/>
    </xf>
    <xf numFmtId="0" fontId="103" fillId="0" borderId="31" xfId="0" applyFont="1" applyFill="1" applyBorder="1" applyAlignment="1">
      <alignment vertical="center"/>
    </xf>
    <xf numFmtId="0" fontId="5" fillId="0" borderId="22"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5" xfId="0" applyFont="1" applyFill="1" applyBorder="1" applyAlignment="1">
      <alignment vertical="center"/>
    </xf>
    <xf numFmtId="0" fontId="5" fillId="0" borderId="30" xfId="0" applyFont="1" applyFill="1" applyBorder="1" applyAlignment="1">
      <alignment vertical="center"/>
    </xf>
    <xf numFmtId="0" fontId="5" fillId="0" borderId="11"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5" fillId="0" borderId="28" xfId="0" applyFont="1" applyFill="1" applyBorder="1" applyAlignment="1" applyProtection="1">
      <alignment vertical="center"/>
      <protection/>
    </xf>
    <xf numFmtId="0" fontId="103" fillId="0" borderId="15" xfId="0" applyFont="1" applyFill="1" applyBorder="1" applyAlignment="1" applyProtection="1">
      <alignment vertical="center"/>
      <protection/>
    </xf>
    <xf numFmtId="213" fontId="5" fillId="0" borderId="23" xfId="0" applyNumberFormat="1" applyFont="1" applyFill="1" applyBorder="1" applyAlignment="1" applyProtection="1">
      <alignment horizontal="center" vertical="center"/>
      <protection/>
    </xf>
    <xf numFmtId="213" fontId="5" fillId="0" borderId="24" xfId="0" applyNumberFormat="1" applyFont="1" applyFill="1" applyBorder="1" applyAlignment="1" applyProtection="1">
      <alignment vertical="center"/>
      <protection/>
    </xf>
    <xf numFmtId="213" fontId="5" fillId="0" borderId="26" xfId="0" applyNumberFormat="1" applyFont="1" applyFill="1" applyBorder="1" applyAlignment="1" applyProtection="1">
      <alignment horizontal="right" vertical="center"/>
      <protection/>
    </xf>
    <xf numFmtId="213" fontId="5" fillId="0" borderId="26" xfId="0" applyNumberFormat="1" applyFont="1" applyFill="1" applyBorder="1" applyAlignment="1" applyProtection="1">
      <alignment horizontal="center" vertical="center"/>
      <protection/>
    </xf>
    <xf numFmtId="0" fontId="5" fillId="0" borderId="26" xfId="0" applyFont="1" applyFill="1" applyBorder="1" applyAlignment="1" applyProtection="1">
      <alignment vertical="center" shrinkToFit="1"/>
      <protection/>
    </xf>
    <xf numFmtId="0" fontId="5" fillId="0" borderId="25" xfId="0" applyFont="1" applyFill="1" applyBorder="1" applyAlignment="1" applyProtection="1">
      <alignment vertical="center"/>
      <protection/>
    </xf>
    <xf numFmtId="0" fontId="103" fillId="0" borderId="23" xfId="0" applyFont="1" applyFill="1" applyBorder="1" applyAlignment="1">
      <alignment vertical="center"/>
    </xf>
    <xf numFmtId="0" fontId="103" fillId="0" borderId="13" xfId="0" applyFont="1" applyFill="1" applyBorder="1" applyAlignment="1" applyProtection="1">
      <alignment vertical="center"/>
      <protection/>
    </xf>
    <xf numFmtId="213" fontId="5" fillId="0" borderId="24" xfId="0" applyNumberFormat="1" applyFont="1" applyFill="1" applyBorder="1" applyAlignment="1" applyProtection="1">
      <alignment horizontal="right" vertical="center"/>
      <protection/>
    </xf>
    <xf numFmtId="213" fontId="5" fillId="0" borderId="24" xfId="0" applyNumberFormat="1" applyFont="1" applyFill="1" applyBorder="1" applyAlignment="1" applyProtection="1">
      <alignment horizontal="center" vertical="center"/>
      <protection/>
    </xf>
    <xf numFmtId="0" fontId="5" fillId="0" borderId="24" xfId="0" applyFont="1" applyFill="1" applyBorder="1" applyAlignment="1" applyProtection="1">
      <alignment vertical="center" shrinkToFit="1"/>
      <protection/>
    </xf>
    <xf numFmtId="0" fontId="5" fillId="0" borderId="27" xfId="0" applyFont="1" applyFill="1" applyBorder="1" applyAlignment="1" applyProtection="1">
      <alignment vertical="center"/>
      <protection/>
    </xf>
    <xf numFmtId="0" fontId="103" fillId="0" borderId="20" xfId="0" applyFont="1" applyFill="1" applyBorder="1" applyAlignment="1" applyProtection="1">
      <alignment vertical="center" shrinkToFit="1"/>
      <protection/>
    </xf>
    <xf numFmtId="213" fontId="5" fillId="0" borderId="36" xfId="0" applyNumberFormat="1" applyFont="1" applyFill="1" applyBorder="1" applyAlignment="1" applyProtection="1">
      <alignment vertical="center"/>
      <protection/>
    </xf>
    <xf numFmtId="21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shrinkToFit="1"/>
      <protection/>
    </xf>
    <xf numFmtId="0" fontId="103" fillId="0" borderId="16" xfId="0" applyFont="1" applyFill="1" applyBorder="1" applyAlignment="1" applyProtection="1">
      <alignment vertical="center" shrinkToFit="1"/>
      <protection/>
    </xf>
    <xf numFmtId="213" fontId="5" fillId="0" borderId="43" xfId="0" applyNumberFormat="1" applyFont="1" applyFill="1" applyBorder="1" applyAlignment="1" applyProtection="1">
      <alignment vertical="center"/>
      <protection/>
    </xf>
    <xf numFmtId="213" fontId="5" fillId="0" borderId="21" xfId="0" applyNumberFormat="1" applyFont="1" applyFill="1" applyBorder="1" applyAlignment="1" applyProtection="1">
      <alignment horizontal="right" vertical="center"/>
      <protection/>
    </xf>
    <xf numFmtId="0" fontId="5" fillId="0" borderId="21" xfId="0" applyFont="1" applyFill="1" applyBorder="1" applyAlignment="1" applyProtection="1">
      <alignment vertical="center" shrinkToFit="1"/>
      <protection/>
    </xf>
    <xf numFmtId="0" fontId="5" fillId="0" borderId="44" xfId="0" applyFont="1" applyFill="1" applyBorder="1" applyAlignment="1" applyProtection="1">
      <alignment vertical="center"/>
      <protection/>
    </xf>
    <xf numFmtId="0" fontId="33" fillId="0" borderId="0" xfId="0" applyFont="1" applyAlignment="1">
      <alignment vertical="center" wrapText="1"/>
    </xf>
    <xf numFmtId="0" fontId="104" fillId="0" borderId="0" xfId="0" applyFont="1" applyAlignment="1">
      <alignment vertical="center" wrapText="1"/>
    </xf>
    <xf numFmtId="0" fontId="33" fillId="0" borderId="0" xfId="0" applyFont="1" applyAlignment="1">
      <alignment vertical="top" wrapText="1"/>
    </xf>
    <xf numFmtId="0" fontId="5" fillId="5" borderId="40" xfId="0" applyFont="1" applyFill="1" applyBorder="1" applyAlignment="1">
      <alignment vertical="center"/>
    </xf>
    <xf numFmtId="0" fontId="4" fillId="5" borderId="42" xfId="0" applyFont="1" applyFill="1" applyBorder="1" applyAlignment="1">
      <alignment vertical="center"/>
    </xf>
    <xf numFmtId="0" fontId="4" fillId="5" borderId="45" xfId="0" applyFont="1" applyFill="1" applyBorder="1" applyAlignment="1">
      <alignment vertical="center"/>
    </xf>
    <xf numFmtId="0" fontId="5" fillId="5" borderId="20" xfId="0" applyFont="1" applyFill="1" applyBorder="1" applyAlignment="1">
      <alignment vertical="center"/>
    </xf>
    <xf numFmtId="0" fontId="5" fillId="5" borderId="46" xfId="0" applyFont="1" applyFill="1" applyBorder="1" applyAlignment="1">
      <alignment vertical="center"/>
    </xf>
    <xf numFmtId="0" fontId="5" fillId="5" borderId="47" xfId="0" applyFont="1" applyFill="1" applyBorder="1" applyAlignment="1">
      <alignment vertical="center"/>
    </xf>
    <xf numFmtId="0" fontId="5" fillId="5" borderId="16" xfId="0" applyFont="1" applyFill="1" applyBorder="1" applyAlignment="1">
      <alignment vertical="center"/>
    </xf>
    <xf numFmtId="0" fontId="5" fillId="5" borderId="48" xfId="0" applyFont="1" applyFill="1" applyBorder="1" applyAlignment="1">
      <alignment vertical="center"/>
    </xf>
    <xf numFmtId="0" fontId="5" fillId="5" borderId="49" xfId="0" applyFont="1" applyFill="1" applyBorder="1" applyAlignment="1">
      <alignment vertical="center"/>
    </xf>
    <xf numFmtId="0" fontId="5" fillId="5" borderId="50" xfId="0" applyFont="1" applyFill="1" applyBorder="1" applyAlignment="1">
      <alignment vertical="center"/>
    </xf>
    <xf numFmtId="0" fontId="5" fillId="5" borderId="0" xfId="0" applyFont="1" applyFill="1" applyAlignment="1">
      <alignment vertical="center"/>
    </xf>
    <xf numFmtId="0" fontId="5" fillId="5" borderId="42" xfId="0" applyFont="1" applyFill="1" applyBorder="1" applyAlignment="1">
      <alignment vertical="center"/>
    </xf>
    <xf numFmtId="0" fontId="5" fillId="5" borderId="45" xfId="0" applyFont="1" applyFill="1" applyBorder="1" applyAlignment="1">
      <alignment vertical="center"/>
    </xf>
    <xf numFmtId="0" fontId="4" fillId="5" borderId="51" xfId="0" applyFont="1" applyFill="1" applyBorder="1" applyAlignment="1">
      <alignment horizontal="left" vertical="center"/>
    </xf>
    <xf numFmtId="0" fontId="0" fillId="5" borderId="24" xfId="0" applyFill="1" applyBorder="1" applyAlignment="1">
      <alignment horizontal="left" vertical="center"/>
    </xf>
    <xf numFmtId="0" fontId="0" fillId="5" borderId="27" xfId="0" applyFill="1" applyBorder="1" applyAlignment="1">
      <alignment horizontal="left" vertical="center"/>
    </xf>
    <xf numFmtId="0" fontId="5" fillId="5" borderId="24" xfId="0" applyFont="1" applyFill="1" applyBorder="1" applyAlignment="1">
      <alignment horizontal="left" vertical="center"/>
    </xf>
    <xf numFmtId="0" fontId="4" fillId="5" borderId="27" xfId="0" applyFont="1" applyFill="1" applyBorder="1" applyAlignment="1">
      <alignment horizontal="left" vertical="center"/>
    </xf>
    <xf numFmtId="0" fontId="10" fillId="5" borderId="24" xfId="0" applyFont="1" applyFill="1" applyBorder="1" applyAlignment="1">
      <alignment horizontal="left" vertical="center"/>
    </xf>
    <xf numFmtId="0" fontId="5" fillId="5" borderId="52" xfId="0" applyFont="1" applyFill="1" applyBorder="1" applyAlignment="1">
      <alignment vertical="center"/>
    </xf>
    <xf numFmtId="0" fontId="4" fillId="5" borderId="53" xfId="0" applyFont="1" applyFill="1" applyBorder="1" applyAlignment="1">
      <alignment horizontal="left" vertical="center"/>
    </xf>
    <xf numFmtId="0" fontId="4" fillId="5" borderId="54" xfId="0" applyFont="1" applyFill="1" applyBorder="1" applyAlignment="1">
      <alignment horizontal="left" vertical="center"/>
    </xf>
    <xf numFmtId="0" fontId="4" fillId="5" borderId="55" xfId="0" applyFont="1" applyFill="1" applyBorder="1" applyAlignment="1">
      <alignment horizontal="left" vertical="center"/>
    </xf>
    <xf numFmtId="0" fontId="5" fillId="5" borderId="56" xfId="0" applyFont="1" applyFill="1" applyBorder="1" applyAlignment="1">
      <alignment vertical="center"/>
    </xf>
    <xf numFmtId="0" fontId="5" fillId="5" borderId="57" xfId="0" applyFont="1" applyFill="1" applyBorder="1" applyAlignment="1">
      <alignment horizontal="left" vertical="center"/>
    </xf>
    <xf numFmtId="0" fontId="5" fillId="5" borderId="58" xfId="0" applyFont="1" applyFill="1" applyBorder="1" applyAlignment="1">
      <alignment horizontal="left" vertical="center"/>
    </xf>
    <xf numFmtId="0" fontId="5" fillId="5" borderId="59" xfId="0" applyFont="1" applyFill="1" applyBorder="1" applyAlignment="1">
      <alignment horizontal="left" vertical="center"/>
    </xf>
    <xf numFmtId="0" fontId="5" fillId="5" borderId="60" xfId="0" applyFont="1" applyFill="1" applyBorder="1" applyAlignment="1">
      <alignment vertical="center"/>
    </xf>
    <xf numFmtId="213" fontId="5" fillId="5" borderId="42" xfId="0" applyNumberFormat="1" applyFont="1" applyFill="1" applyBorder="1" applyAlignment="1">
      <alignment vertical="center"/>
    </xf>
    <xf numFmtId="213" fontId="5" fillId="5" borderId="45" xfId="0" applyNumberFormat="1" applyFont="1" applyFill="1" applyBorder="1" applyAlignment="1">
      <alignment vertical="center"/>
    </xf>
    <xf numFmtId="213" fontId="5" fillId="5" borderId="20" xfId="0" applyNumberFormat="1" applyFont="1" applyFill="1" applyBorder="1" applyAlignment="1">
      <alignment vertical="center"/>
    </xf>
    <xf numFmtId="213" fontId="5" fillId="5" borderId="56" xfId="0" applyNumberFormat="1" applyFont="1" applyFill="1" applyBorder="1" applyAlignment="1">
      <alignment vertical="center"/>
    </xf>
    <xf numFmtId="213" fontId="5" fillId="5" borderId="47" xfId="0" applyNumberFormat="1" applyFont="1" applyFill="1" applyBorder="1" applyAlignment="1">
      <alignment vertical="center"/>
    </xf>
    <xf numFmtId="213" fontId="5" fillId="5" borderId="51" xfId="0" applyNumberFormat="1" applyFont="1" applyFill="1" applyBorder="1" applyAlignment="1">
      <alignment vertical="center"/>
    </xf>
    <xf numFmtId="213" fontId="5" fillId="5" borderId="24" xfId="0" applyNumberFormat="1" applyFont="1" applyFill="1" applyBorder="1" applyAlignment="1">
      <alignment vertical="center"/>
    </xf>
    <xf numFmtId="213" fontId="5" fillId="5" borderId="27" xfId="0" applyNumberFormat="1" applyFont="1" applyFill="1" applyBorder="1" applyAlignment="1">
      <alignment vertical="center"/>
    </xf>
    <xf numFmtId="213" fontId="5" fillId="5" borderId="50" xfId="0" applyNumberFormat="1" applyFont="1" applyFill="1" applyBorder="1" applyAlignment="1">
      <alignment vertical="center"/>
    </xf>
    <xf numFmtId="213" fontId="5" fillId="5" borderId="36" xfId="0" applyNumberFormat="1" applyFont="1" applyFill="1" applyBorder="1" applyAlignment="1">
      <alignment vertical="center"/>
    </xf>
    <xf numFmtId="213" fontId="5" fillId="5" borderId="25" xfId="0" applyNumberFormat="1" applyFont="1" applyFill="1" applyBorder="1" applyAlignment="1">
      <alignment vertical="center"/>
    </xf>
    <xf numFmtId="213" fontId="5" fillId="5" borderId="16" xfId="0" applyNumberFormat="1" applyFont="1" applyFill="1" applyBorder="1" applyAlignment="1">
      <alignment vertical="center"/>
    </xf>
    <xf numFmtId="213" fontId="5" fillId="5" borderId="61" xfId="0" applyNumberFormat="1" applyFont="1" applyFill="1" applyBorder="1" applyAlignment="1">
      <alignment vertical="center"/>
    </xf>
    <xf numFmtId="0" fontId="10" fillId="7" borderId="40" xfId="0" applyNumberFormat="1" applyFont="1" applyFill="1" applyBorder="1" applyAlignment="1" applyProtection="1">
      <alignment horizontal="center" vertical="center" textRotation="255" shrinkToFit="1"/>
      <protection/>
    </xf>
    <xf numFmtId="41" fontId="5" fillId="7" borderId="17" xfId="0" applyNumberFormat="1" applyFont="1" applyFill="1" applyBorder="1" applyAlignment="1" applyProtection="1">
      <alignment horizontal="center" vertical="center" shrinkToFit="1"/>
      <protection/>
    </xf>
    <xf numFmtId="41" fontId="5" fillId="7" borderId="13" xfId="0" applyNumberFormat="1" applyFont="1" applyFill="1" applyBorder="1" applyAlignment="1" applyProtection="1">
      <alignment horizontal="center" vertical="center" shrinkToFit="1"/>
      <protection/>
    </xf>
    <xf numFmtId="41" fontId="5" fillId="7" borderId="62" xfId="0" applyNumberFormat="1" applyFont="1" applyFill="1" applyBorder="1" applyAlignment="1" applyProtection="1">
      <alignment horizontal="center" vertical="center" shrinkToFit="1"/>
      <protection/>
    </xf>
    <xf numFmtId="41" fontId="5" fillId="7" borderId="42" xfId="0" applyNumberFormat="1" applyFont="1" applyFill="1" applyBorder="1" applyAlignment="1" applyProtection="1">
      <alignment horizontal="center" vertical="center" shrinkToFit="1"/>
      <protection/>
    </xf>
    <xf numFmtId="41" fontId="5" fillId="7" borderId="15" xfId="0" applyNumberFormat="1" applyFont="1" applyFill="1" applyBorder="1" applyAlignment="1" applyProtection="1">
      <alignment horizontal="center" vertical="center" shrinkToFit="1"/>
      <protection/>
    </xf>
    <xf numFmtId="41" fontId="5" fillId="7" borderId="18" xfId="0" applyNumberFormat="1" applyFont="1" applyFill="1" applyBorder="1" applyAlignment="1" applyProtection="1">
      <alignment horizontal="center" vertical="center" shrinkToFit="1"/>
      <protection/>
    </xf>
    <xf numFmtId="41" fontId="5" fillId="7" borderId="20" xfId="0" applyNumberFormat="1" applyFont="1" applyFill="1" applyBorder="1" applyAlignment="1" applyProtection="1">
      <alignment horizontal="center" vertical="center" shrinkToFit="1"/>
      <protection/>
    </xf>
    <xf numFmtId="213" fontId="5" fillId="7" borderId="17" xfId="0" applyNumberFormat="1" applyFont="1" applyFill="1" applyBorder="1" applyAlignment="1" applyProtection="1">
      <alignment vertical="center" shrinkToFit="1"/>
      <protection/>
    </xf>
    <xf numFmtId="213" fontId="5" fillId="7" borderId="13" xfId="0" applyNumberFormat="1" applyFont="1" applyFill="1" applyBorder="1" applyAlignment="1" applyProtection="1">
      <alignment vertical="center" shrinkToFit="1"/>
      <protection/>
    </xf>
    <xf numFmtId="213" fontId="5" fillId="7" borderId="62" xfId="0" applyNumberFormat="1" applyFont="1" applyFill="1" applyBorder="1" applyAlignment="1" applyProtection="1">
      <alignment vertical="center" shrinkToFit="1"/>
      <protection/>
    </xf>
    <xf numFmtId="0" fontId="5" fillId="0" borderId="27" xfId="0" applyFont="1" applyFill="1" applyBorder="1" applyAlignment="1">
      <alignment vertical="center" shrinkToFit="1"/>
    </xf>
    <xf numFmtId="0" fontId="5" fillId="0" borderId="25" xfId="0" applyFont="1" applyFill="1" applyBorder="1" applyAlignment="1">
      <alignment vertical="center" shrinkToFit="1"/>
    </xf>
    <xf numFmtId="0" fontId="103" fillId="36" borderId="16" xfId="0" applyFont="1" applyFill="1" applyBorder="1" applyAlignment="1" applyProtection="1">
      <alignment horizontal="center" vertical="center"/>
      <protection locked="0"/>
    </xf>
    <xf numFmtId="0" fontId="103" fillId="36" borderId="13" xfId="0" applyFont="1" applyFill="1" applyBorder="1" applyAlignment="1" applyProtection="1">
      <alignment horizontal="center" vertical="center" wrapText="1"/>
      <protection locked="0"/>
    </xf>
    <xf numFmtId="0" fontId="103" fillId="36" borderId="15" xfId="0" applyFont="1" applyFill="1" applyBorder="1" applyAlignment="1" applyProtection="1">
      <alignment horizontal="center" vertical="center" wrapText="1"/>
      <protection locked="0"/>
    </xf>
    <xf numFmtId="213" fontId="5" fillId="36" borderId="23" xfId="0" applyNumberFormat="1" applyFont="1" applyFill="1" applyBorder="1" applyAlignment="1" applyProtection="1">
      <alignment horizontal="center" vertical="center"/>
      <protection locked="0"/>
    </xf>
    <xf numFmtId="213" fontId="5" fillId="36" borderId="26" xfId="0" applyNumberFormat="1" applyFont="1" applyFill="1" applyBorder="1" applyAlignment="1" applyProtection="1">
      <alignment horizontal="center" vertical="center"/>
      <protection locked="0"/>
    </xf>
    <xf numFmtId="213" fontId="5" fillId="36" borderId="63" xfId="0" applyNumberFormat="1" applyFont="1" applyFill="1" applyBorder="1" applyAlignment="1" applyProtection="1">
      <alignment horizontal="center" vertical="center"/>
      <protection locked="0"/>
    </xf>
    <xf numFmtId="213" fontId="5" fillId="36" borderId="24" xfId="0" applyNumberFormat="1" applyFont="1" applyFill="1" applyBorder="1" applyAlignment="1" applyProtection="1">
      <alignment horizontal="center" vertical="center"/>
      <protection locked="0"/>
    </xf>
    <xf numFmtId="213" fontId="5" fillId="36" borderId="0" xfId="0" applyNumberFormat="1" applyFont="1" applyFill="1" applyBorder="1" applyAlignment="1" applyProtection="1">
      <alignment horizontal="center" vertical="center"/>
      <protection locked="0"/>
    </xf>
    <xf numFmtId="213" fontId="5" fillId="36" borderId="64" xfId="0" applyNumberFormat="1" applyFont="1" applyFill="1" applyBorder="1" applyAlignment="1" applyProtection="1">
      <alignment horizontal="center" vertical="center"/>
      <protection locked="0"/>
    </xf>
    <xf numFmtId="213" fontId="5" fillId="36" borderId="21" xfId="0" applyNumberFormat="1" applyFont="1" applyFill="1" applyBorder="1" applyAlignment="1" applyProtection="1">
      <alignment horizontal="center" vertical="center"/>
      <protection locked="0"/>
    </xf>
    <xf numFmtId="0" fontId="122" fillId="0" borderId="0" xfId="0" applyFont="1" applyAlignment="1">
      <alignment horizontal="center" vertical="center" wrapText="1"/>
    </xf>
    <xf numFmtId="0" fontId="123" fillId="0" borderId="0" xfId="0" applyFont="1" applyAlignment="1">
      <alignment horizontal="left" vertical="center" wrapText="1"/>
    </xf>
    <xf numFmtId="0" fontId="9" fillId="0" borderId="20" xfId="0" applyFont="1" applyBorder="1" applyAlignment="1">
      <alignment horizontal="left" vertical="center" wrapText="1"/>
    </xf>
    <xf numFmtId="0" fontId="9" fillId="0" borderId="65" xfId="0" applyFont="1" applyBorder="1" applyAlignment="1">
      <alignment horizontal="left" vertical="center" wrapText="1"/>
    </xf>
    <xf numFmtId="0" fontId="9" fillId="0" borderId="42" xfId="0" applyFont="1" applyBorder="1" applyAlignment="1">
      <alignment horizontal="left" vertical="center" wrapText="1"/>
    </xf>
    <xf numFmtId="223" fontId="13" fillId="33" borderId="42" xfId="0" applyNumberFormat="1" applyFont="1" applyFill="1" applyBorder="1" applyAlignment="1">
      <alignment horizontal="center" vertical="center"/>
    </xf>
    <xf numFmtId="223" fontId="13" fillId="33" borderId="20" xfId="0" applyNumberFormat="1" applyFont="1" applyFill="1" applyBorder="1" applyAlignment="1">
      <alignment horizontal="center" vertical="center"/>
    </xf>
    <xf numFmtId="223" fontId="13" fillId="33" borderId="66" xfId="0" applyNumberFormat="1" applyFont="1" applyFill="1" applyBorder="1" applyAlignment="1">
      <alignment horizontal="center" vertical="center"/>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0" fontId="9" fillId="0" borderId="68" xfId="0" applyFont="1" applyBorder="1" applyAlignment="1">
      <alignment horizontal="left" vertical="center" wrapText="1"/>
    </xf>
    <xf numFmtId="223" fontId="13" fillId="33" borderId="19" xfId="0" applyNumberFormat="1" applyFont="1" applyFill="1" applyBorder="1" applyAlignment="1">
      <alignment horizontal="center" vertical="center"/>
    </xf>
    <xf numFmtId="0" fontId="9" fillId="0" borderId="19" xfId="0" applyFont="1" applyBorder="1" applyAlignment="1">
      <alignment vertical="center" wrapText="1"/>
    </xf>
    <xf numFmtId="0" fontId="9" fillId="0" borderId="69" xfId="0" applyFont="1" applyFill="1" applyBorder="1" applyAlignment="1">
      <alignment vertical="center" wrapText="1"/>
    </xf>
    <xf numFmtId="0" fontId="9" fillId="0" borderId="19" xfId="0" applyFont="1" applyFill="1" applyBorder="1" applyAlignment="1">
      <alignment vertical="center" wrapText="1"/>
    </xf>
    <xf numFmtId="0" fontId="9" fillId="0" borderId="68" xfId="0" applyFont="1" applyBorder="1" applyAlignment="1">
      <alignment vertical="center" wrapText="1"/>
    </xf>
    <xf numFmtId="0" fontId="9" fillId="0" borderId="65" xfId="0" applyFont="1" applyBorder="1" applyAlignment="1">
      <alignment vertical="center" wrapText="1"/>
    </xf>
    <xf numFmtId="223" fontId="13" fillId="33" borderId="67" xfId="0" applyNumberFormat="1" applyFont="1" applyFill="1" applyBorder="1" applyAlignment="1">
      <alignment horizontal="center" vertical="center"/>
    </xf>
    <xf numFmtId="223" fontId="13" fillId="33" borderId="68" xfId="0" applyNumberFormat="1" applyFont="1" applyFill="1" applyBorder="1" applyAlignment="1">
      <alignment horizontal="center" vertical="center"/>
    </xf>
    <xf numFmtId="223" fontId="13" fillId="33" borderId="65" xfId="0" applyNumberFormat="1" applyFont="1" applyFill="1" applyBorder="1" applyAlignment="1">
      <alignment horizontal="center" vertical="center"/>
    </xf>
    <xf numFmtId="0" fontId="9" fillId="0" borderId="68" xfId="0" applyFont="1" applyBorder="1" applyAlignment="1">
      <alignment vertical="center"/>
    </xf>
    <xf numFmtId="0" fontId="9" fillId="0" borderId="20" xfId="0" applyFont="1" applyBorder="1" applyAlignment="1">
      <alignment vertical="center"/>
    </xf>
    <xf numFmtId="0" fontId="9" fillId="0" borderId="16" xfId="0" applyFont="1" applyBorder="1" applyAlignment="1">
      <alignment vertical="center"/>
    </xf>
    <xf numFmtId="223" fontId="19" fillId="35" borderId="40" xfId="0" applyNumberFormat="1" applyFont="1" applyFill="1" applyBorder="1" applyAlignment="1">
      <alignment horizontal="center" vertical="center"/>
    </xf>
    <xf numFmtId="0" fontId="20" fillId="35" borderId="40" xfId="0" applyFont="1" applyFill="1" applyBorder="1" applyAlignment="1">
      <alignment horizontal="center" vertical="center"/>
    </xf>
    <xf numFmtId="0" fontId="124" fillId="35" borderId="40" xfId="0" applyFont="1" applyFill="1" applyBorder="1" applyAlignment="1">
      <alignment vertical="center" wrapText="1"/>
    </xf>
    <xf numFmtId="0" fontId="125" fillId="35" borderId="40" xfId="0" applyFont="1" applyFill="1" applyBorder="1" applyAlignment="1">
      <alignment vertical="center"/>
    </xf>
    <xf numFmtId="0" fontId="9" fillId="0" borderId="67" xfId="0" applyFont="1" applyFill="1" applyBorder="1" applyAlignment="1">
      <alignment vertical="center" wrapText="1"/>
    </xf>
    <xf numFmtId="0" fontId="0" fillId="0" borderId="66" xfId="0" applyFill="1" applyBorder="1" applyAlignment="1">
      <alignment vertical="center" wrapText="1"/>
    </xf>
    <xf numFmtId="223" fontId="13" fillId="0" borderId="67" xfId="0" applyNumberFormat="1" applyFont="1" applyFill="1" applyBorder="1" applyAlignment="1">
      <alignment horizontal="center" vertical="center" shrinkToFit="1"/>
    </xf>
    <xf numFmtId="0" fontId="0" fillId="0" borderId="66" xfId="0" applyFill="1" applyBorder="1" applyAlignment="1">
      <alignment horizontal="center" vertical="center" shrinkToFit="1"/>
    </xf>
    <xf numFmtId="223" fontId="13" fillId="0" borderId="19" xfId="0" applyNumberFormat="1" applyFont="1" applyFill="1" applyBorder="1" applyAlignment="1">
      <alignment horizontal="center" vertical="center"/>
    </xf>
    <xf numFmtId="223" fontId="13" fillId="0" borderId="70" xfId="0" applyNumberFormat="1" applyFont="1" applyFill="1" applyBorder="1" applyAlignment="1">
      <alignment horizontal="center" vertical="center"/>
    </xf>
    <xf numFmtId="0" fontId="0" fillId="0" borderId="16" xfId="0" applyFill="1" applyBorder="1" applyAlignment="1">
      <alignment horizontal="center" vertical="center" shrinkToFit="1"/>
    </xf>
    <xf numFmtId="0" fontId="13" fillId="0" borderId="42" xfId="0" applyNumberFormat="1" applyFont="1" applyFill="1" applyBorder="1" applyAlignment="1">
      <alignment horizontal="center" vertical="center" shrinkToFit="1"/>
    </xf>
    <xf numFmtId="0" fontId="13" fillId="0" borderId="65" xfId="0" applyNumberFormat="1" applyFont="1" applyFill="1" applyBorder="1" applyAlignment="1">
      <alignment horizontal="center" vertical="center" shrinkToFit="1"/>
    </xf>
    <xf numFmtId="0" fontId="9" fillId="0" borderId="19" xfId="0" applyFont="1" applyFill="1" applyBorder="1" applyAlignment="1">
      <alignment vertical="center"/>
    </xf>
    <xf numFmtId="0" fontId="9" fillId="0" borderId="68" xfId="0" applyFont="1" applyFill="1" applyBorder="1" applyAlignment="1">
      <alignment vertical="center" wrapText="1"/>
    </xf>
    <xf numFmtId="0" fontId="0" fillId="0" borderId="16" xfId="0" applyFill="1" applyBorder="1" applyAlignment="1">
      <alignment vertical="center" wrapText="1"/>
    </xf>
    <xf numFmtId="0" fontId="9" fillId="0" borderId="42" xfId="0" applyFont="1" applyFill="1" applyBorder="1" applyAlignment="1">
      <alignment vertical="top" wrapText="1"/>
    </xf>
    <xf numFmtId="0" fontId="9" fillId="0" borderId="20" xfId="0" applyFont="1" applyFill="1" applyBorder="1" applyAlignment="1">
      <alignment vertical="top" wrapText="1"/>
    </xf>
    <xf numFmtId="0" fontId="0" fillId="0" borderId="20" xfId="0" applyFill="1" applyBorder="1" applyAlignment="1">
      <alignment vertical="top" wrapText="1"/>
    </xf>
    <xf numFmtId="0" fontId="0" fillId="0" borderId="16" xfId="0" applyFill="1" applyBorder="1" applyAlignment="1">
      <alignment vertical="top" wrapText="1"/>
    </xf>
    <xf numFmtId="0" fontId="9" fillId="0" borderId="42"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70" xfId="0" applyFont="1" applyFill="1" applyBorder="1" applyAlignment="1">
      <alignment vertical="center" wrapText="1"/>
    </xf>
    <xf numFmtId="223" fontId="13" fillId="33" borderId="16" xfId="0" applyNumberFormat="1" applyFont="1" applyFill="1" applyBorder="1" applyAlignment="1">
      <alignment horizontal="center" vertical="center"/>
    </xf>
    <xf numFmtId="0" fontId="124" fillId="35" borderId="40" xfId="0" applyFont="1" applyFill="1" applyBorder="1" applyAlignment="1">
      <alignment vertical="top"/>
    </xf>
    <xf numFmtId="0" fontId="125" fillId="35" borderId="40" xfId="0" applyFont="1" applyFill="1" applyBorder="1" applyAlignment="1">
      <alignment vertical="top"/>
    </xf>
    <xf numFmtId="0" fontId="30" fillId="0" borderId="24" xfId="0" applyFont="1" applyFill="1" applyBorder="1" applyAlignment="1">
      <alignment horizontal="left" vertical="center" shrinkToFit="1"/>
    </xf>
    <xf numFmtId="0" fontId="32" fillId="0" borderId="24" xfId="0" applyFont="1" applyFill="1" applyBorder="1" applyAlignment="1">
      <alignment horizontal="left" vertical="center" shrinkToFit="1"/>
    </xf>
    <xf numFmtId="0" fontId="32" fillId="0" borderId="27" xfId="0" applyFont="1" applyFill="1" applyBorder="1" applyAlignment="1">
      <alignment horizontal="left" vertical="center" shrinkToFit="1"/>
    </xf>
    <xf numFmtId="0" fontId="5" fillId="0" borderId="21" xfId="0" applyFont="1" applyFill="1" applyBorder="1" applyAlignment="1">
      <alignment vertical="center" shrinkToFit="1"/>
    </xf>
    <xf numFmtId="0" fontId="103" fillId="0" borderId="0" xfId="0" applyFont="1" applyAlignment="1">
      <alignment horizontal="left" vertical="center"/>
    </xf>
    <xf numFmtId="0" fontId="5" fillId="0" borderId="24"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9" fillId="0" borderId="16"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21" xfId="0" applyFont="1" applyFill="1" applyBorder="1" applyAlignment="1">
      <alignment horizontal="left" vertical="center"/>
    </xf>
    <xf numFmtId="223" fontId="13" fillId="0" borderId="69" xfId="0" applyNumberFormat="1" applyFont="1" applyFill="1" applyBorder="1" applyAlignment="1">
      <alignment horizontal="center" vertical="center"/>
    </xf>
    <xf numFmtId="0" fontId="13" fillId="0" borderId="19" xfId="0" applyFont="1" applyFill="1" applyBorder="1" applyAlignment="1">
      <alignment horizontal="center" vertical="center"/>
    </xf>
    <xf numFmtId="223" fontId="13" fillId="33" borderId="15" xfId="0" applyNumberFormat="1" applyFont="1" applyFill="1" applyBorder="1" applyAlignment="1">
      <alignment horizontal="center" vertical="center"/>
    </xf>
    <xf numFmtId="0" fontId="5" fillId="0" borderId="36"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35" xfId="0" applyFont="1" applyBorder="1" applyAlignment="1">
      <alignment horizontal="left" vertical="center" wrapText="1"/>
    </xf>
    <xf numFmtId="0" fontId="103" fillId="0" borderId="0" xfId="0" applyFont="1" applyFill="1" applyAlignment="1">
      <alignment vertical="center"/>
    </xf>
    <xf numFmtId="0" fontId="103" fillId="0" borderId="0" xfId="0" applyFont="1" applyAlignment="1">
      <alignment vertical="center"/>
    </xf>
    <xf numFmtId="0" fontId="5" fillId="0" borderId="0" xfId="0" applyFont="1" applyFill="1" applyBorder="1" applyAlignment="1">
      <alignment vertical="center" shrinkToFit="1"/>
    </xf>
    <xf numFmtId="0" fontId="5" fillId="0" borderId="26" xfId="0" applyFont="1" applyFill="1" applyBorder="1" applyAlignment="1">
      <alignment horizontal="left" vertical="center"/>
    </xf>
    <xf numFmtId="0" fontId="5" fillId="0" borderId="24" xfId="0" applyFont="1" applyBorder="1" applyAlignment="1">
      <alignment horizontal="left" vertical="center" wrapText="1"/>
    </xf>
    <xf numFmtId="0" fontId="5" fillId="0" borderId="27" xfId="0" applyFont="1" applyBorder="1" applyAlignment="1">
      <alignment horizontal="left" vertical="center" wrapText="1"/>
    </xf>
    <xf numFmtId="0" fontId="5" fillId="0" borderId="26"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36"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horizontal="left" vertical="center"/>
    </xf>
    <xf numFmtId="0" fontId="5" fillId="0" borderId="25" xfId="0" applyFont="1" applyBorder="1" applyAlignment="1">
      <alignment horizontal="left" vertical="center"/>
    </xf>
    <xf numFmtId="0" fontId="5" fillId="0" borderId="21" xfId="0" applyFont="1" applyBorder="1" applyAlignment="1">
      <alignment horizontal="left" vertical="center"/>
    </xf>
    <xf numFmtId="0" fontId="5" fillId="0" borderId="44" xfId="0" applyFont="1" applyBorder="1" applyAlignment="1">
      <alignment horizontal="left" vertical="center"/>
    </xf>
    <xf numFmtId="0" fontId="5" fillId="0" borderId="0" xfId="0" applyFont="1" applyBorder="1" applyAlignment="1">
      <alignment horizontal="left" vertical="center" wrapText="1"/>
    </xf>
    <xf numFmtId="0" fontId="5" fillId="0" borderId="28" xfId="0" applyFont="1" applyBorder="1" applyAlignment="1">
      <alignment horizontal="left" vertical="center" wrapText="1"/>
    </xf>
    <xf numFmtId="0" fontId="109" fillId="0" borderId="0" xfId="0" applyFont="1" applyBorder="1" applyAlignment="1">
      <alignment horizontal="center" vertical="center"/>
    </xf>
    <xf numFmtId="0" fontId="126" fillId="0" borderId="0" xfId="0" applyFont="1" applyAlignment="1">
      <alignment horizontal="center" vertical="center"/>
    </xf>
    <xf numFmtId="0" fontId="26" fillId="0" borderId="23"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5" fillId="0" borderId="24" xfId="0" applyFont="1" applyFill="1" applyBorder="1" applyAlignment="1">
      <alignment horizontal="left" vertical="center"/>
    </xf>
    <xf numFmtId="0" fontId="5" fillId="0" borderId="27" xfId="0" applyFont="1" applyFill="1" applyBorder="1" applyAlignment="1">
      <alignment horizontal="left" vertical="center"/>
    </xf>
    <xf numFmtId="0" fontId="107" fillId="0" borderId="0" xfId="0" applyFont="1" applyBorder="1" applyAlignment="1">
      <alignment horizontal="left" vertical="center" wrapText="1"/>
    </xf>
    <xf numFmtId="0" fontId="5" fillId="34" borderId="71" xfId="0" applyFont="1" applyFill="1" applyBorder="1" applyAlignment="1" applyProtection="1">
      <alignment horizontal="center" vertical="center"/>
      <protection locked="0"/>
    </xf>
    <xf numFmtId="0" fontId="5" fillId="34" borderId="72" xfId="0"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23" xfId="0" applyFont="1" applyFill="1" applyBorder="1" applyAlignment="1">
      <alignment horizontal="left" vertical="center" wrapText="1"/>
    </xf>
    <xf numFmtId="0" fontId="5" fillId="34" borderId="75" xfId="0" applyFont="1" applyFill="1" applyBorder="1" applyAlignment="1" applyProtection="1">
      <alignment horizontal="center" vertical="center"/>
      <protection locked="0"/>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5" fillId="0" borderId="36" xfId="0" applyFont="1" applyFill="1" applyBorder="1" applyAlignment="1">
      <alignment horizontal="left" vertical="center"/>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5" fillId="34" borderId="71" xfId="0" applyFont="1" applyFill="1" applyBorder="1" applyAlignment="1" applyProtection="1">
      <alignment horizontal="left" vertical="center" shrinkToFit="1"/>
      <protection locked="0"/>
    </xf>
    <xf numFmtId="0" fontId="5" fillId="34" borderId="75" xfId="0" applyFont="1" applyFill="1" applyBorder="1" applyAlignment="1" applyProtection="1">
      <alignment horizontal="left" vertical="center" shrinkToFit="1"/>
      <protection locked="0"/>
    </xf>
    <xf numFmtId="0" fontId="5" fillId="34" borderId="72" xfId="0" applyFont="1" applyFill="1" applyBorder="1" applyAlignment="1" applyProtection="1">
      <alignment horizontal="left" vertical="center" shrinkToFit="1"/>
      <protection locked="0"/>
    </xf>
    <xf numFmtId="0" fontId="5" fillId="0" borderId="26" xfId="0" applyFont="1" applyBorder="1" applyAlignment="1">
      <alignment horizontal="left" vertical="center"/>
    </xf>
    <xf numFmtId="0" fontId="5" fillId="0" borderId="25" xfId="0" applyFont="1" applyFill="1" applyBorder="1" applyAlignment="1">
      <alignment horizontal="left" vertical="center"/>
    </xf>
    <xf numFmtId="0" fontId="5" fillId="0" borderId="28" xfId="0" applyFont="1" applyFill="1" applyBorder="1" applyAlignment="1">
      <alignment horizontal="left" vertical="center"/>
    </xf>
    <xf numFmtId="0" fontId="5" fillId="0" borderId="44" xfId="0" applyFont="1" applyFill="1" applyBorder="1" applyAlignment="1">
      <alignment horizontal="left" vertical="center"/>
    </xf>
    <xf numFmtId="0" fontId="5" fillId="0" borderId="3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0" fillId="0" borderId="36" xfId="0" applyFont="1" applyBorder="1" applyAlignment="1">
      <alignment vertical="center"/>
    </xf>
    <xf numFmtId="0" fontId="0" fillId="0" borderId="25"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223" fontId="13" fillId="0" borderId="42" xfId="0" applyNumberFormat="1" applyFont="1" applyFill="1" applyBorder="1" applyAlignment="1">
      <alignment horizontal="center" vertical="center"/>
    </xf>
    <xf numFmtId="223" fontId="13" fillId="0" borderId="20" xfId="0" applyNumberFormat="1" applyFont="1" applyFill="1" applyBorder="1" applyAlignment="1">
      <alignment horizontal="center" vertical="center"/>
    </xf>
    <xf numFmtId="223" fontId="13" fillId="0" borderId="66" xfId="0" applyNumberFormat="1" applyFont="1" applyFill="1" applyBorder="1" applyAlignment="1">
      <alignment horizontal="center" vertical="center"/>
    </xf>
    <xf numFmtId="223" fontId="13" fillId="0" borderId="16" xfId="0" applyNumberFormat="1" applyFont="1" applyFill="1" applyBorder="1" applyAlignment="1">
      <alignment horizontal="center" vertical="center"/>
    </xf>
    <xf numFmtId="223" fontId="13" fillId="0" borderId="65" xfId="0" applyNumberFormat="1" applyFont="1" applyFill="1" applyBorder="1" applyAlignment="1">
      <alignment horizontal="center" vertical="center"/>
    </xf>
    <xf numFmtId="0" fontId="26" fillId="0" borderId="23" xfId="0" applyFont="1" applyFill="1" applyBorder="1" applyAlignment="1">
      <alignment horizontal="left" vertical="center" wrapText="1" shrinkToFit="1"/>
    </xf>
    <xf numFmtId="0" fontId="26" fillId="0" borderId="24" xfId="0" applyFont="1" applyFill="1" applyBorder="1" applyAlignment="1">
      <alignment horizontal="left" vertical="center" shrinkToFit="1"/>
    </xf>
    <xf numFmtId="0" fontId="26" fillId="0" borderId="27" xfId="0" applyFont="1" applyFill="1" applyBorder="1" applyAlignment="1">
      <alignment horizontal="left" vertical="center" shrinkToFit="1"/>
    </xf>
    <xf numFmtId="0" fontId="0" fillId="0" borderId="21" xfId="0" applyFont="1" applyBorder="1" applyAlignment="1">
      <alignment horizontal="left" vertical="center" wrapText="1"/>
    </xf>
    <xf numFmtId="0" fontId="0" fillId="0" borderId="44" xfId="0" applyFont="1" applyBorder="1" applyAlignment="1">
      <alignment horizontal="left" vertical="center" wrapText="1"/>
    </xf>
    <xf numFmtId="223" fontId="13" fillId="33" borderId="18" xfId="0" applyNumberFormat="1" applyFont="1" applyFill="1" applyBorder="1" applyAlignment="1">
      <alignment horizontal="center"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Fill="1" applyBorder="1" applyAlignment="1">
      <alignment vertical="center"/>
    </xf>
    <xf numFmtId="0" fontId="5" fillId="0" borderId="26" xfId="0" applyFont="1" applyFill="1" applyBorder="1" applyAlignment="1">
      <alignment vertical="center"/>
    </xf>
    <xf numFmtId="0" fontId="9" fillId="0" borderId="19" xfId="0" applyFont="1" applyBorder="1" applyAlignment="1">
      <alignment vertical="center"/>
    </xf>
    <xf numFmtId="0" fontId="9" fillId="0" borderId="70" xfId="0" applyFont="1" applyBorder="1" applyAlignment="1">
      <alignment vertical="center"/>
    </xf>
    <xf numFmtId="0" fontId="9" fillId="0" borderId="33" xfId="0" applyFont="1" applyFill="1" applyBorder="1" applyAlignment="1">
      <alignment vertical="top" wrapText="1"/>
    </xf>
    <xf numFmtId="0" fontId="9" fillId="0" borderId="12" xfId="0" applyFont="1" applyFill="1" applyBorder="1" applyAlignment="1">
      <alignment vertical="top" wrapText="1"/>
    </xf>
    <xf numFmtId="0" fontId="0" fillId="0" borderId="12" xfId="0" applyFill="1" applyBorder="1" applyAlignment="1">
      <alignment vertical="top"/>
    </xf>
    <xf numFmtId="0" fontId="0" fillId="0" borderId="31" xfId="0" applyFill="1" applyBorder="1" applyAlignment="1">
      <alignment vertical="top"/>
    </xf>
    <xf numFmtId="0" fontId="5" fillId="0" borderId="35" xfId="0" applyFont="1" applyBorder="1" applyAlignment="1">
      <alignment horizontal="left" vertical="center"/>
    </xf>
    <xf numFmtId="0" fontId="30" fillId="0" borderId="29" xfId="0" applyFont="1" applyBorder="1" applyAlignment="1">
      <alignment horizontal="left" vertical="center" shrinkToFit="1"/>
    </xf>
    <xf numFmtId="0" fontId="30" fillId="0" borderId="30" xfId="0" applyFont="1" applyBorder="1" applyAlignment="1">
      <alignment horizontal="left" vertical="center" shrinkToFit="1"/>
    </xf>
    <xf numFmtId="0" fontId="9" fillId="0" borderId="42" xfId="0" applyFont="1" applyBorder="1" applyAlignment="1">
      <alignment vertical="top" wrapText="1"/>
    </xf>
    <xf numFmtId="0" fontId="9" fillId="0" borderId="20" xfId="0" applyFont="1" applyBorder="1" applyAlignment="1">
      <alignment vertical="top" wrapText="1"/>
    </xf>
    <xf numFmtId="0" fontId="9" fillId="0" borderId="16" xfId="0" applyFont="1" applyBorder="1" applyAlignment="1">
      <alignment vertical="top" wrapText="1"/>
    </xf>
    <xf numFmtId="0" fontId="0" fillId="0" borderId="20" xfId="0" applyBorder="1" applyAlignment="1">
      <alignment vertical="top"/>
    </xf>
    <xf numFmtId="0" fontId="0" fillId="0" borderId="16" xfId="0" applyBorder="1" applyAlignment="1">
      <alignment vertical="top"/>
    </xf>
    <xf numFmtId="0" fontId="108" fillId="0" borderId="0" xfId="0" applyFont="1" applyAlignment="1">
      <alignment horizontal="left" vertical="center"/>
    </xf>
    <xf numFmtId="0" fontId="5" fillId="0" borderId="23" xfId="0" applyFont="1" applyFill="1" applyBorder="1" applyAlignment="1">
      <alignment horizontal="left" vertical="center"/>
    </xf>
    <xf numFmtId="0" fontId="9" fillId="0" borderId="16" xfId="0" applyFont="1" applyBorder="1" applyAlignment="1">
      <alignment horizontal="left" vertical="center" wrapText="1"/>
    </xf>
    <xf numFmtId="0" fontId="9" fillId="0" borderId="65" xfId="0" applyFont="1" applyFill="1" applyBorder="1" applyAlignment="1">
      <alignment horizontal="left" vertical="center" wrapText="1"/>
    </xf>
    <xf numFmtId="213" fontId="5" fillId="5" borderId="43" xfId="0" applyNumberFormat="1" applyFont="1" applyFill="1" applyBorder="1" applyAlignment="1">
      <alignment vertical="center"/>
    </xf>
    <xf numFmtId="213" fontId="5" fillId="5" borderId="32" xfId="0" applyNumberFormat="1" applyFont="1" applyFill="1" applyBorder="1" applyAlignment="1">
      <alignment vertical="center"/>
    </xf>
    <xf numFmtId="213" fontId="5" fillId="5" borderId="51" xfId="0" applyNumberFormat="1" applyFont="1" applyFill="1" applyBorder="1" applyAlignment="1">
      <alignment vertical="center"/>
    </xf>
    <xf numFmtId="213" fontId="5" fillId="5" borderId="24" xfId="0" applyNumberFormat="1" applyFont="1" applyFill="1" applyBorder="1" applyAlignment="1">
      <alignment vertical="center"/>
    </xf>
    <xf numFmtId="213" fontId="5" fillId="5" borderId="27" xfId="0" applyNumberFormat="1" applyFont="1" applyFill="1" applyBorder="1" applyAlignment="1">
      <alignment vertical="center"/>
    </xf>
    <xf numFmtId="0" fontId="4" fillId="5" borderId="76" xfId="0" applyFont="1" applyFill="1" applyBorder="1" applyAlignment="1">
      <alignment horizontal="left" vertical="center"/>
    </xf>
    <xf numFmtId="0" fontId="4" fillId="5" borderId="51" xfId="0" applyFont="1" applyFill="1" applyBorder="1" applyAlignment="1">
      <alignment horizontal="left" vertical="center"/>
    </xf>
    <xf numFmtId="0" fontId="4" fillId="5" borderId="77" xfId="0" applyFont="1" applyFill="1" applyBorder="1" applyAlignment="1">
      <alignment horizontal="left" vertical="center"/>
    </xf>
    <xf numFmtId="0" fontId="4" fillId="5" borderId="24" xfId="0" applyFont="1" applyFill="1" applyBorder="1" applyAlignment="1">
      <alignment horizontal="left" vertical="center"/>
    </xf>
    <xf numFmtId="0" fontId="4" fillId="5" borderId="27" xfId="0" applyFont="1" applyFill="1" applyBorder="1" applyAlignment="1">
      <alignment horizontal="left" vertical="center"/>
    </xf>
    <xf numFmtId="0" fontId="5" fillId="5" borderId="76" xfId="0" applyFont="1" applyFill="1" applyBorder="1" applyAlignment="1">
      <alignment horizontal="left" vertical="center"/>
    </xf>
    <xf numFmtId="0" fontId="5" fillId="5" borderId="51" xfId="0" applyFont="1" applyFill="1" applyBorder="1" applyAlignment="1">
      <alignment horizontal="left" vertical="center"/>
    </xf>
    <xf numFmtId="0" fontId="5" fillId="5" borderId="77" xfId="0" applyFont="1" applyFill="1" applyBorder="1" applyAlignment="1">
      <alignment horizontal="left" vertical="center"/>
    </xf>
    <xf numFmtId="0" fontId="4" fillId="5" borderId="78" xfId="0" applyFont="1" applyFill="1" applyBorder="1" applyAlignment="1">
      <alignment horizontal="left" vertical="center"/>
    </xf>
    <xf numFmtId="0" fontId="4" fillId="5" borderId="79" xfId="0" applyFont="1" applyFill="1" applyBorder="1" applyAlignment="1">
      <alignment horizontal="left" vertical="center"/>
    </xf>
    <xf numFmtId="0" fontId="4" fillId="5" borderId="80" xfId="0" applyFont="1" applyFill="1" applyBorder="1" applyAlignment="1">
      <alignment horizontal="left" vertical="center"/>
    </xf>
    <xf numFmtId="0" fontId="5" fillId="5" borderId="57" xfId="0" applyFont="1" applyFill="1" applyBorder="1" applyAlignment="1">
      <alignment horizontal="left" vertical="center"/>
    </xf>
    <xf numFmtId="0" fontId="5" fillId="5" borderId="58" xfId="0" applyFont="1" applyFill="1" applyBorder="1" applyAlignment="1">
      <alignment horizontal="left" vertical="center"/>
    </xf>
    <xf numFmtId="0" fontId="5" fillId="5" borderId="59" xfId="0" applyFont="1" applyFill="1" applyBorder="1" applyAlignment="1">
      <alignment horizontal="left" vertical="center"/>
    </xf>
    <xf numFmtId="0" fontId="5" fillId="5" borderId="49" xfId="0" applyFont="1" applyFill="1" applyBorder="1" applyAlignment="1">
      <alignment vertical="center"/>
    </xf>
    <xf numFmtId="0" fontId="0" fillId="5" borderId="81" xfId="0" applyFont="1" applyFill="1" applyBorder="1" applyAlignment="1">
      <alignment vertical="center"/>
    </xf>
    <xf numFmtId="0" fontId="0" fillId="5" borderId="48" xfId="0" applyFont="1" applyFill="1" applyBorder="1" applyAlignment="1">
      <alignment vertical="center"/>
    </xf>
    <xf numFmtId="0" fontId="0" fillId="5" borderId="50" xfId="0" applyFont="1" applyFill="1" applyBorder="1" applyAlignment="1">
      <alignment vertical="center"/>
    </xf>
    <xf numFmtId="213" fontId="5" fillId="5" borderId="81" xfId="0" applyNumberFormat="1" applyFont="1" applyFill="1" applyBorder="1" applyAlignment="1">
      <alignment vertical="center"/>
    </xf>
    <xf numFmtId="213" fontId="0" fillId="5" borderId="81" xfId="0" applyNumberFormat="1" applyFill="1" applyBorder="1" applyAlignment="1">
      <alignment vertical="center"/>
    </xf>
    <xf numFmtId="213" fontId="0" fillId="5" borderId="50" xfId="0" applyNumberFormat="1" applyFill="1" applyBorder="1" applyAlignment="1">
      <alignment vertical="center"/>
    </xf>
    <xf numFmtId="213" fontId="5" fillId="5" borderId="29" xfId="0" applyNumberFormat="1" applyFont="1" applyFill="1" applyBorder="1" applyAlignment="1">
      <alignment vertical="center"/>
    </xf>
    <xf numFmtId="213" fontId="5" fillId="5" borderId="30" xfId="0" applyNumberFormat="1" applyFont="1" applyFill="1" applyBorder="1" applyAlignment="1">
      <alignment vertical="center"/>
    </xf>
    <xf numFmtId="0" fontId="0" fillId="5" borderId="24" xfId="0" applyFont="1" applyFill="1" applyBorder="1" applyAlignment="1">
      <alignment horizontal="left" vertical="center"/>
    </xf>
    <xf numFmtId="0" fontId="0" fillId="5" borderId="27" xfId="0" applyFont="1" applyFill="1" applyBorder="1" applyAlignment="1">
      <alignment horizontal="left" vertical="center"/>
    </xf>
    <xf numFmtId="0" fontId="4" fillId="5" borderId="53" xfId="0" applyFont="1" applyFill="1" applyBorder="1" applyAlignment="1">
      <alignment horizontal="left" vertical="center"/>
    </xf>
    <xf numFmtId="0" fontId="4" fillId="5" borderId="54" xfId="0" applyFont="1" applyFill="1" applyBorder="1" applyAlignment="1">
      <alignment horizontal="left" vertical="center"/>
    </xf>
    <xf numFmtId="0" fontId="4" fillId="5" borderId="55" xfId="0" applyFont="1" applyFill="1" applyBorder="1" applyAlignment="1">
      <alignment horizontal="left" vertical="center"/>
    </xf>
    <xf numFmtId="0" fontId="4" fillId="5" borderId="82" xfId="0" applyFont="1" applyFill="1" applyBorder="1" applyAlignment="1">
      <alignment horizontal="left" vertical="center"/>
    </xf>
    <xf numFmtId="0" fontId="4" fillId="5" borderId="83" xfId="0" applyFont="1" applyFill="1" applyBorder="1" applyAlignment="1">
      <alignment horizontal="left" vertical="center"/>
    </xf>
    <xf numFmtId="0" fontId="4" fillId="5" borderId="84" xfId="0" applyFont="1" applyFill="1" applyBorder="1" applyAlignment="1">
      <alignment horizontal="left" vertical="center"/>
    </xf>
    <xf numFmtId="213" fontId="5" fillId="5" borderId="36" xfId="0" applyNumberFormat="1" applyFont="1" applyFill="1" applyBorder="1" applyAlignment="1">
      <alignment vertical="center"/>
    </xf>
    <xf numFmtId="213" fontId="5" fillId="5" borderId="25" xfId="0" applyNumberFormat="1" applyFont="1" applyFill="1" applyBorder="1" applyAlignment="1">
      <alignment vertical="center"/>
    </xf>
    <xf numFmtId="0" fontId="0" fillId="5" borderId="24" xfId="0" applyFill="1" applyBorder="1" applyAlignment="1">
      <alignment horizontal="left" vertical="center"/>
    </xf>
    <xf numFmtId="0" fontId="0" fillId="5" borderId="27" xfId="0" applyFill="1" applyBorder="1" applyAlignment="1">
      <alignment horizontal="left" vertical="center"/>
    </xf>
    <xf numFmtId="0" fontId="5" fillId="5" borderId="85" xfId="0" applyFont="1" applyFill="1" applyBorder="1" applyAlignment="1">
      <alignment horizontal="center" vertical="center"/>
    </xf>
    <xf numFmtId="0" fontId="5" fillId="5" borderId="86" xfId="0" applyFont="1" applyFill="1" applyBorder="1" applyAlignment="1">
      <alignment horizontal="center" vertical="center"/>
    </xf>
    <xf numFmtId="0" fontId="5" fillId="5" borderId="87" xfId="0" applyFont="1" applyFill="1" applyBorder="1" applyAlignment="1">
      <alignment horizontal="center" vertical="center"/>
    </xf>
    <xf numFmtId="0" fontId="5" fillId="5" borderId="49" xfId="0" applyFont="1" applyFill="1" applyBorder="1" applyAlignment="1">
      <alignment horizontal="left" vertical="center"/>
    </xf>
    <xf numFmtId="0" fontId="5" fillId="5" borderId="81" xfId="0" applyFont="1" applyFill="1" applyBorder="1" applyAlignment="1">
      <alignment horizontal="left" vertical="center"/>
    </xf>
    <xf numFmtId="0" fontId="5" fillId="5" borderId="48"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ont>
        <color theme="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color rgb="FFFF000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8</xdr:row>
      <xdr:rowOff>38100</xdr:rowOff>
    </xdr:from>
    <xdr:to>
      <xdr:col>21</xdr:col>
      <xdr:colOff>28575</xdr:colOff>
      <xdr:row>10</xdr:row>
      <xdr:rowOff>95250</xdr:rowOff>
    </xdr:to>
    <xdr:sp>
      <xdr:nvSpPr>
        <xdr:cNvPr id="1" name="右矢印 3"/>
        <xdr:cNvSpPr>
          <a:spLocks/>
        </xdr:cNvSpPr>
      </xdr:nvSpPr>
      <xdr:spPr>
        <a:xfrm>
          <a:off x="11029950" y="1828800"/>
          <a:ext cx="2362200" cy="476250"/>
        </a:xfrm>
        <a:prstGeom prst="rightArrow">
          <a:avLst>
            <a:gd name="adj" fmla="val 22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xdr:row>
      <xdr:rowOff>47625</xdr:rowOff>
    </xdr:from>
    <xdr:to>
      <xdr:col>18</xdr:col>
      <xdr:colOff>114300</xdr:colOff>
      <xdr:row>8</xdr:row>
      <xdr:rowOff>85725</xdr:rowOff>
    </xdr:to>
    <xdr:sp>
      <xdr:nvSpPr>
        <xdr:cNvPr id="2" name="角丸四角形 2"/>
        <xdr:cNvSpPr>
          <a:spLocks/>
        </xdr:cNvSpPr>
      </xdr:nvSpPr>
      <xdr:spPr>
        <a:xfrm>
          <a:off x="6496050" y="628650"/>
          <a:ext cx="4476750" cy="1247775"/>
        </a:xfrm>
        <a:prstGeom prst="roundRect">
          <a:avLst/>
        </a:prstGeom>
        <a:solidFill>
          <a:srgbClr val="FFFF00"/>
        </a:solidFill>
        <a:ln w="381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・都道府県市名（</a:t>
          </a:r>
          <a:r>
            <a:rPr lang="en-US" cap="none" sz="1100" b="1" i="0" u="none" baseline="0">
              <a:solidFill>
                <a:srgbClr val="000000"/>
              </a:solidFill>
            </a:rPr>
            <a:t>27</a:t>
          </a:r>
          <a:r>
            <a:rPr lang="en-US" cap="none" sz="1100" b="1" i="0" u="none" baseline="0">
              <a:solidFill>
                <a:srgbClr val="000000"/>
              </a:solidFill>
              <a:latin typeface="ＭＳ Ｐゴシック"/>
              <a:ea typeface="ＭＳ Ｐゴシック"/>
              <a:cs typeface="ＭＳ Ｐゴシック"/>
            </a:rPr>
            <a:t>大阪府</a:t>
          </a:r>
          <a:r>
            <a:rPr lang="en-US" cap="none" sz="1100" b="1" i="0" u="none" baseline="0">
              <a:solidFill>
                <a:srgbClr val="000000"/>
              </a:solidFill>
            </a:rPr>
            <a:t> </a:t>
          </a:r>
          <a:r>
            <a:rPr lang="en-US" cap="none" sz="1100" b="0" i="0" u="none" baseline="0">
              <a:solidFill>
                <a:srgbClr val="000000"/>
              </a:solidFill>
            </a:rPr>
            <a:t>or </a:t>
          </a:r>
          <a:r>
            <a:rPr lang="en-US" cap="none" sz="1100" b="1" i="0" u="none" baseline="0">
              <a:solidFill>
                <a:srgbClr val="000000"/>
              </a:solidFill>
            </a:rPr>
            <a:t>63</a:t>
          </a:r>
          <a:r>
            <a:rPr lang="en-US" cap="none" sz="1100" b="1" i="0" u="none" baseline="0">
              <a:solidFill>
                <a:srgbClr val="000000"/>
              </a:solidFill>
              <a:latin typeface="ＭＳ Ｐゴシック"/>
              <a:ea typeface="ＭＳ Ｐゴシック"/>
              <a:cs typeface="ＭＳ Ｐゴシック"/>
            </a:rPr>
            <a:t>大阪市</a:t>
          </a:r>
          <a:r>
            <a:rPr lang="en-US" cap="none" sz="1100" b="1" i="0" u="none" baseline="0">
              <a:solidFill>
                <a:srgbClr val="000000"/>
              </a:solidFill>
            </a:rPr>
            <a:t> </a:t>
          </a:r>
          <a:r>
            <a:rPr lang="en-US" cap="none" sz="1100" b="0" i="0" u="none" baseline="0">
              <a:solidFill>
                <a:srgbClr val="000000"/>
              </a:solidFill>
            </a:rPr>
            <a:t>or </a:t>
          </a:r>
          <a:r>
            <a:rPr lang="en-US" cap="none" sz="1100" b="1" i="0" u="none" baseline="0">
              <a:solidFill>
                <a:srgbClr val="000000"/>
              </a:solidFill>
            </a:rPr>
            <a:t>64</a:t>
          </a:r>
          <a:r>
            <a:rPr lang="en-US" cap="none" sz="1100" b="1" i="0" u="none" baseline="0">
              <a:solidFill>
                <a:srgbClr val="000000"/>
              </a:solidFill>
              <a:latin typeface="ＭＳ Ｐゴシック"/>
              <a:ea typeface="ＭＳ Ｐゴシック"/>
              <a:cs typeface="ＭＳ Ｐゴシック"/>
            </a:rPr>
            <a:t>堺市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・学校種（</a:t>
          </a:r>
          <a:r>
            <a:rPr lang="en-US" cap="none" sz="1100" b="1" i="0" u="none" baseline="0">
              <a:solidFill>
                <a:srgbClr val="000000"/>
              </a:solidFill>
              <a:latin typeface="ＭＳ Ｐゴシック"/>
              <a:ea typeface="ＭＳ Ｐゴシック"/>
              <a:cs typeface="ＭＳ Ｐゴシック"/>
            </a:rPr>
            <a:t>幼稚園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か</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幼保連携型認定こども園</a:t>
          </a:r>
          <a:r>
            <a:rPr lang="en-US" cap="none" sz="1100" b="0" i="0" u="none" baseline="0">
              <a:solidFill>
                <a:srgbClr val="000000"/>
              </a:solidFill>
              <a:latin typeface="ＭＳ Ｐゴシック"/>
              <a:ea typeface="ＭＳ Ｐゴシック"/>
              <a:cs typeface="ＭＳ Ｐゴシック"/>
            </a:rPr>
            <a:t>のどちらか）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・設置者（</a:t>
          </a:r>
          <a:r>
            <a:rPr lang="en-US" cap="none" sz="1100" b="1" i="0" u="none" baseline="0">
              <a:solidFill>
                <a:srgbClr val="000000"/>
              </a:solidFill>
              <a:latin typeface="ＭＳ Ｐゴシック"/>
              <a:ea typeface="ＭＳ Ｐゴシック"/>
              <a:cs typeface="ＭＳ Ｐゴシック"/>
            </a:rPr>
            <a:t>私立</a:t>
          </a:r>
          <a:r>
            <a:rPr lang="en-US" cap="none" sz="1100" b="0" i="0" u="none" baseline="0">
              <a:solidFill>
                <a:srgbClr val="000000"/>
              </a:solidFill>
              <a:latin typeface="ＭＳ Ｐゴシック"/>
              <a:ea typeface="ＭＳ Ｐゴシック"/>
              <a:cs typeface="ＭＳ Ｐゴシック"/>
            </a:rPr>
            <a:t>を選択）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の３つを</a:t>
          </a:r>
          <a:r>
            <a:rPr lang="en-US" cap="none" sz="1100" b="1" i="0" u="none" baseline="0">
              <a:solidFill>
                <a:srgbClr val="000000"/>
              </a:solidFill>
              <a:latin typeface="ＭＳ Ｐゴシック"/>
              <a:ea typeface="ＭＳ Ｐゴシック"/>
              <a:cs typeface="ＭＳ Ｐゴシック"/>
            </a:rPr>
            <a:t>プルダウンメニューで選択</a:t>
          </a:r>
          <a:r>
            <a:rPr lang="en-US" cap="none" sz="1100" b="0" i="0" u="none" baseline="0">
              <a:solidFill>
                <a:srgbClr val="000000"/>
              </a:solidFill>
              <a:latin typeface="ＭＳ Ｐゴシック"/>
              <a:ea typeface="ＭＳ Ｐゴシック"/>
              <a:cs typeface="ＭＳ Ｐゴシック"/>
            </a:rPr>
            <a:t>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・学校名　を</a:t>
          </a:r>
          <a:r>
            <a:rPr lang="en-US" cap="none" sz="1100" b="1" i="0" u="none" baseline="0">
              <a:solidFill>
                <a:srgbClr val="000000"/>
              </a:solidFill>
              <a:latin typeface="ＭＳ Ｐゴシック"/>
              <a:ea typeface="ＭＳ Ｐゴシック"/>
              <a:cs typeface="ＭＳ Ｐゴシック"/>
            </a:rPr>
            <a:t>直接入力</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rPr>
            <a:t>
</a:t>
          </a:r>
        </a:p>
      </xdr:txBody>
    </xdr:sp>
    <xdr:clientData/>
  </xdr:twoCellAnchor>
  <xdr:twoCellAnchor>
    <xdr:from>
      <xdr:col>6</xdr:col>
      <xdr:colOff>714375</xdr:colOff>
      <xdr:row>12</xdr:row>
      <xdr:rowOff>28575</xdr:rowOff>
    </xdr:from>
    <xdr:to>
      <xdr:col>10</xdr:col>
      <xdr:colOff>514350</xdr:colOff>
      <xdr:row>18</xdr:row>
      <xdr:rowOff>161925</xdr:rowOff>
    </xdr:to>
    <xdr:sp>
      <xdr:nvSpPr>
        <xdr:cNvPr id="3" name="角丸四角形 4"/>
        <xdr:cNvSpPr>
          <a:spLocks/>
        </xdr:cNvSpPr>
      </xdr:nvSpPr>
      <xdr:spPr>
        <a:xfrm>
          <a:off x="4476750" y="2819400"/>
          <a:ext cx="3124200" cy="1276350"/>
        </a:xfrm>
        <a:prstGeom prst="roundRect">
          <a:avLst/>
        </a:prstGeom>
        <a:solidFill>
          <a:srgbClr val="FFFF00"/>
        </a:solidFill>
        <a:ln w="381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水色</a:t>
          </a:r>
          <a:r>
            <a:rPr lang="en-US" cap="none" sz="1200" b="0" i="0" u="none" baseline="0">
              <a:solidFill>
                <a:srgbClr val="000000"/>
              </a:solidFill>
              <a:latin typeface="ＭＳ Ｐゴシック"/>
              <a:ea typeface="ＭＳ Ｐゴシック"/>
              <a:cs typeface="ＭＳ Ｐゴシック"/>
            </a:rPr>
            <a:t>部分のみ、回答入力が必要です。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人数部分は、直接入力</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それ以外は、プルダウン選択</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となっております。</a:t>
          </a:r>
        </a:p>
      </xdr:txBody>
    </xdr:sp>
    <xdr:clientData/>
  </xdr:twoCellAnchor>
  <xdr:twoCellAnchor>
    <xdr:from>
      <xdr:col>19</xdr:col>
      <xdr:colOff>123825</xdr:colOff>
      <xdr:row>2</xdr:row>
      <xdr:rowOff>95250</xdr:rowOff>
    </xdr:from>
    <xdr:to>
      <xdr:col>21</xdr:col>
      <xdr:colOff>1209675</xdr:colOff>
      <xdr:row>6</xdr:row>
      <xdr:rowOff>238125</xdr:rowOff>
    </xdr:to>
    <xdr:sp>
      <xdr:nvSpPr>
        <xdr:cNvPr id="4" name="角丸四角形吹き出し 5"/>
        <xdr:cNvSpPr>
          <a:spLocks/>
        </xdr:cNvSpPr>
      </xdr:nvSpPr>
      <xdr:spPr>
        <a:xfrm>
          <a:off x="11125200" y="371475"/>
          <a:ext cx="3448050" cy="1200150"/>
        </a:xfrm>
        <a:prstGeom prst="wedgeRoundRectCallout">
          <a:avLst>
            <a:gd name="adj1" fmla="val -15949"/>
            <a:gd name="adj2" fmla="val 166287"/>
          </a:avLst>
        </a:prstGeom>
        <a:solidFill>
          <a:srgbClr val="FFFF00"/>
        </a:solidFill>
        <a:ln w="381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設問１～８のチェック結果が、全て「</a:t>
          </a:r>
          <a:r>
            <a:rPr lang="en-US" cap="none" sz="1400" b="0" i="0" u="none" baseline="0">
              <a:solidFill>
                <a:srgbClr val="000000"/>
              </a:solidFill>
              <a:latin typeface="ＭＳ Ｐゴシック"/>
              <a:ea typeface="ＭＳ Ｐゴシック"/>
              <a:cs typeface="ＭＳ Ｐゴシック"/>
            </a:rPr>
            <a:t>ＯＫ</a:t>
          </a:r>
          <a:r>
            <a:rPr lang="en-US" cap="none" sz="1400" b="0" i="0" u="none" baseline="0">
              <a:solidFill>
                <a:srgbClr val="000000"/>
              </a:solidFill>
              <a:latin typeface="ＭＳ Ｐゴシック"/>
              <a:ea typeface="ＭＳ Ｐゴシック"/>
              <a:cs typeface="ＭＳ Ｐゴシック"/>
            </a:rPr>
            <a:t>」となってからご提出ください。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要確認</a:t>
          </a:r>
          <a:r>
            <a:rPr lang="en-US" cap="none" sz="1400" b="0" i="0" u="none" baseline="0">
              <a:solidFill>
                <a:srgbClr val="000000"/>
              </a:solidFill>
              <a:latin typeface="ＭＳ Ｐゴシック"/>
              <a:ea typeface="ＭＳ Ｐゴシック"/>
              <a:cs typeface="ＭＳ Ｐゴシック"/>
            </a:rPr>
            <a:t>」となっている場合は、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回答状況を見直してください。</a:t>
          </a:r>
        </a:p>
      </xdr:txBody>
    </xdr:sp>
    <xdr:clientData/>
  </xdr:twoCellAnchor>
  <xdr:twoCellAnchor>
    <xdr:from>
      <xdr:col>8</xdr:col>
      <xdr:colOff>285750</xdr:colOff>
      <xdr:row>67</xdr:row>
      <xdr:rowOff>142875</xdr:rowOff>
    </xdr:from>
    <xdr:to>
      <xdr:col>17</xdr:col>
      <xdr:colOff>95250</xdr:colOff>
      <xdr:row>78</xdr:row>
      <xdr:rowOff>123825</xdr:rowOff>
    </xdr:to>
    <xdr:sp>
      <xdr:nvSpPr>
        <xdr:cNvPr id="5" name="角丸四角形 6"/>
        <xdr:cNvSpPr>
          <a:spLocks/>
        </xdr:cNvSpPr>
      </xdr:nvSpPr>
      <xdr:spPr>
        <a:xfrm>
          <a:off x="5867400" y="16383000"/>
          <a:ext cx="4638675" cy="2705100"/>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2800" b="1" i="0" u="none" baseline="0">
              <a:solidFill>
                <a:srgbClr val="000000"/>
              </a:solidFill>
              <a:latin typeface="ＭＳ Ｐゴシック"/>
              <a:ea typeface="ＭＳ Ｐゴシック"/>
              <a:cs typeface="ＭＳ Ｐゴシック"/>
            </a:rPr>
            <a:t>回答不要</a:t>
          </a:r>
        </a:p>
      </xdr:txBody>
    </xdr:sp>
    <xdr:clientData/>
  </xdr:twoCellAnchor>
  <xdr:twoCellAnchor>
    <xdr:from>
      <xdr:col>8</xdr:col>
      <xdr:colOff>314325</xdr:colOff>
      <xdr:row>95</xdr:row>
      <xdr:rowOff>0</xdr:rowOff>
    </xdr:from>
    <xdr:to>
      <xdr:col>17</xdr:col>
      <xdr:colOff>114300</xdr:colOff>
      <xdr:row>105</xdr:row>
      <xdr:rowOff>85725</xdr:rowOff>
    </xdr:to>
    <xdr:sp>
      <xdr:nvSpPr>
        <xdr:cNvPr id="6" name="角丸四角形 8"/>
        <xdr:cNvSpPr>
          <a:spLocks/>
        </xdr:cNvSpPr>
      </xdr:nvSpPr>
      <xdr:spPr>
        <a:xfrm>
          <a:off x="5895975" y="23174325"/>
          <a:ext cx="4629150" cy="256222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2800" b="1" i="0" u="none" baseline="0">
              <a:solidFill>
                <a:srgbClr val="000000"/>
              </a:solidFill>
              <a:latin typeface="ＭＳ Ｐゴシック"/>
              <a:ea typeface="ＭＳ Ｐゴシック"/>
              <a:cs typeface="ＭＳ Ｐゴシック"/>
            </a:rPr>
            <a:t>回答不要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xdr:row>
      <xdr:rowOff>190500</xdr:rowOff>
    </xdr:from>
    <xdr:to>
      <xdr:col>9</xdr:col>
      <xdr:colOff>1276350</xdr:colOff>
      <xdr:row>1</xdr:row>
      <xdr:rowOff>1343025</xdr:rowOff>
    </xdr:to>
    <xdr:sp>
      <xdr:nvSpPr>
        <xdr:cNvPr id="1" name="テキスト ボックス 3"/>
        <xdr:cNvSpPr txBox="1">
          <a:spLocks noChangeArrowheads="1"/>
        </xdr:cNvSpPr>
      </xdr:nvSpPr>
      <xdr:spPr>
        <a:xfrm>
          <a:off x="1876425" y="400050"/>
          <a:ext cx="3648075" cy="11525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集計（Ｋ列）</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には、数式が入っているので、</a:t>
          </a:r>
          <a:r>
            <a:rPr lang="en-US" cap="none" sz="2000" b="0" i="0" u="none" baseline="0">
              <a:solidFill>
                <a:srgbClr val="FF0000"/>
              </a:solidFill>
              <a:latin typeface="ＭＳ Ｐゴシック"/>
              <a:ea typeface="ＭＳ Ｐゴシック"/>
              <a:cs typeface="ＭＳ Ｐゴシック"/>
            </a:rPr>
            <a:t>絶対に消去・修正はしないてください！　</a:t>
          </a:r>
          <a:r>
            <a:rPr lang="en-US" cap="none" sz="2000" b="1" i="0" u="none" baseline="0">
              <a:solidFill>
                <a:srgbClr val="FF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21"/>
  <sheetViews>
    <sheetView tabSelected="1" zoomScale="85" zoomScaleNormal="85" zoomScalePageLayoutView="0" workbookViewId="0" topLeftCell="A1">
      <selection activeCell="B42" sqref="B42"/>
    </sheetView>
  </sheetViews>
  <sheetFormatPr defaultColWidth="9.00390625" defaultRowHeight="13.5"/>
  <cols>
    <col min="1" max="1" width="3.75390625" style="56" bestFit="1" customWidth="1"/>
    <col min="2" max="2" width="102.25390625" style="58" customWidth="1"/>
    <col min="3" max="16384" width="9.00390625" style="58" customWidth="1"/>
  </cols>
  <sheetData>
    <row r="1" ht="17.25">
      <c r="B1" s="57" t="s">
        <v>210</v>
      </c>
    </row>
    <row r="2" spans="1:2" ht="31.5" customHeight="1">
      <c r="A2" s="275" t="s">
        <v>34</v>
      </c>
      <c r="B2" s="275"/>
    </row>
    <row r="3" spans="1:2" s="59" customFormat="1" ht="35.25" customHeight="1">
      <c r="A3" s="276" t="s">
        <v>199</v>
      </c>
      <c r="B3" s="276"/>
    </row>
    <row r="4" spans="1:2" ht="21" customHeight="1">
      <c r="A4" s="133" t="s">
        <v>211</v>
      </c>
      <c r="B4" s="208" t="s">
        <v>389</v>
      </c>
    </row>
    <row r="5" spans="1:2" ht="63" customHeight="1">
      <c r="A5" s="60"/>
      <c r="B5" s="66" t="s">
        <v>227</v>
      </c>
    </row>
    <row r="6" spans="1:2" s="59" customFormat="1" ht="10.5" customHeight="1">
      <c r="A6" s="60"/>
      <c r="B6" s="62"/>
    </row>
    <row r="7" spans="1:2" ht="21" customHeight="1">
      <c r="A7" s="133" t="s">
        <v>212</v>
      </c>
      <c r="B7" s="209" t="s">
        <v>390</v>
      </c>
    </row>
    <row r="8" spans="1:2" ht="90" customHeight="1">
      <c r="A8" s="60"/>
      <c r="B8" s="67" t="s">
        <v>208</v>
      </c>
    </row>
    <row r="9" spans="1:2" s="59" customFormat="1" ht="10.5" customHeight="1">
      <c r="A9" s="60"/>
      <c r="B9" s="62"/>
    </row>
    <row r="10" spans="1:2" ht="21" customHeight="1">
      <c r="A10" s="64" t="s">
        <v>213</v>
      </c>
      <c r="B10" s="65" t="s">
        <v>35</v>
      </c>
    </row>
    <row r="11" spans="1:2" ht="63" customHeight="1">
      <c r="A11" s="60"/>
      <c r="B11" s="66" t="s">
        <v>209</v>
      </c>
    </row>
    <row r="12" spans="1:2" s="59" customFormat="1" ht="10.5" customHeight="1">
      <c r="A12" s="60"/>
      <c r="B12" s="62"/>
    </row>
    <row r="13" spans="1:2" ht="21" customHeight="1">
      <c r="A13" s="64" t="s">
        <v>214</v>
      </c>
      <c r="B13" s="65" t="s">
        <v>36</v>
      </c>
    </row>
    <row r="14" spans="1:2" ht="46.5" customHeight="1">
      <c r="A14" s="60"/>
      <c r="B14" s="66" t="s">
        <v>37</v>
      </c>
    </row>
    <row r="15" spans="1:2" s="59" customFormat="1" ht="10.5" customHeight="1">
      <c r="A15" s="60"/>
      <c r="B15" s="62"/>
    </row>
    <row r="16" spans="1:2" ht="21" customHeight="1">
      <c r="A16" s="64" t="s">
        <v>215</v>
      </c>
      <c r="B16" s="65" t="s">
        <v>38</v>
      </c>
    </row>
    <row r="17" spans="1:2" ht="60.75" customHeight="1">
      <c r="A17" s="60"/>
      <c r="B17" s="66" t="s">
        <v>39</v>
      </c>
    </row>
    <row r="18" spans="1:2" s="59" customFormat="1" ht="10.5" customHeight="1">
      <c r="A18" s="60"/>
      <c r="B18" s="62"/>
    </row>
    <row r="19" spans="1:2" ht="21" customHeight="1">
      <c r="A19" s="133" t="s">
        <v>216</v>
      </c>
      <c r="B19" s="209" t="s">
        <v>391</v>
      </c>
    </row>
    <row r="20" spans="1:2" ht="46.5" customHeight="1">
      <c r="A20" s="60"/>
      <c r="B20" s="66" t="s">
        <v>348</v>
      </c>
    </row>
    <row r="21" spans="1:2" s="59" customFormat="1" ht="10.5" customHeight="1">
      <c r="A21" s="60"/>
      <c r="B21" s="62"/>
    </row>
    <row r="22" spans="1:2" ht="21" customHeight="1">
      <c r="A22" s="133" t="s">
        <v>217</v>
      </c>
      <c r="B22" s="209" t="s">
        <v>392</v>
      </c>
    </row>
    <row r="23" spans="1:2" ht="46.5" customHeight="1">
      <c r="A23" s="60"/>
      <c r="B23" s="66" t="s">
        <v>349</v>
      </c>
    </row>
    <row r="24" spans="1:2" s="59" customFormat="1" ht="10.5" customHeight="1">
      <c r="A24" s="60"/>
      <c r="B24" s="61"/>
    </row>
    <row r="25" spans="1:2" ht="17.25" customHeight="1">
      <c r="A25" s="60" t="s">
        <v>218</v>
      </c>
      <c r="B25" s="210" t="s">
        <v>393</v>
      </c>
    </row>
    <row r="26" spans="1:2" ht="17.25" customHeight="1">
      <c r="A26" s="60"/>
      <c r="B26" s="58" t="s">
        <v>394</v>
      </c>
    </row>
    <row r="27" ht="5.25" customHeight="1">
      <c r="A27" s="60"/>
    </row>
    <row r="28" spans="1:2" ht="90.75" customHeight="1">
      <c r="A28" s="60"/>
      <c r="B28" s="67" t="s">
        <v>395</v>
      </c>
    </row>
    <row r="29" spans="1:2" ht="10.5" customHeight="1">
      <c r="A29" s="60"/>
      <c r="B29" s="67"/>
    </row>
    <row r="30" spans="1:2" ht="159.75" customHeight="1">
      <c r="A30" s="60"/>
      <c r="B30" s="67" t="s">
        <v>341</v>
      </c>
    </row>
    <row r="31" spans="1:2" ht="75" customHeight="1">
      <c r="A31" s="60"/>
      <c r="B31" s="66" t="s">
        <v>223</v>
      </c>
    </row>
    <row r="32" spans="1:2" ht="8.25" customHeight="1">
      <c r="A32" s="60"/>
      <c r="B32" s="66"/>
    </row>
    <row r="33" ht="13.5">
      <c r="B33" s="71" t="s">
        <v>219</v>
      </c>
    </row>
    <row r="34" ht="13.5">
      <c r="B34" s="71" t="s">
        <v>396</v>
      </c>
    </row>
    <row r="35" ht="13.5">
      <c r="B35" s="71" t="s">
        <v>397</v>
      </c>
    </row>
    <row r="36" ht="13.5">
      <c r="B36" s="71" t="s">
        <v>398</v>
      </c>
    </row>
    <row r="37" ht="13.5">
      <c r="B37" s="71" t="s">
        <v>399</v>
      </c>
    </row>
    <row r="38" ht="13.5">
      <c r="B38" s="71" t="s">
        <v>400</v>
      </c>
    </row>
    <row r="39" ht="8.25" customHeight="1">
      <c r="B39" s="72"/>
    </row>
    <row r="40" ht="13.5" customHeight="1">
      <c r="B40" s="73" t="s">
        <v>220</v>
      </c>
    </row>
    <row r="41" ht="13.5" customHeight="1">
      <c r="B41" s="73" t="s">
        <v>222</v>
      </c>
    </row>
    <row r="42" ht="13.5" customHeight="1">
      <c r="B42" s="73" t="s">
        <v>221</v>
      </c>
    </row>
    <row r="43" ht="13.5">
      <c r="B43" s="69"/>
    </row>
    <row r="44" ht="13.5">
      <c r="B44" s="70"/>
    </row>
    <row r="45" ht="13.5">
      <c r="B45" s="70"/>
    </row>
    <row r="46" ht="13.5">
      <c r="B46" s="70"/>
    </row>
    <row r="47" ht="33.75" customHeight="1">
      <c r="B47" s="70"/>
    </row>
    <row r="48" ht="13.5">
      <c r="B48" s="70"/>
    </row>
    <row r="49" ht="13.5">
      <c r="B49" s="70"/>
    </row>
    <row r="50" ht="13.5">
      <c r="B50" s="70"/>
    </row>
    <row r="52" ht="13.5">
      <c r="C52" s="149"/>
    </row>
    <row r="53" ht="13.5">
      <c r="C53" s="149"/>
    </row>
    <row r="54" ht="13.5">
      <c r="C54" s="149"/>
    </row>
    <row r="55" ht="13.5">
      <c r="C55" s="149"/>
    </row>
    <row r="56" ht="13.5">
      <c r="C56" s="149"/>
    </row>
    <row r="57" ht="13.5">
      <c r="C57" s="149"/>
    </row>
    <row r="58" ht="13.5">
      <c r="C58" s="149"/>
    </row>
    <row r="59" ht="13.5">
      <c r="C59" s="150"/>
    </row>
    <row r="60" ht="13.5">
      <c r="C60" s="149"/>
    </row>
    <row r="61" ht="13.5">
      <c r="C61" s="149"/>
    </row>
    <row r="62" ht="13.5">
      <c r="C62" s="149"/>
    </row>
    <row r="63" ht="13.5">
      <c r="C63" s="149"/>
    </row>
    <row r="64" ht="13.5">
      <c r="C64" s="149"/>
    </row>
    <row r="65" ht="13.5">
      <c r="C65" s="149"/>
    </row>
    <row r="66" ht="13.5">
      <c r="C66" s="149"/>
    </row>
    <row r="67" ht="13.5">
      <c r="C67" s="149"/>
    </row>
    <row r="68" ht="13.5">
      <c r="C68" s="149"/>
    </row>
    <row r="69" ht="13.5">
      <c r="C69" s="149"/>
    </row>
    <row r="70" ht="13.5">
      <c r="C70" s="149"/>
    </row>
    <row r="71" ht="13.5">
      <c r="C71" s="149"/>
    </row>
    <row r="72" ht="13.5">
      <c r="C72" s="149"/>
    </row>
    <row r="73" ht="13.5">
      <c r="C73" s="149"/>
    </row>
    <row r="74" ht="13.5">
      <c r="C74" s="149"/>
    </row>
    <row r="75" ht="13.5">
      <c r="C75" s="149"/>
    </row>
    <row r="76" ht="13.5">
      <c r="C76" s="149"/>
    </row>
    <row r="77" ht="13.5">
      <c r="C77" s="149"/>
    </row>
    <row r="78" ht="13.5">
      <c r="C78" s="149"/>
    </row>
    <row r="79" ht="13.5">
      <c r="C79" s="149"/>
    </row>
    <row r="80" ht="13.5">
      <c r="C80" s="149"/>
    </row>
    <row r="81" ht="13.5">
      <c r="C81" s="149"/>
    </row>
    <row r="82" ht="13.5">
      <c r="C82" s="149"/>
    </row>
    <row r="83" ht="13.5">
      <c r="C83" s="149"/>
    </row>
    <row r="84" ht="13.5">
      <c r="C84" s="149"/>
    </row>
    <row r="85" ht="13.5">
      <c r="C85" s="149"/>
    </row>
    <row r="86" ht="13.5">
      <c r="C86" s="149"/>
    </row>
    <row r="87" ht="13.5">
      <c r="C87" s="149"/>
    </row>
    <row r="88" ht="13.5">
      <c r="C88" s="149"/>
    </row>
    <row r="89" ht="13.5">
      <c r="C89" s="149"/>
    </row>
    <row r="90" ht="13.5">
      <c r="C90" s="149"/>
    </row>
    <row r="91" ht="13.5">
      <c r="C91" s="149"/>
    </row>
    <row r="92" ht="13.5">
      <c r="C92" s="149"/>
    </row>
    <row r="93" ht="13.5">
      <c r="C93" s="149"/>
    </row>
    <row r="94" ht="13.5">
      <c r="C94" s="149"/>
    </row>
    <row r="95" ht="13.5">
      <c r="C95" s="149"/>
    </row>
    <row r="96" ht="13.5">
      <c r="C96" s="149"/>
    </row>
    <row r="97" ht="13.5">
      <c r="C97" s="149"/>
    </row>
    <row r="98" ht="13.5">
      <c r="C98" s="149"/>
    </row>
    <row r="100" ht="13.5">
      <c r="C100" s="6"/>
    </row>
    <row r="101" ht="13.5">
      <c r="C101" s="6"/>
    </row>
    <row r="102" ht="13.5">
      <c r="C102" s="6"/>
    </row>
    <row r="103" ht="13.5">
      <c r="C103" s="6"/>
    </row>
    <row r="104" ht="13.5">
      <c r="C104" s="6"/>
    </row>
    <row r="105" ht="13.5">
      <c r="C105" s="6"/>
    </row>
    <row r="106" ht="13.5">
      <c r="C106" s="6"/>
    </row>
    <row r="107" ht="13.5">
      <c r="C107" s="151"/>
    </row>
    <row r="108" ht="13.5">
      <c r="C108" s="151"/>
    </row>
    <row r="109" ht="13.5">
      <c r="C109" s="151"/>
    </row>
    <row r="110" ht="13.5">
      <c r="C110" s="151"/>
    </row>
    <row r="111" ht="13.5">
      <c r="C111" s="151"/>
    </row>
    <row r="112" ht="13.5">
      <c r="C112" s="6"/>
    </row>
    <row r="113" ht="13.5">
      <c r="C113" s="6"/>
    </row>
    <row r="114" ht="13.5">
      <c r="C114" s="2"/>
    </row>
    <row r="115" ht="13.5">
      <c r="C115" s="6"/>
    </row>
    <row r="116" ht="13.5">
      <c r="C116" s="6"/>
    </row>
    <row r="117" ht="13.5">
      <c r="C117" s="152"/>
    </row>
    <row r="118" ht="13.5">
      <c r="C118" s="6"/>
    </row>
    <row r="119" ht="13.5">
      <c r="C119" s="6"/>
    </row>
    <row r="120" ht="13.5">
      <c r="C120" s="153"/>
    </row>
    <row r="121" ht="13.5">
      <c r="C121" s="6"/>
    </row>
  </sheetData>
  <sheetProtection/>
  <mergeCells count="2">
    <mergeCell ref="A2:B2"/>
    <mergeCell ref="A3:B3"/>
  </mergeCells>
  <printOptions/>
  <pageMargins left="0.5905511811023623" right="0.5905511811023623" top="0.35433070866141736" bottom="0.5511811023622047" header="0.5118110236220472" footer="0.5118110236220472"/>
  <pageSetup cellComments="asDisplayed"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indexed="10"/>
  </sheetPr>
  <dimension ref="A1:Z261"/>
  <sheetViews>
    <sheetView zoomScale="70" zoomScaleNormal="70" zoomScalePageLayoutView="0" workbookViewId="0" topLeftCell="H1">
      <selection activeCell="L16" sqref="L16"/>
    </sheetView>
  </sheetViews>
  <sheetFormatPr defaultColWidth="9.00390625" defaultRowHeight="13.5"/>
  <cols>
    <col min="1" max="1" width="2.50390625" style="34" customWidth="1"/>
    <col min="2" max="7" width="9.375" style="2" customWidth="1"/>
    <col min="8" max="8" width="14.50390625" style="2" customWidth="1"/>
    <col min="9" max="9" width="10.375" style="2" customWidth="1"/>
    <col min="10" max="10" width="9.375" style="2" customWidth="1"/>
    <col min="11" max="11" width="7.875" style="2" customWidth="1"/>
    <col min="12" max="12" width="5.75390625" style="34" customWidth="1"/>
    <col min="13" max="13" width="10.125" style="6" customWidth="1"/>
    <col min="14" max="14" width="5.625" style="2" customWidth="1"/>
    <col min="15" max="15" width="4.375" style="2" customWidth="1"/>
    <col min="16" max="16" width="5.125" style="2" customWidth="1"/>
    <col min="17" max="17" width="4.75390625" style="2" customWidth="1"/>
    <col min="18" max="18" width="5.875" style="2" customWidth="1"/>
    <col min="19" max="19" width="1.875" style="2" customWidth="1"/>
    <col min="20" max="20" width="12.00390625" style="18" customWidth="1"/>
    <col min="21" max="21" width="19.00390625" style="22" customWidth="1"/>
    <col min="22" max="22" width="77.375" style="9" customWidth="1"/>
    <col min="23" max="25" width="9.00390625" style="2" customWidth="1"/>
    <col min="26" max="26" width="9.00390625" style="77" customWidth="1"/>
    <col min="27" max="16384" width="9.00390625" style="2" customWidth="1"/>
  </cols>
  <sheetData>
    <row r="1" spans="1:26" s="1" customFormat="1" ht="15" customHeight="1">
      <c r="A1" s="426" t="s">
        <v>381</v>
      </c>
      <c r="B1" s="426"/>
      <c r="C1" s="426"/>
      <c r="D1" s="426"/>
      <c r="E1" s="426"/>
      <c r="F1" s="426"/>
      <c r="G1" s="426"/>
      <c r="H1" s="426"/>
      <c r="I1" s="426"/>
      <c r="J1" s="426"/>
      <c r="K1" s="426"/>
      <c r="L1" s="131"/>
      <c r="M1" s="131"/>
      <c r="N1" s="131"/>
      <c r="O1" s="131"/>
      <c r="P1" s="131"/>
      <c r="Q1" s="131"/>
      <c r="R1" s="132" t="s">
        <v>342</v>
      </c>
      <c r="T1" s="26"/>
      <c r="U1" s="22"/>
      <c r="V1" s="9"/>
      <c r="W1" s="6"/>
      <c r="Z1" s="77"/>
    </row>
    <row r="2" ht="6.75" customHeight="1">
      <c r="T2" s="26"/>
    </row>
    <row r="3" spans="1:26" s="3" customFormat="1" ht="24" customHeight="1">
      <c r="A3" s="35"/>
      <c r="B3" s="363" t="s">
        <v>383</v>
      </c>
      <c r="C3" s="363"/>
      <c r="D3" s="363"/>
      <c r="E3" s="363"/>
      <c r="F3" s="363"/>
      <c r="G3" s="363"/>
      <c r="H3" s="363"/>
      <c r="I3" s="363"/>
      <c r="J3" s="363"/>
      <c r="K3" s="363"/>
      <c r="L3" s="363"/>
      <c r="M3" s="363"/>
      <c r="N3" s="363"/>
      <c r="O3" s="363"/>
      <c r="P3" s="363"/>
      <c r="T3" s="27"/>
      <c r="U3" s="129"/>
      <c r="V3" s="6"/>
      <c r="W3" s="6"/>
      <c r="Z3" s="77" t="s">
        <v>41</v>
      </c>
    </row>
    <row r="4" spans="1:26" s="4" customFormat="1" ht="24" customHeight="1">
      <c r="A4" s="36"/>
      <c r="B4" s="362" t="s">
        <v>343</v>
      </c>
      <c r="C4" s="362"/>
      <c r="D4" s="362"/>
      <c r="E4" s="362"/>
      <c r="F4" s="362"/>
      <c r="G4" s="362"/>
      <c r="H4" s="362"/>
      <c r="I4" s="362"/>
      <c r="J4" s="362"/>
      <c r="K4" s="362"/>
      <c r="L4" s="362"/>
      <c r="M4" s="362"/>
      <c r="N4" s="362"/>
      <c r="O4" s="362"/>
      <c r="P4" s="362"/>
      <c r="Q4" s="79"/>
      <c r="T4" s="28"/>
      <c r="U4" s="130"/>
      <c r="V4" s="2"/>
      <c r="W4" s="2"/>
      <c r="Z4" s="77" t="s">
        <v>42</v>
      </c>
    </row>
    <row r="5" spans="2:26" ht="12" customHeight="1" thickBot="1">
      <c r="B5" s="115"/>
      <c r="C5" s="115"/>
      <c r="D5" s="116"/>
      <c r="E5" s="116"/>
      <c r="F5" s="117"/>
      <c r="I5" s="5"/>
      <c r="J5" s="85"/>
      <c r="O5" s="80"/>
      <c r="P5" s="80"/>
      <c r="Q5" s="80"/>
      <c r="T5" s="26"/>
      <c r="Z5" s="77" t="s">
        <v>43</v>
      </c>
    </row>
    <row r="6" spans="1:26" s="13" customFormat="1" ht="23.25" customHeight="1" thickBot="1" thickTop="1">
      <c r="A6" s="38"/>
      <c r="B6" s="374" t="s">
        <v>82</v>
      </c>
      <c r="C6" s="375"/>
      <c r="D6" s="370"/>
      <c r="E6" s="371"/>
      <c r="F6" s="118" t="s">
        <v>0</v>
      </c>
      <c r="G6" s="377"/>
      <c r="H6" s="377"/>
      <c r="I6" s="371"/>
      <c r="J6" s="81"/>
      <c r="K6" s="81"/>
      <c r="L6" s="39"/>
      <c r="M6" s="81"/>
      <c r="N6" s="81"/>
      <c r="O6" s="81"/>
      <c r="P6" s="81"/>
      <c r="Q6" s="81"/>
      <c r="R6" s="14"/>
      <c r="S6" s="14"/>
      <c r="T6" s="29"/>
      <c r="U6" s="24"/>
      <c r="V6" s="2"/>
      <c r="W6" s="2"/>
      <c r="Z6" s="77" t="s">
        <v>44</v>
      </c>
    </row>
    <row r="7" spans="1:26" ht="23.25" customHeight="1" thickBot="1" thickTop="1">
      <c r="A7" s="37"/>
      <c r="B7" s="119" t="s">
        <v>40</v>
      </c>
      <c r="C7" s="370"/>
      <c r="D7" s="377"/>
      <c r="E7" s="120" t="s">
        <v>14</v>
      </c>
      <c r="F7" s="383"/>
      <c r="G7" s="384"/>
      <c r="H7" s="384"/>
      <c r="I7" s="385"/>
      <c r="J7" s="5"/>
      <c r="K7" s="5"/>
      <c r="O7" s="82"/>
      <c r="P7" s="82"/>
      <c r="Q7" s="82"/>
      <c r="R7" s="83"/>
      <c r="S7" s="5"/>
      <c r="T7" s="26"/>
      <c r="Z7" s="77" t="s">
        <v>45</v>
      </c>
    </row>
    <row r="8" spans="1:26" ht="12.75" thickTop="1">
      <c r="A8" s="40"/>
      <c r="B8" s="2" t="s">
        <v>179</v>
      </c>
      <c r="J8" s="5"/>
      <c r="Q8" s="5"/>
      <c r="R8" s="83"/>
      <c r="S8" s="5"/>
      <c r="T8" s="26"/>
      <c r="Z8" s="77" t="s">
        <v>46</v>
      </c>
    </row>
    <row r="9" spans="1:26" s="7" customFormat="1" ht="14.25" customHeight="1">
      <c r="A9" s="41"/>
      <c r="B9" s="121"/>
      <c r="C9" s="122"/>
      <c r="D9" s="123"/>
      <c r="E9" s="124"/>
      <c r="F9" s="124"/>
      <c r="G9" s="124"/>
      <c r="H9" s="124"/>
      <c r="I9" s="84"/>
      <c r="J9" s="84"/>
      <c r="K9" s="84"/>
      <c r="L9" s="42"/>
      <c r="M9" s="84"/>
      <c r="N9" s="84"/>
      <c r="O9" s="84"/>
      <c r="P9" s="84"/>
      <c r="Q9" s="84"/>
      <c r="R9" s="83"/>
      <c r="S9" s="15"/>
      <c r="T9" s="30"/>
      <c r="U9" s="22"/>
      <c r="Z9" s="77" t="s">
        <v>47</v>
      </c>
    </row>
    <row r="10" spans="1:26" ht="18.75" customHeight="1">
      <c r="A10" s="37" t="s">
        <v>84</v>
      </c>
      <c r="B10" s="125"/>
      <c r="C10" s="126" t="s">
        <v>239</v>
      </c>
      <c r="D10" s="88"/>
      <c r="E10" s="88"/>
      <c r="F10" s="88"/>
      <c r="G10" s="88"/>
      <c r="H10" s="88"/>
      <c r="I10" s="88"/>
      <c r="J10" s="88"/>
      <c r="K10" s="88"/>
      <c r="L10" s="43"/>
      <c r="M10" s="85"/>
      <c r="N10" s="85"/>
      <c r="O10" s="86"/>
      <c r="P10" s="87"/>
      <c r="Q10" s="88"/>
      <c r="R10" s="83"/>
      <c r="S10" s="5"/>
      <c r="T10" s="26"/>
      <c r="V10" s="31" t="s">
        <v>178</v>
      </c>
      <c r="Z10" s="77" t="s">
        <v>48</v>
      </c>
    </row>
    <row r="11" spans="1:26" ht="18.75" customHeight="1">
      <c r="A11" s="134" t="s">
        <v>344</v>
      </c>
      <c r="M11" s="2"/>
      <c r="Q11" s="5"/>
      <c r="R11" s="83"/>
      <c r="S11" s="5"/>
      <c r="T11" s="26"/>
      <c r="Z11" s="77" t="s">
        <v>49</v>
      </c>
    </row>
    <row r="12" spans="1:26" ht="27" customHeight="1">
      <c r="A12" s="369" t="s">
        <v>226</v>
      </c>
      <c r="B12" s="369"/>
      <c r="C12" s="369"/>
      <c r="D12" s="369"/>
      <c r="E12" s="369"/>
      <c r="F12" s="369"/>
      <c r="G12" s="369"/>
      <c r="H12" s="369"/>
      <c r="I12" s="369"/>
      <c r="J12" s="369"/>
      <c r="K12" s="369"/>
      <c r="L12" s="369"/>
      <c r="M12" s="369"/>
      <c r="N12" s="369"/>
      <c r="O12" s="369"/>
      <c r="P12" s="369"/>
      <c r="Q12" s="369"/>
      <c r="R12" s="369"/>
      <c r="S12" s="5"/>
      <c r="T12" s="26"/>
      <c r="Z12" s="77" t="s">
        <v>50</v>
      </c>
    </row>
    <row r="13" spans="1:26" ht="12">
      <c r="A13" s="68" t="s">
        <v>231</v>
      </c>
      <c r="M13" s="2"/>
      <c r="Q13" s="5"/>
      <c r="R13" s="83"/>
      <c r="S13" s="5"/>
      <c r="T13" s="26"/>
      <c r="Z13" s="77" t="s">
        <v>51</v>
      </c>
    </row>
    <row r="14" spans="1:26" ht="12">
      <c r="A14" s="37"/>
      <c r="C14" s="5"/>
      <c r="D14" s="5"/>
      <c r="E14" s="5"/>
      <c r="F14" s="5"/>
      <c r="G14" s="5"/>
      <c r="H14" s="5"/>
      <c r="I14" s="5"/>
      <c r="J14" s="5"/>
      <c r="K14" s="5"/>
      <c r="L14" s="37"/>
      <c r="M14" s="89"/>
      <c r="N14" s="5"/>
      <c r="O14" s="5"/>
      <c r="P14" s="5"/>
      <c r="Q14" s="145" t="s">
        <v>384</v>
      </c>
      <c r="R14" s="90"/>
      <c r="S14" s="5"/>
      <c r="T14" s="26"/>
      <c r="Z14" s="77" t="s">
        <v>52</v>
      </c>
    </row>
    <row r="15" spans="1:26" ht="16.5" customHeight="1">
      <c r="A15" s="174" t="s">
        <v>200</v>
      </c>
      <c r="B15" s="154"/>
      <c r="C15" s="154"/>
      <c r="D15" s="154"/>
      <c r="E15" s="154"/>
      <c r="F15" s="154"/>
      <c r="G15" s="154"/>
      <c r="H15" s="154"/>
      <c r="I15" s="154"/>
      <c r="J15" s="154"/>
      <c r="K15" s="154"/>
      <c r="L15" s="155"/>
      <c r="M15" s="156"/>
      <c r="N15" s="157"/>
      <c r="O15" s="157"/>
      <c r="P15" s="157"/>
      <c r="Q15" s="157"/>
      <c r="R15" s="158"/>
      <c r="S15" s="5"/>
      <c r="T15" s="168"/>
      <c r="U15" s="169" t="s">
        <v>161</v>
      </c>
      <c r="V15" s="170" t="s">
        <v>162</v>
      </c>
      <c r="Z15" s="77" t="s">
        <v>53</v>
      </c>
    </row>
    <row r="16" spans="1:26" ht="16.5" customHeight="1">
      <c r="A16" s="175"/>
      <c r="B16" s="333" t="s">
        <v>1</v>
      </c>
      <c r="C16" s="333"/>
      <c r="D16" s="333"/>
      <c r="E16" s="333"/>
      <c r="F16" s="333"/>
      <c r="G16" s="333"/>
      <c r="H16" s="333"/>
      <c r="I16" s="333"/>
      <c r="J16" s="333"/>
      <c r="K16" s="333"/>
      <c r="L16" s="141"/>
      <c r="M16" s="105" t="s">
        <v>268</v>
      </c>
      <c r="N16" s="106"/>
      <c r="O16" s="106"/>
      <c r="P16" s="106"/>
      <c r="Q16" s="106"/>
      <c r="R16" s="159"/>
      <c r="S16" s="5"/>
      <c r="T16" s="314" t="s">
        <v>152</v>
      </c>
      <c r="U16" s="335">
        <f>IF(COUNTIF(L16:L17,"○")=1,1,-1)</f>
        <v>-1</v>
      </c>
      <c r="V16" s="288" t="s">
        <v>193</v>
      </c>
      <c r="Z16" s="77" t="s">
        <v>54</v>
      </c>
    </row>
    <row r="17" spans="1:26" ht="16.5" customHeight="1">
      <c r="A17" s="176"/>
      <c r="B17" s="345"/>
      <c r="C17" s="345"/>
      <c r="D17" s="345"/>
      <c r="E17" s="345"/>
      <c r="F17" s="345"/>
      <c r="G17" s="345"/>
      <c r="H17" s="345"/>
      <c r="I17" s="345"/>
      <c r="J17" s="345"/>
      <c r="K17" s="345"/>
      <c r="L17" s="146"/>
      <c r="M17" s="137" t="s">
        <v>2</v>
      </c>
      <c r="N17" s="138"/>
      <c r="O17" s="138"/>
      <c r="P17" s="138"/>
      <c r="Q17" s="138"/>
      <c r="R17" s="143"/>
      <c r="S17" s="5"/>
      <c r="T17" s="316"/>
      <c r="U17" s="306"/>
      <c r="V17" s="289"/>
      <c r="W17" s="21"/>
      <c r="Z17" s="77" t="s">
        <v>55</v>
      </c>
    </row>
    <row r="18" spans="1:26" ht="16.5" customHeight="1">
      <c r="A18" s="175"/>
      <c r="B18" s="381" t="s">
        <v>385</v>
      </c>
      <c r="C18" s="382"/>
      <c r="D18" s="382"/>
      <c r="E18" s="382"/>
      <c r="F18" s="382"/>
      <c r="G18" s="382"/>
      <c r="H18" s="382"/>
      <c r="I18" s="382"/>
      <c r="J18" s="382"/>
      <c r="K18" s="382"/>
      <c r="L18" s="141"/>
      <c r="M18" s="105" t="s">
        <v>3</v>
      </c>
      <c r="N18" s="106"/>
      <c r="O18" s="106"/>
      <c r="P18" s="106"/>
      <c r="Q18" s="106"/>
      <c r="R18" s="143"/>
      <c r="S18" s="5"/>
      <c r="T18" s="316"/>
      <c r="U18" s="306"/>
      <c r="V18" s="289"/>
      <c r="W18" s="21"/>
      <c r="Z18" s="77" t="s">
        <v>56</v>
      </c>
    </row>
    <row r="19" spans="1:26" ht="16.5" customHeight="1">
      <c r="A19" s="175"/>
      <c r="B19" s="382"/>
      <c r="C19" s="382"/>
      <c r="D19" s="382"/>
      <c r="E19" s="382"/>
      <c r="F19" s="382"/>
      <c r="G19" s="382"/>
      <c r="H19" s="382"/>
      <c r="I19" s="382"/>
      <c r="J19" s="382"/>
      <c r="K19" s="382"/>
      <c r="L19" s="141"/>
      <c r="M19" s="105" t="s">
        <v>4</v>
      </c>
      <c r="N19" s="106"/>
      <c r="O19" s="106"/>
      <c r="P19" s="106"/>
      <c r="Q19" s="106"/>
      <c r="R19" s="160"/>
      <c r="S19" s="5"/>
      <c r="T19" s="316"/>
      <c r="U19" s="306"/>
      <c r="V19" s="289"/>
      <c r="W19" s="21"/>
      <c r="Z19" s="77" t="s">
        <v>57</v>
      </c>
    </row>
    <row r="20" spans="1:26" ht="16.5" customHeight="1">
      <c r="A20" s="175"/>
      <c r="B20" s="382"/>
      <c r="C20" s="382"/>
      <c r="D20" s="382"/>
      <c r="E20" s="382"/>
      <c r="F20" s="382"/>
      <c r="G20" s="382"/>
      <c r="H20" s="382"/>
      <c r="I20" s="382"/>
      <c r="J20" s="382"/>
      <c r="K20" s="382"/>
      <c r="L20" s="141"/>
      <c r="M20" s="105" t="s">
        <v>5</v>
      </c>
      <c r="N20" s="106"/>
      <c r="O20" s="106"/>
      <c r="P20" s="106"/>
      <c r="Q20" s="106"/>
      <c r="R20" s="159"/>
      <c r="S20" s="5"/>
      <c r="T20" s="316"/>
      <c r="U20" s="306" t="str">
        <f>IF(AND(COUNTIF(L16,"○")=1,COUNTIF(L18:L22,"○")=1,COUNTIF(L16:L17,"○")=1),"OK",IF(AND(COUNTIF(L16,"○")=1,COUNTIF(L18:L22,"○")=0),"要確認",IF(AND(COUNTIF(L16,"○")=1,COUNTIF(L18:L22,"○")&gt;=2),"要確認",IF(AND(COUNTIF(L17,"○")=1,COUNTIF(L18:L22,"○")&gt;=1),"要確認 ",IF(AND(COUNTIF(L17,"○")=1,COUNTIF(L18:L22,"○")=0),"－",IF(COUNTIF(L16:L22,""),"要確認"))))))</f>
        <v>要確認</v>
      </c>
      <c r="V20" s="289" t="s">
        <v>177</v>
      </c>
      <c r="W20" s="21"/>
      <c r="Z20" s="77" t="s">
        <v>58</v>
      </c>
    </row>
    <row r="21" spans="1:26" ht="16.5" customHeight="1">
      <c r="A21" s="175"/>
      <c r="B21" s="382"/>
      <c r="C21" s="382"/>
      <c r="D21" s="382"/>
      <c r="E21" s="382"/>
      <c r="F21" s="382"/>
      <c r="G21" s="382"/>
      <c r="H21" s="382"/>
      <c r="I21" s="382"/>
      <c r="J21" s="382"/>
      <c r="K21" s="382"/>
      <c r="L21" s="141"/>
      <c r="M21" s="105" t="s">
        <v>6</v>
      </c>
      <c r="N21" s="106"/>
      <c r="O21" s="106"/>
      <c r="P21" s="106"/>
      <c r="Q21" s="106"/>
      <c r="R21" s="159"/>
      <c r="S21" s="5"/>
      <c r="T21" s="316"/>
      <c r="U21" s="398"/>
      <c r="V21" s="289"/>
      <c r="W21" s="21"/>
      <c r="Z21" s="77" t="s">
        <v>59</v>
      </c>
    </row>
    <row r="22" spans="1:26" ht="16.5" customHeight="1">
      <c r="A22" s="175"/>
      <c r="B22" s="382"/>
      <c r="C22" s="382"/>
      <c r="D22" s="382"/>
      <c r="E22" s="382"/>
      <c r="F22" s="382"/>
      <c r="G22" s="382"/>
      <c r="H22" s="382"/>
      <c r="I22" s="382"/>
      <c r="J22" s="382"/>
      <c r="K22" s="382"/>
      <c r="L22" s="265"/>
      <c r="M22" s="161" t="s">
        <v>7</v>
      </c>
      <c r="N22" s="162"/>
      <c r="O22" s="162"/>
      <c r="P22" s="162"/>
      <c r="Q22" s="124"/>
      <c r="R22" s="110"/>
      <c r="S22" s="5"/>
      <c r="T22" s="317"/>
      <c r="U22" s="400"/>
      <c r="V22" s="321"/>
      <c r="W22" s="21"/>
      <c r="Z22" s="77" t="s">
        <v>60</v>
      </c>
    </row>
    <row r="23" spans="1:26" ht="16.5" customHeight="1">
      <c r="A23" s="174" t="s">
        <v>201</v>
      </c>
      <c r="B23" s="154"/>
      <c r="C23" s="154"/>
      <c r="D23" s="154"/>
      <c r="E23" s="154"/>
      <c r="F23" s="154"/>
      <c r="G23" s="154"/>
      <c r="H23" s="154"/>
      <c r="I23" s="154"/>
      <c r="J23" s="154"/>
      <c r="K23" s="154"/>
      <c r="L23" s="163"/>
      <c r="M23" s="164"/>
      <c r="N23" s="154"/>
      <c r="O23" s="154"/>
      <c r="P23" s="154"/>
      <c r="Q23" s="154"/>
      <c r="R23" s="160"/>
      <c r="S23" s="5"/>
      <c r="T23" s="171" t="s">
        <v>153</v>
      </c>
      <c r="U23" s="397">
        <f>IF(COUNTIF(L24:L25,"○")=1,1,-1)</f>
        <v>-1</v>
      </c>
      <c r="V23" s="318" t="s">
        <v>175</v>
      </c>
      <c r="W23" s="21"/>
      <c r="Z23" s="77" t="s">
        <v>61</v>
      </c>
    </row>
    <row r="24" spans="1:26" ht="16.5" customHeight="1">
      <c r="A24" s="175"/>
      <c r="B24" s="380" t="s">
        <v>8</v>
      </c>
      <c r="C24" s="380"/>
      <c r="D24" s="380"/>
      <c r="E24" s="380"/>
      <c r="F24" s="380"/>
      <c r="G24" s="380"/>
      <c r="H24" s="380"/>
      <c r="I24" s="380"/>
      <c r="J24" s="380"/>
      <c r="K24" s="380"/>
      <c r="L24" s="141"/>
      <c r="M24" s="105" t="s">
        <v>238</v>
      </c>
      <c r="N24" s="106"/>
      <c r="O24" s="106"/>
      <c r="P24" s="106"/>
      <c r="Q24" s="106"/>
      <c r="R24" s="159"/>
      <c r="S24" s="5"/>
      <c r="T24" s="172"/>
      <c r="U24" s="398"/>
      <c r="V24" s="319"/>
      <c r="W24" s="21"/>
      <c r="Z24" s="77" t="s">
        <v>62</v>
      </c>
    </row>
    <row r="25" spans="1:26" ht="16.5" customHeight="1">
      <c r="A25" s="175"/>
      <c r="B25" s="345"/>
      <c r="C25" s="345"/>
      <c r="D25" s="345"/>
      <c r="E25" s="345"/>
      <c r="F25" s="345"/>
      <c r="G25" s="345"/>
      <c r="H25" s="345"/>
      <c r="I25" s="345"/>
      <c r="J25" s="345"/>
      <c r="K25" s="345"/>
      <c r="L25" s="146"/>
      <c r="M25" s="137" t="s">
        <v>10</v>
      </c>
      <c r="N25" s="138"/>
      <c r="O25" s="138"/>
      <c r="P25" s="138"/>
      <c r="Q25" s="138"/>
      <c r="R25" s="143"/>
      <c r="S25" s="5"/>
      <c r="T25" s="172"/>
      <c r="U25" s="399"/>
      <c r="V25" s="320"/>
      <c r="W25" s="21"/>
      <c r="Z25" s="77" t="s">
        <v>63</v>
      </c>
    </row>
    <row r="26" spans="1:26" ht="24.75" customHeight="1">
      <c r="A26" s="175"/>
      <c r="B26" s="380" t="s">
        <v>267</v>
      </c>
      <c r="C26" s="380"/>
      <c r="D26" s="380"/>
      <c r="E26" s="380"/>
      <c r="F26" s="380"/>
      <c r="G26" s="380"/>
      <c r="H26" s="380"/>
      <c r="I26" s="380"/>
      <c r="J26" s="380"/>
      <c r="K26" s="380"/>
      <c r="L26" s="141"/>
      <c r="M26" s="364" t="s">
        <v>246</v>
      </c>
      <c r="N26" s="365"/>
      <c r="O26" s="365"/>
      <c r="P26" s="365"/>
      <c r="Q26" s="365"/>
      <c r="R26" s="366"/>
      <c r="S26" s="5"/>
      <c r="T26" s="172"/>
      <c r="U26" s="398" t="str">
        <f>IF(AND(COUNTIF(L24,"○")=1,COUNTIF(L26:L32,"○")&gt;=1,COUNTIF(L24:L25,"○")=1),"OK",IF(AND(COUNTIF(L24,"○")=1,COUNTIF(L26:L32,"○")=0),"要確認",IF(AND(COUNTIF(L25,"○")=1,COUNTIF(L26:L32,"○")&gt;=1),"要確認 ",IF(AND(COUNTIF(L25,"○")=1,COUNTIF(L26:L32,"○")=0),"－",IF(COUNTIF(L26:L32,""),"要確認")))))</f>
        <v>要確認</v>
      </c>
      <c r="V26" s="319" t="s">
        <v>334</v>
      </c>
      <c r="W26" s="21"/>
      <c r="Z26" s="77" t="s">
        <v>64</v>
      </c>
    </row>
    <row r="27" spans="1:26" ht="15.75" customHeight="1">
      <c r="A27" s="175"/>
      <c r="B27" s="333"/>
      <c r="C27" s="333"/>
      <c r="D27" s="333"/>
      <c r="E27" s="333"/>
      <c r="F27" s="333"/>
      <c r="G27" s="333"/>
      <c r="H27" s="333"/>
      <c r="I27" s="333"/>
      <c r="J27" s="333"/>
      <c r="K27" s="333"/>
      <c r="L27" s="146"/>
      <c r="M27" s="165" t="s">
        <v>241</v>
      </c>
      <c r="N27" s="166"/>
      <c r="O27" s="166"/>
      <c r="P27" s="166"/>
      <c r="Q27" s="166"/>
      <c r="R27" s="167"/>
      <c r="S27" s="5"/>
      <c r="T27" s="172"/>
      <c r="U27" s="398"/>
      <c r="V27" s="319"/>
      <c r="W27" s="21"/>
      <c r="Z27" s="77" t="s">
        <v>65</v>
      </c>
    </row>
    <row r="28" spans="1:26" ht="24.75" customHeight="1">
      <c r="A28" s="175"/>
      <c r="B28" s="333"/>
      <c r="C28" s="333"/>
      <c r="D28" s="333"/>
      <c r="E28" s="333"/>
      <c r="F28" s="333"/>
      <c r="G28" s="333"/>
      <c r="H28" s="333"/>
      <c r="I28" s="333"/>
      <c r="J28" s="333"/>
      <c r="K28" s="333"/>
      <c r="L28" s="146"/>
      <c r="M28" s="364" t="s">
        <v>247</v>
      </c>
      <c r="N28" s="365"/>
      <c r="O28" s="365"/>
      <c r="P28" s="365"/>
      <c r="Q28" s="365"/>
      <c r="R28" s="366"/>
      <c r="S28" s="5"/>
      <c r="T28" s="172"/>
      <c r="U28" s="398"/>
      <c r="V28" s="319"/>
      <c r="W28" s="21"/>
      <c r="Z28" s="77" t="s">
        <v>102</v>
      </c>
    </row>
    <row r="29" spans="1:26" ht="16.5" customHeight="1">
      <c r="A29" s="175"/>
      <c r="B29" s="333"/>
      <c r="C29" s="333"/>
      <c r="D29" s="333"/>
      <c r="E29" s="333"/>
      <c r="F29" s="333"/>
      <c r="G29" s="333"/>
      <c r="H29" s="333"/>
      <c r="I29" s="333"/>
      <c r="J29" s="333"/>
      <c r="K29" s="333"/>
      <c r="L29" s="146"/>
      <c r="M29" s="165" t="s">
        <v>242</v>
      </c>
      <c r="N29" s="166"/>
      <c r="O29" s="166"/>
      <c r="P29" s="166"/>
      <c r="Q29" s="166"/>
      <c r="R29" s="167"/>
      <c r="S29" s="5"/>
      <c r="T29" s="172"/>
      <c r="U29" s="398"/>
      <c r="V29" s="319"/>
      <c r="W29" s="21"/>
      <c r="Z29" s="77" t="s">
        <v>66</v>
      </c>
    </row>
    <row r="30" spans="1:26" ht="24.75" customHeight="1">
      <c r="A30" s="175"/>
      <c r="B30" s="333"/>
      <c r="C30" s="333"/>
      <c r="D30" s="333"/>
      <c r="E30" s="333"/>
      <c r="F30" s="333"/>
      <c r="G30" s="333"/>
      <c r="H30" s="333"/>
      <c r="I30" s="333"/>
      <c r="J30" s="333"/>
      <c r="K30" s="333"/>
      <c r="L30" s="146"/>
      <c r="M30" s="364" t="s">
        <v>336</v>
      </c>
      <c r="N30" s="365"/>
      <c r="O30" s="365"/>
      <c r="P30" s="365"/>
      <c r="Q30" s="365"/>
      <c r="R30" s="366"/>
      <c r="S30" s="5"/>
      <c r="T30" s="172"/>
      <c r="U30" s="398"/>
      <c r="V30" s="319"/>
      <c r="W30" s="21"/>
      <c r="Z30" s="77" t="s">
        <v>67</v>
      </c>
    </row>
    <row r="31" spans="1:26" ht="27" customHeight="1">
      <c r="A31" s="175"/>
      <c r="B31" s="333"/>
      <c r="C31" s="333"/>
      <c r="D31" s="333"/>
      <c r="E31" s="333"/>
      <c r="F31" s="333"/>
      <c r="G31" s="333"/>
      <c r="H31" s="333"/>
      <c r="I31" s="333"/>
      <c r="J31" s="333"/>
      <c r="K31" s="333"/>
      <c r="L31" s="146"/>
      <c r="M31" s="364" t="s">
        <v>337</v>
      </c>
      <c r="N31" s="365"/>
      <c r="O31" s="365"/>
      <c r="P31" s="365"/>
      <c r="Q31" s="365"/>
      <c r="R31" s="366"/>
      <c r="S31" s="5"/>
      <c r="T31" s="172"/>
      <c r="U31" s="398"/>
      <c r="V31" s="319"/>
      <c r="W31" s="21"/>
      <c r="Z31" s="77" t="s">
        <v>68</v>
      </c>
    </row>
    <row r="32" spans="1:26" ht="16.5" customHeight="1">
      <c r="A32" s="175"/>
      <c r="B32" s="345"/>
      <c r="C32" s="345"/>
      <c r="D32" s="345"/>
      <c r="E32" s="345"/>
      <c r="F32" s="345"/>
      <c r="G32" s="345"/>
      <c r="H32" s="345"/>
      <c r="I32" s="345"/>
      <c r="J32" s="345"/>
      <c r="K32" s="345"/>
      <c r="L32" s="146"/>
      <c r="M32" s="165" t="s">
        <v>243</v>
      </c>
      <c r="N32" s="166"/>
      <c r="O32" s="166"/>
      <c r="P32" s="166"/>
      <c r="Q32" s="166"/>
      <c r="R32" s="167"/>
      <c r="S32" s="5"/>
      <c r="T32" s="172"/>
      <c r="U32" s="401"/>
      <c r="V32" s="429"/>
      <c r="W32" s="21"/>
      <c r="Z32" s="77" t="s">
        <v>69</v>
      </c>
    </row>
    <row r="33" spans="1:26" s="17" customFormat="1" ht="16.5" customHeight="1">
      <c r="A33" s="175"/>
      <c r="B33" s="380" t="s">
        <v>283</v>
      </c>
      <c r="C33" s="380"/>
      <c r="D33" s="380"/>
      <c r="E33" s="380"/>
      <c r="F33" s="380"/>
      <c r="G33" s="380"/>
      <c r="H33" s="380"/>
      <c r="I33" s="380"/>
      <c r="J33" s="380"/>
      <c r="K33" s="387"/>
      <c r="L33" s="141"/>
      <c r="M33" s="105" t="s">
        <v>9</v>
      </c>
      <c r="N33" s="106"/>
      <c r="O33" s="106"/>
      <c r="P33" s="106"/>
      <c r="Q33" s="106"/>
      <c r="R33" s="159"/>
      <c r="S33" s="16"/>
      <c r="T33" s="172"/>
      <c r="U33" s="306" t="str">
        <f>IF(AND(COUNTIF(L24,"○")=1,COUNTIF(L33:L34,"○")=1),"OK",IF(AND(COUNTIF(L24,"○")=1,COUNTIF(L33:L34,"○")=0),"要確認",IF(AND(COUNTIF(L24,"○")=1,COUNTIF(L33:L34,"○")=2),"要確認",IF(AND(COUNTIF(L25,"○")=1,COUNTIF(L33:L34,"○")&gt;=1),"要確認 ",IF(AND(COUNTIF(L25,"○")=1,COUNTIF(L33:L34,"○")=0),"OK",IF(COUNTIF(L26:L34,""),"要確認"))))))</f>
        <v>要確認</v>
      </c>
      <c r="V33" s="289" t="s">
        <v>184</v>
      </c>
      <c r="W33" s="23"/>
      <c r="Z33" s="77" t="s">
        <v>70</v>
      </c>
    </row>
    <row r="34" spans="1:26" s="17" customFormat="1" ht="16.5" customHeight="1">
      <c r="A34" s="177"/>
      <c r="B34" s="334"/>
      <c r="C34" s="334"/>
      <c r="D34" s="334"/>
      <c r="E34" s="334"/>
      <c r="F34" s="334"/>
      <c r="G34" s="334"/>
      <c r="H34" s="334"/>
      <c r="I34" s="334"/>
      <c r="J34" s="334"/>
      <c r="K34" s="389"/>
      <c r="L34" s="265"/>
      <c r="M34" s="108" t="s">
        <v>10</v>
      </c>
      <c r="N34" s="109"/>
      <c r="O34" s="109"/>
      <c r="P34" s="109"/>
      <c r="Q34" s="109"/>
      <c r="R34" s="110"/>
      <c r="S34" s="16"/>
      <c r="T34" s="173"/>
      <c r="U34" s="307"/>
      <c r="V34" s="321"/>
      <c r="W34" s="25"/>
      <c r="Z34" s="77" t="s">
        <v>71</v>
      </c>
    </row>
    <row r="35" spans="1:26" ht="19.5" customHeight="1">
      <c r="A35" s="47" t="s">
        <v>202</v>
      </c>
      <c r="B35" s="96"/>
      <c r="C35" s="96"/>
      <c r="D35" s="96"/>
      <c r="E35" s="96"/>
      <c r="F35" s="96"/>
      <c r="G35" s="96"/>
      <c r="H35" s="96"/>
      <c r="I35" s="96"/>
      <c r="J35" s="96"/>
      <c r="K35" s="96"/>
      <c r="L35" s="51"/>
      <c r="M35" s="95"/>
      <c r="N35" s="96"/>
      <c r="O35" s="96"/>
      <c r="P35" s="96"/>
      <c r="Q35" s="96"/>
      <c r="R35" s="98"/>
      <c r="S35" s="5"/>
      <c r="T35" s="421" t="s">
        <v>154</v>
      </c>
      <c r="U35" s="280">
        <f>IF(1=COUNTIF((L36:L39),"○"),1,-1)</f>
        <v>-1</v>
      </c>
      <c r="V35" s="279" t="s">
        <v>176</v>
      </c>
      <c r="W35" s="23"/>
      <c r="Z35" s="77" t="s">
        <v>72</v>
      </c>
    </row>
    <row r="36" spans="1:26" ht="19.5" customHeight="1">
      <c r="A36" s="45"/>
      <c r="B36" s="360" t="s">
        <v>95</v>
      </c>
      <c r="C36" s="360"/>
      <c r="D36" s="360"/>
      <c r="E36" s="360"/>
      <c r="F36" s="360"/>
      <c r="G36" s="360"/>
      <c r="H36" s="360"/>
      <c r="I36" s="360"/>
      <c r="J36" s="360"/>
      <c r="K36" s="360"/>
      <c r="L36" s="52"/>
      <c r="M36" s="92" t="s">
        <v>96</v>
      </c>
      <c r="N36" s="93"/>
      <c r="O36" s="93"/>
      <c r="P36" s="93"/>
      <c r="Q36" s="93"/>
      <c r="R36" s="94"/>
      <c r="S36" s="5"/>
      <c r="T36" s="422"/>
      <c r="U36" s="281"/>
      <c r="V36" s="277"/>
      <c r="W36" s="7"/>
      <c r="Z36" s="77" t="s">
        <v>139</v>
      </c>
    </row>
    <row r="37" spans="1:26" ht="19.5" customHeight="1">
      <c r="A37" s="45"/>
      <c r="B37" s="360"/>
      <c r="C37" s="360"/>
      <c r="D37" s="360"/>
      <c r="E37" s="360"/>
      <c r="F37" s="360"/>
      <c r="G37" s="360"/>
      <c r="H37" s="360"/>
      <c r="I37" s="360"/>
      <c r="J37" s="360"/>
      <c r="K37" s="360"/>
      <c r="L37" s="53"/>
      <c r="M37" s="95" t="s">
        <v>269</v>
      </c>
      <c r="N37" s="96"/>
      <c r="O37" s="96"/>
      <c r="P37" s="96"/>
      <c r="Q37" s="96"/>
      <c r="R37" s="94"/>
      <c r="S37" s="5"/>
      <c r="T37" s="422"/>
      <c r="U37" s="281"/>
      <c r="V37" s="277"/>
      <c r="W37" s="7"/>
      <c r="Z37" s="77" t="s">
        <v>140</v>
      </c>
    </row>
    <row r="38" spans="1:26" ht="19.5" customHeight="1">
      <c r="A38" s="45"/>
      <c r="B38" s="360"/>
      <c r="C38" s="360"/>
      <c r="D38" s="360"/>
      <c r="E38" s="360"/>
      <c r="F38" s="360"/>
      <c r="G38" s="360"/>
      <c r="H38" s="360"/>
      <c r="I38" s="360"/>
      <c r="J38" s="360"/>
      <c r="K38" s="360"/>
      <c r="L38" s="53"/>
      <c r="M38" s="95" t="s">
        <v>270</v>
      </c>
      <c r="N38" s="96"/>
      <c r="O38" s="96"/>
      <c r="P38" s="96"/>
      <c r="Q38" s="96"/>
      <c r="R38" s="94"/>
      <c r="S38" s="5"/>
      <c r="T38" s="422"/>
      <c r="U38" s="281"/>
      <c r="V38" s="277"/>
      <c r="W38" s="23"/>
      <c r="Z38" s="77" t="s">
        <v>73</v>
      </c>
    </row>
    <row r="39" spans="1:26" ht="19.5" customHeight="1">
      <c r="A39" s="45"/>
      <c r="B39" s="360"/>
      <c r="C39" s="360"/>
      <c r="D39" s="360"/>
      <c r="E39" s="360"/>
      <c r="F39" s="360"/>
      <c r="G39" s="360"/>
      <c r="H39" s="360"/>
      <c r="I39" s="360"/>
      <c r="J39" s="360"/>
      <c r="K39" s="360"/>
      <c r="L39" s="53"/>
      <c r="M39" s="95" t="s">
        <v>271</v>
      </c>
      <c r="N39" s="96"/>
      <c r="O39" s="96"/>
      <c r="P39" s="96"/>
      <c r="Q39" s="96"/>
      <c r="R39" s="94"/>
      <c r="S39" s="5"/>
      <c r="T39" s="422"/>
      <c r="U39" s="281"/>
      <c r="V39" s="277"/>
      <c r="Z39" s="77" t="s">
        <v>74</v>
      </c>
    </row>
    <row r="40" spans="1:26" ht="19.5" customHeight="1">
      <c r="A40" s="45"/>
      <c r="B40" s="390" t="s">
        <v>284</v>
      </c>
      <c r="C40" s="390"/>
      <c r="D40" s="390"/>
      <c r="E40" s="390"/>
      <c r="F40" s="390"/>
      <c r="G40" s="390"/>
      <c r="H40" s="390"/>
      <c r="I40" s="390"/>
      <c r="J40" s="390"/>
      <c r="K40" s="391"/>
      <c r="L40" s="147">
        <f aca="true" t="shared" si="0" ref="L40:L48">IF(Q40&gt;=1,"○","")</f>
      </c>
      <c r="M40" s="105" t="s">
        <v>228</v>
      </c>
      <c r="N40" s="106"/>
      <c r="O40" s="106"/>
      <c r="P40" s="136" t="s">
        <v>88</v>
      </c>
      <c r="Q40" s="101"/>
      <c r="R40" s="102" t="s">
        <v>13</v>
      </c>
      <c r="S40" s="5"/>
      <c r="T40" s="422"/>
      <c r="U40" s="292" t="str">
        <f>IF(AND(COUNTIF(L37:L37,"○")=1,SUM(Q40:Q48)=1),"OK",IF(AND(COUNTIF(L38:L38,"○")=1,SUM(Q40:Q48)=2),"OK",IF(AND(COUNTIF(L39:L39,"○")=1,SUM(Q40:Q48)&gt;=3),"OK",IF(AND(COUNTIF(L36:L36,"○")=1,SUM(Q40:Q48)&gt;=0),"OK ","要確認"))))</f>
        <v>要確認</v>
      </c>
      <c r="V40" s="284" t="s">
        <v>305</v>
      </c>
      <c r="W40" s="21"/>
      <c r="Z40" s="77" t="s">
        <v>94</v>
      </c>
    </row>
    <row r="41" spans="1:26" ht="19.5" customHeight="1">
      <c r="A41" s="45"/>
      <c r="B41" s="381"/>
      <c r="C41" s="381"/>
      <c r="D41" s="381"/>
      <c r="E41" s="381"/>
      <c r="F41" s="381"/>
      <c r="G41" s="381"/>
      <c r="H41" s="381"/>
      <c r="I41" s="381"/>
      <c r="J41" s="381"/>
      <c r="K41" s="392"/>
      <c r="L41" s="147"/>
      <c r="M41" s="137" t="s">
        <v>229</v>
      </c>
      <c r="N41" s="138"/>
      <c r="O41" s="138"/>
      <c r="P41" s="136" t="s">
        <v>88</v>
      </c>
      <c r="Q41" s="101"/>
      <c r="R41" s="102" t="s">
        <v>13</v>
      </c>
      <c r="S41" s="5"/>
      <c r="T41" s="422"/>
      <c r="U41" s="281"/>
      <c r="V41" s="277"/>
      <c r="W41" s="21"/>
      <c r="Z41" s="77" t="s">
        <v>75</v>
      </c>
    </row>
    <row r="42" spans="1:26" ht="19.5" customHeight="1">
      <c r="A42" s="45"/>
      <c r="B42" s="381"/>
      <c r="C42" s="381"/>
      <c r="D42" s="381"/>
      <c r="E42" s="381"/>
      <c r="F42" s="381"/>
      <c r="G42" s="381"/>
      <c r="H42" s="381"/>
      <c r="I42" s="381"/>
      <c r="J42" s="381"/>
      <c r="K42" s="392"/>
      <c r="L42" s="147">
        <f t="shared" si="0"/>
      </c>
      <c r="M42" s="376" t="s">
        <v>244</v>
      </c>
      <c r="N42" s="367"/>
      <c r="O42" s="367"/>
      <c r="P42" s="136" t="s">
        <v>248</v>
      </c>
      <c r="Q42" s="101"/>
      <c r="R42" s="102" t="s">
        <v>13</v>
      </c>
      <c r="S42" s="5"/>
      <c r="T42" s="422"/>
      <c r="U42" s="281"/>
      <c r="V42" s="277"/>
      <c r="W42" s="21"/>
      <c r="Z42" s="77" t="s">
        <v>76</v>
      </c>
    </row>
    <row r="43" spans="1:26" ht="19.5" customHeight="1">
      <c r="A43" s="45"/>
      <c r="B43" s="381"/>
      <c r="C43" s="381"/>
      <c r="D43" s="381"/>
      <c r="E43" s="381"/>
      <c r="F43" s="381"/>
      <c r="G43" s="381"/>
      <c r="H43" s="381"/>
      <c r="I43" s="381"/>
      <c r="J43" s="381"/>
      <c r="K43" s="392"/>
      <c r="L43" s="147">
        <f t="shared" si="0"/>
      </c>
      <c r="M43" s="378" t="s">
        <v>359</v>
      </c>
      <c r="N43" s="379"/>
      <c r="O43" s="379"/>
      <c r="P43" s="379"/>
      <c r="Q43" s="101"/>
      <c r="R43" s="102" t="s">
        <v>13</v>
      </c>
      <c r="S43" s="5"/>
      <c r="T43" s="422"/>
      <c r="U43" s="281"/>
      <c r="V43" s="277"/>
      <c r="W43" s="21"/>
      <c r="Z43" s="77" t="s">
        <v>141</v>
      </c>
    </row>
    <row r="44" spans="1:26" ht="19.5" customHeight="1">
      <c r="A44" s="45"/>
      <c r="B44" s="381"/>
      <c r="C44" s="381"/>
      <c r="D44" s="381"/>
      <c r="E44" s="381"/>
      <c r="F44" s="381"/>
      <c r="G44" s="381"/>
      <c r="H44" s="381"/>
      <c r="I44" s="381"/>
      <c r="J44" s="381"/>
      <c r="K44" s="392"/>
      <c r="L44" s="147">
        <f t="shared" si="0"/>
      </c>
      <c r="M44" s="378" t="s">
        <v>360</v>
      </c>
      <c r="N44" s="379"/>
      <c r="O44" s="379"/>
      <c r="P44" s="379"/>
      <c r="Q44" s="101"/>
      <c r="R44" s="102" t="s">
        <v>13</v>
      </c>
      <c r="S44" s="5"/>
      <c r="T44" s="422"/>
      <c r="U44" s="281"/>
      <c r="V44" s="277"/>
      <c r="W44" s="21"/>
      <c r="Z44" s="77" t="s">
        <v>142</v>
      </c>
    </row>
    <row r="45" spans="1:26" ht="19.5" customHeight="1">
      <c r="A45" s="45"/>
      <c r="B45" s="381"/>
      <c r="C45" s="381"/>
      <c r="D45" s="381"/>
      <c r="E45" s="381"/>
      <c r="F45" s="381"/>
      <c r="G45" s="381"/>
      <c r="H45" s="381"/>
      <c r="I45" s="381"/>
      <c r="J45" s="381"/>
      <c r="K45" s="392"/>
      <c r="L45" s="147">
        <f t="shared" si="0"/>
      </c>
      <c r="M45" s="427" t="s">
        <v>350</v>
      </c>
      <c r="N45" s="367"/>
      <c r="O45" s="367"/>
      <c r="P45" s="136" t="s">
        <v>88</v>
      </c>
      <c r="Q45" s="101"/>
      <c r="R45" s="263" t="s">
        <v>13</v>
      </c>
      <c r="S45" s="5"/>
      <c r="T45" s="422"/>
      <c r="U45" s="281"/>
      <c r="V45" s="277"/>
      <c r="W45" s="21"/>
      <c r="Z45" s="77" t="s">
        <v>143</v>
      </c>
    </row>
    <row r="46" spans="1:26" ht="19.5" customHeight="1">
      <c r="A46" s="45"/>
      <c r="B46" s="381"/>
      <c r="C46" s="381"/>
      <c r="D46" s="381"/>
      <c r="E46" s="381"/>
      <c r="F46" s="381"/>
      <c r="G46" s="381"/>
      <c r="H46" s="381"/>
      <c r="I46" s="381"/>
      <c r="J46" s="381"/>
      <c r="K46" s="392"/>
      <c r="L46" s="147">
        <f t="shared" si="0"/>
      </c>
      <c r="M46" s="140" t="s">
        <v>351</v>
      </c>
      <c r="N46" s="139"/>
      <c r="O46" s="139"/>
      <c r="P46" s="136" t="s">
        <v>352</v>
      </c>
      <c r="Q46" s="101"/>
      <c r="R46" s="264" t="s">
        <v>13</v>
      </c>
      <c r="S46" s="5"/>
      <c r="T46" s="422"/>
      <c r="U46" s="281"/>
      <c r="V46" s="277"/>
      <c r="W46" s="21"/>
      <c r="Z46" s="77" t="s">
        <v>144</v>
      </c>
    </row>
    <row r="47" spans="1:26" ht="36" customHeight="1">
      <c r="A47" s="45"/>
      <c r="B47" s="381"/>
      <c r="C47" s="381"/>
      <c r="D47" s="381"/>
      <c r="E47" s="381"/>
      <c r="F47" s="381"/>
      <c r="G47" s="381"/>
      <c r="H47" s="381"/>
      <c r="I47" s="381"/>
      <c r="J47" s="381"/>
      <c r="K47" s="392"/>
      <c r="L47" s="147">
        <f t="shared" si="0"/>
      </c>
      <c r="M47" s="364" t="s">
        <v>357</v>
      </c>
      <c r="N47" s="365"/>
      <c r="O47" s="365"/>
      <c r="P47" s="136" t="s">
        <v>352</v>
      </c>
      <c r="Q47" s="101"/>
      <c r="R47" s="264" t="s">
        <v>13</v>
      </c>
      <c r="S47" s="5"/>
      <c r="T47" s="422"/>
      <c r="U47" s="281"/>
      <c r="V47" s="277"/>
      <c r="W47" s="21"/>
      <c r="Z47" s="77" t="s">
        <v>145</v>
      </c>
    </row>
    <row r="48" spans="1:26" ht="19.5" customHeight="1">
      <c r="A48" s="45"/>
      <c r="B48" s="348"/>
      <c r="C48" s="348"/>
      <c r="D48" s="348"/>
      <c r="E48" s="348"/>
      <c r="F48" s="348"/>
      <c r="G48" s="348"/>
      <c r="H48" s="348"/>
      <c r="I48" s="348"/>
      <c r="J48" s="348"/>
      <c r="K48" s="349"/>
      <c r="L48" s="147">
        <f t="shared" si="0"/>
      </c>
      <c r="M48" s="140" t="s">
        <v>353</v>
      </c>
      <c r="N48" s="139"/>
      <c r="O48" s="139"/>
      <c r="P48" s="136" t="s">
        <v>352</v>
      </c>
      <c r="Q48" s="101"/>
      <c r="R48" s="135" t="s">
        <v>13</v>
      </c>
      <c r="S48" s="5"/>
      <c r="T48" s="422"/>
      <c r="U48" s="282"/>
      <c r="V48" s="283"/>
      <c r="W48" s="21"/>
      <c r="Z48" s="77" t="s">
        <v>146</v>
      </c>
    </row>
    <row r="49" spans="1:26" ht="19.5" customHeight="1">
      <c r="A49" s="45"/>
      <c r="B49" s="356" t="s">
        <v>285</v>
      </c>
      <c r="C49" s="356"/>
      <c r="D49" s="356"/>
      <c r="E49" s="356"/>
      <c r="F49" s="356"/>
      <c r="G49" s="356"/>
      <c r="H49" s="356"/>
      <c r="I49" s="356"/>
      <c r="J49" s="356"/>
      <c r="K49" s="357"/>
      <c r="L49" s="46"/>
      <c r="M49" s="92" t="s">
        <v>9</v>
      </c>
      <c r="N49" s="93"/>
      <c r="O49" s="93"/>
      <c r="P49" s="93"/>
      <c r="Q49" s="93"/>
      <c r="R49" s="94"/>
      <c r="S49" s="5"/>
      <c r="T49" s="422"/>
      <c r="U49" s="292" t="str">
        <f>IF(AND(COUNTIF(L37:L39,"○")=1,COUNTIF(L49:L50,"○")=1),"OK",IF(AND(COUNTIF(L37:L39,"○")=1,COUNTIF(L49:L50,"○")=0),"要確認",IF(AND(COUNTIF(L37:L39,"○")=1,COUNTIF(L49:L50,"○")=2),"要確認",IF(AND(COUNTIF(L36,"○")=1,COUNTIF(L49:L50,"○")&gt;=1),"要確認 ",IF(AND(COUNTIF(L36,"○")=1,COUNTIF(L49:L50,"○")=0),"OK",IF(COUNTIF(L37:L39,""),"要確認"))))))</f>
        <v>要確認</v>
      </c>
      <c r="V49" s="284" t="s">
        <v>307</v>
      </c>
      <c r="W49" s="21"/>
      <c r="Z49" s="77" t="s">
        <v>147</v>
      </c>
    </row>
    <row r="50" spans="1:23" ht="19.5" customHeight="1">
      <c r="A50" s="45"/>
      <c r="B50" s="372"/>
      <c r="C50" s="372"/>
      <c r="D50" s="372"/>
      <c r="E50" s="372"/>
      <c r="F50" s="372"/>
      <c r="G50" s="372"/>
      <c r="H50" s="372"/>
      <c r="I50" s="372"/>
      <c r="J50" s="372"/>
      <c r="K50" s="373"/>
      <c r="L50" s="46"/>
      <c r="M50" s="92" t="s">
        <v>163</v>
      </c>
      <c r="N50" s="93"/>
      <c r="O50" s="93"/>
      <c r="P50" s="93"/>
      <c r="Q50" s="93"/>
      <c r="R50" s="97"/>
      <c r="S50" s="5"/>
      <c r="T50" s="422"/>
      <c r="U50" s="282"/>
      <c r="V50" s="283"/>
      <c r="W50" s="21"/>
    </row>
    <row r="51" spans="1:26" ht="19.5" customHeight="1">
      <c r="A51" s="45"/>
      <c r="B51" s="338" t="s">
        <v>286</v>
      </c>
      <c r="C51" s="393"/>
      <c r="D51" s="393"/>
      <c r="E51" s="393"/>
      <c r="F51" s="393"/>
      <c r="G51" s="393"/>
      <c r="H51" s="393"/>
      <c r="I51" s="393"/>
      <c r="J51" s="393"/>
      <c r="K51" s="394"/>
      <c r="L51" s="46"/>
      <c r="M51" s="92" t="s">
        <v>362</v>
      </c>
      <c r="N51" s="93"/>
      <c r="O51" s="93"/>
      <c r="P51" s="93"/>
      <c r="Q51" s="93"/>
      <c r="R51" s="97"/>
      <c r="S51" s="5"/>
      <c r="T51" s="422"/>
      <c r="U51" s="292" t="str">
        <f>IF(AND(COUNTIF(L37:L39,"○")=1,COUNTIF(L51:L52,"○")=1),"OK",IF(AND(COUNTIF(L37:L39,"○")=1,COUNTIF(L51:L52,"○")=0),"要確認",IF(AND(COUNTIF(L37:L39,"○")=1,COUNTIF(L51:L52,"○")=2),"要確認",IF(AND(COUNTIF(L36,"○")=1,COUNTIF(L51:L52,"○")&gt;=1),"要確認 ",IF(AND(COUNTIF(L36,"○")=1,COUNTIF(L51:L52,"○")=0),"OK",IF(COUNTIF(L36:L39,""),"要確認"))))))</f>
        <v>要確認</v>
      </c>
      <c r="V51" s="284" t="s">
        <v>186</v>
      </c>
      <c r="Z51" s="77" t="s">
        <v>148</v>
      </c>
    </row>
    <row r="52" spans="1:26" ht="19.5" customHeight="1">
      <c r="A52" s="45"/>
      <c r="B52" s="395"/>
      <c r="C52" s="395"/>
      <c r="D52" s="395"/>
      <c r="E52" s="395"/>
      <c r="F52" s="395"/>
      <c r="G52" s="395"/>
      <c r="H52" s="395"/>
      <c r="I52" s="395"/>
      <c r="J52" s="395"/>
      <c r="K52" s="396"/>
      <c r="L52" s="76"/>
      <c r="M52" s="103" t="s">
        <v>306</v>
      </c>
      <c r="N52" s="5"/>
      <c r="O52" s="5"/>
      <c r="P52" s="5"/>
      <c r="Q52" s="5"/>
      <c r="R52" s="98"/>
      <c r="S52" s="5"/>
      <c r="T52" s="422"/>
      <c r="U52" s="282"/>
      <c r="V52" s="283"/>
      <c r="Z52" s="77" t="s">
        <v>77</v>
      </c>
    </row>
    <row r="53" spans="1:26" ht="19.5" customHeight="1">
      <c r="A53" s="45"/>
      <c r="B53" s="380" t="s">
        <v>361</v>
      </c>
      <c r="C53" s="380"/>
      <c r="D53" s="380"/>
      <c r="E53" s="380"/>
      <c r="F53" s="380"/>
      <c r="G53" s="380"/>
      <c r="H53" s="380"/>
      <c r="I53" s="380"/>
      <c r="J53" s="380"/>
      <c r="K53" s="387"/>
      <c r="L53" s="141"/>
      <c r="M53" s="402" t="s">
        <v>354</v>
      </c>
      <c r="N53" s="403"/>
      <c r="O53" s="403"/>
      <c r="P53" s="403"/>
      <c r="Q53" s="403"/>
      <c r="R53" s="404"/>
      <c r="S53" s="5"/>
      <c r="T53" s="422"/>
      <c r="U53" s="281" t="str">
        <f>IF(AND(COUNTIF(L36,"○")=1,COUNTIF(L53:L56,"○")=0),"OK",IF(AND(COUNTIF(L51,"○")=1,COUNTIF(L53:L56,"○")=1),"OK",IF(AND(COUNTIF(L51,"○")=1,COUNTIF(L53:L56,"○")&gt;=2),"要確認",IF(AND(COUNTIF(L51,"○")=1,COUNTIF(L53:L56,"○")=0),"要確認",IF(AND(COUNTIF(L52,"○")=1,COUNTIF(L53:L56,"○")=0),"OK","要確認")))))</f>
        <v>要確認</v>
      </c>
      <c r="V53" s="319" t="s">
        <v>363</v>
      </c>
      <c r="Z53" s="77" t="s">
        <v>78</v>
      </c>
    </row>
    <row r="54" spans="1:26" ht="24.75" customHeight="1">
      <c r="A54" s="45"/>
      <c r="B54" s="333"/>
      <c r="C54" s="333"/>
      <c r="D54" s="333"/>
      <c r="E54" s="333"/>
      <c r="F54" s="333"/>
      <c r="G54" s="333"/>
      <c r="H54" s="333"/>
      <c r="I54" s="333"/>
      <c r="J54" s="333"/>
      <c r="K54" s="388"/>
      <c r="L54" s="141"/>
      <c r="M54" s="402" t="s">
        <v>355</v>
      </c>
      <c r="N54" s="403"/>
      <c r="O54" s="403"/>
      <c r="P54" s="403"/>
      <c r="Q54" s="403"/>
      <c r="R54" s="404"/>
      <c r="S54" s="5"/>
      <c r="T54" s="422"/>
      <c r="U54" s="281"/>
      <c r="V54" s="319"/>
      <c r="Z54" s="77" t="s">
        <v>79</v>
      </c>
    </row>
    <row r="55" spans="1:26" ht="24.75" customHeight="1">
      <c r="A55" s="45"/>
      <c r="B55" s="333"/>
      <c r="C55" s="333"/>
      <c r="D55" s="333"/>
      <c r="E55" s="333"/>
      <c r="F55" s="333"/>
      <c r="G55" s="333"/>
      <c r="H55" s="333"/>
      <c r="I55" s="333"/>
      <c r="J55" s="333"/>
      <c r="K55" s="388"/>
      <c r="L55" s="141"/>
      <c r="M55" s="402" t="s">
        <v>356</v>
      </c>
      <c r="N55" s="403"/>
      <c r="O55" s="403"/>
      <c r="P55" s="403"/>
      <c r="Q55" s="403"/>
      <c r="R55" s="404"/>
      <c r="S55" s="5"/>
      <c r="T55" s="422"/>
      <c r="U55" s="281"/>
      <c r="V55" s="319"/>
      <c r="Z55" s="77" t="s">
        <v>80</v>
      </c>
    </row>
    <row r="56" spans="1:26" ht="19.5" customHeight="1">
      <c r="A56" s="45"/>
      <c r="B56" s="334"/>
      <c r="C56" s="334"/>
      <c r="D56" s="334"/>
      <c r="E56" s="334"/>
      <c r="F56" s="334"/>
      <c r="G56" s="334"/>
      <c r="H56" s="334"/>
      <c r="I56" s="334"/>
      <c r="J56" s="334"/>
      <c r="K56" s="389"/>
      <c r="L56" s="141"/>
      <c r="M56" s="402" t="s">
        <v>358</v>
      </c>
      <c r="N56" s="403"/>
      <c r="O56" s="403"/>
      <c r="P56" s="403"/>
      <c r="Q56" s="403"/>
      <c r="R56" s="404"/>
      <c r="S56" s="5"/>
      <c r="T56" s="423"/>
      <c r="U56" s="322"/>
      <c r="V56" s="332"/>
      <c r="Z56" s="77" t="s">
        <v>81</v>
      </c>
    </row>
    <row r="57" spans="1:26" ht="19.5" customHeight="1">
      <c r="A57" s="44" t="s">
        <v>203</v>
      </c>
      <c r="B57" s="100"/>
      <c r="C57" s="100"/>
      <c r="D57" s="100"/>
      <c r="E57" s="100"/>
      <c r="F57" s="100"/>
      <c r="G57" s="100"/>
      <c r="H57" s="100"/>
      <c r="I57" s="100"/>
      <c r="J57" s="100"/>
      <c r="K57" s="100"/>
      <c r="L57" s="54"/>
      <c r="M57" s="99"/>
      <c r="N57" s="100"/>
      <c r="O57" s="100"/>
      <c r="P57" s="100"/>
      <c r="Q57" s="100"/>
      <c r="R57" s="104"/>
      <c r="S57" s="5"/>
      <c r="T57" s="421" t="s">
        <v>155</v>
      </c>
      <c r="U57" s="280">
        <f>IF(COUNTIF(L58:L59,"○")=1,1,-1)</f>
        <v>-1</v>
      </c>
      <c r="V57" s="279" t="s">
        <v>180</v>
      </c>
      <c r="W57" s="21"/>
      <c r="Z57" s="77" t="s">
        <v>103</v>
      </c>
    </row>
    <row r="58" spans="1:26" ht="19.5" customHeight="1">
      <c r="A58" s="45"/>
      <c r="B58" s="360" t="s">
        <v>118</v>
      </c>
      <c r="C58" s="372"/>
      <c r="D58" s="372"/>
      <c r="E58" s="372"/>
      <c r="F58" s="372"/>
      <c r="G58" s="372"/>
      <c r="H58" s="372"/>
      <c r="I58" s="372"/>
      <c r="J58" s="372"/>
      <c r="K58" s="372"/>
      <c r="L58" s="55"/>
      <c r="M58" s="92" t="s">
        <v>272</v>
      </c>
      <c r="N58" s="93"/>
      <c r="O58" s="93"/>
      <c r="P58" s="93"/>
      <c r="Q58" s="93"/>
      <c r="R58" s="94"/>
      <c r="S58" s="5"/>
      <c r="T58" s="424"/>
      <c r="U58" s="281"/>
      <c r="V58" s="277"/>
      <c r="W58" s="21"/>
      <c r="Z58" s="77" t="s">
        <v>104</v>
      </c>
    </row>
    <row r="59" spans="1:26" ht="19.5" customHeight="1">
      <c r="A59" s="45"/>
      <c r="B59" s="386"/>
      <c r="C59" s="386"/>
      <c r="D59" s="386"/>
      <c r="E59" s="386"/>
      <c r="F59" s="386"/>
      <c r="G59" s="386"/>
      <c r="H59" s="386"/>
      <c r="I59" s="386"/>
      <c r="J59" s="386"/>
      <c r="K59" s="386"/>
      <c r="L59" s="46"/>
      <c r="M59" s="95" t="s">
        <v>273</v>
      </c>
      <c r="N59" s="96"/>
      <c r="O59" s="96"/>
      <c r="P59" s="96"/>
      <c r="Q59" s="96"/>
      <c r="R59" s="97"/>
      <c r="S59" s="5"/>
      <c r="T59" s="424"/>
      <c r="U59" s="337"/>
      <c r="V59" s="277"/>
      <c r="W59" s="23"/>
      <c r="Z59" s="77" t="s">
        <v>105</v>
      </c>
    </row>
    <row r="60" spans="1:26" ht="19.5" customHeight="1">
      <c r="A60" s="45"/>
      <c r="B60" s="367" t="s">
        <v>287</v>
      </c>
      <c r="C60" s="367"/>
      <c r="D60" s="367"/>
      <c r="E60" s="367"/>
      <c r="F60" s="367"/>
      <c r="G60" s="367"/>
      <c r="H60" s="367"/>
      <c r="I60" s="367"/>
      <c r="J60" s="367"/>
      <c r="K60" s="368"/>
      <c r="L60" s="148"/>
      <c r="M60" s="105"/>
      <c r="N60" s="106"/>
      <c r="O60" s="106"/>
      <c r="P60" s="107" t="s">
        <v>88</v>
      </c>
      <c r="Q60" s="101"/>
      <c r="R60" s="102" t="s">
        <v>13</v>
      </c>
      <c r="S60" s="5"/>
      <c r="T60" s="424"/>
      <c r="U60" s="128" t="str">
        <f>IF(AND(L58="○",Q60&gt;=1),"OK",IF(AND(L59="○",Q60=0),"OK",IF(AND(L58="○",Q60=""),"要確認",IF(AND(L58="○",Q60=0),"要確認",IF(AND(L59="○",Q60&gt;=1),"要確認",IF(AND(L59="○",Q60=""),"OK",IF(AND(L58="",Q60=""),"要確認")))))))</f>
        <v>要確認</v>
      </c>
      <c r="V60" s="277" t="s">
        <v>366</v>
      </c>
      <c r="W60" s="21"/>
      <c r="Z60" s="77" t="s">
        <v>106</v>
      </c>
    </row>
    <row r="61" spans="1:26" ht="19.5" customHeight="1">
      <c r="A61" s="45"/>
      <c r="B61" s="367" t="s">
        <v>288</v>
      </c>
      <c r="C61" s="367"/>
      <c r="D61" s="367"/>
      <c r="E61" s="367"/>
      <c r="F61" s="367"/>
      <c r="G61" s="367"/>
      <c r="H61" s="367"/>
      <c r="I61" s="367"/>
      <c r="J61" s="367"/>
      <c r="K61" s="368"/>
      <c r="L61" s="148"/>
      <c r="M61" s="105"/>
      <c r="N61" s="106"/>
      <c r="O61" s="106"/>
      <c r="P61" s="107" t="s">
        <v>88</v>
      </c>
      <c r="Q61" s="101"/>
      <c r="R61" s="102" t="s">
        <v>13</v>
      </c>
      <c r="S61" s="5"/>
      <c r="T61" s="424"/>
      <c r="U61" s="128" t="str">
        <f>IF(AND(L58="○",Q61&gt;=1),"OK",IF(AND(L59="○",Q61=0),"OK",IF(AND(L58="○",Q61=""),"要確認",IF(AND(L58="○",Q61=0),"OK",IF(AND(L59="○",Q61&gt;=1),"要確認",IF(AND(L59="○",Q61=""),"OK",IF(AND(L59="",Q61=""),"要確認")))))))</f>
        <v>要確認</v>
      </c>
      <c r="V61" s="278"/>
      <c r="W61" s="21"/>
      <c r="Z61" s="77" t="s">
        <v>107</v>
      </c>
    </row>
    <row r="62" spans="1:26" ht="19.5" customHeight="1">
      <c r="A62" s="45"/>
      <c r="B62" s="410" t="s">
        <v>289</v>
      </c>
      <c r="C62" s="410"/>
      <c r="D62" s="410"/>
      <c r="E62" s="410"/>
      <c r="F62" s="410"/>
      <c r="G62" s="410"/>
      <c r="H62" s="410"/>
      <c r="I62" s="410"/>
      <c r="J62" s="410"/>
      <c r="K62" s="410"/>
      <c r="L62" s="48"/>
      <c r="M62" s="95" t="s">
        <v>274</v>
      </c>
      <c r="N62" s="96"/>
      <c r="O62" s="96"/>
      <c r="P62" s="96"/>
      <c r="Q62" s="96"/>
      <c r="R62" s="98"/>
      <c r="S62" s="5"/>
      <c r="T62" s="424"/>
      <c r="U62" s="407" t="str">
        <f>IF(AND(COUNTIF(L59,"○")=1,COUNTIF(L62:L63,"○")=1),"OK",IF(AND(COUNTIF(L59,"○")=1,COUNTIF(L62:L63,"○")=2),"要確認",IF(AND(COUNTIF(L59,"○")=1,COUNTIF(L62:L63,"○")=0),"要確認",IF(AND(COUNTIF(L58,"○")=1,COUNTIF(L62:L63,"○")=0),"OK","要確認"))))</f>
        <v>要確認</v>
      </c>
      <c r="V62" s="285" t="s">
        <v>367</v>
      </c>
      <c r="W62" s="23"/>
      <c r="Z62" s="77" t="s">
        <v>108</v>
      </c>
    </row>
    <row r="63" spans="1:26" ht="19.5" customHeight="1">
      <c r="A63" s="45"/>
      <c r="B63" s="411"/>
      <c r="C63" s="411"/>
      <c r="D63" s="411"/>
      <c r="E63" s="411"/>
      <c r="F63" s="411"/>
      <c r="G63" s="411"/>
      <c r="H63" s="411"/>
      <c r="I63" s="411"/>
      <c r="J63" s="411"/>
      <c r="K63" s="411"/>
      <c r="L63" s="48"/>
      <c r="M63" s="95" t="s">
        <v>85</v>
      </c>
      <c r="N63" s="96"/>
      <c r="O63" s="96"/>
      <c r="P63" s="96"/>
      <c r="Q63" s="96"/>
      <c r="R63" s="94"/>
      <c r="S63" s="5"/>
      <c r="T63" s="424"/>
      <c r="U63" s="294"/>
      <c r="V63" s="278"/>
      <c r="W63" s="23"/>
      <c r="Z63" s="77" t="s">
        <v>109</v>
      </c>
    </row>
    <row r="64" spans="1:26" ht="19.5" customHeight="1">
      <c r="A64" s="45"/>
      <c r="B64" s="367" t="s">
        <v>290</v>
      </c>
      <c r="C64" s="367"/>
      <c r="D64" s="367"/>
      <c r="E64" s="367"/>
      <c r="F64" s="367"/>
      <c r="G64" s="367"/>
      <c r="H64" s="367"/>
      <c r="I64" s="367"/>
      <c r="J64" s="367"/>
      <c r="K64" s="368"/>
      <c r="L64" s="148"/>
      <c r="M64" s="105"/>
      <c r="N64" s="106"/>
      <c r="O64" s="106"/>
      <c r="P64" s="107" t="s">
        <v>88</v>
      </c>
      <c r="Q64" s="101"/>
      <c r="R64" s="102" t="s">
        <v>13</v>
      </c>
      <c r="S64" s="5"/>
      <c r="T64" s="424"/>
      <c r="U64" s="75" t="str">
        <f>IF(AND(L58="○",L62="",L63="",Q64=""),"OK",IF(AND(L62="○",Q64&gt;=1),"OK",IF(AND(L63="○",Q64=0),"OK",IF(AND(L62="○",Q64=""),"要確認",IF(AND(L62="○",Q64=0),"要確認",IF(AND(L63="○",Q64&gt;=1),"要確認",IF(AND(L89="",Q91=""),"要確認")))))))</f>
        <v>要確認</v>
      </c>
      <c r="V64" s="74" t="s">
        <v>313</v>
      </c>
      <c r="W64" s="21"/>
      <c r="Z64" s="77" t="s">
        <v>110</v>
      </c>
    </row>
    <row r="65" spans="1:26" ht="19.5" customHeight="1">
      <c r="A65" s="45"/>
      <c r="B65" s="372" t="s">
        <v>291</v>
      </c>
      <c r="C65" s="372"/>
      <c r="D65" s="372"/>
      <c r="E65" s="372"/>
      <c r="F65" s="372"/>
      <c r="G65" s="372"/>
      <c r="H65" s="372"/>
      <c r="I65" s="372"/>
      <c r="J65" s="372"/>
      <c r="K65" s="372"/>
      <c r="L65" s="46"/>
      <c r="M65" s="92" t="s">
        <v>86</v>
      </c>
      <c r="N65" s="93"/>
      <c r="O65" s="93"/>
      <c r="P65" s="93"/>
      <c r="Q65" s="93"/>
      <c r="R65" s="97"/>
      <c r="S65" s="5"/>
      <c r="T65" s="424"/>
      <c r="U65" s="293" t="str">
        <f>IF(AND(L58="○",L62="",L63="",Q64=""),"OK",IF(AND(COUNTIF(L62,"○")=1,COUNTIF(L65:L66,"○")=1),"OK",IF(AND(COUNTIF(L62,"○")=1,COUNTIF(L65:L66,"○")=2),"要確認",IF(AND(COUNTIF(L62,"○")=1,COUNTIF(L65:L66,"○")=0),"要確認",IF(AND(COUNTIF(L63,"○")=1,COUNTIF(L65:L66,"○")=0),"OK","要確認")))))</f>
        <v>要確認</v>
      </c>
      <c r="V65" s="285" t="s">
        <v>368</v>
      </c>
      <c r="W65" s="21"/>
      <c r="Z65" s="77" t="s">
        <v>111</v>
      </c>
    </row>
    <row r="66" spans="1:26" ht="19.5" customHeight="1">
      <c r="A66" s="45"/>
      <c r="B66" s="358"/>
      <c r="C66" s="358"/>
      <c r="D66" s="358"/>
      <c r="E66" s="358"/>
      <c r="F66" s="358"/>
      <c r="G66" s="358"/>
      <c r="H66" s="358"/>
      <c r="I66" s="358"/>
      <c r="J66" s="358"/>
      <c r="K66" s="358"/>
      <c r="L66" s="49"/>
      <c r="M66" s="108" t="s">
        <v>230</v>
      </c>
      <c r="N66" s="109"/>
      <c r="O66" s="109"/>
      <c r="P66" s="109"/>
      <c r="Q66" s="109"/>
      <c r="R66" s="110"/>
      <c r="S66" s="5"/>
      <c r="T66" s="424"/>
      <c r="U66" s="322"/>
      <c r="V66" s="428"/>
      <c r="Z66" s="77" t="s">
        <v>112</v>
      </c>
    </row>
    <row r="67" spans="1:26" ht="19.5" customHeight="1">
      <c r="A67" s="45"/>
      <c r="B67" s="419" t="s">
        <v>345</v>
      </c>
      <c r="C67" s="419"/>
      <c r="D67" s="419"/>
      <c r="E67" s="419"/>
      <c r="F67" s="419"/>
      <c r="G67" s="419"/>
      <c r="H67" s="419"/>
      <c r="I67" s="419"/>
      <c r="J67" s="419"/>
      <c r="K67" s="420"/>
      <c r="L67" s="54">
        <f>IF(OR($G$6="幼稚園",$G$6="幼保連携型認定こども園",$G$6="高等学校[全日制］",$G$6="高等学校[定時制]",$G$6="高等学校[併置]",$G$6="中等教育学校後期課程"),"回答不要","")</f>
      </c>
      <c r="M67" s="111"/>
      <c r="N67" s="112"/>
      <c r="O67" s="112"/>
      <c r="P67" s="112"/>
      <c r="Q67" s="112"/>
      <c r="R67" s="91"/>
      <c r="S67" s="5"/>
      <c r="T67" s="424"/>
      <c r="U67" s="280" t="str">
        <f>IF(AND(L67&lt;&gt;"回答不要",COUNTIF(L58,"○")=1,COUNTIF(L68:L69,"○")=1),"OK",IF(AND(COUNTIF(L58:L59,"○")=0,COUNTIF(L68:L69,"○")=2),"要確認",IF(AND(COUNTIF(L59,"○")=1,COUNTIF(L68:L69,"○")&gt;=1),"要確認",IF(AND(COUNTIF(L59,"○")=1,COUNTIF(L68:L69,"○")=0),"-",IF(AND(L67="回答不要",COUNTIF(L68:L79,"○")=0),"-","要確認")))))</f>
        <v>要確認</v>
      </c>
      <c r="V67" s="279" t="s">
        <v>183</v>
      </c>
      <c r="Z67" s="77" t="s">
        <v>116</v>
      </c>
    </row>
    <row r="68" spans="1:26" ht="19.5" customHeight="1">
      <c r="A68" s="45"/>
      <c r="B68" s="408" t="s">
        <v>232</v>
      </c>
      <c r="C68" s="408"/>
      <c r="D68" s="408"/>
      <c r="E68" s="408"/>
      <c r="F68" s="408"/>
      <c r="G68" s="408"/>
      <c r="H68" s="408"/>
      <c r="I68" s="408"/>
      <c r="J68" s="408"/>
      <c r="K68" s="409"/>
      <c r="L68" s="46"/>
      <c r="M68" s="92" t="s">
        <v>275</v>
      </c>
      <c r="N68" s="93"/>
      <c r="O68" s="93"/>
      <c r="P68" s="93"/>
      <c r="Q68" s="93"/>
      <c r="R68" s="97"/>
      <c r="S68" s="5"/>
      <c r="T68" s="424"/>
      <c r="U68" s="281"/>
      <c r="V68" s="277"/>
      <c r="W68" s="21"/>
      <c r="Z68" s="77" t="s">
        <v>113</v>
      </c>
    </row>
    <row r="69" spans="1:26" ht="19.5" customHeight="1">
      <c r="A69" s="45"/>
      <c r="B69" s="408"/>
      <c r="C69" s="408"/>
      <c r="D69" s="408"/>
      <c r="E69" s="408"/>
      <c r="F69" s="408"/>
      <c r="G69" s="408"/>
      <c r="H69" s="408"/>
      <c r="I69" s="408"/>
      <c r="J69" s="408"/>
      <c r="K69" s="409"/>
      <c r="L69" s="46"/>
      <c r="M69" s="92" t="s">
        <v>117</v>
      </c>
      <c r="N69" s="93"/>
      <c r="O69" s="93"/>
      <c r="P69" s="93"/>
      <c r="Q69" s="93"/>
      <c r="R69" s="97"/>
      <c r="S69" s="5"/>
      <c r="T69" s="424"/>
      <c r="U69" s="294"/>
      <c r="V69" s="278"/>
      <c r="Z69" s="77" t="s">
        <v>114</v>
      </c>
    </row>
    <row r="70" spans="1:26" ht="19.5" customHeight="1">
      <c r="A70" s="45"/>
      <c r="B70" s="346" t="s">
        <v>292</v>
      </c>
      <c r="C70" s="346"/>
      <c r="D70" s="346"/>
      <c r="E70" s="346"/>
      <c r="F70" s="346"/>
      <c r="G70" s="346"/>
      <c r="H70" s="346"/>
      <c r="I70" s="346"/>
      <c r="J70" s="346"/>
      <c r="K70" s="347"/>
      <c r="L70" s="46"/>
      <c r="M70" s="92" t="s">
        <v>11</v>
      </c>
      <c r="N70" s="93"/>
      <c r="O70" s="93"/>
      <c r="P70" s="93"/>
      <c r="Q70" s="93"/>
      <c r="R70" s="97"/>
      <c r="S70" s="5"/>
      <c r="T70" s="424"/>
      <c r="U70" s="286" t="str">
        <f>IF(AND(L67&lt;&gt;"回答不要",COUNTIF(L58,"○")=1,COUNTIF(L68,"○")=1,COUNTIF(L70:L71,"○")=1),"OK",IF(AND(COUNTIF(L68,"○")=1,COUNTIF(L70:L71,"○")=2),"要確認",IF(AND(COUNTIF(L68,"○")=1,COUNTIF(L70:L71,"○")=0),"要確認",IF(AND(L67&lt;&gt;"回答不要",COUNTIF(L69,"○")=1,COUNTIF(L70:L71,"○")=0),"OK",IF(AND(COUNTIF(L59,"○")=1,COUNTIF(L70:L71,"○")=0),"-",IF(AND(L67="回答不要",COUNTIF(L68:L79,"○")=0),"-","要確認"))))))</f>
        <v>要確認</v>
      </c>
      <c r="V70" s="287" t="s">
        <v>187</v>
      </c>
      <c r="W70" s="33"/>
      <c r="X70" s="33"/>
      <c r="Z70" s="77" t="s">
        <v>149</v>
      </c>
    </row>
    <row r="71" spans="1:22" ht="19.5" customHeight="1">
      <c r="A71" s="45"/>
      <c r="B71" s="346"/>
      <c r="C71" s="346"/>
      <c r="D71" s="346"/>
      <c r="E71" s="346"/>
      <c r="F71" s="346"/>
      <c r="G71" s="346"/>
      <c r="H71" s="346"/>
      <c r="I71" s="346"/>
      <c r="J71" s="346"/>
      <c r="K71" s="347"/>
      <c r="L71" s="46"/>
      <c r="M71" s="92" t="s">
        <v>115</v>
      </c>
      <c r="N71" s="93"/>
      <c r="O71" s="93"/>
      <c r="P71" s="93"/>
      <c r="Q71" s="93"/>
      <c r="R71" s="97"/>
      <c r="S71" s="5"/>
      <c r="T71" s="424"/>
      <c r="U71" s="286"/>
      <c r="V71" s="287"/>
    </row>
    <row r="72" spans="1:26" ht="19.5" customHeight="1">
      <c r="A72" s="45"/>
      <c r="B72" s="338" t="s">
        <v>233</v>
      </c>
      <c r="C72" s="356"/>
      <c r="D72" s="356"/>
      <c r="E72" s="356"/>
      <c r="F72" s="356"/>
      <c r="G72" s="356"/>
      <c r="H72" s="356"/>
      <c r="I72" s="356"/>
      <c r="J72" s="356"/>
      <c r="K72" s="357"/>
      <c r="L72" s="46"/>
      <c r="M72" s="92" t="s">
        <v>276</v>
      </c>
      <c r="N72" s="93"/>
      <c r="O72" s="93"/>
      <c r="P72" s="93"/>
      <c r="Q72" s="93"/>
      <c r="R72" s="97"/>
      <c r="S72" s="5"/>
      <c r="T72" s="424"/>
      <c r="U72" s="286" t="str">
        <f>IF(AND(L67&lt;&gt;"回答不要",COUNTIF(L58,"○")=1,COUNTIF(L72:L73,"○")=1),"OK",IF(AND(COUNTIF(L72:L73,"○")=0,COUNTIF(L72:L73,"○")=2),"要確認",IF(AND(COUNTIF(L59,"○")=1,COUNTIF(L72:L73,"○")&gt;=1),"要確認",IF(AND(COUNTIF(L59,"○")=1,COUNTIF(L72:L73,"○")=0),"-",IF(AND(L67="回答不要",COUNTIF(L68:L79,"○")=0),"-","要確認")))))</f>
        <v>要確認</v>
      </c>
      <c r="V72" s="287" t="s">
        <v>182</v>
      </c>
      <c r="W72" s="33"/>
      <c r="Z72" s="77" t="s">
        <v>382</v>
      </c>
    </row>
    <row r="73" spans="1:22" ht="19.5" customHeight="1">
      <c r="A73" s="45"/>
      <c r="B73" s="372"/>
      <c r="C73" s="372"/>
      <c r="D73" s="372"/>
      <c r="E73" s="372"/>
      <c r="F73" s="372"/>
      <c r="G73" s="372"/>
      <c r="H73" s="372"/>
      <c r="I73" s="372"/>
      <c r="J73" s="372"/>
      <c r="K73" s="373"/>
      <c r="L73" s="46"/>
      <c r="M73" s="92" t="s">
        <v>119</v>
      </c>
      <c r="N73" s="93"/>
      <c r="O73" s="93"/>
      <c r="P73" s="93"/>
      <c r="Q73" s="93"/>
      <c r="R73" s="97"/>
      <c r="S73" s="5"/>
      <c r="T73" s="424"/>
      <c r="U73" s="286"/>
      <c r="V73" s="287"/>
    </row>
    <row r="74" spans="1:23" ht="19.5" customHeight="1">
      <c r="A74" s="45"/>
      <c r="B74" s="346" t="s">
        <v>293</v>
      </c>
      <c r="C74" s="346"/>
      <c r="D74" s="346"/>
      <c r="E74" s="346"/>
      <c r="F74" s="346"/>
      <c r="G74" s="346"/>
      <c r="H74" s="346"/>
      <c r="I74" s="346"/>
      <c r="J74" s="346"/>
      <c r="K74" s="347"/>
      <c r="L74" s="46"/>
      <c r="M74" s="92" t="s">
        <v>11</v>
      </c>
      <c r="N74" s="93"/>
      <c r="O74" s="93"/>
      <c r="P74" s="93"/>
      <c r="Q74" s="93"/>
      <c r="R74" s="97"/>
      <c r="S74" s="5"/>
      <c r="T74" s="424"/>
      <c r="U74" s="286" t="str">
        <f>IF(AND(L67&lt;&gt;"回答不要",COUNTIF(L58,"○")=1,COUNTIF(L72,"○")=1,COUNTIF(L74:L75,"○")=1),"OK",IF(AND(COUNTIF(L72,"○")=1,COUNTIF(L74:L75,"○")=2),"要確認",IF(AND(COUNTIF(L58,"○")=1,COUNTIF(L72,"○")=1,COUNTIF(L74:L75,"○")=0),"要確認",IF(AND(L67&lt;&gt;"回答不要",COUNTIF(L58,"○")=1,COUNTIF(L73,"○")=1,COUNTIF(L74:L75,"○")=0),"OK",IF(AND(COUNTIF(L59,"○")=1,COUNTIF(L74:L75,"○")=0),"-",IF(AND(L67="回答不要",COUNTIF(L68:L79,"○")=0),"-","要確認"))))))</f>
        <v>要確認</v>
      </c>
      <c r="V74" s="287" t="s">
        <v>192</v>
      </c>
      <c r="W74" s="33"/>
    </row>
    <row r="75" spans="1:22" ht="19.5" customHeight="1">
      <c r="A75" s="45"/>
      <c r="B75" s="346"/>
      <c r="C75" s="346"/>
      <c r="D75" s="346"/>
      <c r="E75" s="346"/>
      <c r="F75" s="346"/>
      <c r="G75" s="346"/>
      <c r="H75" s="346"/>
      <c r="I75" s="346"/>
      <c r="J75" s="346"/>
      <c r="K75" s="347"/>
      <c r="L75" s="46"/>
      <c r="M75" s="92" t="s">
        <v>125</v>
      </c>
      <c r="N75" s="93"/>
      <c r="O75" s="93"/>
      <c r="P75" s="93"/>
      <c r="Q75" s="93"/>
      <c r="R75" s="97"/>
      <c r="S75" s="5"/>
      <c r="T75" s="424"/>
      <c r="U75" s="286"/>
      <c r="V75" s="287"/>
    </row>
    <row r="76" spans="1:23" ht="19.5" customHeight="1">
      <c r="A76" s="45"/>
      <c r="B76" s="338" t="s">
        <v>234</v>
      </c>
      <c r="C76" s="338"/>
      <c r="D76" s="338"/>
      <c r="E76" s="338"/>
      <c r="F76" s="338"/>
      <c r="G76" s="338"/>
      <c r="H76" s="338"/>
      <c r="I76" s="338"/>
      <c r="J76" s="338"/>
      <c r="K76" s="339"/>
      <c r="L76" s="46"/>
      <c r="M76" s="92" t="s">
        <v>121</v>
      </c>
      <c r="N76" s="93"/>
      <c r="O76" s="93"/>
      <c r="P76" s="93"/>
      <c r="Q76" s="93"/>
      <c r="R76" s="97"/>
      <c r="S76" s="5"/>
      <c r="T76" s="424"/>
      <c r="U76" s="293" t="str">
        <f>IF(AND(L67&lt;&gt;"回答不要",COUNTIF(L58,"○")=1,COUNTIF(L76:L79,"○")=1),"OK",IF(AND(COUNTIF(L76:L79,"○")=0,COUNTIF(L76:L79,"○")&gt;=2),"要確認",IF(AND(COUNTIF(L59,"○")=1,COUNTIF(L76:L79,"○")&gt;=1),"要確認",IF(AND(COUNTIF(L59,"○")=1,COUNTIF(L76:L79,"○")=0),"-",IF(AND(L67="回答不要",COUNTIF(L68:L79,"○")=0),"-","要確認")))))</f>
        <v>要確認</v>
      </c>
      <c r="V76" s="412" t="s">
        <v>185</v>
      </c>
      <c r="W76" s="33"/>
    </row>
    <row r="77" spans="1:22" ht="19.5" customHeight="1">
      <c r="A77" s="45"/>
      <c r="B77" s="360"/>
      <c r="C77" s="360"/>
      <c r="D77" s="360"/>
      <c r="E77" s="360"/>
      <c r="F77" s="360"/>
      <c r="G77" s="360"/>
      <c r="H77" s="360"/>
      <c r="I77" s="360"/>
      <c r="J77" s="360"/>
      <c r="K77" s="361"/>
      <c r="L77" s="46"/>
      <c r="M77" s="92" t="s">
        <v>122</v>
      </c>
      <c r="N77" s="93"/>
      <c r="O77" s="93"/>
      <c r="P77" s="93"/>
      <c r="Q77" s="93"/>
      <c r="R77" s="97"/>
      <c r="S77" s="5"/>
      <c r="T77" s="424"/>
      <c r="U77" s="281"/>
      <c r="V77" s="412"/>
    </row>
    <row r="78" spans="1:22" ht="19.5" customHeight="1">
      <c r="A78" s="45"/>
      <c r="B78" s="360"/>
      <c r="C78" s="360"/>
      <c r="D78" s="360"/>
      <c r="E78" s="360"/>
      <c r="F78" s="360"/>
      <c r="G78" s="360"/>
      <c r="H78" s="360"/>
      <c r="I78" s="360"/>
      <c r="J78" s="360"/>
      <c r="K78" s="361"/>
      <c r="L78" s="46"/>
      <c r="M78" s="92" t="s">
        <v>123</v>
      </c>
      <c r="N78" s="93"/>
      <c r="O78" s="93"/>
      <c r="P78" s="93"/>
      <c r="Q78" s="93"/>
      <c r="R78" s="97"/>
      <c r="S78" s="5"/>
      <c r="T78" s="424"/>
      <c r="U78" s="281"/>
      <c r="V78" s="412"/>
    </row>
    <row r="79" spans="1:22" ht="19.5" customHeight="1">
      <c r="A79" s="45"/>
      <c r="B79" s="405"/>
      <c r="C79" s="405"/>
      <c r="D79" s="405"/>
      <c r="E79" s="405"/>
      <c r="F79" s="405"/>
      <c r="G79" s="405"/>
      <c r="H79" s="405"/>
      <c r="I79" s="405"/>
      <c r="J79" s="405"/>
      <c r="K79" s="406"/>
      <c r="L79" s="48"/>
      <c r="M79" s="95" t="s">
        <v>124</v>
      </c>
      <c r="N79" s="96"/>
      <c r="O79" s="96"/>
      <c r="P79" s="96"/>
      <c r="Q79" s="96"/>
      <c r="R79" s="113"/>
      <c r="S79" s="5"/>
      <c r="T79" s="425"/>
      <c r="U79" s="322"/>
      <c r="V79" s="413"/>
    </row>
    <row r="80" spans="1:24" ht="19.5" customHeight="1">
      <c r="A80" s="44" t="s">
        <v>204</v>
      </c>
      <c r="B80" s="100"/>
      <c r="C80" s="100"/>
      <c r="D80" s="100"/>
      <c r="E80" s="100"/>
      <c r="F80" s="100"/>
      <c r="G80" s="100"/>
      <c r="H80" s="100"/>
      <c r="I80" s="100"/>
      <c r="J80" s="100"/>
      <c r="K80" s="100"/>
      <c r="L80" s="50"/>
      <c r="M80" s="99"/>
      <c r="N80" s="100"/>
      <c r="O80" s="100"/>
      <c r="P80" s="100"/>
      <c r="Q80" s="100"/>
      <c r="R80" s="104"/>
      <c r="S80" s="5"/>
      <c r="T80" s="421" t="s">
        <v>156</v>
      </c>
      <c r="U80" s="280">
        <f>IF(1=COUNTIF(L81:L82,"○"),1,-1)</f>
        <v>-1</v>
      </c>
      <c r="V80" s="279" t="s">
        <v>181</v>
      </c>
      <c r="W80" s="21"/>
      <c r="X80" s="20"/>
    </row>
    <row r="81" spans="1:24" ht="19.5" customHeight="1">
      <c r="A81" s="45"/>
      <c r="B81" s="338" t="s">
        <v>120</v>
      </c>
      <c r="C81" s="338"/>
      <c r="D81" s="338"/>
      <c r="E81" s="338"/>
      <c r="F81" s="338"/>
      <c r="G81" s="338"/>
      <c r="H81" s="338"/>
      <c r="I81" s="338"/>
      <c r="J81" s="338"/>
      <c r="K81" s="339"/>
      <c r="L81" s="55"/>
      <c r="M81" s="92" t="s">
        <v>340</v>
      </c>
      <c r="N81" s="93"/>
      <c r="O81" s="93"/>
      <c r="P81" s="93"/>
      <c r="Q81" s="93"/>
      <c r="R81" s="94"/>
      <c r="S81" s="5"/>
      <c r="T81" s="422"/>
      <c r="U81" s="281"/>
      <c r="V81" s="277"/>
      <c r="W81" s="20"/>
      <c r="X81" s="20"/>
    </row>
    <row r="82" spans="1:24" ht="19.5" customHeight="1">
      <c r="A82" s="45"/>
      <c r="B82" s="340"/>
      <c r="C82" s="340"/>
      <c r="D82" s="340"/>
      <c r="E82" s="340"/>
      <c r="F82" s="340"/>
      <c r="G82" s="340"/>
      <c r="H82" s="340"/>
      <c r="I82" s="340"/>
      <c r="J82" s="340"/>
      <c r="K82" s="341"/>
      <c r="L82" s="46"/>
      <c r="M82" s="95" t="s">
        <v>312</v>
      </c>
      <c r="N82" s="96"/>
      <c r="O82" s="96"/>
      <c r="P82" s="96"/>
      <c r="Q82" s="96"/>
      <c r="R82" s="97"/>
      <c r="S82" s="5"/>
      <c r="T82" s="422"/>
      <c r="U82" s="282"/>
      <c r="V82" s="283"/>
      <c r="W82" s="21"/>
      <c r="X82" s="20"/>
    </row>
    <row r="83" spans="1:23" ht="19.5" customHeight="1">
      <c r="A83" s="45"/>
      <c r="B83" s="348" t="s">
        <v>294</v>
      </c>
      <c r="C83" s="348"/>
      <c r="D83" s="348"/>
      <c r="E83" s="348"/>
      <c r="F83" s="348"/>
      <c r="G83" s="348"/>
      <c r="H83" s="348"/>
      <c r="I83" s="348"/>
      <c r="J83" s="348"/>
      <c r="K83" s="349"/>
      <c r="L83" s="146"/>
      <c r="M83" s="137" t="s">
        <v>240</v>
      </c>
      <c r="N83" s="138"/>
      <c r="O83" s="138"/>
      <c r="P83" s="138"/>
      <c r="Q83" s="138"/>
      <c r="R83" s="142"/>
      <c r="S83" s="5"/>
      <c r="T83" s="422"/>
      <c r="U83" s="292" t="str">
        <f>IF(AND(COUNTIF(L81,"○")=1,COUNTIF(L83:L84,"○")=1),"OK",IF(AND(COUNTIF(L81,"○")=1,COUNTIF(L83:L84,"○")=2),"要確認",IF(AND(COUNTIF(L81,"○")=1,COUNTIF(L83:L84,"○")=0),"要確認",IF(AND(COUNTIF(L82,"○")=1,COUNTIF(L83:L84,"○")=0),"OK","要確認"))))</f>
        <v>要確認</v>
      </c>
      <c r="V83" s="284" t="s">
        <v>314</v>
      </c>
      <c r="W83" s="33"/>
    </row>
    <row r="84" spans="1:22" ht="19.5" customHeight="1">
      <c r="A84" s="45"/>
      <c r="B84" s="350"/>
      <c r="C84" s="350"/>
      <c r="D84" s="350"/>
      <c r="E84" s="350"/>
      <c r="F84" s="350"/>
      <c r="G84" s="350"/>
      <c r="H84" s="350"/>
      <c r="I84" s="350"/>
      <c r="J84" s="350"/>
      <c r="K84" s="351"/>
      <c r="L84" s="141"/>
      <c r="M84" s="105" t="s">
        <v>277</v>
      </c>
      <c r="N84" s="106"/>
      <c r="O84" s="106"/>
      <c r="P84" s="106"/>
      <c r="Q84" s="106"/>
      <c r="R84" s="143"/>
      <c r="S84" s="5"/>
      <c r="T84" s="422"/>
      <c r="U84" s="282"/>
      <c r="V84" s="283"/>
    </row>
    <row r="85" spans="1:23" ht="19.5" customHeight="1">
      <c r="A85" s="45"/>
      <c r="B85" s="348" t="s">
        <v>370</v>
      </c>
      <c r="C85" s="348"/>
      <c r="D85" s="348"/>
      <c r="E85" s="348"/>
      <c r="F85" s="348"/>
      <c r="G85" s="348"/>
      <c r="H85" s="348"/>
      <c r="I85" s="348"/>
      <c r="J85" s="348"/>
      <c r="K85" s="349"/>
      <c r="L85" s="48"/>
      <c r="M85" s="137" t="s">
        <v>86</v>
      </c>
      <c r="N85" s="138"/>
      <c r="O85" s="138"/>
      <c r="P85" s="138"/>
      <c r="Q85" s="138"/>
      <c r="R85" s="142"/>
      <c r="S85" s="5"/>
      <c r="T85" s="422"/>
      <c r="U85" s="292" t="str">
        <f>IF(AND(COUNTIF(L84,"○")=1,COUNTIF(L85:L86,"○")=1),"OK",IF(AND(COUNTIF(L84,"○")=0,COUNTIF(L85:L86,"○")=2),"要確認",IF(AND(COUNTIF(L84,"○")=1,COUNTIF(L85:L86,"○")=0),"要確認",IF(AND(COUNTIF(L83,"○")=1,COUNTIF(L85:L86,"○")=0),"-",IF(AND(L82="○",L83="",L84="",COUNTIF(L85:L86,"○")=0),"OK","要確認")))))</f>
        <v>要確認</v>
      </c>
      <c r="V85" s="284" t="s">
        <v>315</v>
      </c>
      <c r="W85" s="33"/>
    </row>
    <row r="86" spans="1:22" ht="19.5" customHeight="1">
      <c r="A86" s="45"/>
      <c r="B86" s="350"/>
      <c r="C86" s="350"/>
      <c r="D86" s="350"/>
      <c r="E86" s="350"/>
      <c r="F86" s="350"/>
      <c r="G86" s="350"/>
      <c r="H86" s="350"/>
      <c r="I86" s="350"/>
      <c r="J86" s="350"/>
      <c r="K86" s="351"/>
      <c r="L86" s="46"/>
      <c r="M86" s="105" t="s">
        <v>230</v>
      </c>
      <c r="N86" s="106"/>
      <c r="O86" s="106"/>
      <c r="P86" s="106"/>
      <c r="Q86" s="106"/>
      <c r="R86" s="143"/>
      <c r="S86" s="5"/>
      <c r="T86" s="422"/>
      <c r="U86" s="282"/>
      <c r="V86" s="283"/>
    </row>
    <row r="87" spans="1:23" ht="19.5" customHeight="1">
      <c r="A87" s="45"/>
      <c r="B87" s="367" t="s">
        <v>335</v>
      </c>
      <c r="C87" s="367"/>
      <c r="D87" s="367"/>
      <c r="E87" s="367"/>
      <c r="F87" s="367"/>
      <c r="G87" s="367"/>
      <c r="H87" s="367"/>
      <c r="I87" s="367"/>
      <c r="J87" s="367"/>
      <c r="K87" s="368"/>
      <c r="L87" s="148"/>
      <c r="M87" s="105"/>
      <c r="N87" s="106"/>
      <c r="O87" s="106"/>
      <c r="P87" s="107" t="s">
        <v>88</v>
      </c>
      <c r="Q87" s="101"/>
      <c r="R87" s="102" t="s">
        <v>13</v>
      </c>
      <c r="S87" s="5"/>
      <c r="T87" s="422"/>
      <c r="U87" s="127" t="str">
        <f>IF(AND(L81="○",Q87&gt;=1),"OK",IF(AND(L81="○",Q87=0),"要確認",IF(AND(L81="○",Q87=""),"要確認",IF(AND(L82="○",Q87=0),"OK",IF(AND(L82="○",Q87&gt;=1),"要確認",IF(AND(L82="○",Q87=""),"OK",IF(AND(L82="",Q87=""),"要確認")))))))</f>
        <v>要確認</v>
      </c>
      <c r="V87" s="284" t="s">
        <v>369</v>
      </c>
      <c r="W87" s="21"/>
    </row>
    <row r="88" spans="1:23" ht="19.5" customHeight="1">
      <c r="A88" s="45"/>
      <c r="B88" s="367" t="s">
        <v>245</v>
      </c>
      <c r="C88" s="367"/>
      <c r="D88" s="367"/>
      <c r="E88" s="367"/>
      <c r="F88" s="367"/>
      <c r="G88" s="367"/>
      <c r="H88" s="367"/>
      <c r="I88" s="367"/>
      <c r="J88" s="367"/>
      <c r="K88" s="368"/>
      <c r="L88" s="148"/>
      <c r="M88" s="105"/>
      <c r="N88" s="106"/>
      <c r="O88" s="106"/>
      <c r="P88" s="107" t="s">
        <v>88</v>
      </c>
      <c r="Q88" s="101"/>
      <c r="R88" s="102" t="s">
        <v>13</v>
      </c>
      <c r="S88" s="5"/>
      <c r="T88" s="422"/>
      <c r="U88" s="144" t="str">
        <f>IF(AND(L81="○",Q88&gt;=1),"OK",IF(AND(L81="○",Q88=""),"要確認",IF(AND(L81="○",Q88=0),"OK",IF(AND(L82="○",Q88=0),"OK",IF(AND(L82="○",Q88&gt;=1),"要確認",IF(AND(L82="○",Q88=""),"OK",IF(AND(L81="",Q88=""),"要確認")))))))</f>
        <v>要確認</v>
      </c>
      <c r="V88" s="283"/>
      <c r="W88" s="21"/>
    </row>
    <row r="89" spans="1:24" ht="19.5" customHeight="1">
      <c r="A89" s="45"/>
      <c r="B89" s="352" t="s">
        <v>295</v>
      </c>
      <c r="C89" s="352"/>
      <c r="D89" s="352"/>
      <c r="E89" s="352"/>
      <c r="F89" s="352"/>
      <c r="G89" s="352"/>
      <c r="H89" s="352"/>
      <c r="I89" s="352"/>
      <c r="J89" s="352"/>
      <c r="K89" s="353"/>
      <c r="L89" s="48"/>
      <c r="M89" s="95" t="s">
        <v>278</v>
      </c>
      <c r="N89" s="96"/>
      <c r="O89" s="96"/>
      <c r="P89" s="96"/>
      <c r="Q89" s="96"/>
      <c r="R89" s="98"/>
      <c r="S89" s="5"/>
      <c r="T89" s="422"/>
      <c r="U89" s="292" t="str">
        <f>IF(AND(COUNTIF(L82,"○")=1,COUNTIF(L89:L90,"○")=1),"OK",IF(AND(COUNTIF(L82,"○")=1,COUNTIF(L89:L90,"○")=2),"要確認",IF(AND(COUNTIF(L82,"○")=1,COUNTIF(L89:L90,"○")=0),"要確認",IF(AND(COUNTIF(L81,"○")=1,COUNTIF(L89:L90,"○")=0),"OK","要確認"))))</f>
        <v>要確認</v>
      </c>
      <c r="V89" s="277" t="s">
        <v>364</v>
      </c>
      <c r="W89" s="20"/>
      <c r="X89" s="20"/>
    </row>
    <row r="90" spans="1:24" ht="19.5" customHeight="1">
      <c r="A90" s="45"/>
      <c r="B90" s="354"/>
      <c r="C90" s="354"/>
      <c r="D90" s="354"/>
      <c r="E90" s="354"/>
      <c r="F90" s="354"/>
      <c r="G90" s="354"/>
      <c r="H90" s="354"/>
      <c r="I90" s="354"/>
      <c r="J90" s="354"/>
      <c r="K90" s="355"/>
      <c r="L90" s="48"/>
      <c r="M90" s="95" t="s">
        <v>85</v>
      </c>
      <c r="N90" s="96"/>
      <c r="O90" s="96"/>
      <c r="P90" s="96"/>
      <c r="Q90" s="96"/>
      <c r="R90" s="94"/>
      <c r="S90" s="5"/>
      <c r="T90" s="422"/>
      <c r="U90" s="294"/>
      <c r="V90" s="278"/>
      <c r="W90" s="20"/>
      <c r="X90" s="20"/>
    </row>
    <row r="91" spans="1:23" ht="19.5" customHeight="1">
      <c r="A91" s="45"/>
      <c r="B91" s="367" t="s">
        <v>296</v>
      </c>
      <c r="C91" s="367"/>
      <c r="D91" s="367"/>
      <c r="E91" s="367"/>
      <c r="F91" s="367"/>
      <c r="G91" s="367"/>
      <c r="H91" s="367"/>
      <c r="I91" s="367"/>
      <c r="J91" s="367"/>
      <c r="K91" s="368"/>
      <c r="L91" s="148"/>
      <c r="M91" s="105"/>
      <c r="N91" s="106"/>
      <c r="O91" s="106"/>
      <c r="P91" s="107" t="s">
        <v>88</v>
      </c>
      <c r="Q91" s="101"/>
      <c r="R91" s="102" t="s">
        <v>13</v>
      </c>
      <c r="S91" s="5"/>
      <c r="T91" s="422"/>
      <c r="U91" s="75" t="str">
        <f>IF(AND(L81="○",L89="",L90="",Q91=""),"OK",IF(AND(L89="○",Q91&gt;=1),"OK",IF(AND(L89="○",Q91=0),"要確認",IF(AND(L89="○",Q91=""),"要確認",IF(AND(L90="○",Q91=0),"OK",IF(AND(L90="○",Q91&gt;=1),"要確認",IF(AND(L89="",Q91=""),"要確認")))))))</f>
        <v>要確認</v>
      </c>
      <c r="V91" s="74" t="s">
        <v>365</v>
      </c>
      <c r="W91" s="21"/>
    </row>
    <row r="92" spans="1:24" ht="19.5" customHeight="1">
      <c r="A92" s="45"/>
      <c r="B92" s="356" t="s">
        <v>297</v>
      </c>
      <c r="C92" s="356"/>
      <c r="D92" s="356"/>
      <c r="E92" s="356"/>
      <c r="F92" s="356"/>
      <c r="G92" s="356"/>
      <c r="H92" s="356"/>
      <c r="I92" s="356"/>
      <c r="J92" s="356"/>
      <c r="K92" s="357"/>
      <c r="L92" s="46"/>
      <c r="M92" s="92" t="s">
        <v>86</v>
      </c>
      <c r="N92" s="93"/>
      <c r="O92" s="93"/>
      <c r="P92" s="93"/>
      <c r="Q92" s="93"/>
      <c r="R92" s="97"/>
      <c r="S92" s="5"/>
      <c r="T92" s="422"/>
      <c r="U92" s="293" t="str">
        <f>IF(AND(COUNTIF(L81,"○")=0,COUNTIF(L82,"○")=1,COUNTIF(L89,"○")=1,COUNTIF(L92:L93,"○")=1),"OK",IF(AND(COUNTIF(L89,"○")=1,COUNTIF(L92:L93,"○")=2),"要確認",IF(AND(COUNTIF(L89,"○")=1,COUNTIF(L92:L93,"○")=0),"要確認",IF(AND(COUNTIF(L81,"○")=1,COUNTIF(L89:L90,"○")=0),"－",IF(AND(COUNTIF(L82,"○")=1,COUNTIF(L90,"○")=1,COUNTIF(L92:L93,"○")=0),"OK","要確認")))))</f>
        <v>要確認</v>
      </c>
      <c r="V92" s="285" t="s">
        <v>316</v>
      </c>
      <c r="W92" s="21"/>
      <c r="X92" s="20"/>
    </row>
    <row r="93" spans="1:24" ht="19.5" customHeight="1">
      <c r="A93" s="45"/>
      <c r="B93" s="358"/>
      <c r="C93" s="358"/>
      <c r="D93" s="358"/>
      <c r="E93" s="358"/>
      <c r="F93" s="358"/>
      <c r="G93" s="358"/>
      <c r="H93" s="358"/>
      <c r="I93" s="358"/>
      <c r="J93" s="358"/>
      <c r="K93" s="359"/>
      <c r="L93" s="49"/>
      <c r="M93" s="108" t="s">
        <v>279</v>
      </c>
      <c r="N93" s="109"/>
      <c r="O93" s="109"/>
      <c r="P93" s="109"/>
      <c r="Q93" s="109"/>
      <c r="R93" s="110"/>
      <c r="S93" s="5"/>
      <c r="T93" s="422"/>
      <c r="U93" s="322"/>
      <c r="V93" s="277"/>
      <c r="W93" s="20"/>
      <c r="X93" s="20"/>
    </row>
    <row r="94" spans="1:24" ht="19.5" customHeight="1">
      <c r="A94" s="45"/>
      <c r="B94" s="419" t="s">
        <v>346</v>
      </c>
      <c r="C94" s="419"/>
      <c r="D94" s="419"/>
      <c r="E94" s="419"/>
      <c r="F94" s="419"/>
      <c r="G94" s="419"/>
      <c r="H94" s="419"/>
      <c r="I94" s="419"/>
      <c r="J94" s="419"/>
      <c r="K94" s="420"/>
      <c r="L94" s="54">
        <f>IF(OR($G$6="幼稚園",$G$6="幼保連携型認定こども園",$G$6="高等学校[全日制］",$G$6="高等学校[定時制]",$G$6="高等学校[併置]",$G$6="中等教育学校後期課程"),"回答不要","")</f>
      </c>
      <c r="M94" s="111"/>
      <c r="N94" s="112"/>
      <c r="O94" s="112"/>
      <c r="P94" s="112"/>
      <c r="Q94" s="112"/>
      <c r="R94" s="91"/>
      <c r="S94" s="5"/>
      <c r="T94" s="422"/>
      <c r="U94" s="280" t="str">
        <f>IF(AND(L94&lt;&gt;"回答不要",COUNTIF(L81,"○")=1,COUNTIF(L95:L96,"○")=1),"OK",IF(AND(COUNTIF(L95:L96,"○")=0,COUNTIF(L95:L96,"○")=2),"要確認",IF(AND(COUNTIF(L82,"○")=1,COUNTIF(L95:L96,"○")&gt;=1),"要確認",IF(AND(COUNTIF(L82,"○")=1,COUNTIF(L95:L96,"○")=0),"-",IF(AND(L94="回答不要",COUNTIF(L95:L106,"○")=0),"-","要確認")))))</f>
        <v>要確認</v>
      </c>
      <c r="V94" s="279" t="s">
        <v>317</v>
      </c>
      <c r="W94" s="20"/>
      <c r="X94" s="20"/>
    </row>
    <row r="95" spans="1:23" ht="19.5" customHeight="1">
      <c r="A95" s="45"/>
      <c r="B95" s="356" t="s">
        <v>235</v>
      </c>
      <c r="C95" s="356"/>
      <c r="D95" s="356"/>
      <c r="E95" s="356"/>
      <c r="F95" s="356"/>
      <c r="G95" s="356"/>
      <c r="H95" s="356"/>
      <c r="I95" s="356"/>
      <c r="J95" s="356"/>
      <c r="K95" s="357"/>
      <c r="L95" s="46"/>
      <c r="M95" s="92" t="s">
        <v>280</v>
      </c>
      <c r="N95" s="93"/>
      <c r="O95" s="93"/>
      <c r="P95" s="93"/>
      <c r="Q95" s="93"/>
      <c r="R95" s="97"/>
      <c r="S95" s="5"/>
      <c r="T95" s="422"/>
      <c r="U95" s="281"/>
      <c r="V95" s="277"/>
      <c r="W95" s="33"/>
    </row>
    <row r="96" spans="1:22" ht="19.5" customHeight="1">
      <c r="A96" s="45"/>
      <c r="B96" s="386"/>
      <c r="C96" s="386"/>
      <c r="D96" s="386"/>
      <c r="E96" s="386"/>
      <c r="F96" s="386"/>
      <c r="G96" s="386"/>
      <c r="H96" s="386"/>
      <c r="I96" s="386"/>
      <c r="J96" s="386"/>
      <c r="K96" s="418"/>
      <c r="L96" s="46"/>
      <c r="M96" s="92" t="s">
        <v>117</v>
      </c>
      <c r="N96" s="93"/>
      <c r="O96" s="93"/>
      <c r="P96" s="93"/>
      <c r="Q96" s="93"/>
      <c r="R96" s="97"/>
      <c r="S96" s="5"/>
      <c r="T96" s="422"/>
      <c r="U96" s="294"/>
      <c r="V96" s="278"/>
    </row>
    <row r="97" spans="1:23" ht="19.5" customHeight="1">
      <c r="A97" s="45"/>
      <c r="B97" s="338" t="s">
        <v>298</v>
      </c>
      <c r="C97" s="338"/>
      <c r="D97" s="338"/>
      <c r="E97" s="338"/>
      <c r="F97" s="338"/>
      <c r="G97" s="338"/>
      <c r="H97" s="338"/>
      <c r="I97" s="338"/>
      <c r="J97" s="338"/>
      <c r="K97" s="339"/>
      <c r="L97" s="46"/>
      <c r="M97" s="92" t="s">
        <v>11</v>
      </c>
      <c r="N97" s="93"/>
      <c r="O97" s="93"/>
      <c r="P97" s="93"/>
      <c r="Q97" s="93"/>
      <c r="R97" s="97"/>
      <c r="S97" s="5"/>
      <c r="T97" s="422"/>
      <c r="U97" s="293" t="str">
        <f>IF(AND(L94&lt;&gt;"回答不要",COUNTIF(L81,"○")=1,COUNTIF(L95,"○")=1,COUNTIF(L97:L98,"○")=1),"OK",IF(AND(COUNTIF(L95,"○")=1,COUNTIF(L97:L98,"○")=2),"要確認",IF(AND(COUNTIF(L95,"○")=1,COUNTIF(L97:L98,"○")=0),"要確認",IF(AND(L94&lt;&gt;"回答不要",COUNTIF(L96,"○")=1,COUNTIF(L97:L98,"○")=0),"OK",IF(AND(COUNTIF(L82,"○")=1,COUNTIF(L97:L98,"○")=0),"-",IF(AND(L94="回答不要",COUNTIF(L95:L106,"○")=0),"-","要確認"))))))</f>
        <v>要確認</v>
      </c>
      <c r="V97" s="290" t="s">
        <v>318</v>
      </c>
      <c r="W97" s="33"/>
    </row>
    <row r="98" spans="1:22" ht="19.5" customHeight="1">
      <c r="A98" s="45"/>
      <c r="B98" s="340"/>
      <c r="C98" s="340"/>
      <c r="D98" s="340"/>
      <c r="E98" s="340"/>
      <c r="F98" s="340"/>
      <c r="G98" s="340"/>
      <c r="H98" s="340"/>
      <c r="I98" s="340"/>
      <c r="J98" s="340"/>
      <c r="K98" s="341"/>
      <c r="L98" s="46"/>
      <c r="M98" s="92" t="s">
        <v>115</v>
      </c>
      <c r="N98" s="93"/>
      <c r="O98" s="93"/>
      <c r="P98" s="93"/>
      <c r="Q98" s="93"/>
      <c r="R98" s="97"/>
      <c r="S98" s="5"/>
      <c r="T98" s="422"/>
      <c r="U98" s="294"/>
      <c r="V98" s="291"/>
    </row>
    <row r="99" spans="1:23" ht="19.5" customHeight="1">
      <c r="A99" s="45"/>
      <c r="B99" s="338" t="s">
        <v>236</v>
      </c>
      <c r="C99" s="338"/>
      <c r="D99" s="338"/>
      <c r="E99" s="338"/>
      <c r="F99" s="338"/>
      <c r="G99" s="338"/>
      <c r="H99" s="338"/>
      <c r="I99" s="338"/>
      <c r="J99" s="338"/>
      <c r="K99" s="339"/>
      <c r="L99" s="46"/>
      <c r="M99" s="92" t="s">
        <v>281</v>
      </c>
      <c r="N99" s="93"/>
      <c r="O99" s="93"/>
      <c r="P99" s="93"/>
      <c r="Q99" s="93"/>
      <c r="R99" s="97"/>
      <c r="S99" s="5"/>
      <c r="T99" s="422"/>
      <c r="U99" s="293" t="str">
        <f>IF(AND(L94&lt;&gt;"回答不要",COUNTIF(L81,"○")=1,COUNTIF(L99:L100,"○")=1),"OK",IF(AND(COUNTIF(L99:L100,"○")=0,COUNTIF(L99:L100,"○")=2),"要確認",IF(AND(COUNTIF(L82,"○")=1,COUNTIF(L99:L100,"○")&gt;=1),"要確認",IF(AND(COUNTIF(L82,"○")=1,COUNTIF(L99:L100,"○")=0),"-",IF(AND(L94="回答不要",COUNTIF(L95:L106,"○")=0),"-","要確認")))))</f>
        <v>要確認</v>
      </c>
      <c r="V99" s="290" t="s">
        <v>319</v>
      </c>
      <c r="W99" s="33"/>
    </row>
    <row r="100" spans="1:22" ht="19.5" customHeight="1">
      <c r="A100" s="45"/>
      <c r="B100" s="340"/>
      <c r="C100" s="340"/>
      <c r="D100" s="340"/>
      <c r="E100" s="340"/>
      <c r="F100" s="340"/>
      <c r="G100" s="340"/>
      <c r="H100" s="340"/>
      <c r="I100" s="340"/>
      <c r="J100" s="340"/>
      <c r="K100" s="341"/>
      <c r="L100" s="46"/>
      <c r="M100" s="92" t="s">
        <v>119</v>
      </c>
      <c r="N100" s="93"/>
      <c r="O100" s="93"/>
      <c r="P100" s="93"/>
      <c r="Q100" s="93"/>
      <c r="R100" s="97"/>
      <c r="S100" s="5"/>
      <c r="T100" s="422"/>
      <c r="U100" s="294"/>
      <c r="V100" s="291"/>
    </row>
    <row r="101" spans="1:23" ht="19.5" customHeight="1">
      <c r="A101" s="45"/>
      <c r="B101" s="338" t="s">
        <v>299</v>
      </c>
      <c r="C101" s="338"/>
      <c r="D101" s="338"/>
      <c r="E101" s="338"/>
      <c r="F101" s="338"/>
      <c r="G101" s="338"/>
      <c r="H101" s="338"/>
      <c r="I101" s="338"/>
      <c r="J101" s="338"/>
      <c r="K101" s="339"/>
      <c r="L101" s="46"/>
      <c r="M101" s="92" t="s">
        <v>11</v>
      </c>
      <c r="N101" s="93"/>
      <c r="O101" s="93"/>
      <c r="P101" s="93"/>
      <c r="Q101" s="93"/>
      <c r="R101" s="97"/>
      <c r="S101" s="5"/>
      <c r="T101" s="422"/>
      <c r="U101" s="293" t="str">
        <f>IF(AND(L94&lt;&gt;"回答不要",COUNTIF(L81,"○")=1,COUNTIF(L99,"○")=1,COUNTIF(L101:L102,"○")=1),"OK",IF(AND(COUNTIF(L99,"○")=1,COUNTIF(L101:L102,"○")=2),"要確認",IF(AND(COUNTIF(L81,"○")=1,COUNTIF(L99,"○")=1,COUNTIF(L101:L102,"○")=0),"要確認",IF(AND(L94&lt;&gt;"回答不要",COUNTIF(L81,"○")=1,COUNTIF(L100,"○")=1,COUNTIF(L101:L102,"○")=0),"OK",IF(AND(COUNTIF(L82,"○")=1,COUNTIF(L101:L102,"○")=0),"-",IF(AND(L94="回答不要",COUNTIF(L95:L106,"○")=0),"-","要確認"))))))</f>
        <v>要確認</v>
      </c>
      <c r="V101" s="290" t="s">
        <v>320</v>
      </c>
      <c r="W101" s="33"/>
    </row>
    <row r="102" spans="1:22" ht="19.5" customHeight="1">
      <c r="A102" s="45"/>
      <c r="B102" s="340"/>
      <c r="C102" s="340"/>
      <c r="D102" s="340"/>
      <c r="E102" s="340"/>
      <c r="F102" s="340"/>
      <c r="G102" s="340"/>
      <c r="H102" s="340"/>
      <c r="I102" s="340"/>
      <c r="J102" s="340"/>
      <c r="K102" s="341"/>
      <c r="L102" s="46"/>
      <c r="M102" s="92" t="s">
        <v>126</v>
      </c>
      <c r="N102" s="93"/>
      <c r="O102" s="93"/>
      <c r="P102" s="93"/>
      <c r="Q102" s="93"/>
      <c r="R102" s="97"/>
      <c r="S102" s="5"/>
      <c r="T102" s="422"/>
      <c r="U102" s="294"/>
      <c r="V102" s="291"/>
    </row>
    <row r="103" spans="1:23" ht="19.5" customHeight="1">
      <c r="A103" s="45"/>
      <c r="B103" s="338" t="s">
        <v>237</v>
      </c>
      <c r="C103" s="338"/>
      <c r="D103" s="338"/>
      <c r="E103" s="338"/>
      <c r="F103" s="338"/>
      <c r="G103" s="338"/>
      <c r="H103" s="338"/>
      <c r="I103" s="338"/>
      <c r="J103" s="338"/>
      <c r="K103" s="339"/>
      <c r="L103" s="46"/>
      <c r="M103" s="92" t="s">
        <v>121</v>
      </c>
      <c r="N103" s="93"/>
      <c r="O103" s="93"/>
      <c r="P103" s="93"/>
      <c r="Q103" s="93"/>
      <c r="R103" s="97"/>
      <c r="S103" s="5"/>
      <c r="T103" s="422"/>
      <c r="U103" s="293" t="str">
        <f>IF(AND(L94&lt;&gt;"回答不要",COUNTIF(L81,"○")=1,COUNTIF(L103:L106,"○")=1),"OK",IF(AND(COUNTIF(L103:L106,"○")=0,COUNTIF(L103:L106,"○")&gt;=2),"要確認",IF(AND(COUNTIF(L82,"○")=1,COUNTIF(L103:L106,"○")&gt;=1),"要確認",IF(AND(COUNTIF(L82,"○")=1,COUNTIF(L103:L106,"○")=0),"-",IF(AND(L94="回答不要",COUNTIF(L95:L106,"○")=0),"-","要確認")))))</f>
        <v>要確認</v>
      </c>
      <c r="V103" s="295" t="s">
        <v>321</v>
      </c>
      <c r="W103" s="33"/>
    </row>
    <row r="104" spans="1:22" ht="19.5" customHeight="1">
      <c r="A104" s="45"/>
      <c r="B104" s="360"/>
      <c r="C104" s="360"/>
      <c r="D104" s="360"/>
      <c r="E104" s="360"/>
      <c r="F104" s="360"/>
      <c r="G104" s="360"/>
      <c r="H104" s="360"/>
      <c r="I104" s="360"/>
      <c r="J104" s="360"/>
      <c r="K104" s="361"/>
      <c r="L104" s="55"/>
      <c r="M104" s="92" t="s">
        <v>122</v>
      </c>
      <c r="N104" s="114"/>
      <c r="O104" s="114"/>
      <c r="P104" s="114"/>
      <c r="Q104" s="114"/>
      <c r="R104" s="94"/>
      <c r="S104" s="5"/>
      <c r="T104" s="422"/>
      <c r="U104" s="281"/>
      <c r="V104" s="296"/>
    </row>
    <row r="105" spans="1:22" ht="19.5" customHeight="1">
      <c r="A105" s="45"/>
      <c r="B105" s="360"/>
      <c r="C105" s="360"/>
      <c r="D105" s="360"/>
      <c r="E105" s="360"/>
      <c r="F105" s="360"/>
      <c r="G105" s="360"/>
      <c r="H105" s="360"/>
      <c r="I105" s="360"/>
      <c r="J105" s="360"/>
      <c r="K105" s="361"/>
      <c r="L105" s="55"/>
      <c r="M105" s="92" t="s">
        <v>123</v>
      </c>
      <c r="N105" s="114"/>
      <c r="O105" s="114"/>
      <c r="P105" s="114"/>
      <c r="Q105" s="114"/>
      <c r="R105" s="94"/>
      <c r="S105" s="5"/>
      <c r="T105" s="422"/>
      <c r="U105" s="281"/>
      <c r="V105" s="296"/>
    </row>
    <row r="106" spans="1:22" ht="19.5" customHeight="1">
      <c r="A106" s="45"/>
      <c r="B106" s="340"/>
      <c r="C106" s="340"/>
      <c r="D106" s="340"/>
      <c r="E106" s="340"/>
      <c r="F106" s="340"/>
      <c r="G106" s="340"/>
      <c r="H106" s="340"/>
      <c r="I106" s="340"/>
      <c r="J106" s="340"/>
      <c r="K106" s="341"/>
      <c r="L106" s="46"/>
      <c r="M106" s="92" t="s">
        <v>124</v>
      </c>
      <c r="N106" s="93"/>
      <c r="O106" s="93"/>
      <c r="P106" s="93"/>
      <c r="Q106" s="93"/>
      <c r="R106" s="97"/>
      <c r="S106" s="5"/>
      <c r="T106" s="423"/>
      <c r="U106" s="322"/>
      <c r="V106" s="297"/>
    </row>
    <row r="107" spans="1:26" ht="19.5" customHeight="1">
      <c r="A107" s="174" t="s">
        <v>205</v>
      </c>
      <c r="B107" s="154"/>
      <c r="C107" s="154"/>
      <c r="D107" s="154"/>
      <c r="E107" s="154"/>
      <c r="F107" s="154"/>
      <c r="G107" s="154"/>
      <c r="H107" s="154"/>
      <c r="I107" s="154"/>
      <c r="J107" s="154"/>
      <c r="K107" s="154"/>
      <c r="L107" s="163"/>
      <c r="M107" s="164"/>
      <c r="N107" s="154"/>
      <c r="O107" s="154"/>
      <c r="P107" s="154"/>
      <c r="Q107" s="154"/>
      <c r="R107" s="178"/>
      <c r="T107" s="414" t="s">
        <v>157</v>
      </c>
      <c r="U107" s="335">
        <f>IF(1=COUNTIF(L108:L109,"○"),1,-1)</f>
        <v>-1</v>
      </c>
      <c r="V107" s="288" t="s">
        <v>188</v>
      </c>
      <c r="Z107" s="78"/>
    </row>
    <row r="108" spans="1:26" ht="19.5" customHeight="1">
      <c r="A108" s="175"/>
      <c r="B108" s="381" t="s">
        <v>224</v>
      </c>
      <c r="C108" s="381"/>
      <c r="D108" s="381"/>
      <c r="E108" s="381"/>
      <c r="F108" s="381"/>
      <c r="G108" s="381"/>
      <c r="H108" s="381"/>
      <c r="I108" s="381"/>
      <c r="J108" s="381"/>
      <c r="K108" s="381"/>
      <c r="L108" s="266"/>
      <c r="M108" s="105" t="s">
        <v>12</v>
      </c>
      <c r="N108" s="106"/>
      <c r="O108" s="106"/>
      <c r="P108" s="106"/>
      <c r="Q108" s="106"/>
      <c r="R108" s="179"/>
      <c r="T108" s="415"/>
      <c r="U108" s="336"/>
      <c r="V108" s="289"/>
      <c r="W108" s="21"/>
      <c r="Z108" s="78"/>
    </row>
    <row r="109" spans="1:23" ht="19.5" customHeight="1">
      <c r="A109" s="176"/>
      <c r="B109" s="348"/>
      <c r="C109" s="348"/>
      <c r="D109" s="348"/>
      <c r="E109" s="348"/>
      <c r="F109" s="348"/>
      <c r="G109" s="348"/>
      <c r="H109" s="348"/>
      <c r="I109" s="348"/>
      <c r="J109" s="348"/>
      <c r="K109" s="348"/>
      <c r="L109" s="267"/>
      <c r="M109" s="137" t="s">
        <v>282</v>
      </c>
      <c r="N109" s="138"/>
      <c r="O109" s="138"/>
      <c r="P109" s="138"/>
      <c r="Q109" s="138"/>
      <c r="R109" s="180"/>
      <c r="T109" s="416"/>
      <c r="U109" s="306" t="str">
        <f>IF(AND(COUNTIF(L109,"○")=1,COUNTIF(L110:L111,"○")=1),"OK",IF(AND(COUNTIF(L109,"○")=1,COUNTIF(L110:L111,"○")=2),"要確認",IF(AND(COUNTIF(L109,"○")=1,COUNTIF(L110:L111,"○")=0),"要確認",IF(AND(COUNTIF(L108,"○")=1,COUNTIF(L110:L111,"○")=0),"OK","要確認"))))</f>
        <v>要確認</v>
      </c>
      <c r="V109" s="289" t="s">
        <v>189</v>
      </c>
      <c r="W109" s="21"/>
    </row>
    <row r="110" spans="1:23" ht="19.5" customHeight="1">
      <c r="A110" s="175"/>
      <c r="B110" s="333" t="s">
        <v>300</v>
      </c>
      <c r="C110" s="333"/>
      <c r="D110" s="333"/>
      <c r="E110" s="333"/>
      <c r="F110" s="333"/>
      <c r="G110" s="333"/>
      <c r="H110" s="333"/>
      <c r="I110" s="333"/>
      <c r="J110" s="333"/>
      <c r="K110" s="333"/>
      <c r="L110" s="141"/>
      <c r="M110" s="105" t="s">
        <v>86</v>
      </c>
      <c r="N110" s="106"/>
      <c r="O110" s="106"/>
      <c r="P110" s="106"/>
      <c r="Q110" s="106"/>
      <c r="R110" s="181"/>
      <c r="T110" s="416"/>
      <c r="U110" s="306"/>
      <c r="V110" s="289"/>
      <c r="W110" s="21"/>
    </row>
    <row r="111" spans="1:23" ht="19.5" customHeight="1">
      <c r="A111" s="177"/>
      <c r="B111" s="334"/>
      <c r="C111" s="334"/>
      <c r="D111" s="334"/>
      <c r="E111" s="334"/>
      <c r="F111" s="334"/>
      <c r="G111" s="334"/>
      <c r="H111" s="334"/>
      <c r="I111" s="334"/>
      <c r="J111" s="334"/>
      <c r="K111" s="334"/>
      <c r="L111" s="265"/>
      <c r="M111" s="108" t="s">
        <v>279</v>
      </c>
      <c r="N111" s="109"/>
      <c r="O111" s="109"/>
      <c r="P111" s="109"/>
      <c r="Q111" s="109"/>
      <c r="R111" s="110"/>
      <c r="T111" s="417"/>
      <c r="U111" s="307"/>
      <c r="V111" s="321"/>
      <c r="W111" s="21"/>
    </row>
    <row r="112" spans="1:23" ht="19.5" customHeight="1">
      <c r="A112" s="174" t="s">
        <v>206</v>
      </c>
      <c r="B112" s="154"/>
      <c r="C112" s="154"/>
      <c r="D112" s="154"/>
      <c r="E112" s="154"/>
      <c r="F112" s="154"/>
      <c r="G112" s="154"/>
      <c r="H112" s="154"/>
      <c r="I112" s="154"/>
      <c r="J112" s="154"/>
      <c r="K112" s="154"/>
      <c r="L112" s="163"/>
      <c r="M112" s="164"/>
      <c r="N112" s="154"/>
      <c r="O112" s="154"/>
      <c r="P112" s="154"/>
      <c r="Q112" s="154"/>
      <c r="R112" s="182"/>
      <c r="T112" s="314" t="s">
        <v>158</v>
      </c>
      <c r="U112" s="335">
        <f>IF(1=COUNTIF(L113:L114,"○"),1,-1)</f>
        <v>-1</v>
      </c>
      <c r="V112" s="288" t="s">
        <v>190</v>
      </c>
      <c r="W112" s="21"/>
    </row>
    <row r="113" spans="1:23" ht="19.5" customHeight="1">
      <c r="A113" s="175"/>
      <c r="B113" s="333" t="s">
        <v>225</v>
      </c>
      <c r="C113" s="333"/>
      <c r="D113" s="333"/>
      <c r="E113" s="333"/>
      <c r="F113" s="333"/>
      <c r="G113" s="333"/>
      <c r="H113" s="333"/>
      <c r="I113" s="333"/>
      <c r="J113" s="333"/>
      <c r="K113" s="333"/>
      <c r="L113" s="141"/>
      <c r="M113" s="105" t="s">
        <v>12</v>
      </c>
      <c r="N113" s="106"/>
      <c r="O113" s="106"/>
      <c r="P113" s="106"/>
      <c r="Q113" s="106"/>
      <c r="R113" s="181"/>
      <c r="T113" s="315"/>
      <c r="U113" s="336"/>
      <c r="V113" s="289"/>
      <c r="W113" s="21"/>
    </row>
    <row r="114" spans="1:22" ht="19.5" customHeight="1">
      <c r="A114" s="176"/>
      <c r="B114" s="345"/>
      <c r="C114" s="345"/>
      <c r="D114" s="345"/>
      <c r="E114" s="345"/>
      <c r="F114" s="345"/>
      <c r="G114" s="345"/>
      <c r="H114" s="345"/>
      <c r="I114" s="345"/>
      <c r="J114" s="345"/>
      <c r="K114" s="345"/>
      <c r="L114" s="146"/>
      <c r="M114" s="137" t="s">
        <v>282</v>
      </c>
      <c r="N114" s="138"/>
      <c r="O114" s="138"/>
      <c r="P114" s="138"/>
      <c r="Q114" s="138"/>
      <c r="R114" s="179"/>
      <c r="T114" s="316"/>
      <c r="U114" s="306" t="str">
        <f>IF(AND(COUNTIF(L114,"○")=1,COUNTIF(L115:L116,"○")=1),"OK",IF(AND(COUNTIF(L114,"○")=1,COUNTIF(L115:L116,"○")=2),"要確認",IF(AND(COUNTIF(L114,"○")=1,COUNTIF(L115:L116,"○")=0),"要確認",IF(AND(COUNTIF(L113,"○")=1,COUNTIF(L115:L116,"○")=0),"OK","要確認"))))</f>
        <v>要確認</v>
      </c>
      <c r="V114" s="289" t="s">
        <v>191</v>
      </c>
    </row>
    <row r="115" spans="1:22" ht="19.5" customHeight="1">
      <c r="A115" s="175"/>
      <c r="B115" s="333" t="s">
        <v>300</v>
      </c>
      <c r="C115" s="333"/>
      <c r="D115" s="333"/>
      <c r="E115" s="333"/>
      <c r="F115" s="333"/>
      <c r="G115" s="333"/>
      <c r="H115" s="333"/>
      <c r="I115" s="333"/>
      <c r="J115" s="333"/>
      <c r="K115" s="333"/>
      <c r="L115" s="141"/>
      <c r="M115" s="105" t="s">
        <v>86</v>
      </c>
      <c r="N115" s="106"/>
      <c r="O115" s="106"/>
      <c r="P115" s="106"/>
      <c r="Q115" s="106"/>
      <c r="R115" s="180"/>
      <c r="T115" s="316"/>
      <c r="U115" s="306"/>
      <c r="V115" s="289"/>
    </row>
    <row r="116" spans="1:22" ht="19.5" customHeight="1">
      <c r="A116" s="177"/>
      <c r="B116" s="334"/>
      <c r="C116" s="334"/>
      <c r="D116" s="334"/>
      <c r="E116" s="334"/>
      <c r="F116" s="334"/>
      <c r="G116" s="334"/>
      <c r="H116" s="334"/>
      <c r="I116" s="334"/>
      <c r="J116" s="334"/>
      <c r="K116" s="334"/>
      <c r="L116" s="265"/>
      <c r="M116" s="108" t="s">
        <v>279</v>
      </c>
      <c r="N116" s="109"/>
      <c r="O116" s="109"/>
      <c r="P116" s="109"/>
      <c r="Q116" s="109"/>
      <c r="R116" s="110"/>
      <c r="T116" s="317"/>
      <c r="U116" s="307"/>
      <c r="V116" s="321"/>
    </row>
    <row r="117" spans="1:23" ht="19.5" customHeight="1">
      <c r="A117" s="174" t="s">
        <v>207</v>
      </c>
      <c r="B117" s="154"/>
      <c r="C117" s="154"/>
      <c r="D117" s="154"/>
      <c r="E117" s="154"/>
      <c r="F117" s="154"/>
      <c r="G117" s="154"/>
      <c r="H117" s="154"/>
      <c r="I117" s="154"/>
      <c r="J117" s="154"/>
      <c r="K117" s="154"/>
      <c r="L117" s="155"/>
      <c r="M117" s="183"/>
      <c r="N117" s="184"/>
      <c r="O117" s="184"/>
      <c r="P117" s="184"/>
      <c r="Q117" s="184"/>
      <c r="R117" s="185"/>
      <c r="T117" s="314" t="s">
        <v>159</v>
      </c>
      <c r="U117" s="309" t="str">
        <f>IF(OR(M118="",P118="",M120="",P120="",M121="",P121="",M123="",P123="",M124="",P124=""),"要確認","OK")</f>
        <v>要確認</v>
      </c>
      <c r="V117" s="288" t="s">
        <v>195</v>
      </c>
      <c r="W117" s="33"/>
    </row>
    <row r="118" spans="1:23" ht="19.5" customHeight="1">
      <c r="A118" s="176"/>
      <c r="B118" s="330" t="s">
        <v>386</v>
      </c>
      <c r="C118" s="330"/>
      <c r="D118" s="330"/>
      <c r="E118" s="330"/>
      <c r="F118" s="330"/>
      <c r="G118" s="330"/>
      <c r="H118" s="330"/>
      <c r="I118" s="330"/>
      <c r="J118" s="330"/>
      <c r="K118" s="331"/>
      <c r="L118" s="186"/>
      <c r="M118" s="268"/>
      <c r="N118" s="188" t="s">
        <v>87</v>
      </c>
      <c r="O118" s="189" t="s">
        <v>88</v>
      </c>
      <c r="P118" s="269"/>
      <c r="Q118" s="191" t="s">
        <v>13</v>
      </c>
      <c r="R118" s="192"/>
      <c r="T118" s="316"/>
      <c r="U118" s="310"/>
      <c r="V118" s="311"/>
      <c r="W118" s="20"/>
    </row>
    <row r="119" spans="1:23" ht="19.5" customHeight="1">
      <c r="A119" s="176"/>
      <c r="B119" s="325" t="s">
        <v>387</v>
      </c>
      <c r="C119" s="326"/>
      <c r="D119" s="326"/>
      <c r="E119" s="326"/>
      <c r="F119" s="326"/>
      <c r="G119" s="326"/>
      <c r="H119" s="326"/>
      <c r="I119" s="326"/>
      <c r="J119" s="326"/>
      <c r="K119" s="327"/>
      <c r="L119" s="186"/>
      <c r="M119" s="187"/>
      <c r="N119" s="188"/>
      <c r="O119" s="189"/>
      <c r="P119" s="190"/>
      <c r="Q119" s="191"/>
      <c r="R119" s="192"/>
      <c r="T119" s="316"/>
      <c r="U119" s="304" t="str">
        <f>IF(OR(M118="",P118="",M120="",P120="",M121="",P121="",M123="",P123="",M124="",P124=""),"要確認",IF(AND(M118&gt;=P118,M118&gt;=M120,M120&gt;=M123,P120&gt;=P123,P118&gt;=P120,M120&gt;=P120,M123&gt;=P123,M120&gt;=M121,P120&gt;=P121),"OK","要確認"))</f>
        <v>要確認</v>
      </c>
      <c r="V119" s="302" t="s">
        <v>197</v>
      </c>
      <c r="W119" s="33"/>
    </row>
    <row r="120" spans="1:23" ht="19.5" customHeight="1">
      <c r="A120" s="193"/>
      <c r="B120" s="330" t="s">
        <v>301</v>
      </c>
      <c r="C120" s="330"/>
      <c r="D120" s="330"/>
      <c r="E120" s="330"/>
      <c r="F120" s="330"/>
      <c r="G120" s="330"/>
      <c r="H120" s="330"/>
      <c r="I120" s="330"/>
      <c r="J120" s="330"/>
      <c r="K120" s="331"/>
      <c r="L120" s="194"/>
      <c r="M120" s="268"/>
      <c r="N120" s="188" t="s">
        <v>89</v>
      </c>
      <c r="O120" s="195" t="s">
        <v>90</v>
      </c>
      <c r="P120" s="271"/>
      <c r="Q120" s="197" t="s">
        <v>13</v>
      </c>
      <c r="R120" s="198"/>
      <c r="T120" s="316"/>
      <c r="U120" s="305"/>
      <c r="V120" s="303"/>
      <c r="W120" s="20"/>
    </row>
    <row r="121" spans="1:23" ht="19.5" customHeight="1">
      <c r="A121" s="175"/>
      <c r="B121" s="344" t="s">
        <v>302</v>
      </c>
      <c r="C121" s="344"/>
      <c r="D121" s="344"/>
      <c r="E121" s="344"/>
      <c r="F121" s="344"/>
      <c r="G121" s="344"/>
      <c r="H121" s="344"/>
      <c r="I121" s="344"/>
      <c r="J121" s="344"/>
      <c r="K121" s="344"/>
      <c r="L121" s="199"/>
      <c r="M121" s="270"/>
      <c r="N121" s="200" t="s">
        <v>91</v>
      </c>
      <c r="O121" s="201" t="s">
        <v>92</v>
      </c>
      <c r="P121" s="272"/>
      <c r="Q121" s="202" t="s">
        <v>13</v>
      </c>
      <c r="R121" s="185"/>
      <c r="T121" s="316"/>
      <c r="U121" s="304" t="str">
        <f>IF(OR(M118="",P118="",M120="",P120="",M121="",P121="",M123="",P123="",M124="",P124=""),"要確認",IF(AND(M118&gt;=P118,M118&gt;=M120,M120&gt;=M121,M121&gt;=M124,P118&gt;=P120,P120&gt;=P121,P121&gt;=P124,M121&gt;=P121,M124&gt;=P124,M118&gt;=M123,P118&gt;=P123,M123&gt;=M124,P123&gt;=P124),"OK","要確認"))</f>
        <v>要確認</v>
      </c>
      <c r="V121" s="302" t="s">
        <v>198</v>
      </c>
      <c r="W121" s="20"/>
    </row>
    <row r="122" spans="1:23" ht="19.5" customHeight="1">
      <c r="A122" s="193"/>
      <c r="B122" s="325" t="s">
        <v>388</v>
      </c>
      <c r="C122" s="326"/>
      <c r="D122" s="326"/>
      <c r="E122" s="326"/>
      <c r="F122" s="326"/>
      <c r="G122" s="326"/>
      <c r="H122" s="326"/>
      <c r="I122" s="326"/>
      <c r="J122" s="326"/>
      <c r="K122" s="327"/>
      <c r="L122" s="194"/>
      <c r="M122" s="187"/>
      <c r="N122" s="188"/>
      <c r="O122" s="195"/>
      <c r="P122" s="196"/>
      <c r="Q122" s="197"/>
      <c r="R122" s="192"/>
      <c r="T122" s="316"/>
      <c r="U122" s="305"/>
      <c r="V122" s="303"/>
      <c r="W122" s="33"/>
    </row>
    <row r="123" spans="1:26" s="17" customFormat="1" ht="19.5" customHeight="1">
      <c r="A123" s="193"/>
      <c r="B123" s="330" t="s">
        <v>303</v>
      </c>
      <c r="C123" s="330"/>
      <c r="D123" s="330"/>
      <c r="E123" s="330"/>
      <c r="F123" s="330"/>
      <c r="G123" s="330"/>
      <c r="H123" s="330"/>
      <c r="I123" s="330"/>
      <c r="J123" s="330"/>
      <c r="K123" s="331"/>
      <c r="L123" s="194"/>
      <c r="M123" s="268"/>
      <c r="N123" s="188" t="s">
        <v>89</v>
      </c>
      <c r="O123" s="195" t="s">
        <v>90</v>
      </c>
      <c r="P123" s="271"/>
      <c r="Q123" s="197" t="s">
        <v>13</v>
      </c>
      <c r="R123" s="198"/>
      <c r="T123" s="316"/>
      <c r="U123" s="304" t="str">
        <f>IF(OR(M118="",P118="",M120="",P120="",M121="",P121="",M123="",P123="",M124="",P124=""),"要確認",IF(OR(M118=0,P118=0,M120=0,P120=0,M121=0,P121=0,M123=0,P123=0,M124=0,P124=0),"0人で間違いなければOK","-"))</f>
        <v>要確認</v>
      </c>
      <c r="V123" s="312" t="s">
        <v>196</v>
      </c>
      <c r="Z123" s="77"/>
    </row>
    <row r="124" spans="1:26" s="17" customFormat="1" ht="19.5" customHeight="1">
      <c r="A124" s="177"/>
      <c r="B124" s="328" t="s">
        <v>304</v>
      </c>
      <c r="C124" s="328"/>
      <c r="D124" s="328"/>
      <c r="E124" s="328"/>
      <c r="F124" s="328"/>
      <c r="G124" s="328"/>
      <c r="H124" s="328"/>
      <c r="I124" s="328"/>
      <c r="J124" s="328"/>
      <c r="K124" s="328"/>
      <c r="L124" s="203"/>
      <c r="M124" s="273"/>
      <c r="N124" s="204" t="s">
        <v>91</v>
      </c>
      <c r="O124" s="205" t="s">
        <v>92</v>
      </c>
      <c r="P124" s="274"/>
      <c r="Q124" s="206" t="s">
        <v>13</v>
      </c>
      <c r="R124" s="207"/>
      <c r="T124" s="317"/>
      <c r="U124" s="308"/>
      <c r="V124" s="313"/>
      <c r="Z124" s="77"/>
    </row>
    <row r="125" spans="1:22" ht="19.5" customHeight="1">
      <c r="A125" s="37"/>
      <c r="B125" s="88"/>
      <c r="C125" s="88"/>
      <c r="D125" s="88"/>
      <c r="E125" s="88"/>
      <c r="F125" s="88"/>
      <c r="G125" s="88"/>
      <c r="H125" s="88"/>
      <c r="I125" s="88"/>
      <c r="J125" s="88"/>
      <c r="K125" s="88"/>
      <c r="L125" s="43"/>
      <c r="M125" s="85"/>
      <c r="N125" s="85"/>
      <c r="O125" s="86"/>
      <c r="P125" s="87"/>
      <c r="Q125" s="88"/>
      <c r="T125" s="323" t="s">
        <v>160</v>
      </c>
      <c r="U125" s="298"/>
      <c r="V125" s="300" t="s">
        <v>194</v>
      </c>
    </row>
    <row r="126" spans="1:22" ht="19.5" customHeight="1">
      <c r="A126" s="343" t="s">
        <v>127</v>
      </c>
      <c r="B126" s="343"/>
      <c r="C126" s="343"/>
      <c r="D126" s="343"/>
      <c r="E126" s="343"/>
      <c r="F126" s="343"/>
      <c r="G126" s="343"/>
      <c r="H126" s="343"/>
      <c r="I126" s="343"/>
      <c r="J126" s="343"/>
      <c r="M126" s="2"/>
      <c r="T126" s="323"/>
      <c r="U126" s="298"/>
      <c r="V126" s="300"/>
    </row>
    <row r="127" spans="1:22" ht="19.5" customHeight="1">
      <c r="A127" s="342" t="s">
        <v>93</v>
      </c>
      <c r="B127" s="342"/>
      <c r="C127" s="342"/>
      <c r="D127" s="342"/>
      <c r="E127" s="342"/>
      <c r="F127" s="342"/>
      <c r="G127" s="342"/>
      <c r="H127" s="342"/>
      <c r="I127" s="342"/>
      <c r="J127" s="342"/>
      <c r="M127" s="2"/>
      <c r="T127" s="324"/>
      <c r="U127" s="299"/>
      <c r="V127" s="301"/>
    </row>
    <row r="128" spans="1:22" ht="19.5" customHeight="1">
      <c r="A128" s="329" t="s">
        <v>347</v>
      </c>
      <c r="B128" s="329"/>
      <c r="C128" s="329"/>
      <c r="D128" s="329"/>
      <c r="E128" s="329"/>
      <c r="F128" s="329"/>
      <c r="G128" s="329"/>
      <c r="H128" s="329"/>
      <c r="I128" s="329"/>
      <c r="J128" s="329"/>
      <c r="K128" s="329"/>
      <c r="L128" s="329"/>
      <c r="M128" s="329"/>
      <c r="N128" s="329"/>
      <c r="O128" s="329"/>
      <c r="P128" s="329"/>
      <c r="Q128" s="329"/>
      <c r="R128" s="329"/>
      <c r="T128" s="324"/>
      <c r="U128" s="299"/>
      <c r="V128" s="301"/>
    </row>
    <row r="137" spans="20:22" ht="12">
      <c r="T137" s="19"/>
      <c r="V137" s="8"/>
    </row>
    <row r="138" spans="20:22" ht="12">
      <c r="T138" s="19"/>
      <c r="V138" s="8"/>
    </row>
    <row r="139" spans="20:22" ht="12">
      <c r="T139" s="19"/>
      <c r="V139" s="8"/>
    </row>
    <row r="140" spans="20:22" ht="12">
      <c r="T140" s="19"/>
      <c r="V140" s="8"/>
    </row>
    <row r="141" spans="20:22" ht="12">
      <c r="T141" s="19"/>
      <c r="V141" s="8"/>
    </row>
    <row r="142" spans="20:22" ht="12">
      <c r="T142" s="19"/>
      <c r="V142" s="8"/>
    </row>
    <row r="143" spans="20:22" ht="12">
      <c r="T143" s="19"/>
      <c r="V143" s="8"/>
    </row>
    <row r="144" spans="20:22" ht="12">
      <c r="T144" s="19"/>
      <c r="V144" s="8"/>
    </row>
    <row r="145" spans="20:22" ht="12">
      <c r="T145" s="19"/>
      <c r="V145" s="8"/>
    </row>
    <row r="146" spans="20:22" ht="12">
      <c r="T146" s="19"/>
      <c r="V146" s="8"/>
    </row>
    <row r="147" spans="20:22" ht="12">
      <c r="T147" s="19"/>
      <c r="V147" s="8"/>
    </row>
    <row r="148" spans="20:22" ht="12">
      <c r="T148" s="19"/>
      <c r="V148" s="8"/>
    </row>
    <row r="149" spans="20:22" ht="12">
      <c r="T149" s="19"/>
      <c r="V149" s="8"/>
    </row>
    <row r="150" spans="20:22" ht="12">
      <c r="T150" s="19"/>
      <c r="V150" s="8"/>
    </row>
    <row r="151" spans="20:22" ht="12">
      <c r="T151" s="19"/>
      <c r="V151" s="8"/>
    </row>
    <row r="152" spans="20:22" ht="12">
      <c r="T152" s="19"/>
      <c r="V152" s="8"/>
    </row>
    <row r="153" spans="20:22" ht="12">
      <c r="T153" s="19"/>
      <c r="V153" s="8"/>
    </row>
    <row r="154" spans="20:22" ht="12">
      <c r="T154" s="19"/>
      <c r="V154" s="8"/>
    </row>
    <row r="155" spans="20:22" ht="12">
      <c r="T155" s="19"/>
      <c r="V155" s="8"/>
    </row>
    <row r="156" spans="20:22" ht="12">
      <c r="T156" s="19"/>
      <c r="V156" s="8"/>
    </row>
    <row r="157" spans="20:22" ht="12">
      <c r="T157" s="19"/>
      <c r="V157" s="8"/>
    </row>
    <row r="158" spans="20:22" ht="12">
      <c r="T158" s="19"/>
      <c r="V158" s="8"/>
    </row>
    <row r="159" spans="20:22" ht="12">
      <c r="T159" s="19"/>
      <c r="V159" s="8"/>
    </row>
    <row r="160" spans="20:22" ht="12">
      <c r="T160" s="19"/>
      <c r="V160" s="8"/>
    </row>
    <row r="161" spans="20:22" ht="12">
      <c r="T161" s="19"/>
      <c r="V161" s="8"/>
    </row>
    <row r="162" spans="20:22" ht="12">
      <c r="T162" s="19"/>
      <c r="V162" s="8"/>
    </row>
    <row r="163" spans="20:22" ht="12">
      <c r="T163" s="19"/>
      <c r="V163" s="8"/>
    </row>
    <row r="164" spans="20:22" ht="12">
      <c r="T164" s="19"/>
      <c r="V164" s="8"/>
    </row>
    <row r="165" spans="20:22" ht="12">
      <c r="T165" s="19"/>
      <c r="V165" s="8"/>
    </row>
    <row r="166" spans="20:22" ht="12">
      <c r="T166" s="19"/>
      <c r="V166" s="8"/>
    </row>
    <row r="167" spans="20:22" ht="12">
      <c r="T167" s="19"/>
      <c r="V167" s="8"/>
    </row>
    <row r="168" spans="20:22" ht="12">
      <c r="T168" s="19"/>
      <c r="V168" s="8"/>
    </row>
    <row r="169" spans="20:22" ht="12">
      <c r="T169" s="19"/>
      <c r="V169" s="8"/>
    </row>
    <row r="170" spans="20:22" ht="12">
      <c r="T170" s="19"/>
      <c r="V170" s="8"/>
    </row>
    <row r="171" spans="20:22" ht="12">
      <c r="T171" s="19"/>
      <c r="V171" s="8"/>
    </row>
    <row r="172" spans="20:22" ht="12">
      <c r="T172" s="19"/>
      <c r="V172" s="8"/>
    </row>
    <row r="173" spans="20:22" ht="12">
      <c r="T173" s="19"/>
      <c r="V173" s="8"/>
    </row>
    <row r="174" spans="20:22" ht="12">
      <c r="T174" s="19"/>
      <c r="V174" s="8"/>
    </row>
    <row r="175" spans="20:22" ht="12">
      <c r="T175" s="19"/>
      <c r="V175" s="8"/>
    </row>
    <row r="176" spans="20:22" ht="12">
      <c r="T176" s="19"/>
      <c r="V176" s="8"/>
    </row>
    <row r="177" spans="20:22" ht="12">
      <c r="T177" s="19"/>
      <c r="V177" s="8"/>
    </row>
    <row r="178" spans="20:22" ht="12">
      <c r="T178" s="19"/>
      <c r="V178" s="8"/>
    </row>
    <row r="179" spans="20:22" ht="12">
      <c r="T179" s="19"/>
      <c r="V179" s="8"/>
    </row>
    <row r="180" spans="20:22" ht="12">
      <c r="T180" s="19"/>
      <c r="V180" s="8"/>
    </row>
    <row r="181" spans="20:22" ht="12">
      <c r="T181" s="19"/>
      <c r="V181" s="8"/>
    </row>
    <row r="182" spans="20:22" ht="12">
      <c r="T182" s="19"/>
      <c r="V182" s="8"/>
    </row>
    <row r="183" spans="20:22" ht="12">
      <c r="T183" s="19"/>
      <c r="V183" s="8"/>
    </row>
    <row r="184" spans="20:22" ht="12">
      <c r="T184" s="19"/>
      <c r="V184" s="8"/>
    </row>
    <row r="185" spans="20:22" ht="12">
      <c r="T185" s="19"/>
      <c r="V185" s="8"/>
    </row>
    <row r="186" spans="20:22" ht="12">
      <c r="T186" s="19"/>
      <c r="V186" s="8"/>
    </row>
    <row r="187" spans="20:22" ht="12">
      <c r="T187" s="19"/>
      <c r="V187" s="8"/>
    </row>
    <row r="188" spans="20:22" ht="12">
      <c r="T188" s="19"/>
      <c r="V188" s="8"/>
    </row>
    <row r="189" spans="20:22" ht="12">
      <c r="T189" s="19"/>
      <c r="V189" s="8"/>
    </row>
    <row r="190" spans="20:22" ht="12">
      <c r="T190" s="19"/>
      <c r="V190" s="8"/>
    </row>
    <row r="191" spans="20:22" ht="12">
      <c r="T191" s="19"/>
      <c r="V191" s="8"/>
    </row>
    <row r="192" spans="20:22" ht="12">
      <c r="T192" s="19"/>
      <c r="V192" s="8"/>
    </row>
    <row r="193" spans="20:22" ht="12">
      <c r="T193" s="19"/>
      <c r="V193" s="8"/>
    </row>
    <row r="194" spans="20:22" ht="12">
      <c r="T194" s="19"/>
      <c r="V194" s="8"/>
    </row>
    <row r="195" spans="20:22" ht="12">
      <c r="T195" s="19"/>
      <c r="V195" s="8"/>
    </row>
    <row r="196" spans="20:22" ht="12">
      <c r="T196" s="19"/>
      <c r="V196" s="8"/>
    </row>
    <row r="197" spans="20:22" ht="12">
      <c r="T197" s="19"/>
      <c r="V197" s="8"/>
    </row>
    <row r="198" spans="20:22" ht="12">
      <c r="T198" s="19"/>
      <c r="V198" s="8"/>
    </row>
    <row r="199" spans="20:22" ht="12">
      <c r="T199" s="19"/>
      <c r="V199" s="8"/>
    </row>
    <row r="200" spans="20:22" ht="12">
      <c r="T200" s="19"/>
      <c r="V200" s="8"/>
    </row>
    <row r="201" spans="20:22" ht="12">
      <c r="T201" s="19"/>
      <c r="V201" s="8"/>
    </row>
    <row r="202" spans="20:22" ht="12">
      <c r="T202" s="19"/>
      <c r="V202" s="8"/>
    </row>
    <row r="203" spans="20:22" ht="12">
      <c r="T203" s="19"/>
      <c r="V203" s="8"/>
    </row>
    <row r="204" spans="20:22" ht="12">
      <c r="T204" s="19"/>
      <c r="V204" s="8"/>
    </row>
    <row r="205" spans="20:22" ht="12">
      <c r="T205" s="19"/>
      <c r="V205" s="8"/>
    </row>
    <row r="206" spans="20:22" ht="12">
      <c r="T206" s="19"/>
      <c r="V206" s="8"/>
    </row>
    <row r="207" spans="20:22" ht="12">
      <c r="T207" s="19"/>
      <c r="V207" s="8"/>
    </row>
    <row r="208" spans="20:22" ht="12">
      <c r="T208" s="19"/>
      <c r="V208" s="8"/>
    </row>
    <row r="209" spans="20:22" ht="12">
      <c r="T209" s="19"/>
      <c r="V209" s="8"/>
    </row>
    <row r="210" spans="20:22" ht="12">
      <c r="T210" s="19"/>
      <c r="V210" s="8"/>
    </row>
    <row r="211" spans="20:22" ht="12">
      <c r="T211" s="19"/>
      <c r="V211" s="8"/>
    </row>
    <row r="212" spans="20:22" ht="12">
      <c r="T212" s="19"/>
      <c r="V212" s="8"/>
    </row>
    <row r="213" spans="20:22" ht="12">
      <c r="T213" s="19"/>
      <c r="V213" s="8"/>
    </row>
    <row r="214" spans="20:22" ht="12">
      <c r="T214" s="19"/>
      <c r="V214" s="8"/>
    </row>
    <row r="215" spans="20:22" ht="12">
      <c r="T215" s="19"/>
      <c r="V215" s="8"/>
    </row>
    <row r="216" spans="20:22" ht="12">
      <c r="T216" s="19"/>
      <c r="V216" s="8"/>
    </row>
    <row r="217" spans="20:22" ht="12">
      <c r="T217" s="19"/>
      <c r="V217" s="8"/>
    </row>
    <row r="218" spans="20:22" ht="12">
      <c r="T218" s="19"/>
      <c r="V218" s="8"/>
    </row>
    <row r="219" spans="20:22" ht="12">
      <c r="T219" s="19"/>
      <c r="V219" s="8"/>
    </row>
    <row r="220" spans="20:22" ht="12">
      <c r="T220" s="19"/>
      <c r="V220" s="8"/>
    </row>
    <row r="221" spans="20:22" ht="12">
      <c r="T221" s="19"/>
      <c r="V221" s="8"/>
    </row>
    <row r="222" spans="20:22" ht="12">
      <c r="T222" s="19"/>
      <c r="V222" s="8"/>
    </row>
    <row r="223" spans="20:22" ht="12">
      <c r="T223" s="19"/>
      <c r="V223" s="8"/>
    </row>
    <row r="224" spans="20:22" ht="12">
      <c r="T224" s="19"/>
      <c r="V224" s="8"/>
    </row>
    <row r="225" spans="20:22" ht="12">
      <c r="T225" s="19"/>
      <c r="V225" s="8"/>
    </row>
    <row r="226" spans="20:22" ht="12">
      <c r="T226" s="19"/>
      <c r="V226" s="8"/>
    </row>
    <row r="227" spans="20:22" ht="12">
      <c r="T227" s="19"/>
      <c r="V227" s="8"/>
    </row>
    <row r="228" spans="20:22" ht="12">
      <c r="T228" s="19"/>
      <c r="V228" s="8"/>
    </row>
    <row r="229" spans="20:22" ht="12">
      <c r="T229" s="19"/>
      <c r="V229" s="8"/>
    </row>
    <row r="230" spans="20:22" ht="12">
      <c r="T230" s="19"/>
      <c r="V230" s="8"/>
    </row>
    <row r="231" spans="20:22" ht="12">
      <c r="T231" s="19"/>
      <c r="V231" s="8"/>
    </row>
    <row r="232" spans="20:22" ht="12">
      <c r="T232" s="19"/>
      <c r="V232" s="8"/>
    </row>
    <row r="233" spans="20:22" ht="12">
      <c r="T233" s="19"/>
      <c r="V233" s="8"/>
    </row>
    <row r="234" spans="20:22" ht="12">
      <c r="T234" s="19"/>
      <c r="V234" s="8"/>
    </row>
    <row r="235" spans="20:22" ht="12">
      <c r="T235" s="19"/>
      <c r="V235" s="8"/>
    </row>
    <row r="236" spans="20:22" ht="12">
      <c r="T236" s="19"/>
      <c r="V236" s="8"/>
    </row>
    <row r="237" spans="20:22" ht="12">
      <c r="T237" s="19"/>
      <c r="V237" s="8"/>
    </row>
    <row r="238" spans="20:22" ht="12">
      <c r="T238" s="19"/>
      <c r="V238" s="8"/>
    </row>
    <row r="239" spans="20:22" ht="12">
      <c r="T239" s="19"/>
      <c r="V239" s="8"/>
    </row>
    <row r="240" spans="20:22" ht="12">
      <c r="T240" s="19"/>
      <c r="V240" s="8"/>
    </row>
    <row r="241" spans="20:22" ht="12">
      <c r="T241" s="19"/>
      <c r="V241" s="8"/>
    </row>
    <row r="242" spans="20:22" ht="12">
      <c r="T242" s="19"/>
      <c r="V242" s="8"/>
    </row>
    <row r="243" spans="20:22" ht="12">
      <c r="T243" s="19"/>
      <c r="V243" s="8"/>
    </row>
    <row r="244" spans="20:22" ht="12">
      <c r="T244" s="19"/>
      <c r="V244" s="8"/>
    </row>
    <row r="245" spans="20:22" ht="12">
      <c r="T245" s="19"/>
      <c r="V245" s="8"/>
    </row>
    <row r="246" spans="20:22" ht="12">
      <c r="T246" s="19"/>
      <c r="V246" s="8"/>
    </row>
    <row r="247" spans="20:22" ht="12">
      <c r="T247" s="19"/>
      <c r="V247" s="8"/>
    </row>
    <row r="248" spans="20:22" ht="12">
      <c r="T248" s="19"/>
      <c r="V248" s="8"/>
    </row>
    <row r="249" spans="20:22" ht="12">
      <c r="T249" s="19"/>
      <c r="V249" s="8"/>
    </row>
    <row r="250" spans="20:22" ht="12">
      <c r="T250" s="19"/>
      <c r="V250" s="8"/>
    </row>
    <row r="251" spans="20:22" ht="12">
      <c r="T251" s="19"/>
      <c r="V251" s="8"/>
    </row>
    <row r="252" spans="20:22" ht="12">
      <c r="T252" s="19"/>
      <c r="V252" s="8"/>
    </row>
    <row r="253" spans="20:22" ht="12">
      <c r="T253" s="19"/>
      <c r="V253" s="8"/>
    </row>
    <row r="254" spans="20:22" ht="12">
      <c r="T254" s="19"/>
      <c r="V254" s="8"/>
    </row>
    <row r="255" spans="20:22" ht="12">
      <c r="T255" s="19"/>
      <c r="V255" s="8"/>
    </row>
    <row r="256" spans="20:22" ht="12">
      <c r="T256" s="19"/>
      <c r="V256" s="8"/>
    </row>
    <row r="257" spans="20:22" ht="12">
      <c r="T257" s="19"/>
      <c r="V257" s="8"/>
    </row>
    <row r="258" spans="20:22" ht="12">
      <c r="T258" s="19"/>
      <c r="V258" s="8"/>
    </row>
    <row r="259" spans="20:22" ht="12">
      <c r="T259" s="19"/>
      <c r="V259" s="8"/>
    </row>
    <row r="260" spans="20:22" ht="12">
      <c r="T260" s="19"/>
      <c r="V260" s="8"/>
    </row>
    <row r="261" spans="20:22" ht="12">
      <c r="T261" s="19"/>
      <c r="V261" s="8"/>
    </row>
  </sheetData>
  <sheetProtection sheet="1" selectLockedCells="1"/>
  <protectedRanges>
    <protectedRange sqref="D6 G6 C7 F7 L36:L39 Q40:Q48 L49:L56 L58:L59 Q60:Q61 L62:L63 Q64 L65:L66 L68:L79 L81:L86 Q87:Q88 L89:L90 Q91 L92:L93 L95:L106" name="範囲1"/>
  </protectedRanges>
  <mergeCells count="156">
    <mergeCell ref="A1:K1"/>
    <mergeCell ref="U70:U71"/>
    <mergeCell ref="M45:O45"/>
    <mergeCell ref="V62:V63"/>
    <mergeCell ref="U65:U66"/>
    <mergeCell ref="V65:V66"/>
    <mergeCell ref="B33:K34"/>
    <mergeCell ref="M56:R56"/>
    <mergeCell ref="V26:V32"/>
    <mergeCell ref="U51:U52"/>
    <mergeCell ref="B94:K94"/>
    <mergeCell ref="B61:K61"/>
    <mergeCell ref="B67:K67"/>
    <mergeCell ref="B60:K60"/>
    <mergeCell ref="M44:P44"/>
    <mergeCell ref="V51:V52"/>
    <mergeCell ref="T35:T56"/>
    <mergeCell ref="T80:T106"/>
    <mergeCell ref="B87:K87"/>
    <mergeCell ref="T57:T79"/>
    <mergeCell ref="T107:T111"/>
    <mergeCell ref="U97:U98"/>
    <mergeCell ref="B88:K88"/>
    <mergeCell ref="B110:K111"/>
    <mergeCell ref="B95:K96"/>
    <mergeCell ref="B99:K100"/>
    <mergeCell ref="B91:K91"/>
    <mergeCell ref="B108:K109"/>
    <mergeCell ref="U109:U111"/>
    <mergeCell ref="U107:U108"/>
    <mergeCell ref="U103:U106"/>
    <mergeCell ref="V70:V71"/>
    <mergeCell ref="U74:U75"/>
    <mergeCell ref="V89:V90"/>
    <mergeCell ref="V76:V79"/>
    <mergeCell ref="U76:U79"/>
    <mergeCell ref="B76:K79"/>
    <mergeCell ref="U62:U63"/>
    <mergeCell ref="B68:K69"/>
    <mergeCell ref="B62:K63"/>
    <mergeCell ref="B65:K66"/>
    <mergeCell ref="U67:U69"/>
    <mergeCell ref="V35:V39"/>
    <mergeCell ref="V49:V50"/>
    <mergeCell ref="V16:V19"/>
    <mergeCell ref="U16:U19"/>
    <mergeCell ref="V40:V48"/>
    <mergeCell ref="U40:U48"/>
    <mergeCell ref="V20:V22"/>
    <mergeCell ref="T16:T22"/>
    <mergeCell ref="U23:U25"/>
    <mergeCell ref="U20:U22"/>
    <mergeCell ref="U26:U32"/>
    <mergeCell ref="M54:R54"/>
    <mergeCell ref="M55:R55"/>
    <mergeCell ref="M47:O47"/>
    <mergeCell ref="M53:R53"/>
    <mergeCell ref="C7:D7"/>
    <mergeCell ref="B18:K22"/>
    <mergeCell ref="B24:K25"/>
    <mergeCell ref="F7:I7"/>
    <mergeCell ref="B16:K17"/>
    <mergeCell ref="B58:K59"/>
    <mergeCell ref="B53:K56"/>
    <mergeCell ref="B40:K48"/>
    <mergeCell ref="B51:K52"/>
    <mergeCell ref="B6:C6"/>
    <mergeCell ref="M42:O42"/>
    <mergeCell ref="G6:I6"/>
    <mergeCell ref="B49:K50"/>
    <mergeCell ref="B36:K39"/>
    <mergeCell ref="M28:R28"/>
    <mergeCell ref="M30:R30"/>
    <mergeCell ref="M31:R31"/>
    <mergeCell ref="M43:P43"/>
    <mergeCell ref="B26:K32"/>
    <mergeCell ref="B4:P4"/>
    <mergeCell ref="B3:P3"/>
    <mergeCell ref="M26:R26"/>
    <mergeCell ref="B97:K98"/>
    <mergeCell ref="B70:K71"/>
    <mergeCell ref="B64:K64"/>
    <mergeCell ref="A12:R12"/>
    <mergeCell ref="D6:E6"/>
    <mergeCell ref="B72:K73"/>
    <mergeCell ref="B81:K82"/>
    <mergeCell ref="A127:J127"/>
    <mergeCell ref="A126:J126"/>
    <mergeCell ref="B121:K121"/>
    <mergeCell ref="B113:K114"/>
    <mergeCell ref="B74:K75"/>
    <mergeCell ref="B83:K84"/>
    <mergeCell ref="B89:K90"/>
    <mergeCell ref="B92:K93"/>
    <mergeCell ref="B103:K106"/>
    <mergeCell ref="B85:K86"/>
    <mergeCell ref="V53:V56"/>
    <mergeCell ref="V33:V34"/>
    <mergeCell ref="U94:U96"/>
    <mergeCell ref="B118:K118"/>
    <mergeCell ref="B115:K116"/>
    <mergeCell ref="U112:U113"/>
    <mergeCell ref="U101:U102"/>
    <mergeCell ref="U57:U59"/>
    <mergeCell ref="B101:K102"/>
    <mergeCell ref="U33:U34"/>
    <mergeCell ref="U121:U122"/>
    <mergeCell ref="V114:V116"/>
    <mergeCell ref="T125:T128"/>
    <mergeCell ref="T117:T124"/>
    <mergeCell ref="B122:K122"/>
    <mergeCell ref="B124:K124"/>
    <mergeCell ref="A128:R128"/>
    <mergeCell ref="B120:K120"/>
    <mergeCell ref="B119:K119"/>
    <mergeCell ref="B123:K123"/>
    <mergeCell ref="T112:T116"/>
    <mergeCell ref="V23:V25"/>
    <mergeCell ref="V109:V111"/>
    <mergeCell ref="V112:V113"/>
    <mergeCell ref="U53:U56"/>
    <mergeCell ref="U35:U39"/>
    <mergeCell ref="U49:U50"/>
    <mergeCell ref="U92:U93"/>
    <mergeCell ref="V87:V88"/>
    <mergeCell ref="U89:U90"/>
    <mergeCell ref="U125:U128"/>
    <mergeCell ref="V125:V128"/>
    <mergeCell ref="V119:V120"/>
    <mergeCell ref="U119:U120"/>
    <mergeCell ref="V121:V122"/>
    <mergeCell ref="U114:U116"/>
    <mergeCell ref="U123:U124"/>
    <mergeCell ref="U117:U118"/>
    <mergeCell ref="V117:V118"/>
    <mergeCell ref="V123:V124"/>
    <mergeCell ref="V107:V108"/>
    <mergeCell ref="V99:V100"/>
    <mergeCell ref="V97:V98"/>
    <mergeCell ref="V94:V96"/>
    <mergeCell ref="U83:U84"/>
    <mergeCell ref="U99:U100"/>
    <mergeCell ref="V83:V84"/>
    <mergeCell ref="U85:U86"/>
    <mergeCell ref="V101:V102"/>
    <mergeCell ref="V103:V106"/>
    <mergeCell ref="V60:V61"/>
    <mergeCell ref="V57:V59"/>
    <mergeCell ref="U80:U82"/>
    <mergeCell ref="V80:V82"/>
    <mergeCell ref="V85:V86"/>
    <mergeCell ref="V92:V93"/>
    <mergeCell ref="U72:U73"/>
    <mergeCell ref="V72:V73"/>
    <mergeCell ref="V74:V75"/>
    <mergeCell ref="V67:V69"/>
  </mergeCells>
  <conditionalFormatting sqref="U125:U126 U1:U15 U129 U132:U65536">
    <cfRule type="containsText" priority="141" dxfId="22" operator="containsText" stopIfTrue="1" text="要確認">
      <formula>NOT(ISERROR(SEARCH("要確認",U1)))</formula>
    </cfRule>
    <cfRule type="colorScale" priority="142" dxfId="0">
      <colorScale>
        <cfvo type="min" val="0"/>
        <cfvo type="max"/>
        <color theme="0"/>
        <color theme="0"/>
      </colorScale>
    </cfRule>
  </conditionalFormatting>
  <conditionalFormatting sqref="U16:U23 U107:U124 U26 U33:U35 U62 U51 U57 U94 U70:U75 U67">
    <cfRule type="containsText" priority="76" dxfId="22" operator="containsText" stopIfTrue="1" text="要確認">
      <formula>NOT(ISERROR(SEARCH("要確認",U16)))</formula>
    </cfRule>
  </conditionalFormatting>
  <conditionalFormatting sqref="U76">
    <cfRule type="containsText" priority="75" dxfId="22" operator="containsText" stopIfTrue="1" text="要確認">
      <formula>NOT(ISERROR(SEARCH("要確認",U76)))</formula>
    </cfRule>
  </conditionalFormatting>
  <conditionalFormatting sqref="U65">
    <cfRule type="containsText" priority="72" dxfId="22" operator="containsText" stopIfTrue="1" text="要確認">
      <formula>NOT(ISERROR(SEARCH("要確認",U65)))</formula>
    </cfRule>
  </conditionalFormatting>
  <conditionalFormatting sqref="U80 U89">
    <cfRule type="containsText" priority="62" dxfId="22" operator="containsText" stopIfTrue="1" text="要確認">
      <formula>NOT(ISERROR(SEARCH("要確認",U80)))</formula>
    </cfRule>
  </conditionalFormatting>
  <conditionalFormatting sqref="U92">
    <cfRule type="containsText" priority="60" dxfId="22" operator="containsText" stopIfTrue="1" text="要確認">
      <formula>NOT(ISERROR(SEARCH("要確認",U92)))</formula>
    </cfRule>
  </conditionalFormatting>
  <conditionalFormatting sqref="L57">
    <cfRule type="cellIs" priority="54" dxfId="23" operator="equal" stopIfTrue="1">
      <formula>"回答不要"</formula>
    </cfRule>
  </conditionalFormatting>
  <conditionalFormatting sqref="L67">
    <cfRule type="cellIs" priority="53" dxfId="24" operator="equal" stopIfTrue="1">
      <formula>"回答不要"</formula>
    </cfRule>
  </conditionalFormatting>
  <conditionalFormatting sqref="U97:U102">
    <cfRule type="containsText" priority="51" dxfId="22" operator="containsText" stopIfTrue="1" text="要確認">
      <formula>NOT(ISERROR(SEARCH("要確認",U97)))</formula>
    </cfRule>
  </conditionalFormatting>
  <conditionalFormatting sqref="U103">
    <cfRule type="containsText" priority="50" dxfId="22" operator="containsText" stopIfTrue="1" text="要確認">
      <formula>NOT(ISERROR(SEARCH("要確認",U103)))</formula>
    </cfRule>
  </conditionalFormatting>
  <conditionalFormatting sqref="U40">
    <cfRule type="containsText" priority="43" dxfId="22" operator="containsText" stopIfTrue="1" text="要確認">
      <formula>NOT(ISERROR(SEARCH("要確認",U40)))</formula>
    </cfRule>
  </conditionalFormatting>
  <conditionalFormatting sqref="U61">
    <cfRule type="containsText" priority="21" dxfId="22" operator="containsText" stopIfTrue="1" text="要確認">
      <formula>NOT(ISERROR(SEARCH("要確認",U61)))</formula>
    </cfRule>
  </conditionalFormatting>
  <conditionalFormatting sqref="U64">
    <cfRule type="containsText" priority="17" dxfId="22" operator="containsText" stopIfTrue="1" text="要確認">
      <formula>NOT(ISERROR(SEARCH("要確認",U64)))</formula>
    </cfRule>
  </conditionalFormatting>
  <conditionalFormatting sqref="U88">
    <cfRule type="containsText" priority="16" dxfId="22" operator="containsText" stopIfTrue="1" text="要確認">
      <formula>NOT(ISERROR(SEARCH("要確認",U88)))</formula>
    </cfRule>
  </conditionalFormatting>
  <conditionalFormatting sqref="U87">
    <cfRule type="containsText" priority="15" dxfId="22" operator="containsText" stopIfTrue="1" text="要確認">
      <formula>NOT(ISERROR(SEARCH("要確認",U87)))</formula>
    </cfRule>
  </conditionalFormatting>
  <conditionalFormatting sqref="U91">
    <cfRule type="containsText" priority="14" dxfId="22" operator="containsText" stopIfTrue="1" text="要確認">
      <formula>NOT(ISERROR(SEARCH("要確認",U91)))</formula>
    </cfRule>
  </conditionalFormatting>
  <conditionalFormatting sqref="U85">
    <cfRule type="containsText" priority="13" dxfId="22" operator="containsText" stopIfTrue="1" text="要確認">
      <formula>NOT(ISERROR(SEARCH("要確認",U85)))</formula>
    </cfRule>
  </conditionalFormatting>
  <conditionalFormatting sqref="U83">
    <cfRule type="containsText" priority="12" dxfId="22" operator="containsText" stopIfTrue="1" text="要確認">
      <formula>NOT(ISERROR(SEARCH("要確認",U83)))</formula>
    </cfRule>
  </conditionalFormatting>
  <conditionalFormatting sqref="U60">
    <cfRule type="containsText" priority="8" dxfId="22" operator="containsText" stopIfTrue="1" text="要確認">
      <formula>NOT(ISERROR(SEARCH("要確認",U60)))</formula>
    </cfRule>
  </conditionalFormatting>
  <conditionalFormatting sqref="U49">
    <cfRule type="containsText" priority="4" dxfId="22" operator="containsText" stopIfTrue="1" text="要確認">
      <formula>NOT(ISERROR(SEARCH("要確認",U49)))</formula>
    </cfRule>
  </conditionalFormatting>
  <conditionalFormatting sqref="U53">
    <cfRule type="containsText" priority="3" dxfId="22" operator="containsText" stopIfTrue="1" text="要確認">
      <formula>NOT(ISERROR(SEARCH("要確認",U53)))</formula>
    </cfRule>
  </conditionalFormatting>
  <conditionalFormatting sqref="L94">
    <cfRule type="cellIs" priority="1" dxfId="24" operator="equal" stopIfTrue="1">
      <formula>"回答不要"</formula>
    </cfRule>
  </conditionalFormatting>
  <dataValidations count="4">
    <dataValidation type="list" allowBlank="1" showInputMessage="1" showErrorMessage="1" imeMode="disabled" sqref="L113:L116 L95:L106 L81:L93 L68:L79 L16:L22 L24:L34 L108:L111 L58:L66 L36:L56">
      <formula1>"○"</formula1>
    </dataValidation>
    <dataValidation type="list" allowBlank="1" showInputMessage="1" showErrorMessage="1" imeMode="disabled" sqref="G6:I6">
      <formula1>"幼稚園,幼保連携型認定こども園,小学校,中学校,義務教育学校前期課程,義務教育学校後期課程,高等学校[全日制］,高等学校[定時制],高等学校[併置],中等教育学校前期課程,中等教育学校後期課程"</formula1>
    </dataValidation>
    <dataValidation type="list" allowBlank="1" showInputMessage="1" showErrorMessage="1" sqref="C7:D7">
      <formula1>"国,都道府県,市区町村,私立,組合"</formula1>
    </dataValidation>
    <dataValidation type="list" showInputMessage="1" sqref="D6:E6">
      <formula1>$Z$3:$Z$72</formula1>
    </dataValidation>
  </dataValidations>
  <printOptions horizontalCentered="1"/>
  <pageMargins left="0.3937007874015748" right="0.1968503937007874" top="0.35433070866141736" bottom="0.11811023622047245" header="0.07874015748031496" footer="0"/>
  <pageSetup horizontalDpi="600" verticalDpi="600" orientation="landscape" paperSize="8" scale="69" r:id="rId2"/>
  <rowBreaks count="1" manualBreakCount="1">
    <brk id="66" max="255" man="1"/>
  </rowBreaks>
  <drawing r:id="rId1"/>
</worksheet>
</file>

<file path=xl/worksheets/sheet3.xml><?xml version="1.0" encoding="utf-8"?>
<worksheet xmlns="http://schemas.openxmlformats.org/spreadsheetml/2006/main" xmlns:r="http://schemas.openxmlformats.org/officeDocument/2006/relationships">
  <sheetPr>
    <tabColor indexed="23"/>
    <pageSetUpPr fitToPage="1"/>
  </sheetPr>
  <dimension ref="A1:HK232"/>
  <sheetViews>
    <sheetView zoomScalePageLayoutView="0" workbookViewId="0" topLeftCell="A1">
      <selection activeCell="A21" sqref="A21"/>
    </sheetView>
  </sheetViews>
  <sheetFormatPr defaultColWidth="9.00390625" defaultRowHeight="13.5"/>
  <cols>
    <col min="1" max="1" width="18.875" style="2" customWidth="1"/>
    <col min="2" max="2" width="4.50390625" style="7" customWidth="1"/>
    <col min="3" max="9" width="4.625" style="7" customWidth="1"/>
    <col min="10" max="10" width="20.75390625" style="7" customWidth="1"/>
    <col min="11" max="11" width="5.50390625" style="32" customWidth="1"/>
    <col min="12" max="72" width="4.875" style="9" customWidth="1"/>
    <col min="73" max="92" width="4.875" style="2" customWidth="1"/>
    <col min="93" max="16384" width="9.00390625" style="2" customWidth="1"/>
  </cols>
  <sheetData>
    <row r="1" ht="16.5" customHeight="1">
      <c r="A1" s="6" t="s">
        <v>83</v>
      </c>
    </row>
    <row r="2" spans="1:170" ht="125.25" customHeight="1">
      <c r="A2" s="211" t="s">
        <v>14</v>
      </c>
      <c r="B2" s="470"/>
      <c r="C2" s="471"/>
      <c r="D2" s="471"/>
      <c r="E2" s="471"/>
      <c r="F2" s="471"/>
      <c r="G2" s="471"/>
      <c r="H2" s="471"/>
      <c r="I2" s="471"/>
      <c r="J2" s="472"/>
      <c r="K2" s="252">
        <f>'H29調査票'!F7</f>
        <v>0</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row>
    <row r="3" spans="1:146" ht="13.5" customHeight="1">
      <c r="A3" s="212" t="s">
        <v>15</v>
      </c>
      <c r="B3" s="213" t="s">
        <v>164</v>
      </c>
      <c r="C3" s="443" t="s">
        <v>16</v>
      </c>
      <c r="D3" s="443"/>
      <c r="E3" s="443"/>
      <c r="F3" s="444"/>
      <c r="G3" s="444"/>
      <c r="H3" s="444"/>
      <c r="I3" s="444"/>
      <c r="J3" s="445"/>
      <c r="K3" s="253">
        <f>'H29調査票'!L16</f>
        <v>0</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row>
    <row r="4" spans="1:219" ht="12">
      <c r="A4" s="214"/>
      <c r="B4" s="215" t="s">
        <v>165</v>
      </c>
      <c r="C4" s="435" t="s">
        <v>17</v>
      </c>
      <c r="D4" s="435"/>
      <c r="E4" s="435"/>
      <c r="F4" s="436"/>
      <c r="G4" s="436"/>
      <c r="H4" s="436"/>
      <c r="I4" s="436"/>
      <c r="J4" s="437"/>
      <c r="K4" s="254">
        <f>'H29調査票'!L18</f>
        <v>0</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row>
    <row r="5" spans="1:219" ht="12">
      <c r="A5" s="214"/>
      <c r="B5" s="216"/>
      <c r="C5" s="435" t="s">
        <v>18</v>
      </c>
      <c r="D5" s="435"/>
      <c r="E5" s="435"/>
      <c r="F5" s="436"/>
      <c r="G5" s="436"/>
      <c r="H5" s="436"/>
      <c r="I5" s="436"/>
      <c r="J5" s="437"/>
      <c r="K5" s="254">
        <f>'H29調査票'!L19</f>
        <v>0</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row>
    <row r="6" spans="1:219" ht="12">
      <c r="A6" s="214"/>
      <c r="B6" s="216"/>
      <c r="C6" s="435" t="s">
        <v>19</v>
      </c>
      <c r="D6" s="435"/>
      <c r="E6" s="435"/>
      <c r="F6" s="436"/>
      <c r="G6" s="436"/>
      <c r="H6" s="436"/>
      <c r="I6" s="436"/>
      <c r="J6" s="437"/>
      <c r="K6" s="254">
        <f>'H29調査票'!L20</f>
        <v>0</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row>
    <row r="7" spans="1:219" ht="13.5" customHeight="1">
      <c r="A7" s="214"/>
      <c r="B7" s="216"/>
      <c r="C7" s="435" t="s">
        <v>20</v>
      </c>
      <c r="D7" s="435"/>
      <c r="E7" s="435"/>
      <c r="F7" s="436"/>
      <c r="G7" s="436"/>
      <c r="H7" s="436"/>
      <c r="I7" s="436"/>
      <c r="J7" s="437"/>
      <c r="K7" s="254">
        <f>'H29調査票'!L21</f>
        <v>0</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row>
    <row r="8" spans="1:219" ht="13.5" customHeight="1">
      <c r="A8" s="217"/>
      <c r="B8" s="218"/>
      <c r="C8" s="463" t="s">
        <v>21</v>
      </c>
      <c r="D8" s="463"/>
      <c r="E8" s="463"/>
      <c r="F8" s="464"/>
      <c r="G8" s="464"/>
      <c r="H8" s="464"/>
      <c r="I8" s="464"/>
      <c r="J8" s="465"/>
      <c r="K8" s="255">
        <f>'H29調査票'!L22</f>
        <v>0</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row>
    <row r="9" spans="1:219" ht="13.5" customHeight="1">
      <c r="A9" s="214" t="s">
        <v>22</v>
      </c>
      <c r="B9" s="216" t="s">
        <v>164</v>
      </c>
      <c r="C9" s="460" t="s">
        <v>128</v>
      </c>
      <c r="D9" s="460"/>
      <c r="E9" s="460"/>
      <c r="F9" s="461"/>
      <c r="G9" s="461"/>
      <c r="H9" s="461"/>
      <c r="I9" s="461"/>
      <c r="J9" s="462"/>
      <c r="K9" s="256">
        <f>'H29調査票'!L24</f>
        <v>0</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row>
    <row r="10" spans="1:219" ht="13.5" customHeight="1">
      <c r="A10" s="214"/>
      <c r="B10" s="219" t="s">
        <v>166</v>
      </c>
      <c r="C10" s="436" t="s">
        <v>322</v>
      </c>
      <c r="D10" s="438"/>
      <c r="E10" s="438"/>
      <c r="F10" s="438"/>
      <c r="G10" s="438"/>
      <c r="H10" s="438"/>
      <c r="I10" s="438"/>
      <c r="J10" s="439"/>
      <c r="K10" s="254">
        <f>'H29調査票'!L26</f>
        <v>0</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row>
    <row r="11" spans="1:219" ht="13.5" customHeight="1">
      <c r="A11" s="214"/>
      <c r="B11" s="216"/>
      <c r="C11" s="436" t="s">
        <v>323</v>
      </c>
      <c r="D11" s="438"/>
      <c r="E11" s="438"/>
      <c r="F11" s="438"/>
      <c r="G11" s="438"/>
      <c r="H11" s="438"/>
      <c r="I11" s="438"/>
      <c r="J11" s="439"/>
      <c r="K11" s="254">
        <f>'H29調査票'!L27</f>
        <v>0</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row>
    <row r="12" spans="1:219" ht="13.5" customHeight="1">
      <c r="A12" s="214"/>
      <c r="B12" s="216"/>
      <c r="C12" s="436" t="s">
        <v>324</v>
      </c>
      <c r="D12" s="438"/>
      <c r="E12" s="438"/>
      <c r="F12" s="438"/>
      <c r="G12" s="438"/>
      <c r="H12" s="438"/>
      <c r="I12" s="438"/>
      <c r="J12" s="439"/>
      <c r="K12" s="254">
        <f>'H29調査票'!L28</f>
        <v>0</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row>
    <row r="13" spans="1:219" ht="13.5" customHeight="1">
      <c r="A13" s="214"/>
      <c r="B13" s="216"/>
      <c r="C13" s="436" t="s">
        <v>325</v>
      </c>
      <c r="D13" s="438"/>
      <c r="E13" s="438"/>
      <c r="F13" s="438"/>
      <c r="G13" s="438"/>
      <c r="H13" s="438"/>
      <c r="I13" s="438"/>
      <c r="J13" s="439"/>
      <c r="K13" s="254">
        <f>'H29調査票'!L29</f>
        <v>0</v>
      </c>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row>
    <row r="14" spans="1:219" ht="13.5" customHeight="1">
      <c r="A14" s="214"/>
      <c r="B14" s="216"/>
      <c r="C14" s="436" t="s">
        <v>338</v>
      </c>
      <c r="D14" s="438"/>
      <c r="E14" s="438"/>
      <c r="F14" s="438"/>
      <c r="G14" s="438"/>
      <c r="H14" s="438"/>
      <c r="I14" s="438"/>
      <c r="J14" s="439"/>
      <c r="K14" s="254">
        <f>'H29調査票'!L30</f>
        <v>0</v>
      </c>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row>
    <row r="15" spans="1:219" ht="13.5" customHeight="1">
      <c r="A15" s="214"/>
      <c r="B15" s="216"/>
      <c r="C15" s="436" t="s">
        <v>339</v>
      </c>
      <c r="D15" s="438"/>
      <c r="E15" s="438"/>
      <c r="F15" s="438"/>
      <c r="G15" s="438"/>
      <c r="H15" s="438"/>
      <c r="I15" s="438"/>
      <c r="J15" s="439"/>
      <c r="K15" s="254">
        <f>'H29調査票'!L31</f>
        <v>0</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row>
    <row r="16" spans="1:219" ht="13.5" customHeight="1">
      <c r="A16" s="214"/>
      <c r="B16" s="220"/>
      <c r="C16" s="436" t="s">
        <v>249</v>
      </c>
      <c r="D16" s="438"/>
      <c r="E16" s="438"/>
      <c r="F16" s="438"/>
      <c r="G16" s="438"/>
      <c r="H16" s="438"/>
      <c r="I16" s="438"/>
      <c r="J16" s="439"/>
      <c r="K16" s="257">
        <f>'H29調査票'!L32</f>
        <v>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row>
    <row r="17" spans="1:219" ht="12">
      <c r="A17" s="214"/>
      <c r="B17" s="221" t="s">
        <v>308</v>
      </c>
      <c r="C17" s="460" t="s">
        <v>129</v>
      </c>
      <c r="D17" s="460"/>
      <c r="E17" s="460"/>
      <c r="F17" s="461"/>
      <c r="G17" s="461"/>
      <c r="H17" s="461"/>
      <c r="I17" s="461"/>
      <c r="J17" s="462"/>
      <c r="K17" s="255">
        <f>'H29調査票'!L33</f>
        <v>0</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row>
    <row r="18" spans="1:219" ht="13.5" customHeight="1">
      <c r="A18" s="222" t="s">
        <v>33</v>
      </c>
      <c r="B18" s="223" t="s">
        <v>164</v>
      </c>
      <c r="C18" s="443" t="s">
        <v>97</v>
      </c>
      <c r="D18" s="443"/>
      <c r="E18" s="443"/>
      <c r="F18" s="444"/>
      <c r="G18" s="444"/>
      <c r="H18" s="444"/>
      <c r="I18" s="444"/>
      <c r="J18" s="445"/>
      <c r="K18" s="253">
        <f>'H29調査票'!L36</f>
        <v>0</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row>
    <row r="19" spans="1:219" ht="13.5" customHeight="1">
      <c r="A19" s="214"/>
      <c r="B19" s="216"/>
      <c r="C19" s="436" t="s">
        <v>98</v>
      </c>
      <c r="D19" s="468"/>
      <c r="E19" s="468"/>
      <c r="F19" s="468"/>
      <c r="G19" s="468"/>
      <c r="H19" s="468"/>
      <c r="I19" s="468"/>
      <c r="J19" s="469"/>
      <c r="K19" s="254">
        <f>'H29調査票'!L37</f>
        <v>0</v>
      </c>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row>
    <row r="20" spans="1:219" ht="13.5">
      <c r="A20" s="214"/>
      <c r="B20" s="216"/>
      <c r="C20" s="436" t="s">
        <v>99</v>
      </c>
      <c r="D20" s="468"/>
      <c r="E20" s="468"/>
      <c r="F20" s="468"/>
      <c r="G20" s="468"/>
      <c r="H20" s="468"/>
      <c r="I20" s="468"/>
      <c r="J20" s="469"/>
      <c r="K20" s="254">
        <f>'H29調査票'!L38</f>
        <v>0</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row>
    <row r="21" spans="1:219" ht="13.5">
      <c r="A21" s="214"/>
      <c r="B21" s="220"/>
      <c r="C21" s="436" t="s">
        <v>100</v>
      </c>
      <c r="D21" s="468"/>
      <c r="E21" s="468"/>
      <c r="F21" s="468"/>
      <c r="G21" s="468"/>
      <c r="H21" s="468"/>
      <c r="I21" s="468"/>
      <c r="J21" s="469"/>
      <c r="K21" s="254">
        <f>'H29調査票'!L39</f>
        <v>0</v>
      </c>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row>
    <row r="22" spans="1:219" ht="13.5">
      <c r="A22" s="214"/>
      <c r="B22" s="216" t="s">
        <v>165</v>
      </c>
      <c r="C22" s="224" t="s">
        <v>326</v>
      </c>
      <c r="D22" s="225"/>
      <c r="E22" s="225"/>
      <c r="F22" s="225"/>
      <c r="G22" s="225"/>
      <c r="H22" s="225"/>
      <c r="I22" s="225"/>
      <c r="J22" s="226"/>
      <c r="K22" s="254">
        <f>'H29調査票'!L40</f>
      </c>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row>
    <row r="23" spans="1:219" ht="13.5">
      <c r="A23" s="214"/>
      <c r="B23" s="216"/>
      <c r="C23" s="224" t="s">
        <v>327</v>
      </c>
      <c r="D23" s="225"/>
      <c r="E23" s="225"/>
      <c r="F23" s="225"/>
      <c r="G23" s="225"/>
      <c r="H23" s="225"/>
      <c r="I23" s="225"/>
      <c r="J23" s="226"/>
      <c r="K23" s="254">
        <f>'H29調査票'!L41</f>
        <v>0</v>
      </c>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row>
    <row r="24" spans="1:219" ht="13.5">
      <c r="A24" s="214"/>
      <c r="B24" s="216"/>
      <c r="C24" s="224" t="s">
        <v>328</v>
      </c>
      <c r="D24" s="225"/>
      <c r="E24" s="225"/>
      <c r="F24" s="225"/>
      <c r="G24" s="225"/>
      <c r="H24" s="225"/>
      <c r="I24" s="225"/>
      <c r="J24" s="226"/>
      <c r="K24" s="254">
        <f>'H29調査票'!L42</f>
      </c>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row>
    <row r="25" spans="1:219" ht="13.5">
      <c r="A25" s="214"/>
      <c r="B25" s="216"/>
      <c r="C25" s="224" t="s">
        <v>329</v>
      </c>
      <c r="D25" s="225"/>
      <c r="E25" s="225"/>
      <c r="F25" s="225"/>
      <c r="G25" s="225"/>
      <c r="H25" s="225"/>
      <c r="I25" s="225"/>
      <c r="J25" s="226"/>
      <c r="K25" s="254">
        <f>'H29調査票'!L43</f>
      </c>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row>
    <row r="26" spans="1:219" ht="13.5">
      <c r="A26" s="214"/>
      <c r="B26" s="216"/>
      <c r="C26" s="224" t="s">
        <v>330</v>
      </c>
      <c r="D26" s="225"/>
      <c r="E26" s="225"/>
      <c r="F26" s="225"/>
      <c r="G26" s="225"/>
      <c r="H26" s="225"/>
      <c r="I26" s="225"/>
      <c r="J26" s="226"/>
      <c r="K26" s="254">
        <f>'H29調査票'!L44</f>
      </c>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row>
    <row r="27" spans="1:219" ht="13.5">
      <c r="A27" s="214"/>
      <c r="B27" s="216"/>
      <c r="C27" s="224" t="s">
        <v>371</v>
      </c>
      <c r="D27" s="225"/>
      <c r="E27" s="225"/>
      <c r="F27" s="225"/>
      <c r="G27" s="225"/>
      <c r="H27" s="225"/>
      <c r="I27" s="225"/>
      <c r="J27" s="226"/>
      <c r="K27" s="254">
        <f>'H29調査票'!L45</f>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row>
    <row r="28" spans="1:219" ht="13.5">
      <c r="A28" s="214"/>
      <c r="B28" s="216"/>
      <c r="C28" s="224" t="s">
        <v>372</v>
      </c>
      <c r="D28" s="225"/>
      <c r="E28" s="225"/>
      <c r="F28" s="225"/>
      <c r="G28" s="225"/>
      <c r="H28" s="225"/>
      <c r="I28" s="225"/>
      <c r="J28" s="226"/>
      <c r="K28" s="254">
        <f>'H29調査票'!L46</f>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row>
    <row r="29" spans="1:219" ht="13.5">
      <c r="A29" s="214"/>
      <c r="B29" s="216"/>
      <c r="C29" s="224" t="s">
        <v>373</v>
      </c>
      <c r="D29" s="225"/>
      <c r="E29" s="225"/>
      <c r="F29" s="225"/>
      <c r="G29" s="225"/>
      <c r="H29" s="225"/>
      <c r="I29" s="225"/>
      <c r="J29" s="226"/>
      <c r="K29" s="254">
        <f>'H29調査票'!L47</f>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row>
    <row r="30" spans="1:219" ht="13.5">
      <c r="A30" s="214"/>
      <c r="B30" s="220"/>
      <c r="C30" s="224" t="s">
        <v>310</v>
      </c>
      <c r="D30" s="225"/>
      <c r="E30" s="225"/>
      <c r="F30" s="225"/>
      <c r="G30" s="225"/>
      <c r="H30" s="225"/>
      <c r="I30" s="225"/>
      <c r="J30" s="226"/>
      <c r="K30" s="254">
        <f>'H29調査票'!L48</f>
      </c>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row>
    <row r="31" spans="1:219" ht="13.5">
      <c r="A31" s="214"/>
      <c r="B31" s="216" t="s">
        <v>250</v>
      </c>
      <c r="C31" s="224" t="s">
        <v>326</v>
      </c>
      <c r="D31" s="225"/>
      <c r="E31" s="225"/>
      <c r="F31" s="225"/>
      <c r="G31" s="225"/>
      <c r="H31" s="225"/>
      <c r="I31" s="225"/>
      <c r="J31" s="226"/>
      <c r="K31" s="254">
        <f>'H29調査票'!Q40</f>
        <v>0</v>
      </c>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row>
    <row r="32" spans="1:219" ht="13.5">
      <c r="A32" s="214"/>
      <c r="B32" s="216"/>
      <c r="C32" s="224" t="s">
        <v>327</v>
      </c>
      <c r="D32" s="225"/>
      <c r="E32" s="225"/>
      <c r="F32" s="225"/>
      <c r="G32" s="225"/>
      <c r="H32" s="225"/>
      <c r="I32" s="225"/>
      <c r="J32" s="226"/>
      <c r="K32" s="254">
        <f>'H29調査票'!Q41</f>
        <v>0</v>
      </c>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row>
    <row r="33" spans="1:219" ht="13.5">
      <c r="A33" s="214"/>
      <c r="B33" s="216"/>
      <c r="C33" s="224" t="s">
        <v>328</v>
      </c>
      <c r="D33" s="225"/>
      <c r="E33" s="225"/>
      <c r="F33" s="225"/>
      <c r="G33" s="225"/>
      <c r="H33" s="225"/>
      <c r="I33" s="225"/>
      <c r="J33" s="226"/>
      <c r="K33" s="254">
        <f>'H29調査票'!Q42</f>
        <v>0</v>
      </c>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row>
    <row r="34" spans="1:219" ht="13.5">
      <c r="A34" s="214"/>
      <c r="B34" s="216"/>
      <c r="C34" s="224" t="s">
        <v>329</v>
      </c>
      <c r="D34" s="225"/>
      <c r="E34" s="225"/>
      <c r="F34" s="225"/>
      <c r="G34" s="225"/>
      <c r="H34" s="225"/>
      <c r="I34" s="225"/>
      <c r="J34" s="226"/>
      <c r="K34" s="254">
        <f>'H29調査票'!Q43</f>
        <v>0</v>
      </c>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row>
    <row r="35" spans="1:219" ht="13.5">
      <c r="A35" s="214"/>
      <c r="B35" s="216"/>
      <c r="C35" s="224" t="s">
        <v>330</v>
      </c>
      <c r="D35" s="225"/>
      <c r="E35" s="225"/>
      <c r="F35" s="225"/>
      <c r="G35" s="225"/>
      <c r="H35" s="225"/>
      <c r="I35" s="225"/>
      <c r="J35" s="226"/>
      <c r="K35" s="254">
        <f>'H29調査票'!Q44</f>
        <v>0</v>
      </c>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row>
    <row r="36" spans="1:219" ht="13.5">
      <c r="A36" s="214"/>
      <c r="B36" s="216"/>
      <c r="C36" s="224" t="s">
        <v>371</v>
      </c>
      <c r="D36" s="225"/>
      <c r="E36" s="225"/>
      <c r="F36" s="225"/>
      <c r="G36" s="225"/>
      <c r="H36" s="225"/>
      <c r="I36" s="225"/>
      <c r="J36" s="226"/>
      <c r="K36" s="254">
        <f>'H29調査票'!Q45</f>
        <v>0</v>
      </c>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row>
    <row r="37" spans="1:219" ht="13.5">
      <c r="A37" s="214"/>
      <c r="B37" s="216"/>
      <c r="C37" s="224" t="s">
        <v>372</v>
      </c>
      <c r="D37" s="225"/>
      <c r="E37" s="225"/>
      <c r="F37" s="225"/>
      <c r="G37" s="225"/>
      <c r="H37" s="225"/>
      <c r="I37" s="225"/>
      <c r="J37" s="226"/>
      <c r="K37" s="254">
        <f>'H29調査票'!Q46</f>
        <v>0</v>
      </c>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row>
    <row r="38" spans="1:219" ht="13.5">
      <c r="A38" s="214"/>
      <c r="B38" s="216"/>
      <c r="C38" s="224" t="s">
        <v>373</v>
      </c>
      <c r="D38" s="225"/>
      <c r="E38" s="225"/>
      <c r="F38" s="225"/>
      <c r="G38" s="225"/>
      <c r="H38" s="225"/>
      <c r="I38" s="225"/>
      <c r="J38" s="226"/>
      <c r="K38" s="254">
        <f>'H29調査票'!Q47</f>
        <v>0</v>
      </c>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row>
    <row r="39" spans="1:219" ht="13.5">
      <c r="A39" s="214"/>
      <c r="B39" s="216"/>
      <c r="C39" s="224" t="s">
        <v>310</v>
      </c>
      <c r="D39" s="225"/>
      <c r="E39" s="225"/>
      <c r="F39" s="225"/>
      <c r="G39" s="225"/>
      <c r="H39" s="225"/>
      <c r="I39" s="225"/>
      <c r="J39" s="226"/>
      <c r="K39" s="254">
        <f>'H29調査票'!Q48</f>
        <v>0</v>
      </c>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row>
    <row r="40" spans="1:219" ht="12">
      <c r="A40" s="214"/>
      <c r="B40" s="215" t="s">
        <v>172</v>
      </c>
      <c r="C40" s="435" t="s">
        <v>23</v>
      </c>
      <c r="D40" s="435"/>
      <c r="E40" s="435"/>
      <c r="F40" s="436"/>
      <c r="G40" s="436"/>
      <c r="H40" s="436"/>
      <c r="I40" s="436"/>
      <c r="J40" s="437"/>
      <c r="K40" s="254">
        <f>'H29調査票'!L49</f>
        <v>0</v>
      </c>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row>
    <row r="41" spans="1:219" ht="12">
      <c r="A41" s="214"/>
      <c r="B41" s="215" t="s">
        <v>374</v>
      </c>
      <c r="C41" s="435" t="s">
        <v>101</v>
      </c>
      <c r="D41" s="435"/>
      <c r="E41" s="435"/>
      <c r="F41" s="436"/>
      <c r="G41" s="436"/>
      <c r="H41" s="436"/>
      <c r="I41" s="436"/>
      <c r="J41" s="437"/>
      <c r="K41" s="258">
        <f>'H29調査票'!L51</f>
        <v>0</v>
      </c>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row>
    <row r="42" spans="1:219" ht="12">
      <c r="A42" s="214"/>
      <c r="B42" s="473" t="s">
        <v>174</v>
      </c>
      <c r="C42" s="435" t="s">
        <v>375</v>
      </c>
      <c r="D42" s="435"/>
      <c r="E42" s="435"/>
      <c r="F42" s="436"/>
      <c r="G42" s="436"/>
      <c r="H42" s="436"/>
      <c r="I42" s="436"/>
      <c r="J42" s="437"/>
      <c r="K42" s="258">
        <f>'H29調査票'!L53</f>
        <v>0</v>
      </c>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row>
    <row r="43" spans="1:219" ht="13.5">
      <c r="A43" s="214"/>
      <c r="B43" s="474"/>
      <c r="C43" s="227" t="s">
        <v>376</v>
      </c>
      <c r="D43" s="225"/>
      <c r="E43" s="225"/>
      <c r="F43" s="225"/>
      <c r="G43" s="225"/>
      <c r="H43" s="225"/>
      <c r="I43" s="225"/>
      <c r="J43" s="228"/>
      <c r="K43" s="258">
        <f>'H29調査票'!L54</f>
        <v>0</v>
      </c>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row>
    <row r="44" spans="1:219" ht="13.5">
      <c r="A44" s="214"/>
      <c r="B44" s="474"/>
      <c r="C44" s="229" t="s">
        <v>377</v>
      </c>
      <c r="D44" s="225"/>
      <c r="E44" s="225"/>
      <c r="F44" s="225"/>
      <c r="G44" s="225"/>
      <c r="H44" s="225"/>
      <c r="I44" s="225"/>
      <c r="J44" s="228"/>
      <c r="K44" s="258">
        <f>'H29調査票'!L55</f>
        <v>0</v>
      </c>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row>
    <row r="45" spans="1:219" ht="13.5">
      <c r="A45" s="214"/>
      <c r="B45" s="475"/>
      <c r="C45" s="227" t="s">
        <v>378</v>
      </c>
      <c r="D45" s="225"/>
      <c r="E45" s="225"/>
      <c r="F45" s="225"/>
      <c r="G45" s="225"/>
      <c r="H45" s="225"/>
      <c r="I45" s="225"/>
      <c r="J45" s="228"/>
      <c r="K45" s="258">
        <f>'H29調査票'!L56</f>
        <v>0</v>
      </c>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row>
    <row r="46" spans="1:219" ht="13.5" customHeight="1">
      <c r="A46" s="222" t="s">
        <v>24</v>
      </c>
      <c r="B46" s="223" t="s">
        <v>164</v>
      </c>
      <c r="C46" s="443" t="s">
        <v>25</v>
      </c>
      <c r="D46" s="443"/>
      <c r="E46" s="443"/>
      <c r="F46" s="444"/>
      <c r="G46" s="444"/>
      <c r="H46" s="444"/>
      <c r="I46" s="444"/>
      <c r="J46" s="445"/>
      <c r="K46" s="256">
        <f>'H29調査票'!L58</f>
        <v>0</v>
      </c>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row>
    <row r="47" spans="1:219" ht="13.5" customHeight="1">
      <c r="A47" s="214"/>
      <c r="B47" s="230" t="s">
        <v>251</v>
      </c>
      <c r="C47" s="231" t="s">
        <v>331</v>
      </c>
      <c r="D47" s="231"/>
      <c r="E47" s="231"/>
      <c r="F47" s="232"/>
      <c r="G47" s="232"/>
      <c r="H47" s="232"/>
      <c r="I47" s="232"/>
      <c r="J47" s="233"/>
      <c r="K47" s="254">
        <f>'H29調査票'!Q60</f>
        <v>0</v>
      </c>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row>
    <row r="48" spans="1:219" ht="13.5" customHeight="1">
      <c r="A48" s="214"/>
      <c r="B48" s="216" t="s">
        <v>252</v>
      </c>
      <c r="C48" s="231" t="s">
        <v>311</v>
      </c>
      <c r="D48" s="231"/>
      <c r="E48" s="231"/>
      <c r="F48" s="232"/>
      <c r="G48" s="232"/>
      <c r="H48" s="232"/>
      <c r="I48" s="232"/>
      <c r="J48" s="233"/>
      <c r="K48" s="254">
        <f>'H29調査票'!Q61</f>
        <v>0</v>
      </c>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row>
    <row r="49" spans="1:219" ht="12.75" customHeight="1">
      <c r="A49" s="214"/>
      <c r="B49" s="215" t="s">
        <v>253</v>
      </c>
      <c r="C49" s="440" t="s">
        <v>131</v>
      </c>
      <c r="D49" s="440"/>
      <c r="E49" s="440"/>
      <c r="F49" s="441"/>
      <c r="G49" s="441"/>
      <c r="H49" s="441"/>
      <c r="I49" s="441"/>
      <c r="J49" s="442"/>
      <c r="K49" s="254">
        <f>'H29調査票'!L62</f>
        <v>0</v>
      </c>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row>
    <row r="50" spans="1:219" ht="13.5" customHeight="1">
      <c r="A50" s="214"/>
      <c r="B50" s="234"/>
      <c r="C50" s="440" t="s">
        <v>130</v>
      </c>
      <c r="D50" s="440"/>
      <c r="E50" s="440"/>
      <c r="F50" s="441"/>
      <c r="G50" s="441"/>
      <c r="H50" s="441"/>
      <c r="I50" s="441"/>
      <c r="J50" s="442"/>
      <c r="K50" s="254">
        <f>'H29調査票'!L63</f>
        <v>0</v>
      </c>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row>
    <row r="51" spans="1:219" ht="13.5" customHeight="1">
      <c r="A51" s="214"/>
      <c r="B51" s="216" t="s">
        <v>254</v>
      </c>
      <c r="C51" s="231" t="s">
        <v>256</v>
      </c>
      <c r="D51" s="235"/>
      <c r="E51" s="235"/>
      <c r="F51" s="236"/>
      <c r="G51" s="236"/>
      <c r="H51" s="236"/>
      <c r="I51" s="236"/>
      <c r="J51" s="237"/>
      <c r="K51" s="254">
        <f>'H29調査票'!Q64</f>
        <v>0</v>
      </c>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row>
    <row r="52" spans="1:219" ht="12">
      <c r="A52" s="214"/>
      <c r="B52" s="215" t="s">
        <v>255</v>
      </c>
      <c r="C52" s="446" t="s">
        <v>134</v>
      </c>
      <c r="D52" s="446"/>
      <c r="E52" s="446"/>
      <c r="F52" s="447"/>
      <c r="G52" s="447"/>
      <c r="H52" s="447"/>
      <c r="I52" s="447"/>
      <c r="J52" s="448"/>
      <c r="K52" s="254">
        <f>'H29調査票'!L65</f>
        <v>0</v>
      </c>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row>
    <row r="53" spans="1:219" ht="12">
      <c r="A53" s="214"/>
      <c r="B53" s="215" t="s">
        <v>167</v>
      </c>
      <c r="C53" s="446" t="s">
        <v>132</v>
      </c>
      <c r="D53" s="446"/>
      <c r="E53" s="446"/>
      <c r="F53" s="447"/>
      <c r="G53" s="447"/>
      <c r="H53" s="447"/>
      <c r="I53" s="447"/>
      <c r="J53" s="448"/>
      <c r="K53" s="254">
        <f>'H29調査票'!L68</f>
        <v>0</v>
      </c>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row>
    <row r="54" spans="1:219" ht="12">
      <c r="A54" s="214"/>
      <c r="B54" s="215" t="s">
        <v>168</v>
      </c>
      <c r="C54" s="440" t="s">
        <v>150</v>
      </c>
      <c r="D54" s="440"/>
      <c r="E54" s="440"/>
      <c r="F54" s="441"/>
      <c r="G54" s="441"/>
      <c r="H54" s="441"/>
      <c r="I54" s="441"/>
      <c r="J54" s="442"/>
      <c r="K54" s="254">
        <f>'H29調査票'!L70</f>
        <v>0</v>
      </c>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row>
    <row r="55" spans="1:219" ht="12">
      <c r="A55" s="214"/>
      <c r="B55" s="215" t="s">
        <v>169</v>
      </c>
      <c r="C55" s="440" t="s">
        <v>133</v>
      </c>
      <c r="D55" s="440"/>
      <c r="E55" s="440"/>
      <c r="F55" s="441"/>
      <c r="G55" s="441"/>
      <c r="H55" s="441"/>
      <c r="I55" s="441"/>
      <c r="J55" s="442"/>
      <c r="K55" s="254">
        <f>'H29調査票'!L72</f>
        <v>0</v>
      </c>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row>
    <row r="56" spans="1:219" ht="12">
      <c r="A56" s="214"/>
      <c r="B56" s="215" t="s">
        <v>170</v>
      </c>
      <c r="C56" s="440" t="s">
        <v>150</v>
      </c>
      <c r="D56" s="440"/>
      <c r="E56" s="440"/>
      <c r="F56" s="441"/>
      <c r="G56" s="441"/>
      <c r="H56" s="441"/>
      <c r="I56" s="441"/>
      <c r="J56" s="442"/>
      <c r="K56" s="254">
        <f>'H29調査票'!L74</f>
        <v>0</v>
      </c>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row>
    <row r="57" spans="1:219" ht="12">
      <c r="A57" s="214"/>
      <c r="B57" s="449" t="s">
        <v>171</v>
      </c>
      <c r="C57" s="440" t="s">
        <v>135</v>
      </c>
      <c r="D57" s="440"/>
      <c r="E57" s="440"/>
      <c r="F57" s="441"/>
      <c r="G57" s="441"/>
      <c r="H57" s="441"/>
      <c r="I57" s="441"/>
      <c r="J57" s="442"/>
      <c r="K57" s="254">
        <f>'H29調査票'!L76</f>
        <v>0</v>
      </c>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row>
    <row r="58" spans="1:219" ht="13.5" customHeight="1">
      <c r="A58" s="214"/>
      <c r="B58" s="450"/>
      <c r="C58" s="440" t="s">
        <v>136</v>
      </c>
      <c r="D58" s="440"/>
      <c r="E58" s="440"/>
      <c r="F58" s="441"/>
      <c r="G58" s="441"/>
      <c r="H58" s="441"/>
      <c r="I58" s="441"/>
      <c r="J58" s="442"/>
      <c r="K58" s="254">
        <f>'H29調査票'!L77</f>
        <v>0</v>
      </c>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row>
    <row r="59" spans="1:219" ht="13.5" customHeight="1">
      <c r="A59" s="214"/>
      <c r="B59" s="450"/>
      <c r="C59" s="441" t="s">
        <v>137</v>
      </c>
      <c r="D59" s="458"/>
      <c r="E59" s="458"/>
      <c r="F59" s="458"/>
      <c r="G59" s="458"/>
      <c r="H59" s="458"/>
      <c r="I59" s="458"/>
      <c r="J59" s="459"/>
      <c r="K59" s="254">
        <f>'H29調査票'!L78</f>
        <v>0</v>
      </c>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row>
    <row r="60" spans="1:219" ht="12" customHeight="1">
      <c r="A60" s="214"/>
      <c r="B60" s="451"/>
      <c r="C60" s="446" t="s">
        <v>151</v>
      </c>
      <c r="D60" s="446"/>
      <c r="E60" s="446"/>
      <c r="F60" s="447"/>
      <c r="G60" s="447"/>
      <c r="H60" s="447"/>
      <c r="I60" s="447"/>
      <c r="J60" s="448"/>
      <c r="K60" s="255">
        <f>'H29調査票'!L79</f>
        <v>0</v>
      </c>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row>
    <row r="61" spans="1:219" ht="13.5" customHeight="1">
      <c r="A61" s="222" t="s">
        <v>26</v>
      </c>
      <c r="B61" s="223" t="s">
        <v>164</v>
      </c>
      <c r="C61" s="443" t="s">
        <v>25</v>
      </c>
      <c r="D61" s="443"/>
      <c r="E61" s="443"/>
      <c r="F61" s="444"/>
      <c r="G61" s="444"/>
      <c r="H61" s="444"/>
      <c r="I61" s="444"/>
      <c r="J61" s="445"/>
      <c r="K61" s="253">
        <f>'H29調査票'!L81</f>
        <v>0</v>
      </c>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row>
    <row r="62" spans="1:219" ht="13.5" customHeight="1">
      <c r="A62" s="214"/>
      <c r="B62" s="230" t="s">
        <v>251</v>
      </c>
      <c r="C62" s="231" t="s">
        <v>257</v>
      </c>
      <c r="D62" s="231"/>
      <c r="E62" s="231"/>
      <c r="F62" s="232"/>
      <c r="G62" s="232"/>
      <c r="H62" s="232"/>
      <c r="I62" s="232"/>
      <c r="J62" s="233"/>
      <c r="K62" s="254">
        <f>'H29調査票'!L83</f>
        <v>0</v>
      </c>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row>
    <row r="63" spans="1:219" ht="13.5" customHeight="1">
      <c r="A63" s="214"/>
      <c r="B63" s="216" t="s">
        <v>252</v>
      </c>
      <c r="C63" s="436" t="s">
        <v>379</v>
      </c>
      <c r="D63" s="438"/>
      <c r="E63" s="438"/>
      <c r="F63" s="438"/>
      <c r="G63" s="438"/>
      <c r="H63" s="438"/>
      <c r="I63" s="438"/>
      <c r="J63" s="439"/>
      <c r="K63" s="254">
        <f>'H29調査票'!L85</f>
        <v>0</v>
      </c>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row>
    <row r="64" spans="1:219" ht="13.5" customHeight="1">
      <c r="A64" s="214"/>
      <c r="B64" s="216"/>
      <c r="C64" s="436" t="s">
        <v>380</v>
      </c>
      <c r="D64" s="438"/>
      <c r="E64" s="438"/>
      <c r="F64" s="438"/>
      <c r="G64" s="438"/>
      <c r="H64" s="438"/>
      <c r="I64" s="438"/>
      <c r="J64" s="439"/>
      <c r="K64" s="254">
        <f>'H29調査票'!L86</f>
        <v>0</v>
      </c>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row>
    <row r="65" spans="1:219" ht="12" customHeight="1">
      <c r="A65" s="214"/>
      <c r="B65" s="215" t="s">
        <v>253</v>
      </c>
      <c r="C65" s="440" t="s">
        <v>258</v>
      </c>
      <c r="D65" s="440"/>
      <c r="E65" s="440"/>
      <c r="F65" s="441"/>
      <c r="G65" s="441"/>
      <c r="H65" s="441"/>
      <c r="I65" s="441"/>
      <c r="J65" s="442"/>
      <c r="K65" s="254">
        <f>'H29調査票'!Q87</f>
        <v>0</v>
      </c>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row>
    <row r="66" spans="1:219" ht="12" customHeight="1">
      <c r="A66" s="214"/>
      <c r="B66" s="215" t="s">
        <v>254</v>
      </c>
      <c r="C66" s="440" t="s">
        <v>332</v>
      </c>
      <c r="D66" s="440"/>
      <c r="E66" s="440"/>
      <c r="F66" s="441"/>
      <c r="G66" s="441"/>
      <c r="H66" s="441"/>
      <c r="I66" s="441"/>
      <c r="J66" s="442"/>
      <c r="K66" s="254">
        <f>'H29調査票'!Q88</f>
        <v>0</v>
      </c>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row>
    <row r="67" spans="1:219" ht="12" customHeight="1">
      <c r="A67" s="214"/>
      <c r="B67" s="215" t="s">
        <v>259</v>
      </c>
      <c r="C67" s="440" t="s">
        <v>131</v>
      </c>
      <c r="D67" s="440"/>
      <c r="E67" s="440"/>
      <c r="F67" s="441"/>
      <c r="G67" s="441"/>
      <c r="H67" s="441"/>
      <c r="I67" s="441"/>
      <c r="J67" s="442"/>
      <c r="K67" s="254">
        <f>'H29調査票'!L89</f>
        <v>0</v>
      </c>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row>
    <row r="68" spans="1:219" ht="12" customHeight="1">
      <c r="A68" s="214"/>
      <c r="B68" s="234"/>
      <c r="C68" s="440" t="s">
        <v>130</v>
      </c>
      <c r="D68" s="440"/>
      <c r="E68" s="440"/>
      <c r="F68" s="441"/>
      <c r="G68" s="441"/>
      <c r="H68" s="441"/>
      <c r="I68" s="441"/>
      <c r="J68" s="442"/>
      <c r="K68" s="254">
        <f>'H29調査票'!L90</f>
        <v>0</v>
      </c>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row>
    <row r="69" spans="1:219" ht="12" customHeight="1">
      <c r="A69" s="214"/>
      <c r="B69" s="215" t="s">
        <v>260</v>
      </c>
      <c r="C69" s="440" t="s">
        <v>333</v>
      </c>
      <c r="D69" s="440"/>
      <c r="E69" s="440"/>
      <c r="F69" s="441"/>
      <c r="G69" s="441"/>
      <c r="H69" s="441"/>
      <c r="I69" s="441"/>
      <c r="J69" s="442"/>
      <c r="K69" s="259">
        <f>'H29調査票'!Q91</f>
        <v>0</v>
      </c>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row>
    <row r="70" spans="1:219" ht="12">
      <c r="A70" s="214"/>
      <c r="B70" s="215" t="s">
        <v>261</v>
      </c>
      <c r="C70" s="446" t="s">
        <v>309</v>
      </c>
      <c r="D70" s="446"/>
      <c r="E70" s="446"/>
      <c r="F70" s="447"/>
      <c r="G70" s="447"/>
      <c r="H70" s="447"/>
      <c r="I70" s="447"/>
      <c r="J70" s="448"/>
      <c r="K70" s="254">
        <f>'H29調査票'!L92</f>
        <v>0</v>
      </c>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row>
    <row r="71" spans="1:219" ht="13.5" customHeight="1">
      <c r="A71" s="214"/>
      <c r="B71" s="215" t="s">
        <v>262</v>
      </c>
      <c r="C71" s="446" t="s">
        <v>132</v>
      </c>
      <c r="D71" s="446"/>
      <c r="E71" s="446"/>
      <c r="F71" s="447"/>
      <c r="G71" s="447"/>
      <c r="H71" s="447"/>
      <c r="I71" s="447"/>
      <c r="J71" s="448"/>
      <c r="K71" s="254">
        <f>'H29調査票'!L95</f>
        <v>0</v>
      </c>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row>
    <row r="72" spans="1:219" ht="13.5" customHeight="1">
      <c r="A72" s="214"/>
      <c r="B72" s="215" t="s">
        <v>263</v>
      </c>
      <c r="C72" s="440" t="s">
        <v>150</v>
      </c>
      <c r="D72" s="440"/>
      <c r="E72" s="440"/>
      <c r="F72" s="441"/>
      <c r="G72" s="441"/>
      <c r="H72" s="441"/>
      <c r="I72" s="441"/>
      <c r="J72" s="442"/>
      <c r="K72" s="254">
        <f>'H29調査票'!L97</f>
        <v>0</v>
      </c>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row>
    <row r="73" spans="1:219" ht="13.5" customHeight="1">
      <c r="A73" s="214"/>
      <c r="B73" s="215" t="s">
        <v>264</v>
      </c>
      <c r="C73" s="440" t="s">
        <v>133</v>
      </c>
      <c r="D73" s="440"/>
      <c r="E73" s="440"/>
      <c r="F73" s="441"/>
      <c r="G73" s="441"/>
      <c r="H73" s="441"/>
      <c r="I73" s="441"/>
      <c r="J73" s="442"/>
      <c r="K73" s="254">
        <f>'H29調査票'!L99</f>
        <v>0</v>
      </c>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row>
    <row r="74" spans="1:219" ht="13.5" customHeight="1">
      <c r="A74" s="214"/>
      <c r="B74" s="215" t="s">
        <v>265</v>
      </c>
      <c r="C74" s="440" t="s">
        <v>150</v>
      </c>
      <c r="D74" s="440"/>
      <c r="E74" s="440"/>
      <c r="F74" s="441"/>
      <c r="G74" s="441"/>
      <c r="H74" s="441"/>
      <c r="I74" s="441"/>
      <c r="J74" s="442"/>
      <c r="K74" s="254">
        <f>'H29調査票'!L101</f>
        <v>0</v>
      </c>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row>
    <row r="75" spans="1:219" ht="13.5" customHeight="1">
      <c r="A75" s="214"/>
      <c r="B75" s="449" t="s">
        <v>266</v>
      </c>
      <c r="C75" s="440" t="s">
        <v>135</v>
      </c>
      <c r="D75" s="440"/>
      <c r="E75" s="440"/>
      <c r="F75" s="441"/>
      <c r="G75" s="441"/>
      <c r="H75" s="441"/>
      <c r="I75" s="441"/>
      <c r="J75" s="442"/>
      <c r="K75" s="254">
        <f>'H29調査票'!L103</f>
        <v>0</v>
      </c>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row>
    <row r="76" spans="1:219" ht="13.5" customHeight="1">
      <c r="A76" s="214"/>
      <c r="B76" s="450"/>
      <c r="C76" s="440" t="s">
        <v>136</v>
      </c>
      <c r="D76" s="440"/>
      <c r="E76" s="440"/>
      <c r="F76" s="441"/>
      <c r="G76" s="441"/>
      <c r="H76" s="441"/>
      <c r="I76" s="441"/>
      <c r="J76" s="442"/>
      <c r="K76" s="254">
        <f>'H29調査票'!L104</f>
        <v>0</v>
      </c>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row>
    <row r="77" spans="1:219" ht="13.5" customHeight="1">
      <c r="A77" s="214"/>
      <c r="B77" s="450"/>
      <c r="C77" s="441" t="s">
        <v>137</v>
      </c>
      <c r="D77" s="458"/>
      <c r="E77" s="458"/>
      <c r="F77" s="458"/>
      <c r="G77" s="458"/>
      <c r="H77" s="458"/>
      <c r="I77" s="458"/>
      <c r="J77" s="459"/>
      <c r="K77" s="254">
        <f>'H29調査票'!L105</f>
        <v>0</v>
      </c>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row>
    <row r="78" spans="1:219" ht="12" customHeight="1">
      <c r="A78" s="214"/>
      <c r="B78" s="452"/>
      <c r="C78" s="446" t="s">
        <v>151</v>
      </c>
      <c r="D78" s="446"/>
      <c r="E78" s="446"/>
      <c r="F78" s="447"/>
      <c r="G78" s="447"/>
      <c r="H78" s="447"/>
      <c r="I78" s="447"/>
      <c r="J78" s="448"/>
      <c r="K78" s="255">
        <f>'H29調査票'!L106</f>
        <v>0</v>
      </c>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row>
    <row r="79" spans="1:219" ht="13.5" customHeight="1">
      <c r="A79" s="222" t="s">
        <v>27</v>
      </c>
      <c r="B79" s="223" t="s">
        <v>164</v>
      </c>
      <c r="C79" s="443" t="s">
        <v>28</v>
      </c>
      <c r="D79" s="443"/>
      <c r="E79" s="443"/>
      <c r="F79" s="444"/>
      <c r="G79" s="444"/>
      <c r="H79" s="444"/>
      <c r="I79" s="444"/>
      <c r="J79" s="445"/>
      <c r="K79" s="253">
        <f>'H29調査票'!L108</f>
        <v>0</v>
      </c>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row>
    <row r="80" spans="1:219" ht="13.5" customHeight="1">
      <c r="A80" s="217"/>
      <c r="B80" s="238" t="s">
        <v>165</v>
      </c>
      <c r="C80" s="463" t="s">
        <v>138</v>
      </c>
      <c r="D80" s="463"/>
      <c r="E80" s="463"/>
      <c r="F80" s="464"/>
      <c r="G80" s="464"/>
      <c r="H80" s="464"/>
      <c r="I80" s="464"/>
      <c r="J80" s="465"/>
      <c r="K80" s="255">
        <f>'H29調査票'!L110</f>
        <v>0</v>
      </c>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row>
    <row r="81" spans="1:219" ht="13.5" customHeight="1">
      <c r="A81" s="214" t="s">
        <v>29</v>
      </c>
      <c r="B81" s="216" t="s">
        <v>164</v>
      </c>
      <c r="C81" s="460" t="s">
        <v>28</v>
      </c>
      <c r="D81" s="460"/>
      <c r="E81" s="460"/>
      <c r="F81" s="461"/>
      <c r="G81" s="461"/>
      <c r="H81" s="461"/>
      <c r="I81" s="461"/>
      <c r="J81" s="462"/>
      <c r="K81" s="253">
        <f>'H29調査票'!L113</f>
        <v>0</v>
      </c>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row>
    <row r="82" spans="1:219" ht="13.5" customHeight="1">
      <c r="A82" s="214"/>
      <c r="B82" s="215" t="s">
        <v>165</v>
      </c>
      <c r="C82" s="435" t="s">
        <v>138</v>
      </c>
      <c r="D82" s="435"/>
      <c r="E82" s="435"/>
      <c r="F82" s="436"/>
      <c r="G82" s="436"/>
      <c r="H82" s="436"/>
      <c r="I82" s="436"/>
      <c r="J82" s="437"/>
      <c r="K82" s="255">
        <f>'H29調査票'!L115</f>
        <v>0</v>
      </c>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row>
    <row r="83" spans="1:11" s="63" customFormat="1" ht="12" customHeight="1">
      <c r="A83" s="239" t="s">
        <v>30</v>
      </c>
      <c r="B83" s="240" t="s">
        <v>164</v>
      </c>
      <c r="C83" s="456" t="s">
        <v>31</v>
      </c>
      <c r="D83" s="456"/>
      <c r="E83" s="456"/>
      <c r="F83" s="456"/>
      <c r="G83" s="456"/>
      <c r="H83" s="456"/>
      <c r="I83" s="456"/>
      <c r="J83" s="457"/>
      <c r="K83" s="260">
        <f>'H29調査票'!M118</f>
        <v>0</v>
      </c>
    </row>
    <row r="84" spans="1:11" s="63" customFormat="1" ht="13.5" customHeight="1">
      <c r="A84" s="241"/>
      <c r="B84" s="242"/>
      <c r="C84" s="432" t="s">
        <v>32</v>
      </c>
      <c r="D84" s="433"/>
      <c r="E84" s="433"/>
      <c r="F84" s="433"/>
      <c r="G84" s="433"/>
      <c r="H84" s="433"/>
      <c r="I84" s="433"/>
      <c r="J84" s="434"/>
      <c r="K84" s="261">
        <f>'H29調査票'!P118</f>
        <v>0</v>
      </c>
    </row>
    <row r="85" spans="1:11" s="63" customFormat="1" ht="13.5" customHeight="1">
      <c r="A85" s="241"/>
      <c r="B85" s="243"/>
      <c r="C85" s="244"/>
      <c r="D85" s="245"/>
      <c r="E85" s="245"/>
      <c r="F85" s="245"/>
      <c r="G85" s="245"/>
      <c r="H85" s="245"/>
      <c r="I85" s="245"/>
      <c r="J85" s="246"/>
      <c r="K85" s="261"/>
    </row>
    <row r="86" spans="1:11" s="63" customFormat="1" ht="13.5" customHeight="1">
      <c r="A86" s="241"/>
      <c r="B86" s="243" t="s">
        <v>165</v>
      </c>
      <c r="C86" s="432" t="s">
        <v>401</v>
      </c>
      <c r="D86" s="433"/>
      <c r="E86" s="433"/>
      <c r="F86" s="433"/>
      <c r="G86" s="433"/>
      <c r="H86" s="433"/>
      <c r="I86" s="433"/>
      <c r="J86" s="434"/>
      <c r="K86" s="261">
        <f>'H29調査票'!M120</f>
        <v>0</v>
      </c>
    </row>
    <row r="87" spans="1:11" s="63" customFormat="1" ht="12">
      <c r="A87" s="241"/>
      <c r="B87" s="242"/>
      <c r="C87" s="432" t="s">
        <v>402</v>
      </c>
      <c r="D87" s="433"/>
      <c r="E87" s="433"/>
      <c r="F87" s="433"/>
      <c r="G87" s="433"/>
      <c r="H87" s="433"/>
      <c r="I87" s="433"/>
      <c r="J87" s="434"/>
      <c r="K87" s="261">
        <f>'H29調査票'!P120</f>
        <v>0</v>
      </c>
    </row>
    <row r="88" spans="1:11" s="63" customFormat="1" ht="12">
      <c r="A88" s="241"/>
      <c r="B88" s="243" t="s">
        <v>172</v>
      </c>
      <c r="C88" s="432" t="s">
        <v>403</v>
      </c>
      <c r="D88" s="433"/>
      <c r="E88" s="433"/>
      <c r="F88" s="433"/>
      <c r="G88" s="433"/>
      <c r="H88" s="433"/>
      <c r="I88" s="433"/>
      <c r="J88" s="434"/>
      <c r="K88" s="261">
        <f>'H29調査票'!M121</f>
        <v>0</v>
      </c>
    </row>
    <row r="89" spans="1:11" s="63" customFormat="1" ht="12">
      <c r="A89" s="241"/>
      <c r="B89" s="247"/>
      <c r="C89" s="466" t="s">
        <v>402</v>
      </c>
      <c r="D89" s="466"/>
      <c r="E89" s="466"/>
      <c r="F89" s="466"/>
      <c r="G89" s="466"/>
      <c r="H89" s="466"/>
      <c r="I89" s="466"/>
      <c r="J89" s="467"/>
      <c r="K89" s="261">
        <f>'H29調査票'!P121</f>
        <v>0</v>
      </c>
    </row>
    <row r="90" spans="1:11" s="63" customFormat="1" ht="12">
      <c r="A90" s="241"/>
      <c r="B90" s="453" t="s">
        <v>173</v>
      </c>
      <c r="C90" s="248"/>
      <c r="D90" s="248"/>
      <c r="E90" s="248"/>
      <c r="F90" s="248"/>
      <c r="G90" s="248"/>
      <c r="H90" s="248"/>
      <c r="I90" s="248"/>
      <c r="J90" s="249"/>
      <c r="K90" s="261"/>
    </row>
    <row r="91" spans="1:11" s="63" customFormat="1" ht="12">
      <c r="A91" s="241"/>
      <c r="B91" s="454"/>
      <c r="C91" s="432" t="s">
        <v>404</v>
      </c>
      <c r="D91" s="433"/>
      <c r="E91" s="433"/>
      <c r="F91" s="433"/>
      <c r="G91" s="433"/>
      <c r="H91" s="433"/>
      <c r="I91" s="433"/>
      <c r="J91" s="434"/>
      <c r="K91" s="261">
        <f>'H29調査票'!M123</f>
        <v>0</v>
      </c>
    </row>
    <row r="92" spans="1:11" s="63" customFormat="1" ht="12">
      <c r="A92" s="241"/>
      <c r="B92" s="455"/>
      <c r="C92" s="432" t="s">
        <v>405</v>
      </c>
      <c r="D92" s="433"/>
      <c r="E92" s="433"/>
      <c r="F92" s="433"/>
      <c r="G92" s="433"/>
      <c r="H92" s="433"/>
      <c r="I92" s="433"/>
      <c r="J92" s="434"/>
      <c r="K92" s="261">
        <f>'H29調査票'!P123</f>
        <v>0</v>
      </c>
    </row>
    <row r="93" spans="1:11" s="63" customFormat="1" ht="12">
      <c r="A93" s="241"/>
      <c r="B93" s="243" t="s">
        <v>174</v>
      </c>
      <c r="C93" s="432" t="s">
        <v>406</v>
      </c>
      <c r="D93" s="433"/>
      <c r="E93" s="433"/>
      <c r="F93" s="433"/>
      <c r="G93" s="433"/>
      <c r="H93" s="433"/>
      <c r="I93" s="433"/>
      <c r="J93" s="434"/>
      <c r="K93" s="261">
        <f>'H29調査票'!M124</f>
        <v>0</v>
      </c>
    </row>
    <row r="94" spans="1:11" s="63" customFormat="1" ht="12">
      <c r="A94" s="250"/>
      <c r="B94" s="251"/>
      <c r="C94" s="430" t="s">
        <v>405</v>
      </c>
      <c r="D94" s="430"/>
      <c r="E94" s="430"/>
      <c r="F94" s="430"/>
      <c r="G94" s="430"/>
      <c r="H94" s="430"/>
      <c r="I94" s="430"/>
      <c r="J94" s="431"/>
      <c r="K94" s="262">
        <f>'H29調査票'!P124</f>
        <v>0</v>
      </c>
    </row>
    <row r="95" spans="12:219" ht="13.5" customHeight="1">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row>
    <row r="96" spans="12:219" ht="12">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row>
    <row r="97" spans="12:219" ht="12">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row>
    <row r="98" spans="12:219" ht="12">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row>
    <row r="99" spans="12:219" ht="12">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row>
    <row r="100" spans="12:219" ht="12">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row>
    <row r="101" spans="12:219" ht="12">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row>
    <row r="102" spans="12:219" ht="12">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row>
    <row r="103" spans="12:219" ht="12">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row>
    <row r="104" spans="12:219" ht="12">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row>
    <row r="105" spans="12:219" ht="12">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row>
    <row r="106" spans="12:219" ht="12">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row>
    <row r="107" spans="12:219" ht="12">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row>
    <row r="108" spans="12:219" ht="12">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row>
    <row r="109" spans="12:219" ht="12">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row>
    <row r="110" spans="12:219" ht="12">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row>
    <row r="111" spans="12:219" ht="12">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row>
    <row r="112" spans="12:219" ht="12">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row>
    <row r="113" spans="12:219" ht="12">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row>
    <row r="114" spans="12:219" ht="12">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row>
    <row r="115" spans="12:219" ht="12">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row>
    <row r="116" spans="12:219" ht="12">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row>
    <row r="117" spans="12:219" ht="12">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row>
    <row r="118" spans="12:219" ht="12">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row>
    <row r="119" spans="12:219" ht="12">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row>
    <row r="120" spans="12:219" ht="12">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row>
    <row r="121" spans="12:219" ht="12">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row>
    <row r="122" spans="12:219" ht="12">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row>
    <row r="123" spans="12:219" ht="12">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row>
    <row r="124" spans="12:219" ht="12">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row>
    <row r="125" spans="12:219" ht="12">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row>
    <row r="126" spans="12:219" ht="12">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row>
    <row r="127" spans="12:219" ht="12">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c r="HK127" s="12"/>
    </row>
    <row r="128" spans="12:219" ht="12">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row>
    <row r="129" spans="12:219" ht="12">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row>
    <row r="130" spans="12:219" ht="12">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row>
    <row r="131" spans="12:219" ht="12">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row>
    <row r="132" spans="12:219" ht="12">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row>
    <row r="133" spans="12:219" ht="12">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row>
    <row r="134" spans="12:219" ht="12">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row>
    <row r="135" spans="12:219" ht="12">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row>
    <row r="136" spans="12:219" ht="12">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row>
    <row r="137" spans="12:219" ht="12">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row>
    <row r="138" spans="12:219" ht="12">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row>
    <row r="139" spans="12:219" ht="12">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c r="HK139" s="12"/>
    </row>
    <row r="140" spans="12:219" ht="12">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row>
    <row r="141" spans="12:219" ht="12">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c r="HK141" s="12"/>
    </row>
    <row r="142" spans="12:219" ht="12">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row>
    <row r="143" spans="12:219" ht="12">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row>
    <row r="144" spans="12:219" ht="12">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c r="HK144" s="12"/>
    </row>
    <row r="145" spans="12:219" ht="12">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row>
    <row r="146" spans="12:219" ht="12">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row>
    <row r="147" spans="12:219" ht="12">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c r="HF147" s="12"/>
      <c r="HG147" s="12"/>
      <c r="HH147" s="12"/>
      <c r="HI147" s="12"/>
      <c r="HJ147" s="12"/>
      <c r="HK147" s="12"/>
    </row>
    <row r="148" spans="12:219" ht="12">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c r="GQ148" s="12"/>
      <c r="GR148" s="12"/>
      <c r="GS148" s="12"/>
      <c r="GT148" s="12"/>
      <c r="GU148" s="12"/>
      <c r="GV148" s="12"/>
      <c r="GW148" s="12"/>
      <c r="GX148" s="12"/>
      <c r="GY148" s="12"/>
      <c r="GZ148" s="12"/>
      <c r="HA148" s="12"/>
      <c r="HB148" s="12"/>
      <c r="HC148" s="12"/>
      <c r="HD148" s="12"/>
      <c r="HE148" s="12"/>
      <c r="HF148" s="12"/>
      <c r="HG148" s="12"/>
      <c r="HH148" s="12"/>
      <c r="HI148" s="12"/>
      <c r="HJ148" s="12"/>
      <c r="HK148" s="12"/>
    </row>
    <row r="149" spans="12:219" ht="12">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c r="HK149" s="12"/>
    </row>
    <row r="150" spans="12:219" ht="12">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c r="HF150" s="12"/>
      <c r="HG150" s="12"/>
      <c r="HH150" s="12"/>
      <c r="HI150" s="12"/>
      <c r="HJ150" s="12"/>
      <c r="HK150" s="12"/>
    </row>
    <row r="151" spans="12:219" ht="12">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c r="HK151" s="12"/>
    </row>
    <row r="152" spans="12:219" ht="12">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c r="HK152" s="12"/>
    </row>
    <row r="153" spans="12:219" ht="12">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c r="HK153" s="12"/>
    </row>
    <row r="154" spans="12:219" ht="12">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c r="HK154" s="12"/>
    </row>
    <row r="155" spans="12:219" ht="12">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c r="HF155" s="12"/>
      <c r="HG155" s="12"/>
      <c r="HH155" s="12"/>
      <c r="HI155" s="12"/>
      <c r="HJ155" s="12"/>
      <c r="HK155" s="12"/>
    </row>
    <row r="156" spans="12:219" ht="12">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c r="HF156" s="12"/>
      <c r="HG156" s="12"/>
      <c r="HH156" s="12"/>
      <c r="HI156" s="12"/>
      <c r="HJ156" s="12"/>
      <c r="HK156" s="12"/>
    </row>
    <row r="157" spans="12:219" ht="12">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row>
    <row r="158" spans="12:219" ht="12">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c r="FS158" s="12"/>
      <c r="FT158" s="12"/>
      <c r="FU158" s="12"/>
      <c r="FV158" s="12"/>
      <c r="FW158" s="12"/>
      <c r="FX158" s="12"/>
      <c r="FY158" s="12"/>
      <c r="FZ158" s="12"/>
      <c r="GA158" s="12"/>
      <c r="GB158" s="12"/>
      <c r="GC158" s="12"/>
      <c r="GD158" s="12"/>
      <c r="GE158" s="12"/>
      <c r="GF158" s="12"/>
      <c r="GG158" s="12"/>
      <c r="GH158" s="12"/>
      <c r="GI158" s="12"/>
      <c r="GJ158" s="12"/>
      <c r="GK158" s="12"/>
      <c r="GL158" s="12"/>
      <c r="GM158" s="12"/>
      <c r="GN158" s="12"/>
      <c r="GO158" s="12"/>
      <c r="GP158" s="12"/>
      <c r="GQ158" s="12"/>
      <c r="GR158" s="12"/>
      <c r="GS158" s="12"/>
      <c r="GT158" s="12"/>
      <c r="GU158" s="12"/>
      <c r="GV158" s="12"/>
      <c r="GW158" s="12"/>
      <c r="GX158" s="12"/>
      <c r="GY158" s="12"/>
      <c r="GZ158" s="12"/>
      <c r="HA158" s="12"/>
      <c r="HB158" s="12"/>
      <c r="HC158" s="12"/>
      <c r="HD158" s="12"/>
      <c r="HE158" s="12"/>
      <c r="HF158" s="12"/>
      <c r="HG158" s="12"/>
      <c r="HH158" s="12"/>
      <c r="HI158" s="12"/>
      <c r="HJ158" s="12"/>
      <c r="HK158" s="12"/>
    </row>
    <row r="159" spans="12:219" ht="12">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c r="GQ159" s="12"/>
      <c r="GR159" s="12"/>
      <c r="GS159" s="12"/>
      <c r="GT159" s="12"/>
      <c r="GU159" s="12"/>
      <c r="GV159" s="12"/>
      <c r="GW159" s="12"/>
      <c r="GX159" s="12"/>
      <c r="GY159" s="12"/>
      <c r="GZ159" s="12"/>
      <c r="HA159" s="12"/>
      <c r="HB159" s="12"/>
      <c r="HC159" s="12"/>
      <c r="HD159" s="12"/>
      <c r="HE159" s="12"/>
      <c r="HF159" s="12"/>
      <c r="HG159" s="12"/>
      <c r="HH159" s="12"/>
      <c r="HI159" s="12"/>
      <c r="HJ159" s="12"/>
      <c r="HK159" s="12"/>
    </row>
    <row r="160" spans="12:219" ht="12">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c r="FS160" s="12"/>
      <c r="FT160" s="12"/>
      <c r="FU160" s="12"/>
      <c r="FV160" s="12"/>
      <c r="FW160" s="12"/>
      <c r="FX160" s="12"/>
      <c r="FY160" s="12"/>
      <c r="FZ160" s="12"/>
      <c r="GA160" s="12"/>
      <c r="GB160" s="12"/>
      <c r="GC160" s="12"/>
      <c r="GD160" s="12"/>
      <c r="GE160" s="12"/>
      <c r="GF160" s="12"/>
      <c r="GG160" s="12"/>
      <c r="GH160" s="12"/>
      <c r="GI160" s="12"/>
      <c r="GJ160" s="12"/>
      <c r="GK160" s="12"/>
      <c r="GL160" s="12"/>
      <c r="GM160" s="12"/>
      <c r="GN160" s="12"/>
      <c r="GO160" s="12"/>
      <c r="GP160" s="12"/>
      <c r="GQ160" s="12"/>
      <c r="GR160" s="12"/>
      <c r="GS160" s="12"/>
      <c r="GT160" s="12"/>
      <c r="GU160" s="12"/>
      <c r="GV160" s="12"/>
      <c r="GW160" s="12"/>
      <c r="GX160" s="12"/>
      <c r="GY160" s="12"/>
      <c r="GZ160" s="12"/>
      <c r="HA160" s="12"/>
      <c r="HB160" s="12"/>
      <c r="HC160" s="12"/>
      <c r="HD160" s="12"/>
      <c r="HE160" s="12"/>
      <c r="HF160" s="12"/>
      <c r="HG160" s="12"/>
      <c r="HH160" s="12"/>
      <c r="HI160" s="12"/>
      <c r="HJ160" s="12"/>
      <c r="HK160" s="12"/>
    </row>
    <row r="161" spans="12:219" ht="12">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c r="FJ161" s="12"/>
      <c r="FK161" s="12"/>
      <c r="FL161" s="12"/>
      <c r="FM161" s="12"/>
      <c r="FN161" s="12"/>
      <c r="FO161" s="12"/>
      <c r="FP161" s="12"/>
      <c r="FQ161" s="12"/>
      <c r="FR161" s="12"/>
      <c r="FS161" s="12"/>
      <c r="FT161" s="12"/>
      <c r="FU161" s="12"/>
      <c r="FV161" s="12"/>
      <c r="FW161" s="12"/>
      <c r="FX161" s="12"/>
      <c r="FY161" s="12"/>
      <c r="FZ161" s="12"/>
      <c r="GA161" s="12"/>
      <c r="GB161" s="12"/>
      <c r="GC161" s="12"/>
      <c r="GD161" s="12"/>
      <c r="GE161" s="12"/>
      <c r="GF161" s="12"/>
      <c r="GG161" s="12"/>
      <c r="GH161" s="12"/>
      <c r="GI161" s="12"/>
      <c r="GJ161" s="12"/>
      <c r="GK161" s="12"/>
      <c r="GL161" s="12"/>
      <c r="GM161" s="12"/>
      <c r="GN161" s="12"/>
      <c r="GO161" s="12"/>
      <c r="GP161" s="12"/>
      <c r="GQ161" s="12"/>
      <c r="GR161" s="12"/>
      <c r="GS161" s="12"/>
      <c r="GT161" s="12"/>
      <c r="GU161" s="12"/>
      <c r="GV161" s="12"/>
      <c r="GW161" s="12"/>
      <c r="GX161" s="12"/>
      <c r="GY161" s="12"/>
      <c r="GZ161" s="12"/>
      <c r="HA161" s="12"/>
      <c r="HB161" s="12"/>
      <c r="HC161" s="12"/>
      <c r="HD161" s="12"/>
      <c r="HE161" s="12"/>
      <c r="HF161" s="12"/>
      <c r="HG161" s="12"/>
      <c r="HH161" s="12"/>
      <c r="HI161" s="12"/>
      <c r="HJ161" s="12"/>
      <c r="HK161" s="12"/>
    </row>
    <row r="162" spans="12:219" ht="12">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c r="FN162" s="12"/>
      <c r="FO162" s="12"/>
      <c r="FP162" s="12"/>
      <c r="FQ162" s="12"/>
      <c r="FR162" s="12"/>
      <c r="FS162" s="12"/>
      <c r="FT162" s="12"/>
      <c r="FU162" s="12"/>
      <c r="FV162" s="12"/>
      <c r="FW162" s="12"/>
      <c r="FX162" s="12"/>
      <c r="FY162" s="12"/>
      <c r="FZ162" s="12"/>
      <c r="GA162" s="12"/>
      <c r="GB162" s="12"/>
      <c r="GC162" s="12"/>
      <c r="GD162" s="12"/>
      <c r="GE162" s="12"/>
      <c r="GF162" s="12"/>
      <c r="GG162" s="12"/>
      <c r="GH162" s="12"/>
      <c r="GI162" s="12"/>
      <c r="GJ162" s="12"/>
      <c r="GK162" s="12"/>
      <c r="GL162" s="12"/>
      <c r="GM162" s="12"/>
      <c r="GN162" s="12"/>
      <c r="GO162" s="12"/>
      <c r="GP162" s="12"/>
      <c r="GQ162" s="12"/>
      <c r="GR162" s="12"/>
      <c r="GS162" s="12"/>
      <c r="GT162" s="12"/>
      <c r="GU162" s="12"/>
      <c r="GV162" s="12"/>
      <c r="GW162" s="12"/>
      <c r="GX162" s="12"/>
      <c r="GY162" s="12"/>
      <c r="GZ162" s="12"/>
      <c r="HA162" s="12"/>
      <c r="HB162" s="12"/>
      <c r="HC162" s="12"/>
      <c r="HD162" s="12"/>
      <c r="HE162" s="12"/>
      <c r="HF162" s="12"/>
      <c r="HG162" s="12"/>
      <c r="HH162" s="12"/>
      <c r="HI162" s="12"/>
      <c r="HJ162" s="12"/>
      <c r="HK162" s="12"/>
    </row>
    <row r="163" spans="12:219" ht="12">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c r="FN163" s="12"/>
      <c r="FO163" s="12"/>
      <c r="FP163" s="12"/>
      <c r="FQ163" s="12"/>
      <c r="FR163" s="12"/>
      <c r="FS163" s="12"/>
      <c r="FT163" s="12"/>
      <c r="FU163" s="12"/>
      <c r="FV163" s="12"/>
      <c r="FW163" s="12"/>
      <c r="FX163" s="12"/>
      <c r="FY163" s="12"/>
      <c r="FZ163" s="12"/>
      <c r="GA163" s="12"/>
      <c r="GB163" s="12"/>
      <c r="GC163" s="12"/>
      <c r="GD163" s="12"/>
      <c r="GE163" s="12"/>
      <c r="GF163" s="12"/>
      <c r="GG163" s="12"/>
      <c r="GH163" s="12"/>
      <c r="GI163" s="12"/>
      <c r="GJ163" s="12"/>
      <c r="GK163" s="12"/>
      <c r="GL163" s="12"/>
      <c r="GM163" s="12"/>
      <c r="GN163" s="12"/>
      <c r="GO163" s="12"/>
      <c r="GP163" s="12"/>
      <c r="GQ163" s="12"/>
      <c r="GR163" s="12"/>
      <c r="GS163" s="12"/>
      <c r="GT163" s="12"/>
      <c r="GU163" s="12"/>
      <c r="GV163" s="12"/>
      <c r="GW163" s="12"/>
      <c r="GX163" s="12"/>
      <c r="GY163" s="12"/>
      <c r="GZ163" s="12"/>
      <c r="HA163" s="12"/>
      <c r="HB163" s="12"/>
      <c r="HC163" s="12"/>
      <c r="HD163" s="12"/>
      <c r="HE163" s="12"/>
      <c r="HF163" s="12"/>
      <c r="HG163" s="12"/>
      <c r="HH163" s="12"/>
      <c r="HI163" s="12"/>
      <c r="HJ163" s="12"/>
      <c r="HK163" s="12"/>
    </row>
    <row r="164" spans="12:219" ht="12">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c r="FJ164" s="12"/>
      <c r="FK164" s="12"/>
      <c r="FL164" s="12"/>
      <c r="FM164" s="12"/>
      <c r="FN164" s="12"/>
      <c r="FO164" s="12"/>
      <c r="FP164" s="12"/>
      <c r="FQ164" s="12"/>
      <c r="FR164" s="12"/>
      <c r="FS164" s="12"/>
      <c r="FT164" s="12"/>
      <c r="FU164" s="12"/>
      <c r="FV164" s="12"/>
      <c r="FW164" s="12"/>
      <c r="FX164" s="12"/>
      <c r="FY164" s="12"/>
      <c r="FZ164" s="12"/>
      <c r="GA164" s="12"/>
      <c r="GB164" s="12"/>
      <c r="GC164" s="12"/>
      <c r="GD164" s="12"/>
      <c r="GE164" s="12"/>
      <c r="GF164" s="12"/>
      <c r="GG164" s="12"/>
      <c r="GH164" s="12"/>
      <c r="GI164" s="12"/>
      <c r="GJ164" s="12"/>
      <c r="GK164" s="12"/>
      <c r="GL164" s="12"/>
      <c r="GM164" s="12"/>
      <c r="GN164" s="12"/>
      <c r="GO164" s="12"/>
      <c r="GP164" s="12"/>
      <c r="GQ164" s="12"/>
      <c r="GR164" s="12"/>
      <c r="GS164" s="12"/>
      <c r="GT164" s="12"/>
      <c r="GU164" s="12"/>
      <c r="GV164" s="12"/>
      <c r="GW164" s="12"/>
      <c r="GX164" s="12"/>
      <c r="GY164" s="12"/>
      <c r="GZ164" s="12"/>
      <c r="HA164" s="12"/>
      <c r="HB164" s="12"/>
      <c r="HC164" s="12"/>
      <c r="HD164" s="12"/>
      <c r="HE164" s="12"/>
      <c r="HF164" s="12"/>
      <c r="HG164" s="12"/>
      <c r="HH164" s="12"/>
      <c r="HI164" s="12"/>
      <c r="HJ164" s="12"/>
      <c r="HK164" s="12"/>
    </row>
    <row r="165" spans="12:219" ht="12">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c r="FJ165" s="12"/>
      <c r="FK165" s="12"/>
      <c r="FL165" s="12"/>
      <c r="FM165" s="12"/>
      <c r="FN165" s="12"/>
      <c r="FO165" s="12"/>
      <c r="FP165" s="12"/>
      <c r="FQ165" s="12"/>
      <c r="FR165" s="12"/>
      <c r="FS165" s="12"/>
      <c r="FT165" s="12"/>
      <c r="FU165" s="12"/>
      <c r="FV165" s="12"/>
      <c r="FW165" s="12"/>
      <c r="FX165" s="12"/>
      <c r="FY165" s="12"/>
      <c r="FZ165" s="12"/>
      <c r="GA165" s="12"/>
      <c r="GB165" s="12"/>
      <c r="GC165" s="12"/>
      <c r="GD165" s="12"/>
      <c r="GE165" s="12"/>
      <c r="GF165" s="12"/>
      <c r="GG165" s="12"/>
      <c r="GH165" s="12"/>
      <c r="GI165" s="12"/>
      <c r="GJ165" s="12"/>
      <c r="GK165" s="12"/>
      <c r="GL165" s="12"/>
      <c r="GM165" s="12"/>
      <c r="GN165" s="12"/>
      <c r="GO165" s="12"/>
      <c r="GP165" s="12"/>
      <c r="GQ165" s="12"/>
      <c r="GR165" s="12"/>
      <c r="GS165" s="12"/>
      <c r="GT165" s="12"/>
      <c r="GU165" s="12"/>
      <c r="GV165" s="12"/>
      <c r="GW165" s="12"/>
      <c r="GX165" s="12"/>
      <c r="GY165" s="12"/>
      <c r="GZ165" s="12"/>
      <c r="HA165" s="12"/>
      <c r="HB165" s="12"/>
      <c r="HC165" s="12"/>
      <c r="HD165" s="12"/>
      <c r="HE165" s="12"/>
      <c r="HF165" s="12"/>
      <c r="HG165" s="12"/>
      <c r="HH165" s="12"/>
      <c r="HI165" s="12"/>
      <c r="HJ165" s="12"/>
      <c r="HK165" s="12"/>
    </row>
    <row r="166" spans="12:219" ht="12">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c r="FS166" s="12"/>
      <c r="FT166" s="12"/>
      <c r="FU166" s="12"/>
      <c r="FV166" s="12"/>
      <c r="FW166" s="12"/>
      <c r="FX166" s="12"/>
      <c r="FY166" s="12"/>
      <c r="FZ166" s="12"/>
      <c r="GA166" s="12"/>
      <c r="GB166" s="12"/>
      <c r="GC166" s="12"/>
      <c r="GD166" s="12"/>
      <c r="GE166" s="12"/>
      <c r="GF166" s="12"/>
      <c r="GG166" s="12"/>
      <c r="GH166" s="12"/>
      <c r="GI166" s="12"/>
      <c r="GJ166" s="12"/>
      <c r="GK166" s="12"/>
      <c r="GL166" s="12"/>
      <c r="GM166" s="12"/>
      <c r="GN166" s="12"/>
      <c r="GO166" s="12"/>
      <c r="GP166" s="12"/>
      <c r="GQ166" s="12"/>
      <c r="GR166" s="12"/>
      <c r="GS166" s="12"/>
      <c r="GT166" s="12"/>
      <c r="GU166" s="12"/>
      <c r="GV166" s="12"/>
      <c r="GW166" s="12"/>
      <c r="GX166" s="12"/>
      <c r="GY166" s="12"/>
      <c r="GZ166" s="12"/>
      <c r="HA166" s="12"/>
      <c r="HB166" s="12"/>
      <c r="HC166" s="12"/>
      <c r="HD166" s="12"/>
      <c r="HE166" s="12"/>
      <c r="HF166" s="12"/>
      <c r="HG166" s="12"/>
      <c r="HH166" s="12"/>
      <c r="HI166" s="12"/>
      <c r="HJ166" s="12"/>
      <c r="HK166" s="12"/>
    </row>
    <row r="167" spans="12:219" ht="12">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c r="FS167" s="12"/>
      <c r="FT167" s="12"/>
      <c r="FU167" s="12"/>
      <c r="FV167" s="12"/>
      <c r="FW167" s="12"/>
      <c r="FX167" s="12"/>
      <c r="FY167" s="12"/>
      <c r="FZ167" s="12"/>
      <c r="GA167" s="12"/>
      <c r="GB167" s="12"/>
      <c r="GC167" s="12"/>
      <c r="GD167" s="12"/>
      <c r="GE167" s="12"/>
      <c r="GF167" s="12"/>
      <c r="GG167" s="12"/>
      <c r="GH167" s="12"/>
      <c r="GI167" s="12"/>
      <c r="GJ167" s="12"/>
      <c r="GK167" s="12"/>
      <c r="GL167" s="12"/>
      <c r="GM167" s="12"/>
      <c r="GN167" s="12"/>
      <c r="GO167" s="12"/>
      <c r="GP167" s="12"/>
      <c r="GQ167" s="12"/>
      <c r="GR167" s="12"/>
      <c r="GS167" s="12"/>
      <c r="GT167" s="12"/>
      <c r="GU167" s="12"/>
      <c r="GV167" s="12"/>
      <c r="GW167" s="12"/>
      <c r="GX167" s="12"/>
      <c r="GY167" s="12"/>
      <c r="GZ167" s="12"/>
      <c r="HA167" s="12"/>
      <c r="HB167" s="12"/>
      <c r="HC167" s="12"/>
      <c r="HD167" s="12"/>
      <c r="HE167" s="12"/>
      <c r="HF167" s="12"/>
      <c r="HG167" s="12"/>
      <c r="HH167" s="12"/>
      <c r="HI167" s="12"/>
      <c r="HJ167" s="12"/>
      <c r="HK167" s="12"/>
    </row>
    <row r="168" spans="12:219" ht="12">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row>
    <row r="169" spans="12:219" ht="12">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c r="GO169" s="12"/>
      <c r="GP169" s="12"/>
      <c r="GQ169" s="12"/>
      <c r="GR169" s="12"/>
      <c r="GS169" s="12"/>
      <c r="GT169" s="12"/>
      <c r="GU169" s="12"/>
      <c r="GV169" s="12"/>
      <c r="GW169" s="12"/>
      <c r="GX169" s="12"/>
      <c r="GY169" s="12"/>
      <c r="GZ169" s="12"/>
      <c r="HA169" s="12"/>
      <c r="HB169" s="12"/>
      <c r="HC169" s="12"/>
      <c r="HD169" s="12"/>
      <c r="HE169" s="12"/>
      <c r="HF169" s="12"/>
      <c r="HG169" s="12"/>
      <c r="HH169" s="12"/>
      <c r="HI169" s="12"/>
      <c r="HJ169" s="12"/>
      <c r="HK169" s="12"/>
    </row>
    <row r="170" spans="12:219" ht="12">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c r="FS170" s="12"/>
      <c r="FT170" s="12"/>
      <c r="FU170" s="12"/>
      <c r="FV170" s="12"/>
      <c r="FW170" s="12"/>
      <c r="FX170" s="12"/>
      <c r="FY170" s="12"/>
      <c r="FZ170" s="12"/>
      <c r="GA170" s="12"/>
      <c r="GB170" s="12"/>
      <c r="GC170" s="12"/>
      <c r="GD170" s="12"/>
      <c r="GE170" s="12"/>
      <c r="GF170" s="12"/>
      <c r="GG170" s="12"/>
      <c r="GH170" s="12"/>
      <c r="GI170" s="12"/>
      <c r="GJ170" s="12"/>
      <c r="GK170" s="12"/>
      <c r="GL170" s="12"/>
      <c r="GM170" s="12"/>
      <c r="GN170" s="12"/>
      <c r="GO170" s="12"/>
      <c r="GP170" s="12"/>
      <c r="GQ170" s="12"/>
      <c r="GR170" s="12"/>
      <c r="GS170" s="12"/>
      <c r="GT170" s="12"/>
      <c r="GU170" s="12"/>
      <c r="GV170" s="12"/>
      <c r="GW170" s="12"/>
      <c r="GX170" s="12"/>
      <c r="GY170" s="12"/>
      <c r="GZ170" s="12"/>
      <c r="HA170" s="12"/>
      <c r="HB170" s="12"/>
      <c r="HC170" s="12"/>
      <c r="HD170" s="12"/>
      <c r="HE170" s="12"/>
      <c r="HF170" s="12"/>
      <c r="HG170" s="12"/>
      <c r="HH170" s="12"/>
      <c r="HI170" s="12"/>
      <c r="HJ170" s="12"/>
      <c r="HK170" s="12"/>
    </row>
    <row r="171" spans="12:219" ht="12">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c r="FS171" s="12"/>
      <c r="FT171" s="12"/>
      <c r="FU171" s="12"/>
      <c r="FV171" s="12"/>
      <c r="FW171" s="12"/>
      <c r="FX171" s="12"/>
      <c r="FY171" s="12"/>
      <c r="FZ171" s="12"/>
      <c r="GA171" s="12"/>
      <c r="GB171" s="12"/>
      <c r="GC171" s="12"/>
      <c r="GD171" s="12"/>
      <c r="GE171" s="12"/>
      <c r="GF171" s="12"/>
      <c r="GG171" s="12"/>
      <c r="GH171" s="12"/>
      <c r="GI171" s="12"/>
      <c r="GJ171" s="12"/>
      <c r="GK171" s="12"/>
      <c r="GL171" s="12"/>
      <c r="GM171" s="12"/>
      <c r="GN171" s="12"/>
      <c r="GO171" s="12"/>
      <c r="GP171" s="12"/>
      <c r="GQ171" s="12"/>
      <c r="GR171" s="12"/>
      <c r="GS171" s="12"/>
      <c r="GT171" s="12"/>
      <c r="GU171" s="12"/>
      <c r="GV171" s="12"/>
      <c r="GW171" s="12"/>
      <c r="GX171" s="12"/>
      <c r="GY171" s="12"/>
      <c r="GZ171" s="12"/>
      <c r="HA171" s="12"/>
      <c r="HB171" s="12"/>
      <c r="HC171" s="12"/>
      <c r="HD171" s="12"/>
      <c r="HE171" s="12"/>
      <c r="HF171" s="12"/>
      <c r="HG171" s="12"/>
      <c r="HH171" s="12"/>
      <c r="HI171" s="12"/>
      <c r="HJ171" s="12"/>
      <c r="HK171" s="12"/>
    </row>
    <row r="172" spans="12:219" ht="12">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EZ172" s="12"/>
      <c r="FA172" s="12"/>
      <c r="FB172" s="12"/>
      <c r="FC172" s="12"/>
      <c r="FD172" s="12"/>
      <c r="FE172" s="12"/>
      <c r="FF172" s="12"/>
      <c r="FG172" s="12"/>
      <c r="FH172" s="12"/>
      <c r="FI172" s="12"/>
      <c r="FJ172" s="12"/>
      <c r="FK172" s="12"/>
      <c r="FL172" s="12"/>
      <c r="FM172" s="12"/>
      <c r="FN172" s="12"/>
      <c r="FO172" s="12"/>
      <c r="FP172" s="12"/>
      <c r="FQ172" s="12"/>
      <c r="FR172" s="12"/>
      <c r="FS172" s="12"/>
      <c r="FT172" s="12"/>
      <c r="FU172" s="12"/>
      <c r="FV172" s="12"/>
      <c r="FW172" s="12"/>
      <c r="FX172" s="12"/>
      <c r="FY172" s="12"/>
      <c r="FZ172" s="12"/>
      <c r="GA172" s="12"/>
      <c r="GB172" s="12"/>
      <c r="GC172" s="12"/>
      <c r="GD172" s="12"/>
      <c r="GE172" s="12"/>
      <c r="GF172" s="12"/>
      <c r="GG172" s="12"/>
      <c r="GH172" s="12"/>
      <c r="GI172" s="12"/>
      <c r="GJ172" s="12"/>
      <c r="GK172" s="12"/>
      <c r="GL172" s="12"/>
      <c r="GM172" s="12"/>
      <c r="GN172" s="12"/>
      <c r="GO172" s="12"/>
      <c r="GP172" s="12"/>
      <c r="GQ172" s="12"/>
      <c r="GR172" s="12"/>
      <c r="GS172" s="12"/>
      <c r="GT172" s="12"/>
      <c r="GU172" s="12"/>
      <c r="GV172" s="12"/>
      <c r="GW172" s="12"/>
      <c r="GX172" s="12"/>
      <c r="GY172" s="12"/>
      <c r="GZ172" s="12"/>
      <c r="HA172" s="12"/>
      <c r="HB172" s="12"/>
      <c r="HC172" s="12"/>
      <c r="HD172" s="12"/>
      <c r="HE172" s="12"/>
      <c r="HF172" s="12"/>
      <c r="HG172" s="12"/>
      <c r="HH172" s="12"/>
      <c r="HI172" s="12"/>
      <c r="HJ172" s="12"/>
      <c r="HK172" s="12"/>
    </row>
    <row r="173" spans="12:219" ht="12">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2"/>
      <c r="EV173" s="12"/>
      <c r="EW173" s="12"/>
      <c r="EX173" s="12"/>
      <c r="EY173" s="12"/>
      <c r="EZ173" s="12"/>
      <c r="FA173" s="12"/>
      <c r="FB173" s="12"/>
      <c r="FC173" s="12"/>
      <c r="FD173" s="12"/>
      <c r="FE173" s="12"/>
      <c r="FF173" s="12"/>
      <c r="FG173" s="12"/>
      <c r="FH173" s="12"/>
      <c r="FI173" s="12"/>
      <c r="FJ173" s="12"/>
      <c r="FK173" s="12"/>
      <c r="FL173" s="12"/>
      <c r="FM173" s="12"/>
      <c r="FN173" s="12"/>
      <c r="FO173" s="12"/>
      <c r="FP173" s="12"/>
      <c r="FQ173" s="12"/>
      <c r="FR173" s="12"/>
      <c r="FS173" s="12"/>
      <c r="FT173" s="12"/>
      <c r="FU173" s="12"/>
      <c r="FV173" s="12"/>
      <c r="FW173" s="12"/>
      <c r="FX173" s="12"/>
      <c r="FY173" s="12"/>
      <c r="FZ173" s="12"/>
      <c r="GA173" s="12"/>
      <c r="GB173" s="12"/>
      <c r="GC173" s="12"/>
      <c r="GD173" s="12"/>
      <c r="GE173" s="12"/>
      <c r="GF173" s="12"/>
      <c r="GG173" s="12"/>
      <c r="GH173" s="12"/>
      <c r="GI173" s="12"/>
      <c r="GJ173" s="12"/>
      <c r="GK173" s="12"/>
      <c r="GL173" s="12"/>
      <c r="GM173" s="12"/>
      <c r="GN173" s="12"/>
      <c r="GO173" s="12"/>
      <c r="GP173" s="12"/>
      <c r="GQ173" s="12"/>
      <c r="GR173" s="12"/>
      <c r="GS173" s="12"/>
      <c r="GT173" s="12"/>
      <c r="GU173" s="12"/>
      <c r="GV173" s="12"/>
      <c r="GW173" s="12"/>
      <c r="GX173" s="12"/>
      <c r="GY173" s="12"/>
      <c r="GZ173" s="12"/>
      <c r="HA173" s="12"/>
      <c r="HB173" s="12"/>
      <c r="HC173" s="12"/>
      <c r="HD173" s="12"/>
      <c r="HE173" s="12"/>
      <c r="HF173" s="12"/>
      <c r="HG173" s="12"/>
      <c r="HH173" s="12"/>
      <c r="HI173" s="12"/>
      <c r="HJ173" s="12"/>
      <c r="HK173" s="12"/>
    </row>
    <row r="174" spans="12:219" ht="12">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EZ174" s="12"/>
      <c r="FA174" s="12"/>
      <c r="FB174" s="12"/>
      <c r="FC174" s="12"/>
      <c r="FD174" s="12"/>
      <c r="FE174" s="12"/>
      <c r="FF174" s="12"/>
      <c r="FG174" s="12"/>
      <c r="FH174" s="12"/>
      <c r="FI174" s="12"/>
      <c r="FJ174" s="12"/>
      <c r="FK174" s="12"/>
      <c r="FL174" s="12"/>
      <c r="FM174" s="12"/>
      <c r="FN174" s="12"/>
      <c r="FO174" s="12"/>
      <c r="FP174" s="12"/>
      <c r="FQ174" s="12"/>
      <c r="FR174" s="12"/>
      <c r="FS174" s="12"/>
      <c r="FT174" s="12"/>
      <c r="FU174" s="12"/>
      <c r="FV174" s="12"/>
      <c r="FW174" s="12"/>
      <c r="FX174" s="12"/>
      <c r="FY174" s="12"/>
      <c r="FZ174" s="12"/>
      <c r="GA174" s="12"/>
      <c r="GB174" s="12"/>
      <c r="GC174" s="12"/>
      <c r="GD174" s="12"/>
      <c r="GE174" s="12"/>
      <c r="GF174" s="12"/>
      <c r="GG174" s="12"/>
      <c r="GH174" s="12"/>
      <c r="GI174" s="12"/>
      <c r="GJ174" s="12"/>
      <c r="GK174" s="12"/>
      <c r="GL174" s="12"/>
      <c r="GM174" s="12"/>
      <c r="GN174" s="12"/>
      <c r="GO174" s="12"/>
      <c r="GP174" s="12"/>
      <c r="GQ174" s="12"/>
      <c r="GR174" s="12"/>
      <c r="GS174" s="12"/>
      <c r="GT174" s="12"/>
      <c r="GU174" s="12"/>
      <c r="GV174" s="12"/>
      <c r="GW174" s="12"/>
      <c r="GX174" s="12"/>
      <c r="GY174" s="12"/>
      <c r="GZ174" s="12"/>
      <c r="HA174" s="12"/>
      <c r="HB174" s="12"/>
      <c r="HC174" s="12"/>
      <c r="HD174" s="12"/>
      <c r="HE174" s="12"/>
      <c r="HF174" s="12"/>
      <c r="HG174" s="12"/>
      <c r="HH174" s="12"/>
      <c r="HI174" s="12"/>
      <c r="HJ174" s="12"/>
      <c r="HK174" s="12"/>
    </row>
    <row r="175" spans="12:219" ht="12">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EZ175" s="12"/>
      <c r="FA175" s="12"/>
      <c r="FB175" s="12"/>
      <c r="FC175" s="12"/>
      <c r="FD175" s="12"/>
      <c r="FE175" s="12"/>
      <c r="FF175" s="12"/>
      <c r="FG175" s="12"/>
      <c r="FH175" s="12"/>
      <c r="FI175" s="12"/>
      <c r="FJ175" s="12"/>
      <c r="FK175" s="12"/>
      <c r="FL175" s="12"/>
      <c r="FM175" s="12"/>
      <c r="FN175" s="12"/>
      <c r="FO175" s="12"/>
      <c r="FP175" s="12"/>
      <c r="FQ175" s="12"/>
      <c r="FR175" s="12"/>
      <c r="FS175" s="12"/>
      <c r="FT175" s="12"/>
      <c r="FU175" s="12"/>
      <c r="FV175" s="12"/>
      <c r="FW175" s="12"/>
      <c r="FX175" s="12"/>
      <c r="FY175" s="12"/>
      <c r="FZ175" s="12"/>
      <c r="GA175" s="12"/>
      <c r="GB175" s="12"/>
      <c r="GC175" s="12"/>
      <c r="GD175" s="12"/>
      <c r="GE175" s="12"/>
      <c r="GF175" s="12"/>
      <c r="GG175" s="12"/>
      <c r="GH175" s="12"/>
      <c r="GI175" s="12"/>
      <c r="GJ175" s="12"/>
      <c r="GK175" s="12"/>
      <c r="GL175" s="12"/>
      <c r="GM175" s="12"/>
      <c r="GN175" s="12"/>
      <c r="GO175" s="12"/>
      <c r="GP175" s="12"/>
      <c r="GQ175" s="12"/>
      <c r="GR175" s="12"/>
      <c r="GS175" s="12"/>
      <c r="GT175" s="12"/>
      <c r="GU175" s="12"/>
      <c r="GV175" s="12"/>
      <c r="GW175" s="12"/>
      <c r="GX175" s="12"/>
      <c r="GY175" s="12"/>
      <c r="GZ175" s="12"/>
      <c r="HA175" s="12"/>
      <c r="HB175" s="12"/>
      <c r="HC175" s="12"/>
      <c r="HD175" s="12"/>
      <c r="HE175" s="12"/>
      <c r="HF175" s="12"/>
      <c r="HG175" s="12"/>
      <c r="HH175" s="12"/>
      <c r="HI175" s="12"/>
      <c r="HJ175" s="12"/>
      <c r="HK175" s="12"/>
    </row>
    <row r="176" spans="12:219" ht="12">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c r="FJ176" s="12"/>
      <c r="FK176" s="12"/>
      <c r="FL176" s="12"/>
      <c r="FM176" s="12"/>
      <c r="FN176" s="12"/>
      <c r="FO176" s="12"/>
      <c r="FP176" s="12"/>
      <c r="FQ176" s="12"/>
      <c r="FR176" s="12"/>
      <c r="FS176" s="12"/>
      <c r="FT176" s="12"/>
      <c r="FU176" s="12"/>
      <c r="FV176" s="12"/>
      <c r="FW176" s="12"/>
      <c r="FX176" s="12"/>
      <c r="FY176" s="12"/>
      <c r="FZ176" s="12"/>
      <c r="GA176" s="12"/>
      <c r="GB176" s="12"/>
      <c r="GC176" s="12"/>
      <c r="GD176" s="12"/>
      <c r="GE176" s="12"/>
      <c r="GF176" s="12"/>
      <c r="GG176" s="12"/>
      <c r="GH176" s="12"/>
      <c r="GI176" s="12"/>
      <c r="GJ176" s="12"/>
      <c r="GK176" s="12"/>
      <c r="GL176" s="12"/>
      <c r="GM176" s="12"/>
      <c r="GN176" s="12"/>
      <c r="GO176" s="12"/>
      <c r="GP176" s="12"/>
      <c r="GQ176" s="12"/>
      <c r="GR176" s="12"/>
      <c r="GS176" s="12"/>
      <c r="GT176" s="12"/>
      <c r="GU176" s="12"/>
      <c r="GV176" s="12"/>
      <c r="GW176" s="12"/>
      <c r="GX176" s="12"/>
      <c r="GY176" s="12"/>
      <c r="GZ176" s="12"/>
      <c r="HA176" s="12"/>
      <c r="HB176" s="12"/>
      <c r="HC176" s="12"/>
      <c r="HD176" s="12"/>
      <c r="HE176" s="12"/>
      <c r="HF176" s="12"/>
      <c r="HG176" s="12"/>
      <c r="HH176" s="12"/>
      <c r="HI176" s="12"/>
      <c r="HJ176" s="12"/>
      <c r="HK176" s="12"/>
    </row>
    <row r="177" spans="12:219" ht="12">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2"/>
      <c r="EV177" s="12"/>
      <c r="EW177" s="12"/>
      <c r="EX177" s="12"/>
      <c r="EY177" s="12"/>
      <c r="EZ177" s="12"/>
      <c r="FA177" s="12"/>
      <c r="FB177" s="12"/>
      <c r="FC177" s="12"/>
      <c r="FD177" s="12"/>
      <c r="FE177" s="12"/>
      <c r="FF177" s="12"/>
      <c r="FG177" s="12"/>
      <c r="FH177" s="12"/>
      <c r="FI177" s="12"/>
      <c r="FJ177" s="12"/>
      <c r="FK177" s="12"/>
      <c r="FL177" s="12"/>
      <c r="FM177" s="12"/>
      <c r="FN177" s="12"/>
      <c r="FO177" s="12"/>
      <c r="FP177" s="12"/>
      <c r="FQ177" s="12"/>
      <c r="FR177" s="12"/>
      <c r="FS177" s="12"/>
      <c r="FT177" s="12"/>
      <c r="FU177" s="12"/>
      <c r="FV177" s="12"/>
      <c r="FW177" s="12"/>
      <c r="FX177" s="12"/>
      <c r="FY177" s="12"/>
      <c r="FZ177" s="12"/>
      <c r="GA177" s="12"/>
      <c r="GB177" s="12"/>
      <c r="GC177" s="12"/>
      <c r="GD177" s="12"/>
      <c r="GE177" s="12"/>
      <c r="GF177" s="12"/>
      <c r="GG177" s="12"/>
      <c r="GH177" s="12"/>
      <c r="GI177" s="12"/>
      <c r="GJ177" s="12"/>
      <c r="GK177" s="12"/>
      <c r="GL177" s="12"/>
      <c r="GM177" s="12"/>
      <c r="GN177" s="12"/>
      <c r="GO177" s="12"/>
      <c r="GP177" s="12"/>
      <c r="GQ177" s="12"/>
      <c r="GR177" s="12"/>
      <c r="GS177" s="12"/>
      <c r="GT177" s="12"/>
      <c r="GU177" s="12"/>
      <c r="GV177" s="12"/>
      <c r="GW177" s="12"/>
      <c r="GX177" s="12"/>
      <c r="GY177" s="12"/>
      <c r="GZ177" s="12"/>
      <c r="HA177" s="12"/>
      <c r="HB177" s="12"/>
      <c r="HC177" s="12"/>
      <c r="HD177" s="12"/>
      <c r="HE177" s="12"/>
      <c r="HF177" s="12"/>
      <c r="HG177" s="12"/>
      <c r="HH177" s="12"/>
      <c r="HI177" s="12"/>
      <c r="HJ177" s="12"/>
      <c r="HK177" s="12"/>
    </row>
    <row r="178" spans="12:219" ht="12">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2"/>
      <c r="EV178" s="12"/>
      <c r="EW178" s="12"/>
      <c r="EX178" s="12"/>
      <c r="EY178" s="12"/>
      <c r="EZ178" s="12"/>
      <c r="FA178" s="12"/>
      <c r="FB178" s="12"/>
      <c r="FC178" s="12"/>
      <c r="FD178" s="12"/>
      <c r="FE178" s="12"/>
      <c r="FF178" s="12"/>
      <c r="FG178" s="12"/>
      <c r="FH178" s="12"/>
      <c r="FI178" s="12"/>
      <c r="FJ178" s="12"/>
      <c r="FK178" s="12"/>
      <c r="FL178" s="12"/>
      <c r="FM178" s="12"/>
      <c r="FN178" s="12"/>
      <c r="FO178" s="12"/>
      <c r="FP178" s="12"/>
      <c r="FQ178" s="12"/>
      <c r="FR178" s="12"/>
      <c r="FS178" s="12"/>
      <c r="FT178" s="12"/>
      <c r="FU178" s="12"/>
      <c r="FV178" s="12"/>
      <c r="FW178" s="12"/>
      <c r="FX178" s="12"/>
      <c r="FY178" s="12"/>
      <c r="FZ178" s="12"/>
      <c r="GA178" s="12"/>
      <c r="GB178" s="12"/>
      <c r="GC178" s="12"/>
      <c r="GD178" s="12"/>
      <c r="GE178" s="12"/>
      <c r="GF178" s="12"/>
      <c r="GG178" s="12"/>
      <c r="GH178" s="12"/>
      <c r="GI178" s="12"/>
      <c r="GJ178" s="12"/>
      <c r="GK178" s="12"/>
      <c r="GL178" s="12"/>
      <c r="GM178" s="12"/>
      <c r="GN178" s="12"/>
      <c r="GO178" s="12"/>
      <c r="GP178" s="12"/>
      <c r="GQ178" s="12"/>
      <c r="GR178" s="12"/>
      <c r="GS178" s="12"/>
      <c r="GT178" s="12"/>
      <c r="GU178" s="12"/>
      <c r="GV178" s="12"/>
      <c r="GW178" s="12"/>
      <c r="GX178" s="12"/>
      <c r="GY178" s="12"/>
      <c r="GZ178" s="12"/>
      <c r="HA178" s="12"/>
      <c r="HB178" s="12"/>
      <c r="HC178" s="12"/>
      <c r="HD178" s="12"/>
      <c r="HE178" s="12"/>
      <c r="HF178" s="12"/>
      <c r="HG178" s="12"/>
      <c r="HH178" s="12"/>
      <c r="HI178" s="12"/>
      <c r="HJ178" s="12"/>
      <c r="HK178" s="12"/>
    </row>
    <row r="179" spans="12:219" ht="12">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EZ179" s="12"/>
      <c r="FA179" s="12"/>
      <c r="FB179" s="12"/>
      <c r="FC179" s="12"/>
      <c r="FD179" s="12"/>
      <c r="FE179" s="12"/>
      <c r="FF179" s="12"/>
      <c r="FG179" s="12"/>
      <c r="FH179" s="12"/>
      <c r="FI179" s="12"/>
      <c r="FJ179" s="12"/>
      <c r="FK179" s="12"/>
      <c r="FL179" s="12"/>
      <c r="FM179" s="12"/>
      <c r="FN179" s="12"/>
      <c r="FO179" s="12"/>
      <c r="FP179" s="12"/>
      <c r="FQ179" s="12"/>
      <c r="FR179" s="12"/>
      <c r="FS179" s="12"/>
      <c r="FT179" s="12"/>
      <c r="FU179" s="12"/>
      <c r="FV179" s="12"/>
      <c r="FW179" s="12"/>
      <c r="FX179" s="12"/>
      <c r="FY179" s="12"/>
      <c r="FZ179" s="12"/>
      <c r="GA179" s="12"/>
      <c r="GB179" s="12"/>
      <c r="GC179" s="12"/>
      <c r="GD179" s="12"/>
      <c r="GE179" s="12"/>
      <c r="GF179" s="12"/>
      <c r="GG179" s="12"/>
      <c r="GH179" s="12"/>
      <c r="GI179" s="12"/>
      <c r="GJ179" s="12"/>
      <c r="GK179" s="12"/>
      <c r="GL179" s="12"/>
      <c r="GM179" s="12"/>
      <c r="GN179" s="12"/>
      <c r="GO179" s="12"/>
      <c r="GP179" s="12"/>
      <c r="GQ179" s="12"/>
      <c r="GR179" s="12"/>
      <c r="GS179" s="12"/>
      <c r="GT179" s="12"/>
      <c r="GU179" s="12"/>
      <c r="GV179" s="12"/>
      <c r="GW179" s="12"/>
      <c r="GX179" s="12"/>
      <c r="GY179" s="12"/>
      <c r="GZ179" s="12"/>
      <c r="HA179" s="12"/>
      <c r="HB179" s="12"/>
      <c r="HC179" s="12"/>
      <c r="HD179" s="12"/>
      <c r="HE179" s="12"/>
      <c r="HF179" s="12"/>
      <c r="HG179" s="12"/>
      <c r="HH179" s="12"/>
      <c r="HI179" s="12"/>
      <c r="HJ179" s="12"/>
      <c r="HK179" s="12"/>
    </row>
    <row r="180" spans="12:219" ht="12">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EZ180" s="12"/>
      <c r="FA180" s="12"/>
      <c r="FB180" s="12"/>
      <c r="FC180" s="12"/>
      <c r="FD180" s="12"/>
      <c r="FE180" s="12"/>
      <c r="FF180" s="12"/>
      <c r="FG180" s="12"/>
      <c r="FH180" s="12"/>
      <c r="FI180" s="12"/>
      <c r="FJ180" s="12"/>
      <c r="FK180" s="12"/>
      <c r="FL180" s="12"/>
      <c r="FM180" s="12"/>
      <c r="FN180" s="12"/>
      <c r="FO180" s="12"/>
      <c r="FP180" s="12"/>
      <c r="FQ180" s="12"/>
      <c r="FR180" s="12"/>
      <c r="FS180" s="12"/>
      <c r="FT180" s="12"/>
      <c r="FU180" s="12"/>
      <c r="FV180" s="12"/>
      <c r="FW180" s="12"/>
      <c r="FX180" s="12"/>
      <c r="FY180" s="12"/>
      <c r="FZ180" s="12"/>
      <c r="GA180" s="12"/>
      <c r="GB180" s="12"/>
      <c r="GC180" s="12"/>
      <c r="GD180" s="12"/>
      <c r="GE180" s="12"/>
      <c r="GF180" s="12"/>
      <c r="GG180" s="12"/>
      <c r="GH180" s="12"/>
      <c r="GI180" s="12"/>
      <c r="GJ180" s="12"/>
      <c r="GK180" s="12"/>
      <c r="GL180" s="12"/>
      <c r="GM180" s="12"/>
      <c r="GN180" s="12"/>
      <c r="GO180" s="12"/>
      <c r="GP180" s="12"/>
      <c r="GQ180" s="12"/>
      <c r="GR180" s="12"/>
      <c r="GS180" s="12"/>
      <c r="GT180" s="12"/>
      <c r="GU180" s="12"/>
      <c r="GV180" s="12"/>
      <c r="GW180" s="12"/>
      <c r="GX180" s="12"/>
      <c r="GY180" s="12"/>
      <c r="GZ180" s="12"/>
      <c r="HA180" s="12"/>
      <c r="HB180" s="12"/>
      <c r="HC180" s="12"/>
      <c r="HD180" s="12"/>
      <c r="HE180" s="12"/>
      <c r="HF180" s="12"/>
      <c r="HG180" s="12"/>
      <c r="HH180" s="12"/>
      <c r="HI180" s="12"/>
      <c r="HJ180" s="12"/>
      <c r="HK180" s="12"/>
    </row>
    <row r="181" spans="12:219" ht="12">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c r="FJ181" s="12"/>
      <c r="FK181" s="12"/>
      <c r="FL181" s="12"/>
      <c r="FM181" s="12"/>
      <c r="FN181" s="12"/>
      <c r="FO181" s="12"/>
      <c r="FP181" s="12"/>
      <c r="FQ181" s="12"/>
      <c r="FR181" s="12"/>
      <c r="FS181" s="12"/>
      <c r="FT181" s="12"/>
      <c r="FU181" s="12"/>
      <c r="FV181" s="12"/>
      <c r="FW181" s="12"/>
      <c r="FX181" s="12"/>
      <c r="FY181" s="12"/>
      <c r="FZ181" s="12"/>
      <c r="GA181" s="12"/>
      <c r="GB181" s="12"/>
      <c r="GC181" s="12"/>
      <c r="GD181" s="12"/>
      <c r="GE181" s="12"/>
      <c r="GF181" s="12"/>
      <c r="GG181" s="12"/>
      <c r="GH181" s="12"/>
      <c r="GI181" s="12"/>
      <c r="GJ181" s="12"/>
      <c r="GK181" s="12"/>
      <c r="GL181" s="12"/>
      <c r="GM181" s="12"/>
      <c r="GN181" s="12"/>
      <c r="GO181" s="12"/>
      <c r="GP181" s="12"/>
      <c r="GQ181" s="12"/>
      <c r="GR181" s="12"/>
      <c r="GS181" s="12"/>
      <c r="GT181" s="12"/>
      <c r="GU181" s="12"/>
      <c r="GV181" s="12"/>
      <c r="GW181" s="12"/>
      <c r="GX181" s="12"/>
      <c r="GY181" s="12"/>
      <c r="GZ181" s="12"/>
      <c r="HA181" s="12"/>
      <c r="HB181" s="12"/>
      <c r="HC181" s="12"/>
      <c r="HD181" s="12"/>
      <c r="HE181" s="12"/>
      <c r="HF181" s="12"/>
      <c r="HG181" s="12"/>
      <c r="HH181" s="12"/>
      <c r="HI181" s="12"/>
      <c r="HJ181" s="12"/>
      <c r="HK181" s="12"/>
    </row>
    <row r="182" spans="12:219" ht="12">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EZ182" s="12"/>
      <c r="FA182" s="12"/>
      <c r="FB182" s="12"/>
      <c r="FC182" s="12"/>
      <c r="FD182" s="12"/>
      <c r="FE182" s="12"/>
      <c r="FF182" s="12"/>
      <c r="FG182" s="12"/>
      <c r="FH182" s="12"/>
      <c r="FI182" s="12"/>
      <c r="FJ182" s="12"/>
      <c r="FK182" s="12"/>
      <c r="FL182" s="12"/>
      <c r="FM182" s="12"/>
      <c r="FN182" s="12"/>
      <c r="FO182" s="12"/>
      <c r="FP182" s="12"/>
      <c r="FQ182" s="12"/>
      <c r="FR182" s="12"/>
      <c r="FS182" s="12"/>
      <c r="FT182" s="12"/>
      <c r="FU182" s="12"/>
      <c r="FV182" s="12"/>
      <c r="FW182" s="12"/>
      <c r="FX182" s="12"/>
      <c r="FY182" s="12"/>
      <c r="FZ182" s="12"/>
      <c r="GA182" s="12"/>
      <c r="GB182" s="12"/>
      <c r="GC182" s="12"/>
      <c r="GD182" s="12"/>
      <c r="GE182" s="12"/>
      <c r="GF182" s="12"/>
      <c r="GG182" s="12"/>
      <c r="GH182" s="12"/>
      <c r="GI182" s="12"/>
      <c r="GJ182" s="12"/>
      <c r="GK182" s="12"/>
      <c r="GL182" s="12"/>
      <c r="GM182" s="12"/>
      <c r="GN182" s="12"/>
      <c r="GO182" s="12"/>
      <c r="GP182" s="12"/>
      <c r="GQ182" s="12"/>
      <c r="GR182" s="12"/>
      <c r="GS182" s="12"/>
      <c r="GT182" s="12"/>
      <c r="GU182" s="12"/>
      <c r="GV182" s="12"/>
      <c r="GW182" s="12"/>
      <c r="GX182" s="12"/>
      <c r="GY182" s="12"/>
      <c r="GZ182" s="12"/>
      <c r="HA182" s="12"/>
      <c r="HB182" s="12"/>
      <c r="HC182" s="12"/>
      <c r="HD182" s="12"/>
      <c r="HE182" s="12"/>
      <c r="HF182" s="12"/>
      <c r="HG182" s="12"/>
      <c r="HH182" s="12"/>
      <c r="HI182" s="12"/>
      <c r="HJ182" s="12"/>
      <c r="HK182" s="12"/>
    </row>
    <row r="183" spans="12:219" ht="12">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c r="FS183" s="12"/>
      <c r="FT183" s="12"/>
      <c r="FU183" s="12"/>
      <c r="FV183" s="12"/>
      <c r="FW183" s="12"/>
      <c r="FX183" s="12"/>
      <c r="FY183" s="12"/>
      <c r="FZ183" s="12"/>
      <c r="GA183" s="12"/>
      <c r="GB183" s="12"/>
      <c r="GC183" s="12"/>
      <c r="GD183" s="12"/>
      <c r="GE183" s="12"/>
      <c r="GF183" s="12"/>
      <c r="GG183" s="12"/>
      <c r="GH183" s="12"/>
      <c r="GI183" s="12"/>
      <c r="GJ183" s="12"/>
      <c r="GK183" s="12"/>
      <c r="GL183" s="12"/>
      <c r="GM183" s="12"/>
      <c r="GN183" s="12"/>
      <c r="GO183" s="12"/>
      <c r="GP183" s="12"/>
      <c r="GQ183" s="12"/>
      <c r="GR183" s="12"/>
      <c r="GS183" s="12"/>
      <c r="GT183" s="12"/>
      <c r="GU183" s="12"/>
      <c r="GV183" s="12"/>
      <c r="GW183" s="12"/>
      <c r="GX183" s="12"/>
      <c r="GY183" s="12"/>
      <c r="GZ183" s="12"/>
      <c r="HA183" s="12"/>
      <c r="HB183" s="12"/>
      <c r="HC183" s="12"/>
      <c r="HD183" s="12"/>
      <c r="HE183" s="12"/>
      <c r="HF183" s="12"/>
      <c r="HG183" s="12"/>
      <c r="HH183" s="12"/>
      <c r="HI183" s="12"/>
      <c r="HJ183" s="12"/>
      <c r="HK183" s="12"/>
    </row>
    <row r="184" spans="12:219" ht="12">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row>
    <row r="185" spans="12:219" ht="12">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c r="FJ185" s="12"/>
      <c r="FK185" s="12"/>
      <c r="FL185" s="12"/>
      <c r="FM185" s="12"/>
      <c r="FN185" s="12"/>
      <c r="FO185" s="12"/>
      <c r="FP185" s="12"/>
      <c r="FQ185" s="12"/>
      <c r="FR185" s="12"/>
      <c r="FS185" s="12"/>
      <c r="FT185" s="12"/>
      <c r="FU185" s="12"/>
      <c r="FV185" s="12"/>
      <c r="FW185" s="12"/>
      <c r="FX185" s="12"/>
      <c r="FY185" s="12"/>
      <c r="FZ185" s="12"/>
      <c r="GA185" s="12"/>
      <c r="GB185" s="12"/>
      <c r="GC185" s="12"/>
      <c r="GD185" s="12"/>
      <c r="GE185" s="12"/>
      <c r="GF185" s="12"/>
      <c r="GG185" s="12"/>
      <c r="GH185" s="12"/>
      <c r="GI185" s="12"/>
      <c r="GJ185" s="12"/>
      <c r="GK185" s="12"/>
      <c r="GL185" s="12"/>
      <c r="GM185" s="12"/>
      <c r="GN185" s="12"/>
      <c r="GO185" s="12"/>
      <c r="GP185" s="12"/>
      <c r="GQ185" s="12"/>
      <c r="GR185" s="12"/>
      <c r="GS185" s="12"/>
      <c r="GT185" s="12"/>
      <c r="GU185" s="12"/>
      <c r="GV185" s="12"/>
      <c r="GW185" s="12"/>
      <c r="GX185" s="12"/>
      <c r="GY185" s="12"/>
      <c r="GZ185" s="12"/>
      <c r="HA185" s="12"/>
      <c r="HB185" s="12"/>
      <c r="HC185" s="12"/>
      <c r="HD185" s="12"/>
      <c r="HE185" s="12"/>
      <c r="HF185" s="12"/>
      <c r="HG185" s="12"/>
      <c r="HH185" s="12"/>
      <c r="HI185" s="12"/>
      <c r="HJ185" s="12"/>
      <c r="HK185" s="12"/>
    </row>
    <row r="186" spans="12:219" ht="12">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c r="GQ186" s="12"/>
      <c r="GR186" s="12"/>
      <c r="GS186" s="12"/>
      <c r="GT186" s="12"/>
      <c r="GU186" s="12"/>
      <c r="GV186" s="12"/>
      <c r="GW186" s="12"/>
      <c r="GX186" s="12"/>
      <c r="GY186" s="12"/>
      <c r="GZ186" s="12"/>
      <c r="HA186" s="12"/>
      <c r="HB186" s="12"/>
      <c r="HC186" s="12"/>
      <c r="HD186" s="12"/>
      <c r="HE186" s="12"/>
      <c r="HF186" s="12"/>
      <c r="HG186" s="12"/>
      <c r="HH186" s="12"/>
      <c r="HI186" s="12"/>
      <c r="HJ186" s="12"/>
      <c r="HK186" s="12"/>
    </row>
    <row r="187" spans="12:219" ht="12">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c r="FJ187" s="12"/>
      <c r="FK187" s="12"/>
      <c r="FL187" s="12"/>
      <c r="FM187" s="12"/>
      <c r="FN187" s="12"/>
      <c r="FO187" s="12"/>
      <c r="FP187" s="12"/>
      <c r="FQ187" s="12"/>
      <c r="FR187" s="12"/>
      <c r="FS187" s="12"/>
      <c r="FT187" s="12"/>
      <c r="FU187" s="12"/>
      <c r="FV187" s="12"/>
      <c r="FW187" s="12"/>
      <c r="FX187" s="12"/>
      <c r="FY187" s="12"/>
      <c r="FZ187" s="12"/>
      <c r="GA187" s="12"/>
      <c r="GB187" s="12"/>
      <c r="GC187" s="12"/>
      <c r="GD187" s="12"/>
      <c r="GE187" s="12"/>
      <c r="GF187" s="12"/>
      <c r="GG187" s="12"/>
      <c r="GH187" s="12"/>
      <c r="GI187" s="12"/>
      <c r="GJ187" s="12"/>
      <c r="GK187" s="12"/>
      <c r="GL187" s="12"/>
      <c r="GM187" s="12"/>
      <c r="GN187" s="12"/>
      <c r="GO187" s="12"/>
      <c r="GP187" s="12"/>
      <c r="GQ187" s="12"/>
      <c r="GR187" s="12"/>
      <c r="GS187" s="12"/>
      <c r="GT187" s="12"/>
      <c r="GU187" s="12"/>
      <c r="GV187" s="12"/>
      <c r="GW187" s="12"/>
      <c r="GX187" s="12"/>
      <c r="GY187" s="12"/>
      <c r="GZ187" s="12"/>
      <c r="HA187" s="12"/>
      <c r="HB187" s="12"/>
      <c r="HC187" s="12"/>
      <c r="HD187" s="12"/>
      <c r="HE187" s="12"/>
      <c r="HF187" s="12"/>
      <c r="HG187" s="12"/>
      <c r="HH187" s="12"/>
      <c r="HI187" s="12"/>
      <c r="HJ187" s="12"/>
      <c r="HK187" s="12"/>
    </row>
    <row r="188" spans="12:219" ht="12">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c r="FS188" s="12"/>
      <c r="FT188" s="12"/>
      <c r="FU188" s="12"/>
      <c r="FV188" s="12"/>
      <c r="FW188" s="12"/>
      <c r="FX188" s="12"/>
      <c r="FY188" s="12"/>
      <c r="FZ188" s="12"/>
      <c r="GA188" s="12"/>
      <c r="GB188" s="12"/>
      <c r="GC188" s="12"/>
      <c r="GD188" s="12"/>
      <c r="GE188" s="12"/>
      <c r="GF188" s="12"/>
      <c r="GG188" s="12"/>
      <c r="GH188" s="12"/>
      <c r="GI188" s="12"/>
      <c r="GJ188" s="12"/>
      <c r="GK188" s="12"/>
      <c r="GL188" s="12"/>
      <c r="GM188" s="12"/>
      <c r="GN188" s="12"/>
      <c r="GO188" s="12"/>
      <c r="GP188" s="12"/>
      <c r="GQ188" s="12"/>
      <c r="GR188" s="12"/>
      <c r="GS188" s="12"/>
      <c r="GT188" s="12"/>
      <c r="GU188" s="12"/>
      <c r="GV188" s="12"/>
      <c r="GW188" s="12"/>
      <c r="GX188" s="12"/>
      <c r="GY188" s="12"/>
      <c r="GZ188" s="12"/>
      <c r="HA188" s="12"/>
      <c r="HB188" s="12"/>
      <c r="HC188" s="12"/>
      <c r="HD188" s="12"/>
      <c r="HE188" s="12"/>
      <c r="HF188" s="12"/>
      <c r="HG188" s="12"/>
      <c r="HH188" s="12"/>
      <c r="HI188" s="12"/>
      <c r="HJ188" s="12"/>
      <c r="HK188" s="12"/>
    </row>
    <row r="189" spans="12:219" ht="12">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c r="FS189" s="12"/>
      <c r="FT189" s="12"/>
      <c r="FU189" s="12"/>
      <c r="FV189" s="12"/>
      <c r="FW189" s="12"/>
      <c r="FX189" s="12"/>
      <c r="FY189" s="12"/>
      <c r="FZ189" s="12"/>
      <c r="GA189" s="12"/>
      <c r="GB189" s="12"/>
      <c r="GC189" s="12"/>
      <c r="GD189" s="12"/>
      <c r="GE189" s="12"/>
      <c r="GF189" s="12"/>
      <c r="GG189" s="12"/>
      <c r="GH189" s="12"/>
      <c r="GI189" s="12"/>
      <c r="GJ189" s="12"/>
      <c r="GK189" s="12"/>
      <c r="GL189" s="12"/>
      <c r="GM189" s="12"/>
      <c r="GN189" s="12"/>
      <c r="GO189" s="12"/>
      <c r="GP189" s="12"/>
      <c r="GQ189" s="12"/>
      <c r="GR189" s="12"/>
      <c r="GS189" s="12"/>
      <c r="GT189" s="12"/>
      <c r="GU189" s="12"/>
      <c r="GV189" s="12"/>
      <c r="GW189" s="12"/>
      <c r="GX189" s="12"/>
      <c r="GY189" s="12"/>
      <c r="GZ189" s="12"/>
      <c r="HA189" s="12"/>
      <c r="HB189" s="12"/>
      <c r="HC189" s="12"/>
      <c r="HD189" s="12"/>
      <c r="HE189" s="12"/>
      <c r="HF189" s="12"/>
      <c r="HG189" s="12"/>
      <c r="HH189" s="12"/>
      <c r="HI189" s="12"/>
      <c r="HJ189" s="12"/>
      <c r="HK189" s="12"/>
    </row>
    <row r="190" spans="12:219" ht="12">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c r="FS190" s="12"/>
      <c r="FT190" s="12"/>
      <c r="FU190" s="12"/>
      <c r="FV190" s="12"/>
      <c r="FW190" s="12"/>
      <c r="FX190" s="12"/>
      <c r="FY190" s="12"/>
      <c r="FZ190" s="12"/>
      <c r="GA190" s="12"/>
      <c r="GB190" s="12"/>
      <c r="GC190" s="12"/>
      <c r="GD190" s="12"/>
      <c r="GE190" s="12"/>
      <c r="GF190" s="12"/>
      <c r="GG190" s="12"/>
      <c r="GH190" s="12"/>
      <c r="GI190" s="12"/>
      <c r="GJ190" s="12"/>
      <c r="GK190" s="12"/>
      <c r="GL190" s="12"/>
      <c r="GM190" s="12"/>
      <c r="GN190" s="12"/>
      <c r="GO190" s="12"/>
      <c r="GP190" s="12"/>
      <c r="GQ190" s="12"/>
      <c r="GR190" s="12"/>
      <c r="GS190" s="12"/>
      <c r="GT190" s="12"/>
      <c r="GU190" s="12"/>
      <c r="GV190" s="12"/>
      <c r="GW190" s="12"/>
      <c r="GX190" s="12"/>
      <c r="GY190" s="12"/>
      <c r="GZ190" s="12"/>
      <c r="HA190" s="12"/>
      <c r="HB190" s="12"/>
      <c r="HC190" s="12"/>
      <c r="HD190" s="12"/>
      <c r="HE190" s="12"/>
      <c r="HF190" s="12"/>
      <c r="HG190" s="12"/>
      <c r="HH190" s="12"/>
      <c r="HI190" s="12"/>
      <c r="HJ190" s="12"/>
      <c r="HK190" s="12"/>
    </row>
    <row r="191" spans="12:219" ht="12">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c r="FS191" s="12"/>
      <c r="FT191" s="12"/>
      <c r="FU191" s="12"/>
      <c r="FV191" s="12"/>
      <c r="FW191" s="12"/>
      <c r="FX191" s="12"/>
      <c r="FY191" s="12"/>
      <c r="FZ191" s="12"/>
      <c r="GA191" s="12"/>
      <c r="GB191" s="12"/>
      <c r="GC191" s="12"/>
      <c r="GD191" s="12"/>
      <c r="GE191" s="12"/>
      <c r="GF191" s="12"/>
      <c r="GG191" s="12"/>
      <c r="GH191" s="12"/>
      <c r="GI191" s="12"/>
      <c r="GJ191" s="12"/>
      <c r="GK191" s="12"/>
      <c r="GL191" s="12"/>
      <c r="GM191" s="12"/>
      <c r="GN191" s="12"/>
      <c r="GO191" s="12"/>
      <c r="GP191" s="12"/>
      <c r="GQ191" s="12"/>
      <c r="GR191" s="12"/>
      <c r="GS191" s="12"/>
      <c r="GT191" s="12"/>
      <c r="GU191" s="12"/>
      <c r="GV191" s="12"/>
      <c r="GW191" s="12"/>
      <c r="GX191" s="12"/>
      <c r="GY191" s="12"/>
      <c r="GZ191" s="12"/>
      <c r="HA191" s="12"/>
      <c r="HB191" s="12"/>
      <c r="HC191" s="12"/>
      <c r="HD191" s="12"/>
      <c r="HE191" s="12"/>
      <c r="HF191" s="12"/>
      <c r="HG191" s="12"/>
      <c r="HH191" s="12"/>
      <c r="HI191" s="12"/>
      <c r="HJ191" s="12"/>
      <c r="HK191" s="12"/>
    </row>
    <row r="192" spans="12:219" ht="12">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c r="GQ192" s="12"/>
      <c r="GR192" s="12"/>
      <c r="GS192" s="12"/>
      <c r="GT192" s="12"/>
      <c r="GU192" s="12"/>
      <c r="GV192" s="12"/>
      <c r="GW192" s="12"/>
      <c r="GX192" s="12"/>
      <c r="GY192" s="12"/>
      <c r="GZ192" s="12"/>
      <c r="HA192" s="12"/>
      <c r="HB192" s="12"/>
      <c r="HC192" s="12"/>
      <c r="HD192" s="12"/>
      <c r="HE192" s="12"/>
      <c r="HF192" s="12"/>
      <c r="HG192" s="12"/>
      <c r="HH192" s="12"/>
      <c r="HI192" s="12"/>
      <c r="HJ192" s="12"/>
      <c r="HK192" s="12"/>
    </row>
    <row r="193" spans="12:219" ht="12">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c r="FS193" s="12"/>
      <c r="FT193" s="12"/>
      <c r="FU193" s="12"/>
      <c r="FV193" s="12"/>
      <c r="FW193" s="12"/>
      <c r="FX193" s="12"/>
      <c r="FY193" s="12"/>
      <c r="FZ193" s="12"/>
      <c r="GA193" s="12"/>
      <c r="GB193" s="12"/>
      <c r="GC193" s="12"/>
      <c r="GD193" s="12"/>
      <c r="GE193" s="12"/>
      <c r="GF193" s="12"/>
      <c r="GG193" s="12"/>
      <c r="GH193" s="12"/>
      <c r="GI193" s="12"/>
      <c r="GJ193" s="12"/>
      <c r="GK193" s="12"/>
      <c r="GL193" s="12"/>
      <c r="GM193" s="12"/>
      <c r="GN193" s="12"/>
      <c r="GO193" s="12"/>
      <c r="GP193" s="12"/>
      <c r="GQ193" s="12"/>
      <c r="GR193" s="12"/>
      <c r="GS193" s="12"/>
      <c r="GT193" s="12"/>
      <c r="GU193" s="12"/>
      <c r="GV193" s="12"/>
      <c r="GW193" s="12"/>
      <c r="GX193" s="12"/>
      <c r="GY193" s="12"/>
      <c r="GZ193" s="12"/>
      <c r="HA193" s="12"/>
      <c r="HB193" s="12"/>
      <c r="HC193" s="12"/>
      <c r="HD193" s="12"/>
      <c r="HE193" s="12"/>
      <c r="HF193" s="12"/>
      <c r="HG193" s="12"/>
      <c r="HH193" s="12"/>
      <c r="HI193" s="12"/>
      <c r="HJ193" s="12"/>
      <c r="HK193" s="12"/>
    </row>
    <row r="194" spans="12:219" ht="12">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c r="FS194" s="12"/>
      <c r="FT194" s="12"/>
      <c r="FU194" s="12"/>
      <c r="FV194" s="12"/>
      <c r="FW194" s="12"/>
      <c r="FX194" s="12"/>
      <c r="FY194" s="12"/>
      <c r="FZ194" s="12"/>
      <c r="GA194" s="12"/>
      <c r="GB194" s="12"/>
      <c r="GC194" s="12"/>
      <c r="GD194" s="12"/>
      <c r="GE194" s="12"/>
      <c r="GF194" s="12"/>
      <c r="GG194" s="12"/>
      <c r="GH194" s="12"/>
      <c r="GI194" s="12"/>
      <c r="GJ194" s="12"/>
      <c r="GK194" s="12"/>
      <c r="GL194" s="12"/>
      <c r="GM194" s="12"/>
      <c r="GN194" s="12"/>
      <c r="GO194" s="12"/>
      <c r="GP194" s="12"/>
      <c r="GQ194" s="12"/>
      <c r="GR194" s="12"/>
      <c r="GS194" s="12"/>
      <c r="GT194" s="12"/>
      <c r="GU194" s="12"/>
      <c r="GV194" s="12"/>
      <c r="GW194" s="12"/>
      <c r="GX194" s="12"/>
      <c r="GY194" s="12"/>
      <c r="GZ194" s="12"/>
      <c r="HA194" s="12"/>
      <c r="HB194" s="12"/>
      <c r="HC194" s="12"/>
      <c r="HD194" s="12"/>
      <c r="HE194" s="12"/>
      <c r="HF194" s="12"/>
      <c r="HG194" s="12"/>
      <c r="HH194" s="12"/>
      <c r="HI194" s="12"/>
      <c r="HJ194" s="12"/>
      <c r="HK194" s="12"/>
    </row>
    <row r="195" spans="12:219" ht="12">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c r="FS195" s="12"/>
      <c r="FT195" s="12"/>
      <c r="FU195" s="12"/>
      <c r="FV195" s="12"/>
      <c r="FW195" s="12"/>
      <c r="FX195" s="12"/>
      <c r="FY195" s="12"/>
      <c r="FZ195" s="12"/>
      <c r="GA195" s="12"/>
      <c r="GB195" s="12"/>
      <c r="GC195" s="12"/>
      <c r="GD195" s="12"/>
      <c r="GE195" s="12"/>
      <c r="GF195" s="12"/>
      <c r="GG195" s="12"/>
      <c r="GH195" s="12"/>
      <c r="GI195" s="12"/>
      <c r="GJ195" s="12"/>
      <c r="GK195" s="12"/>
      <c r="GL195" s="12"/>
      <c r="GM195" s="12"/>
      <c r="GN195" s="12"/>
      <c r="GO195" s="12"/>
      <c r="GP195" s="12"/>
      <c r="GQ195" s="12"/>
      <c r="GR195" s="12"/>
      <c r="GS195" s="12"/>
      <c r="GT195" s="12"/>
      <c r="GU195" s="12"/>
      <c r="GV195" s="12"/>
      <c r="GW195" s="12"/>
      <c r="GX195" s="12"/>
      <c r="GY195" s="12"/>
      <c r="GZ195" s="12"/>
      <c r="HA195" s="12"/>
      <c r="HB195" s="12"/>
      <c r="HC195" s="12"/>
      <c r="HD195" s="12"/>
      <c r="HE195" s="12"/>
      <c r="HF195" s="12"/>
      <c r="HG195" s="12"/>
      <c r="HH195" s="12"/>
      <c r="HI195" s="12"/>
      <c r="HJ195" s="12"/>
      <c r="HK195" s="12"/>
    </row>
    <row r="196" spans="12:219" ht="12">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c r="FS196" s="12"/>
      <c r="FT196" s="12"/>
      <c r="FU196" s="12"/>
      <c r="FV196" s="12"/>
      <c r="FW196" s="12"/>
      <c r="FX196" s="12"/>
      <c r="FY196" s="12"/>
      <c r="FZ196" s="12"/>
      <c r="GA196" s="12"/>
      <c r="GB196" s="12"/>
      <c r="GC196" s="12"/>
      <c r="GD196" s="12"/>
      <c r="GE196" s="12"/>
      <c r="GF196" s="12"/>
      <c r="GG196" s="12"/>
      <c r="GH196" s="12"/>
      <c r="GI196" s="12"/>
      <c r="GJ196" s="12"/>
      <c r="GK196" s="12"/>
      <c r="GL196" s="12"/>
      <c r="GM196" s="12"/>
      <c r="GN196" s="12"/>
      <c r="GO196" s="12"/>
      <c r="GP196" s="12"/>
      <c r="GQ196" s="12"/>
      <c r="GR196" s="12"/>
      <c r="GS196" s="12"/>
      <c r="GT196" s="12"/>
      <c r="GU196" s="12"/>
      <c r="GV196" s="12"/>
      <c r="GW196" s="12"/>
      <c r="GX196" s="12"/>
      <c r="GY196" s="12"/>
      <c r="GZ196" s="12"/>
      <c r="HA196" s="12"/>
      <c r="HB196" s="12"/>
      <c r="HC196" s="12"/>
      <c r="HD196" s="12"/>
      <c r="HE196" s="12"/>
      <c r="HF196" s="12"/>
      <c r="HG196" s="12"/>
      <c r="HH196" s="12"/>
      <c r="HI196" s="12"/>
      <c r="HJ196" s="12"/>
      <c r="HK196" s="12"/>
    </row>
    <row r="197" spans="12:219" ht="12">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c r="FS197" s="12"/>
      <c r="FT197" s="12"/>
      <c r="FU197" s="12"/>
      <c r="FV197" s="12"/>
      <c r="FW197" s="12"/>
      <c r="FX197" s="12"/>
      <c r="FY197" s="12"/>
      <c r="FZ197" s="12"/>
      <c r="GA197" s="12"/>
      <c r="GB197" s="12"/>
      <c r="GC197" s="12"/>
      <c r="GD197" s="12"/>
      <c r="GE197" s="12"/>
      <c r="GF197" s="12"/>
      <c r="GG197" s="12"/>
      <c r="GH197" s="12"/>
      <c r="GI197" s="12"/>
      <c r="GJ197" s="12"/>
      <c r="GK197" s="12"/>
      <c r="GL197" s="12"/>
      <c r="GM197" s="12"/>
      <c r="GN197" s="12"/>
      <c r="GO197" s="12"/>
      <c r="GP197" s="12"/>
      <c r="GQ197" s="12"/>
      <c r="GR197" s="12"/>
      <c r="GS197" s="12"/>
      <c r="GT197" s="12"/>
      <c r="GU197" s="12"/>
      <c r="GV197" s="12"/>
      <c r="GW197" s="12"/>
      <c r="GX197" s="12"/>
      <c r="GY197" s="12"/>
      <c r="GZ197" s="12"/>
      <c r="HA197" s="12"/>
      <c r="HB197" s="12"/>
      <c r="HC197" s="12"/>
      <c r="HD197" s="12"/>
      <c r="HE197" s="12"/>
      <c r="HF197" s="12"/>
      <c r="HG197" s="12"/>
      <c r="HH197" s="12"/>
      <c r="HI197" s="12"/>
      <c r="HJ197" s="12"/>
      <c r="HK197" s="12"/>
    </row>
    <row r="198" spans="12:219" ht="12">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c r="FS198" s="12"/>
      <c r="FT198" s="12"/>
      <c r="FU198" s="12"/>
      <c r="FV198" s="12"/>
      <c r="FW198" s="12"/>
      <c r="FX198" s="12"/>
      <c r="FY198" s="12"/>
      <c r="FZ198" s="12"/>
      <c r="GA198" s="12"/>
      <c r="GB198" s="12"/>
      <c r="GC198" s="12"/>
      <c r="GD198" s="12"/>
      <c r="GE198" s="12"/>
      <c r="GF198" s="12"/>
      <c r="GG198" s="12"/>
      <c r="GH198" s="12"/>
      <c r="GI198" s="12"/>
      <c r="GJ198" s="12"/>
      <c r="GK198" s="12"/>
      <c r="GL198" s="12"/>
      <c r="GM198" s="12"/>
      <c r="GN198" s="12"/>
      <c r="GO198" s="12"/>
      <c r="GP198" s="12"/>
      <c r="GQ198" s="12"/>
      <c r="GR198" s="12"/>
      <c r="GS198" s="12"/>
      <c r="GT198" s="12"/>
      <c r="GU198" s="12"/>
      <c r="GV198" s="12"/>
      <c r="GW198" s="12"/>
      <c r="GX198" s="12"/>
      <c r="GY198" s="12"/>
      <c r="GZ198" s="12"/>
      <c r="HA198" s="12"/>
      <c r="HB198" s="12"/>
      <c r="HC198" s="12"/>
      <c r="HD198" s="12"/>
      <c r="HE198" s="12"/>
      <c r="HF198" s="12"/>
      <c r="HG198" s="12"/>
      <c r="HH198" s="12"/>
      <c r="HI198" s="12"/>
      <c r="HJ198" s="12"/>
      <c r="HK198" s="12"/>
    </row>
    <row r="199" spans="12:219" ht="12">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c r="FS199" s="12"/>
      <c r="FT199" s="12"/>
      <c r="FU199" s="12"/>
      <c r="FV199" s="12"/>
      <c r="FW199" s="12"/>
      <c r="FX199" s="12"/>
      <c r="FY199" s="12"/>
      <c r="FZ199" s="12"/>
      <c r="GA199" s="12"/>
      <c r="GB199" s="12"/>
      <c r="GC199" s="12"/>
      <c r="GD199" s="12"/>
      <c r="GE199" s="12"/>
      <c r="GF199" s="12"/>
      <c r="GG199" s="12"/>
      <c r="GH199" s="12"/>
      <c r="GI199" s="12"/>
      <c r="GJ199" s="12"/>
      <c r="GK199" s="12"/>
      <c r="GL199" s="12"/>
      <c r="GM199" s="12"/>
      <c r="GN199" s="12"/>
      <c r="GO199" s="12"/>
      <c r="GP199" s="12"/>
      <c r="GQ199" s="12"/>
      <c r="GR199" s="12"/>
      <c r="GS199" s="12"/>
      <c r="GT199" s="12"/>
      <c r="GU199" s="12"/>
      <c r="GV199" s="12"/>
      <c r="GW199" s="12"/>
      <c r="GX199" s="12"/>
      <c r="GY199" s="12"/>
      <c r="GZ199" s="12"/>
      <c r="HA199" s="12"/>
      <c r="HB199" s="12"/>
      <c r="HC199" s="12"/>
      <c r="HD199" s="12"/>
      <c r="HE199" s="12"/>
      <c r="HF199" s="12"/>
      <c r="HG199" s="12"/>
      <c r="HH199" s="12"/>
      <c r="HI199" s="12"/>
      <c r="HJ199" s="12"/>
      <c r="HK199" s="12"/>
    </row>
    <row r="200" spans="12:219" ht="12">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c r="FS200" s="12"/>
      <c r="FT200" s="12"/>
      <c r="FU200" s="12"/>
      <c r="FV200" s="12"/>
      <c r="FW200" s="12"/>
      <c r="FX200" s="12"/>
      <c r="FY200" s="12"/>
      <c r="FZ200" s="12"/>
      <c r="GA200" s="12"/>
      <c r="GB200" s="12"/>
      <c r="GC200" s="12"/>
      <c r="GD200" s="12"/>
      <c r="GE200" s="12"/>
      <c r="GF200" s="12"/>
      <c r="GG200" s="12"/>
      <c r="GH200" s="12"/>
      <c r="GI200" s="12"/>
      <c r="GJ200" s="12"/>
      <c r="GK200" s="12"/>
      <c r="GL200" s="12"/>
      <c r="GM200" s="12"/>
      <c r="GN200" s="12"/>
      <c r="GO200" s="12"/>
      <c r="GP200" s="12"/>
      <c r="GQ200" s="12"/>
      <c r="GR200" s="12"/>
      <c r="GS200" s="12"/>
      <c r="GT200" s="12"/>
      <c r="GU200" s="12"/>
      <c r="GV200" s="12"/>
      <c r="GW200" s="12"/>
      <c r="GX200" s="12"/>
      <c r="GY200" s="12"/>
      <c r="GZ200" s="12"/>
      <c r="HA200" s="12"/>
      <c r="HB200" s="12"/>
      <c r="HC200" s="12"/>
      <c r="HD200" s="12"/>
      <c r="HE200" s="12"/>
      <c r="HF200" s="12"/>
      <c r="HG200" s="12"/>
      <c r="HH200" s="12"/>
      <c r="HI200" s="12"/>
      <c r="HJ200" s="12"/>
      <c r="HK200" s="12"/>
    </row>
    <row r="201" spans="12:219" ht="12">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c r="FS201" s="12"/>
      <c r="FT201" s="12"/>
      <c r="FU201" s="12"/>
      <c r="FV201" s="12"/>
      <c r="FW201" s="12"/>
      <c r="FX201" s="12"/>
      <c r="FY201" s="12"/>
      <c r="FZ201" s="12"/>
      <c r="GA201" s="12"/>
      <c r="GB201" s="12"/>
      <c r="GC201" s="12"/>
      <c r="GD201" s="12"/>
      <c r="GE201" s="12"/>
      <c r="GF201" s="12"/>
      <c r="GG201" s="12"/>
      <c r="GH201" s="12"/>
      <c r="GI201" s="12"/>
      <c r="GJ201" s="12"/>
      <c r="GK201" s="12"/>
      <c r="GL201" s="12"/>
      <c r="GM201" s="12"/>
      <c r="GN201" s="12"/>
      <c r="GO201" s="12"/>
      <c r="GP201" s="12"/>
      <c r="GQ201" s="12"/>
      <c r="GR201" s="12"/>
      <c r="GS201" s="12"/>
      <c r="GT201" s="12"/>
      <c r="GU201" s="12"/>
      <c r="GV201" s="12"/>
      <c r="GW201" s="12"/>
      <c r="GX201" s="12"/>
      <c r="GY201" s="12"/>
      <c r="GZ201" s="12"/>
      <c r="HA201" s="12"/>
      <c r="HB201" s="12"/>
      <c r="HC201" s="12"/>
      <c r="HD201" s="12"/>
      <c r="HE201" s="12"/>
      <c r="HF201" s="12"/>
      <c r="HG201" s="12"/>
      <c r="HH201" s="12"/>
      <c r="HI201" s="12"/>
      <c r="HJ201" s="12"/>
      <c r="HK201" s="12"/>
    </row>
    <row r="202" spans="12:219" ht="12">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c r="FS202" s="12"/>
      <c r="FT202" s="12"/>
      <c r="FU202" s="12"/>
      <c r="FV202" s="12"/>
      <c r="FW202" s="12"/>
      <c r="FX202" s="12"/>
      <c r="FY202" s="12"/>
      <c r="FZ202" s="12"/>
      <c r="GA202" s="12"/>
      <c r="GB202" s="12"/>
      <c r="GC202" s="12"/>
      <c r="GD202" s="12"/>
      <c r="GE202" s="12"/>
      <c r="GF202" s="12"/>
      <c r="GG202" s="12"/>
      <c r="GH202" s="12"/>
      <c r="GI202" s="12"/>
      <c r="GJ202" s="12"/>
      <c r="GK202" s="12"/>
      <c r="GL202" s="12"/>
      <c r="GM202" s="12"/>
      <c r="GN202" s="12"/>
      <c r="GO202" s="12"/>
      <c r="GP202" s="12"/>
      <c r="GQ202" s="12"/>
      <c r="GR202" s="12"/>
      <c r="GS202" s="12"/>
      <c r="GT202" s="12"/>
      <c r="GU202" s="12"/>
      <c r="GV202" s="12"/>
      <c r="GW202" s="12"/>
      <c r="GX202" s="12"/>
      <c r="GY202" s="12"/>
      <c r="GZ202" s="12"/>
      <c r="HA202" s="12"/>
      <c r="HB202" s="12"/>
      <c r="HC202" s="12"/>
      <c r="HD202" s="12"/>
      <c r="HE202" s="12"/>
      <c r="HF202" s="12"/>
      <c r="HG202" s="12"/>
      <c r="HH202" s="12"/>
      <c r="HI202" s="12"/>
      <c r="HJ202" s="12"/>
      <c r="HK202" s="12"/>
    </row>
    <row r="203" spans="12:219" ht="12">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c r="GH203" s="12"/>
      <c r="GI203" s="12"/>
      <c r="GJ203" s="12"/>
      <c r="GK203" s="12"/>
      <c r="GL203" s="12"/>
      <c r="GM203" s="12"/>
      <c r="GN203" s="12"/>
      <c r="GO203" s="12"/>
      <c r="GP203" s="12"/>
      <c r="GQ203" s="12"/>
      <c r="GR203" s="12"/>
      <c r="GS203" s="12"/>
      <c r="GT203" s="12"/>
      <c r="GU203" s="12"/>
      <c r="GV203" s="12"/>
      <c r="GW203" s="12"/>
      <c r="GX203" s="12"/>
      <c r="GY203" s="12"/>
      <c r="GZ203" s="12"/>
      <c r="HA203" s="12"/>
      <c r="HB203" s="12"/>
      <c r="HC203" s="12"/>
      <c r="HD203" s="12"/>
      <c r="HE203" s="12"/>
      <c r="HF203" s="12"/>
      <c r="HG203" s="12"/>
      <c r="HH203" s="12"/>
      <c r="HI203" s="12"/>
      <c r="HJ203" s="12"/>
      <c r="HK203" s="12"/>
    </row>
    <row r="204" spans="12:219" ht="12">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c r="GB204" s="12"/>
      <c r="GC204" s="12"/>
      <c r="GD204" s="12"/>
      <c r="GE204" s="12"/>
      <c r="GF204" s="12"/>
      <c r="GG204" s="12"/>
      <c r="GH204" s="12"/>
      <c r="GI204" s="12"/>
      <c r="GJ204" s="12"/>
      <c r="GK204" s="12"/>
      <c r="GL204" s="12"/>
      <c r="GM204" s="12"/>
      <c r="GN204" s="12"/>
      <c r="GO204" s="12"/>
      <c r="GP204" s="12"/>
      <c r="GQ204" s="12"/>
      <c r="GR204" s="12"/>
      <c r="GS204" s="12"/>
      <c r="GT204" s="12"/>
      <c r="GU204" s="12"/>
      <c r="GV204" s="12"/>
      <c r="GW204" s="12"/>
      <c r="GX204" s="12"/>
      <c r="GY204" s="12"/>
      <c r="GZ204" s="12"/>
      <c r="HA204" s="12"/>
      <c r="HB204" s="12"/>
      <c r="HC204" s="12"/>
      <c r="HD204" s="12"/>
      <c r="HE204" s="12"/>
      <c r="HF204" s="12"/>
      <c r="HG204" s="12"/>
      <c r="HH204" s="12"/>
      <c r="HI204" s="12"/>
      <c r="HJ204" s="12"/>
      <c r="HK204" s="12"/>
    </row>
    <row r="205" spans="12:219" ht="12">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c r="FS205" s="12"/>
      <c r="FT205" s="12"/>
      <c r="FU205" s="12"/>
      <c r="FV205" s="12"/>
      <c r="FW205" s="12"/>
      <c r="FX205" s="12"/>
      <c r="FY205" s="12"/>
      <c r="FZ205" s="12"/>
      <c r="GA205" s="12"/>
      <c r="GB205" s="12"/>
      <c r="GC205" s="12"/>
      <c r="GD205" s="12"/>
      <c r="GE205" s="12"/>
      <c r="GF205" s="12"/>
      <c r="GG205" s="12"/>
      <c r="GH205" s="12"/>
      <c r="GI205" s="12"/>
      <c r="GJ205" s="12"/>
      <c r="GK205" s="12"/>
      <c r="GL205" s="12"/>
      <c r="GM205" s="12"/>
      <c r="GN205" s="12"/>
      <c r="GO205" s="12"/>
      <c r="GP205" s="12"/>
      <c r="GQ205" s="12"/>
      <c r="GR205" s="12"/>
      <c r="GS205" s="12"/>
      <c r="GT205" s="12"/>
      <c r="GU205" s="12"/>
      <c r="GV205" s="12"/>
      <c r="GW205" s="12"/>
      <c r="GX205" s="12"/>
      <c r="GY205" s="12"/>
      <c r="GZ205" s="12"/>
      <c r="HA205" s="12"/>
      <c r="HB205" s="12"/>
      <c r="HC205" s="12"/>
      <c r="HD205" s="12"/>
      <c r="HE205" s="12"/>
      <c r="HF205" s="12"/>
      <c r="HG205" s="12"/>
      <c r="HH205" s="12"/>
      <c r="HI205" s="12"/>
      <c r="HJ205" s="12"/>
      <c r="HK205" s="12"/>
    </row>
    <row r="206" spans="12:219" ht="12">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c r="FS206" s="12"/>
      <c r="FT206" s="12"/>
      <c r="FU206" s="12"/>
      <c r="FV206" s="12"/>
      <c r="FW206" s="12"/>
      <c r="FX206" s="12"/>
      <c r="FY206" s="12"/>
      <c r="FZ206" s="12"/>
      <c r="GA206" s="12"/>
      <c r="GB206" s="12"/>
      <c r="GC206" s="12"/>
      <c r="GD206" s="12"/>
      <c r="GE206" s="12"/>
      <c r="GF206" s="12"/>
      <c r="GG206" s="12"/>
      <c r="GH206" s="12"/>
      <c r="GI206" s="12"/>
      <c r="GJ206" s="12"/>
      <c r="GK206" s="12"/>
      <c r="GL206" s="12"/>
      <c r="GM206" s="12"/>
      <c r="GN206" s="12"/>
      <c r="GO206" s="12"/>
      <c r="GP206" s="12"/>
      <c r="GQ206" s="12"/>
      <c r="GR206" s="12"/>
      <c r="GS206" s="12"/>
      <c r="GT206" s="12"/>
      <c r="GU206" s="12"/>
      <c r="GV206" s="12"/>
      <c r="GW206" s="12"/>
      <c r="GX206" s="12"/>
      <c r="GY206" s="12"/>
      <c r="GZ206" s="12"/>
      <c r="HA206" s="12"/>
      <c r="HB206" s="12"/>
      <c r="HC206" s="12"/>
      <c r="HD206" s="12"/>
      <c r="HE206" s="12"/>
      <c r="HF206" s="12"/>
      <c r="HG206" s="12"/>
      <c r="HH206" s="12"/>
      <c r="HI206" s="12"/>
      <c r="HJ206" s="12"/>
      <c r="HK206" s="12"/>
    </row>
    <row r="207" spans="12:219" ht="12">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c r="FS207" s="12"/>
      <c r="FT207" s="12"/>
      <c r="FU207" s="12"/>
      <c r="FV207" s="12"/>
      <c r="FW207" s="12"/>
      <c r="FX207" s="12"/>
      <c r="FY207" s="12"/>
      <c r="FZ207" s="12"/>
      <c r="GA207" s="12"/>
      <c r="GB207" s="12"/>
      <c r="GC207" s="12"/>
      <c r="GD207" s="12"/>
      <c r="GE207" s="12"/>
      <c r="GF207" s="12"/>
      <c r="GG207" s="12"/>
      <c r="GH207" s="12"/>
      <c r="GI207" s="12"/>
      <c r="GJ207" s="12"/>
      <c r="GK207" s="12"/>
      <c r="GL207" s="12"/>
      <c r="GM207" s="12"/>
      <c r="GN207" s="12"/>
      <c r="GO207" s="12"/>
      <c r="GP207" s="12"/>
      <c r="GQ207" s="12"/>
      <c r="GR207" s="12"/>
      <c r="GS207" s="12"/>
      <c r="GT207" s="12"/>
      <c r="GU207" s="12"/>
      <c r="GV207" s="12"/>
      <c r="GW207" s="12"/>
      <c r="GX207" s="12"/>
      <c r="GY207" s="12"/>
      <c r="GZ207" s="12"/>
      <c r="HA207" s="12"/>
      <c r="HB207" s="12"/>
      <c r="HC207" s="12"/>
      <c r="HD207" s="12"/>
      <c r="HE207" s="12"/>
      <c r="HF207" s="12"/>
      <c r="HG207" s="12"/>
      <c r="HH207" s="12"/>
      <c r="HI207" s="12"/>
      <c r="HJ207" s="12"/>
      <c r="HK207" s="12"/>
    </row>
    <row r="208" spans="12:219" ht="12">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c r="FS208" s="12"/>
      <c r="FT208" s="12"/>
      <c r="FU208" s="12"/>
      <c r="FV208" s="12"/>
      <c r="FW208" s="12"/>
      <c r="FX208" s="12"/>
      <c r="FY208" s="12"/>
      <c r="FZ208" s="12"/>
      <c r="GA208" s="12"/>
      <c r="GB208" s="12"/>
      <c r="GC208" s="12"/>
      <c r="GD208" s="12"/>
      <c r="GE208" s="12"/>
      <c r="GF208" s="12"/>
      <c r="GG208" s="12"/>
      <c r="GH208" s="12"/>
      <c r="GI208" s="12"/>
      <c r="GJ208" s="12"/>
      <c r="GK208" s="12"/>
      <c r="GL208" s="12"/>
      <c r="GM208" s="12"/>
      <c r="GN208" s="12"/>
      <c r="GO208" s="12"/>
      <c r="GP208" s="12"/>
      <c r="GQ208" s="12"/>
      <c r="GR208" s="12"/>
      <c r="GS208" s="12"/>
      <c r="GT208" s="12"/>
      <c r="GU208" s="12"/>
      <c r="GV208" s="12"/>
      <c r="GW208" s="12"/>
      <c r="GX208" s="12"/>
      <c r="GY208" s="12"/>
      <c r="GZ208" s="12"/>
      <c r="HA208" s="12"/>
      <c r="HB208" s="12"/>
      <c r="HC208" s="12"/>
      <c r="HD208" s="12"/>
      <c r="HE208" s="12"/>
      <c r="HF208" s="12"/>
      <c r="HG208" s="12"/>
      <c r="HH208" s="12"/>
      <c r="HI208" s="12"/>
      <c r="HJ208" s="12"/>
      <c r="HK208" s="12"/>
    </row>
    <row r="209" spans="12:219" ht="12">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2"/>
      <c r="GT209" s="12"/>
      <c r="GU209" s="12"/>
      <c r="GV209" s="12"/>
      <c r="GW209" s="12"/>
      <c r="GX209" s="12"/>
      <c r="GY209" s="12"/>
      <c r="GZ209" s="12"/>
      <c r="HA209" s="12"/>
      <c r="HB209" s="12"/>
      <c r="HC209" s="12"/>
      <c r="HD209" s="12"/>
      <c r="HE209" s="12"/>
      <c r="HF209" s="12"/>
      <c r="HG209" s="12"/>
      <c r="HH209" s="12"/>
      <c r="HI209" s="12"/>
      <c r="HJ209" s="12"/>
      <c r="HK209" s="12"/>
    </row>
    <row r="210" spans="12:219" ht="12">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c r="GQ210" s="12"/>
      <c r="GR210" s="12"/>
      <c r="GS210" s="12"/>
      <c r="GT210" s="12"/>
      <c r="GU210" s="12"/>
      <c r="GV210" s="12"/>
      <c r="GW210" s="12"/>
      <c r="GX210" s="12"/>
      <c r="GY210" s="12"/>
      <c r="GZ210" s="12"/>
      <c r="HA210" s="12"/>
      <c r="HB210" s="12"/>
      <c r="HC210" s="12"/>
      <c r="HD210" s="12"/>
      <c r="HE210" s="12"/>
      <c r="HF210" s="12"/>
      <c r="HG210" s="12"/>
      <c r="HH210" s="12"/>
      <c r="HI210" s="12"/>
      <c r="HJ210" s="12"/>
      <c r="HK210" s="12"/>
    </row>
    <row r="211" spans="12:219" ht="12">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2"/>
      <c r="GT211" s="12"/>
      <c r="GU211" s="12"/>
      <c r="GV211" s="12"/>
      <c r="GW211" s="12"/>
      <c r="GX211" s="12"/>
      <c r="GY211" s="12"/>
      <c r="GZ211" s="12"/>
      <c r="HA211" s="12"/>
      <c r="HB211" s="12"/>
      <c r="HC211" s="12"/>
      <c r="HD211" s="12"/>
      <c r="HE211" s="12"/>
      <c r="HF211" s="12"/>
      <c r="HG211" s="12"/>
      <c r="HH211" s="12"/>
      <c r="HI211" s="12"/>
      <c r="HJ211" s="12"/>
      <c r="HK211" s="12"/>
    </row>
    <row r="212" spans="12:219" ht="12">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12"/>
      <c r="GD212" s="12"/>
      <c r="GE212" s="12"/>
      <c r="GF212" s="12"/>
      <c r="GG212" s="12"/>
      <c r="GH212" s="12"/>
      <c r="GI212" s="12"/>
      <c r="GJ212" s="12"/>
      <c r="GK212" s="12"/>
      <c r="GL212" s="12"/>
      <c r="GM212" s="12"/>
      <c r="GN212" s="12"/>
      <c r="GO212" s="12"/>
      <c r="GP212" s="12"/>
      <c r="GQ212" s="12"/>
      <c r="GR212" s="12"/>
      <c r="GS212" s="12"/>
      <c r="GT212" s="12"/>
      <c r="GU212" s="12"/>
      <c r="GV212" s="12"/>
      <c r="GW212" s="12"/>
      <c r="GX212" s="12"/>
      <c r="GY212" s="12"/>
      <c r="GZ212" s="12"/>
      <c r="HA212" s="12"/>
      <c r="HB212" s="12"/>
      <c r="HC212" s="12"/>
      <c r="HD212" s="12"/>
      <c r="HE212" s="12"/>
      <c r="HF212" s="12"/>
      <c r="HG212" s="12"/>
      <c r="HH212" s="12"/>
      <c r="HI212" s="12"/>
      <c r="HJ212" s="12"/>
      <c r="HK212" s="12"/>
    </row>
    <row r="213" spans="12:219" ht="12">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c r="GQ213" s="12"/>
      <c r="GR213" s="12"/>
      <c r="GS213" s="12"/>
      <c r="GT213" s="12"/>
      <c r="GU213" s="12"/>
      <c r="GV213" s="12"/>
      <c r="GW213" s="12"/>
      <c r="GX213" s="12"/>
      <c r="GY213" s="12"/>
      <c r="GZ213" s="12"/>
      <c r="HA213" s="12"/>
      <c r="HB213" s="12"/>
      <c r="HC213" s="12"/>
      <c r="HD213" s="12"/>
      <c r="HE213" s="12"/>
      <c r="HF213" s="12"/>
      <c r="HG213" s="12"/>
      <c r="HH213" s="12"/>
      <c r="HI213" s="12"/>
      <c r="HJ213" s="12"/>
      <c r="HK213" s="12"/>
    </row>
    <row r="214" spans="12:219" ht="12">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12"/>
      <c r="GL214" s="12"/>
      <c r="GM214" s="12"/>
      <c r="GN214" s="12"/>
      <c r="GO214" s="12"/>
      <c r="GP214" s="12"/>
      <c r="GQ214" s="12"/>
      <c r="GR214" s="12"/>
      <c r="GS214" s="12"/>
      <c r="GT214" s="12"/>
      <c r="GU214" s="12"/>
      <c r="GV214" s="12"/>
      <c r="GW214" s="12"/>
      <c r="GX214" s="12"/>
      <c r="GY214" s="12"/>
      <c r="GZ214" s="12"/>
      <c r="HA214" s="12"/>
      <c r="HB214" s="12"/>
      <c r="HC214" s="12"/>
      <c r="HD214" s="12"/>
      <c r="HE214" s="12"/>
      <c r="HF214" s="12"/>
      <c r="HG214" s="12"/>
      <c r="HH214" s="12"/>
      <c r="HI214" s="12"/>
      <c r="HJ214" s="12"/>
      <c r="HK214" s="12"/>
    </row>
    <row r="215" spans="12:219" ht="12">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c r="GQ215" s="12"/>
      <c r="GR215" s="12"/>
      <c r="GS215" s="12"/>
      <c r="GT215" s="12"/>
      <c r="GU215" s="12"/>
      <c r="GV215" s="12"/>
      <c r="GW215" s="12"/>
      <c r="GX215" s="12"/>
      <c r="GY215" s="12"/>
      <c r="GZ215" s="12"/>
      <c r="HA215" s="12"/>
      <c r="HB215" s="12"/>
      <c r="HC215" s="12"/>
      <c r="HD215" s="12"/>
      <c r="HE215" s="12"/>
      <c r="HF215" s="12"/>
      <c r="HG215" s="12"/>
      <c r="HH215" s="12"/>
      <c r="HI215" s="12"/>
      <c r="HJ215" s="12"/>
      <c r="HK215" s="12"/>
    </row>
    <row r="216" spans="12:219" ht="12">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2"/>
      <c r="GT216" s="12"/>
      <c r="GU216" s="12"/>
      <c r="GV216" s="12"/>
      <c r="GW216" s="12"/>
      <c r="GX216" s="12"/>
      <c r="GY216" s="12"/>
      <c r="GZ216" s="12"/>
      <c r="HA216" s="12"/>
      <c r="HB216" s="12"/>
      <c r="HC216" s="12"/>
      <c r="HD216" s="12"/>
      <c r="HE216" s="12"/>
      <c r="HF216" s="12"/>
      <c r="HG216" s="12"/>
      <c r="HH216" s="12"/>
      <c r="HI216" s="12"/>
      <c r="HJ216" s="12"/>
      <c r="HK216" s="12"/>
    </row>
    <row r="217" spans="12:219" ht="12">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c r="GK217" s="12"/>
      <c r="GL217" s="12"/>
      <c r="GM217" s="12"/>
      <c r="GN217" s="12"/>
      <c r="GO217" s="12"/>
      <c r="GP217" s="12"/>
      <c r="GQ217" s="12"/>
      <c r="GR217" s="12"/>
      <c r="GS217" s="12"/>
      <c r="GT217" s="12"/>
      <c r="GU217" s="12"/>
      <c r="GV217" s="12"/>
      <c r="GW217" s="12"/>
      <c r="GX217" s="12"/>
      <c r="GY217" s="12"/>
      <c r="GZ217" s="12"/>
      <c r="HA217" s="12"/>
      <c r="HB217" s="12"/>
      <c r="HC217" s="12"/>
      <c r="HD217" s="12"/>
      <c r="HE217" s="12"/>
      <c r="HF217" s="12"/>
      <c r="HG217" s="12"/>
      <c r="HH217" s="12"/>
      <c r="HI217" s="12"/>
      <c r="HJ217" s="12"/>
      <c r="HK217" s="12"/>
    </row>
    <row r="218" spans="12:219" ht="12">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c r="GH218" s="12"/>
      <c r="GI218" s="12"/>
      <c r="GJ218" s="12"/>
      <c r="GK218" s="12"/>
      <c r="GL218" s="12"/>
      <c r="GM218" s="12"/>
      <c r="GN218" s="12"/>
      <c r="GO218" s="12"/>
      <c r="GP218" s="12"/>
      <c r="GQ218" s="12"/>
      <c r="GR218" s="12"/>
      <c r="GS218" s="12"/>
      <c r="GT218" s="12"/>
      <c r="GU218" s="12"/>
      <c r="GV218" s="12"/>
      <c r="GW218" s="12"/>
      <c r="GX218" s="12"/>
      <c r="GY218" s="12"/>
      <c r="GZ218" s="12"/>
      <c r="HA218" s="12"/>
      <c r="HB218" s="12"/>
      <c r="HC218" s="12"/>
      <c r="HD218" s="12"/>
      <c r="HE218" s="12"/>
      <c r="HF218" s="12"/>
      <c r="HG218" s="12"/>
      <c r="HH218" s="12"/>
      <c r="HI218" s="12"/>
      <c r="HJ218" s="12"/>
      <c r="HK218" s="12"/>
    </row>
    <row r="219" spans="12:219" ht="12">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12"/>
      <c r="GB219" s="12"/>
      <c r="GC219" s="12"/>
      <c r="GD219" s="12"/>
      <c r="GE219" s="12"/>
      <c r="GF219" s="12"/>
      <c r="GG219" s="12"/>
      <c r="GH219" s="12"/>
      <c r="GI219" s="12"/>
      <c r="GJ219" s="12"/>
      <c r="GK219" s="12"/>
      <c r="GL219" s="12"/>
      <c r="GM219" s="12"/>
      <c r="GN219" s="12"/>
      <c r="GO219" s="12"/>
      <c r="GP219" s="12"/>
      <c r="GQ219" s="12"/>
      <c r="GR219" s="12"/>
      <c r="GS219" s="12"/>
      <c r="GT219" s="12"/>
      <c r="GU219" s="12"/>
      <c r="GV219" s="12"/>
      <c r="GW219" s="12"/>
      <c r="GX219" s="12"/>
      <c r="GY219" s="12"/>
      <c r="GZ219" s="12"/>
      <c r="HA219" s="12"/>
      <c r="HB219" s="12"/>
      <c r="HC219" s="12"/>
      <c r="HD219" s="12"/>
      <c r="HE219" s="12"/>
      <c r="HF219" s="12"/>
      <c r="HG219" s="12"/>
      <c r="HH219" s="12"/>
      <c r="HI219" s="12"/>
      <c r="HJ219" s="12"/>
      <c r="HK219" s="12"/>
    </row>
    <row r="220" spans="12:219" ht="12">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c r="GT220" s="12"/>
      <c r="GU220" s="12"/>
      <c r="GV220" s="12"/>
      <c r="GW220" s="12"/>
      <c r="GX220" s="12"/>
      <c r="GY220" s="12"/>
      <c r="GZ220" s="12"/>
      <c r="HA220" s="12"/>
      <c r="HB220" s="12"/>
      <c r="HC220" s="12"/>
      <c r="HD220" s="12"/>
      <c r="HE220" s="12"/>
      <c r="HF220" s="12"/>
      <c r="HG220" s="12"/>
      <c r="HH220" s="12"/>
      <c r="HI220" s="12"/>
      <c r="HJ220" s="12"/>
      <c r="HK220" s="12"/>
    </row>
    <row r="221" spans="12:219" ht="12">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c r="GQ221" s="12"/>
      <c r="GR221" s="12"/>
      <c r="GS221" s="12"/>
      <c r="GT221" s="12"/>
      <c r="GU221" s="12"/>
      <c r="GV221" s="12"/>
      <c r="GW221" s="12"/>
      <c r="GX221" s="12"/>
      <c r="GY221" s="12"/>
      <c r="GZ221" s="12"/>
      <c r="HA221" s="12"/>
      <c r="HB221" s="12"/>
      <c r="HC221" s="12"/>
      <c r="HD221" s="12"/>
      <c r="HE221" s="12"/>
      <c r="HF221" s="12"/>
      <c r="HG221" s="12"/>
      <c r="HH221" s="12"/>
      <c r="HI221" s="12"/>
      <c r="HJ221" s="12"/>
      <c r="HK221" s="12"/>
    </row>
    <row r="222" spans="12:219" ht="12">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c r="GH222" s="12"/>
      <c r="GI222" s="12"/>
      <c r="GJ222" s="12"/>
      <c r="GK222" s="12"/>
      <c r="GL222" s="12"/>
      <c r="GM222" s="12"/>
      <c r="GN222" s="12"/>
      <c r="GO222" s="12"/>
      <c r="GP222" s="12"/>
      <c r="GQ222" s="12"/>
      <c r="GR222" s="12"/>
      <c r="GS222" s="12"/>
      <c r="GT222" s="12"/>
      <c r="GU222" s="12"/>
      <c r="GV222" s="12"/>
      <c r="GW222" s="12"/>
      <c r="GX222" s="12"/>
      <c r="GY222" s="12"/>
      <c r="GZ222" s="12"/>
      <c r="HA222" s="12"/>
      <c r="HB222" s="12"/>
      <c r="HC222" s="12"/>
      <c r="HD222" s="12"/>
      <c r="HE222" s="12"/>
      <c r="HF222" s="12"/>
      <c r="HG222" s="12"/>
      <c r="HH222" s="12"/>
      <c r="HI222" s="12"/>
      <c r="HJ222" s="12"/>
      <c r="HK222" s="12"/>
    </row>
    <row r="223" spans="12:219" ht="12">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c r="GQ223" s="12"/>
      <c r="GR223" s="12"/>
      <c r="GS223" s="12"/>
      <c r="GT223" s="12"/>
      <c r="GU223" s="12"/>
      <c r="GV223" s="12"/>
      <c r="GW223" s="12"/>
      <c r="GX223" s="12"/>
      <c r="GY223" s="12"/>
      <c r="GZ223" s="12"/>
      <c r="HA223" s="12"/>
      <c r="HB223" s="12"/>
      <c r="HC223" s="12"/>
      <c r="HD223" s="12"/>
      <c r="HE223" s="12"/>
      <c r="HF223" s="12"/>
      <c r="HG223" s="12"/>
      <c r="HH223" s="12"/>
      <c r="HI223" s="12"/>
      <c r="HJ223" s="12"/>
      <c r="HK223" s="12"/>
    </row>
    <row r="224" spans="12:219" ht="12">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c r="GQ224" s="12"/>
      <c r="GR224" s="12"/>
      <c r="GS224" s="12"/>
      <c r="GT224" s="12"/>
      <c r="GU224" s="12"/>
      <c r="GV224" s="12"/>
      <c r="GW224" s="12"/>
      <c r="GX224" s="12"/>
      <c r="GY224" s="12"/>
      <c r="GZ224" s="12"/>
      <c r="HA224" s="12"/>
      <c r="HB224" s="12"/>
      <c r="HC224" s="12"/>
      <c r="HD224" s="12"/>
      <c r="HE224" s="12"/>
      <c r="HF224" s="12"/>
      <c r="HG224" s="12"/>
      <c r="HH224" s="12"/>
      <c r="HI224" s="12"/>
      <c r="HJ224" s="12"/>
      <c r="HK224" s="12"/>
    </row>
    <row r="225" spans="12:219" ht="12">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c r="GN225" s="12"/>
      <c r="GO225" s="12"/>
      <c r="GP225" s="12"/>
      <c r="GQ225" s="12"/>
      <c r="GR225" s="12"/>
      <c r="GS225" s="12"/>
      <c r="GT225" s="12"/>
      <c r="GU225" s="12"/>
      <c r="GV225" s="12"/>
      <c r="GW225" s="12"/>
      <c r="GX225" s="12"/>
      <c r="GY225" s="12"/>
      <c r="GZ225" s="12"/>
      <c r="HA225" s="12"/>
      <c r="HB225" s="12"/>
      <c r="HC225" s="12"/>
      <c r="HD225" s="12"/>
      <c r="HE225" s="12"/>
      <c r="HF225" s="12"/>
      <c r="HG225" s="12"/>
      <c r="HH225" s="12"/>
      <c r="HI225" s="12"/>
      <c r="HJ225" s="12"/>
      <c r="HK225" s="12"/>
    </row>
    <row r="226" spans="12:219" ht="12">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c r="GN226" s="12"/>
      <c r="GO226" s="12"/>
      <c r="GP226" s="12"/>
      <c r="GQ226" s="12"/>
      <c r="GR226" s="12"/>
      <c r="GS226" s="12"/>
      <c r="GT226" s="12"/>
      <c r="GU226" s="12"/>
      <c r="GV226" s="12"/>
      <c r="GW226" s="12"/>
      <c r="GX226" s="12"/>
      <c r="GY226" s="12"/>
      <c r="GZ226" s="12"/>
      <c r="HA226" s="12"/>
      <c r="HB226" s="12"/>
      <c r="HC226" s="12"/>
      <c r="HD226" s="12"/>
      <c r="HE226" s="12"/>
      <c r="HF226" s="12"/>
      <c r="HG226" s="12"/>
      <c r="HH226" s="12"/>
      <c r="HI226" s="12"/>
      <c r="HJ226" s="12"/>
      <c r="HK226" s="12"/>
    </row>
    <row r="227" spans="12:219" ht="12">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c r="GQ227" s="12"/>
      <c r="GR227" s="12"/>
      <c r="GS227" s="12"/>
      <c r="GT227" s="12"/>
      <c r="GU227" s="12"/>
      <c r="GV227" s="12"/>
      <c r="GW227" s="12"/>
      <c r="GX227" s="12"/>
      <c r="GY227" s="12"/>
      <c r="GZ227" s="12"/>
      <c r="HA227" s="12"/>
      <c r="HB227" s="12"/>
      <c r="HC227" s="12"/>
      <c r="HD227" s="12"/>
      <c r="HE227" s="12"/>
      <c r="HF227" s="12"/>
      <c r="HG227" s="12"/>
      <c r="HH227" s="12"/>
      <c r="HI227" s="12"/>
      <c r="HJ227" s="12"/>
      <c r="HK227" s="12"/>
    </row>
    <row r="228" spans="12:219" ht="12">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c r="GQ228" s="12"/>
      <c r="GR228" s="12"/>
      <c r="GS228" s="12"/>
      <c r="GT228" s="12"/>
      <c r="GU228" s="12"/>
      <c r="GV228" s="12"/>
      <c r="GW228" s="12"/>
      <c r="GX228" s="12"/>
      <c r="GY228" s="12"/>
      <c r="GZ228" s="12"/>
      <c r="HA228" s="12"/>
      <c r="HB228" s="12"/>
      <c r="HC228" s="12"/>
      <c r="HD228" s="12"/>
      <c r="HE228" s="12"/>
      <c r="HF228" s="12"/>
      <c r="HG228" s="12"/>
      <c r="HH228" s="12"/>
      <c r="HI228" s="12"/>
      <c r="HJ228" s="12"/>
      <c r="HK228" s="12"/>
    </row>
    <row r="229" spans="12:219" ht="12">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c r="GN229" s="12"/>
      <c r="GO229" s="12"/>
      <c r="GP229" s="12"/>
      <c r="GQ229" s="12"/>
      <c r="GR229" s="12"/>
      <c r="GS229" s="12"/>
      <c r="GT229" s="12"/>
      <c r="GU229" s="12"/>
      <c r="GV229" s="12"/>
      <c r="GW229" s="12"/>
      <c r="GX229" s="12"/>
      <c r="GY229" s="12"/>
      <c r="GZ229" s="12"/>
      <c r="HA229" s="12"/>
      <c r="HB229" s="12"/>
      <c r="HC229" s="12"/>
      <c r="HD229" s="12"/>
      <c r="HE229" s="12"/>
      <c r="HF229" s="12"/>
      <c r="HG229" s="12"/>
      <c r="HH229" s="12"/>
      <c r="HI229" s="12"/>
      <c r="HJ229" s="12"/>
      <c r="HK229" s="12"/>
    </row>
    <row r="230" spans="12:219" ht="12">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row>
    <row r="231" spans="12:219" ht="12">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c r="GN231" s="12"/>
      <c r="GO231" s="12"/>
      <c r="GP231" s="12"/>
      <c r="GQ231" s="12"/>
      <c r="GR231" s="12"/>
      <c r="GS231" s="12"/>
      <c r="GT231" s="12"/>
      <c r="GU231" s="12"/>
      <c r="GV231" s="12"/>
      <c r="GW231" s="12"/>
      <c r="GX231" s="12"/>
      <c r="GY231" s="12"/>
      <c r="GZ231" s="12"/>
      <c r="HA231" s="12"/>
      <c r="HB231" s="12"/>
      <c r="HC231" s="12"/>
      <c r="HD231" s="12"/>
      <c r="HE231" s="12"/>
      <c r="HF231" s="12"/>
      <c r="HG231" s="12"/>
      <c r="HH231" s="12"/>
      <c r="HI231" s="12"/>
      <c r="HJ231" s="12"/>
      <c r="HK231" s="12"/>
    </row>
    <row r="232" spans="12:219" ht="12">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row>
  </sheetData>
  <sheetProtection selectLockedCells="1"/>
  <protectedRanges>
    <protectedRange sqref="A1:K94" name="範囲1"/>
  </protectedRanges>
  <mergeCells count="70">
    <mergeCell ref="B2:J2"/>
    <mergeCell ref="C10:J10"/>
    <mergeCell ref="C11:J11"/>
    <mergeCell ref="C12:J12"/>
    <mergeCell ref="C13:J13"/>
    <mergeCell ref="B42:B45"/>
    <mergeCell ref="C4:J4"/>
    <mergeCell ref="C8:J8"/>
    <mergeCell ref="C7:J7"/>
    <mergeCell ref="C6:J6"/>
    <mergeCell ref="C3:J3"/>
    <mergeCell ref="C40:J40"/>
    <mergeCell ref="C5:J5"/>
    <mergeCell ref="C9:J9"/>
    <mergeCell ref="C59:J59"/>
    <mergeCell ref="C54:J54"/>
    <mergeCell ref="C52:J52"/>
    <mergeCell ref="C49:J49"/>
    <mergeCell ref="C50:J50"/>
    <mergeCell ref="C21:J21"/>
    <mergeCell ref="C64:J64"/>
    <mergeCell ref="C19:J19"/>
    <mergeCell ref="C57:J57"/>
    <mergeCell ref="C46:J46"/>
    <mergeCell ref="C56:J56"/>
    <mergeCell ref="C53:J53"/>
    <mergeCell ref="C55:J55"/>
    <mergeCell ref="C20:J20"/>
    <mergeCell ref="C42:J42"/>
    <mergeCell ref="C41:J41"/>
    <mergeCell ref="C66:J66"/>
    <mergeCell ref="C17:J17"/>
    <mergeCell ref="C93:J93"/>
    <mergeCell ref="C81:J81"/>
    <mergeCell ref="C80:J80"/>
    <mergeCell ref="C92:J92"/>
    <mergeCell ref="C89:J89"/>
    <mergeCell ref="C78:J78"/>
    <mergeCell ref="C91:J91"/>
    <mergeCell ref="C18:J18"/>
    <mergeCell ref="C72:J72"/>
    <mergeCell ref="B90:B92"/>
    <mergeCell ref="C88:J88"/>
    <mergeCell ref="C68:J68"/>
    <mergeCell ref="C63:J63"/>
    <mergeCell ref="C83:J83"/>
    <mergeCell ref="C84:J84"/>
    <mergeCell ref="C77:J77"/>
    <mergeCell ref="C67:J67"/>
    <mergeCell ref="C70:J70"/>
    <mergeCell ref="C74:J74"/>
    <mergeCell ref="C86:J86"/>
    <mergeCell ref="C14:J14"/>
    <mergeCell ref="C71:J71"/>
    <mergeCell ref="C69:J69"/>
    <mergeCell ref="B57:B60"/>
    <mergeCell ref="C79:J79"/>
    <mergeCell ref="B75:B78"/>
    <mergeCell ref="C73:J73"/>
    <mergeCell ref="C60:J60"/>
    <mergeCell ref="C94:J94"/>
    <mergeCell ref="C87:J87"/>
    <mergeCell ref="C82:J82"/>
    <mergeCell ref="C15:J15"/>
    <mergeCell ref="C16:J16"/>
    <mergeCell ref="C65:J65"/>
    <mergeCell ref="C75:J75"/>
    <mergeCell ref="C76:J76"/>
    <mergeCell ref="C58:J58"/>
    <mergeCell ref="C61:J6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1" r:id="rId2"/>
  <headerFooter alignWithMargins="0">
    <oddHeader>&amp;C27体制整備状況調査集計用シート(学校用)</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特別支援教育課</dc:creator>
  <cp:keywords/>
  <dc:description/>
  <cp:lastModifiedBy>秦　知里</cp:lastModifiedBy>
  <cp:lastPrinted>2017-11-06T06:51:39Z</cp:lastPrinted>
  <dcterms:created xsi:type="dcterms:W3CDTF">2009-09-18T06:04:43Z</dcterms:created>
  <dcterms:modified xsi:type="dcterms:W3CDTF">2017-11-06T06:55:45Z</dcterms:modified>
  <cp:category/>
  <cp:version/>
  <cp:contentType/>
  <cp:contentStatus/>
</cp:coreProperties>
</file>