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0000sv0007b\10009\財務調査G\財政ノート\令和2年度\06_公表\"/>
    </mc:Choice>
  </mc:AlternateContent>
  <bookViews>
    <workbookView xWindow="120" yWindow="30" windowWidth="20340" windowHeight="7875" tabRatio="719"/>
  </bookViews>
  <sheets>
    <sheet name="4号補正" sheetId="9" r:id="rId1"/>
    <sheet name="補正項目表" sheetId="12" state="hidden" r:id="rId2"/>
    <sheet name="4号表" sheetId="13" state="hidden" r:id="rId3"/>
  </sheets>
  <definedNames>
    <definedName name="_xlnm.Print_Area" localSheetId="0">'4号補正'!$A$1:$BC$76</definedName>
  </definedNames>
  <calcPr calcId="162913"/>
</workbook>
</file>

<file path=xl/calcChain.xml><?xml version="1.0" encoding="utf-8"?>
<calcChain xmlns="http://schemas.openxmlformats.org/spreadsheetml/2006/main">
  <c r="N27" i="13" l="1"/>
  <c r="N24" i="13"/>
  <c r="N42" i="13" l="1"/>
  <c r="Q42" i="13" s="1"/>
  <c r="N41" i="13"/>
  <c r="Q41" i="13" s="1"/>
  <c r="N40" i="13"/>
  <c r="Q40" i="13" s="1"/>
  <c r="N39" i="13"/>
  <c r="Q39" i="13" s="1"/>
  <c r="H29" i="13"/>
  <c r="N26" i="13"/>
  <c r="N23" i="13"/>
  <c r="N22" i="13"/>
  <c r="Q13" i="13"/>
  <c r="Q12" i="13"/>
  <c r="N16" i="13"/>
  <c r="Q16" i="13" s="1"/>
  <c r="N12" i="13"/>
  <c r="N14" i="13"/>
  <c r="Q14" i="13" s="1"/>
  <c r="N38" i="13" l="1"/>
  <c r="N15" i="13"/>
  <c r="N4" i="13"/>
  <c r="N36" i="13" l="1"/>
  <c r="N30" i="13"/>
  <c r="H17" i="13"/>
  <c r="N37" i="13" l="1"/>
  <c r="K17" i="13" l="1"/>
  <c r="N17" i="13" s="1"/>
  <c r="Q38" i="13" l="1"/>
  <c r="Q15" i="13"/>
  <c r="N35" i="13"/>
  <c r="K35" i="13"/>
  <c r="H35" i="13"/>
  <c r="N21" i="13"/>
  <c r="K21" i="13"/>
  <c r="H21" i="13"/>
  <c r="Q37" i="13" l="1"/>
  <c r="Q17" i="13"/>
  <c r="N28" i="13"/>
  <c r="N25" i="13" l="1"/>
  <c r="N13" i="13"/>
  <c r="K29" i="13"/>
  <c r="N29" i="13" s="1"/>
  <c r="N6" i="13"/>
  <c r="Q25" i="13" l="1"/>
  <c r="Q24" i="13"/>
  <c r="Q23" i="13"/>
  <c r="Q22" i="13"/>
  <c r="Q26" i="13"/>
  <c r="Q28" i="13"/>
  <c r="K43" i="13"/>
  <c r="N43" i="13" s="1"/>
  <c r="Q36" i="13"/>
  <c r="H43" i="13"/>
  <c r="Q43" i="13" l="1"/>
  <c r="Q29" i="13"/>
  <c r="Q30" i="13"/>
  <c r="Q27" i="13"/>
</calcChain>
</file>

<file path=xl/sharedStrings.xml><?xml version="1.0" encoding="utf-8"?>
<sst xmlns="http://schemas.openxmlformats.org/spreadsheetml/2006/main" count="95" uniqueCount="64">
  <si>
    <t>区分</t>
    <rPh sb="0" eb="2">
      <t>クブン</t>
    </rPh>
    <phoneticPr fontId="2"/>
  </si>
  <si>
    <t>一般会計</t>
    <rPh sb="0" eb="2">
      <t>イッパン</t>
    </rPh>
    <rPh sb="2" eb="4">
      <t>カイケイ</t>
    </rPh>
    <phoneticPr fontId="2"/>
  </si>
  <si>
    <t>（単位：百万円）</t>
    <rPh sb="1" eb="3">
      <t>タンイ</t>
    </rPh>
    <rPh sb="4" eb="7">
      <t>ヒャクマンエン</t>
    </rPh>
    <phoneticPr fontId="2"/>
  </si>
  <si>
    <t>その他</t>
    <rPh sb="2" eb="3">
      <t>ホカ</t>
    </rPh>
    <phoneticPr fontId="2"/>
  </si>
  <si>
    <t>合計</t>
    <rPh sb="0" eb="2">
      <t>ゴウケイ</t>
    </rPh>
    <phoneticPr fontId="2"/>
  </si>
  <si>
    <t>財政調整基金</t>
    <rPh sb="0" eb="2">
      <t>ザイセイ</t>
    </rPh>
    <rPh sb="2" eb="4">
      <t>チョウセイ</t>
    </rPh>
    <rPh sb="4" eb="6">
      <t>キキン</t>
    </rPh>
    <phoneticPr fontId="2"/>
  </si>
  <si>
    <t>構成比</t>
    <rPh sb="0" eb="3">
      <t>コウセイヒ</t>
    </rPh>
    <phoneticPr fontId="2"/>
  </si>
  <si>
    <t>一般施策経費</t>
    <rPh sb="0" eb="2">
      <t>イッパン</t>
    </rPh>
    <rPh sb="2" eb="3">
      <t>セ</t>
    </rPh>
    <rPh sb="3" eb="4">
      <t>サク</t>
    </rPh>
    <rPh sb="4" eb="6">
      <t>ケイヒ</t>
    </rPh>
    <phoneticPr fontId="2"/>
  </si>
  <si>
    <t>補助金等</t>
    <rPh sb="0" eb="2">
      <t>ホジョ</t>
    </rPh>
    <rPh sb="2" eb="3">
      <t>キン</t>
    </rPh>
    <rPh sb="3" eb="4">
      <t>トウ</t>
    </rPh>
    <phoneticPr fontId="2"/>
  </si>
  <si>
    <t>うち一般歳出</t>
    <rPh sb="2" eb="4">
      <t>イッパン</t>
    </rPh>
    <rPh sb="4" eb="6">
      <t>サイシュツ</t>
    </rPh>
    <phoneticPr fontId="2"/>
  </si>
  <si>
    <t>(1) 予算規模</t>
    <rPh sb="4" eb="6">
      <t>ヨサン</t>
    </rPh>
    <rPh sb="6" eb="8">
      <t>キボ</t>
    </rPh>
    <phoneticPr fontId="2"/>
  </si>
  <si>
    <t>(4) 補正項目</t>
    <rPh sb="4" eb="6">
      <t>ホセイ</t>
    </rPh>
    <rPh sb="6" eb="8">
      <t>コウモク</t>
    </rPh>
    <phoneticPr fontId="2"/>
  </si>
  <si>
    <t>特別会計</t>
    <rPh sb="0" eb="2">
      <t>トクベツ</t>
    </rPh>
    <rPh sb="2" eb="4">
      <t>カイケイ</t>
    </rPh>
    <phoneticPr fontId="2"/>
  </si>
  <si>
    <t>計</t>
    <rPh sb="0" eb="1">
      <t>ケイ</t>
    </rPh>
    <phoneticPr fontId="2"/>
  </si>
  <si>
    <t>【性質別内訳】</t>
    <rPh sb="1" eb="3">
      <t>セイシツ</t>
    </rPh>
    <rPh sb="3" eb="4">
      <t>ベツ</t>
    </rPh>
    <rPh sb="4" eb="6">
      <t>ウチワケ</t>
    </rPh>
    <phoneticPr fontId="2"/>
  </si>
  <si>
    <t>【目的別内訳】</t>
    <rPh sb="1" eb="3">
      <t>モクテキ</t>
    </rPh>
    <rPh sb="3" eb="4">
      <t>ベツ</t>
    </rPh>
    <rPh sb="4" eb="6">
      <t>ウチワケ</t>
    </rPh>
    <phoneticPr fontId="2"/>
  </si>
  <si>
    <t>○</t>
    <phoneticPr fontId="2"/>
  </si>
  <si>
    <t>(2) 歳　入</t>
    <rPh sb="4" eb="5">
      <t>トシ</t>
    </rPh>
    <rPh sb="6" eb="7">
      <t>イ</t>
    </rPh>
    <phoneticPr fontId="2"/>
  </si>
  <si>
    <t>(3) 歳　　出</t>
    <rPh sb="4" eb="5">
      <t>トシ</t>
    </rPh>
    <rPh sb="7" eb="8">
      <t>デ</t>
    </rPh>
    <phoneticPr fontId="2"/>
  </si>
  <si>
    <t>補正額</t>
    <rPh sb="0" eb="2">
      <t>ホセイ</t>
    </rPh>
    <rPh sb="2" eb="3">
      <t>ガク</t>
    </rPh>
    <phoneticPr fontId="2"/>
  </si>
  <si>
    <t>（単位：百万円、％）</t>
    <rPh sb="1" eb="3">
      <t>タンイ</t>
    </rPh>
    <rPh sb="4" eb="7">
      <t>ヒャクマンエン</t>
    </rPh>
    <phoneticPr fontId="2"/>
  </si>
  <si>
    <t>※「一般歳出」は、公債費や積立金などを除いたものである。</t>
    <rPh sb="2" eb="4">
      <t>イッパン</t>
    </rPh>
    <rPh sb="4" eb="6">
      <t>サイシュツ</t>
    </rPh>
    <rPh sb="9" eb="11">
      <t>コウサイ</t>
    </rPh>
    <rPh sb="11" eb="12">
      <t>ヒ</t>
    </rPh>
    <rPh sb="13" eb="15">
      <t>ツミタテ</t>
    </rPh>
    <rPh sb="15" eb="16">
      <t>キン</t>
    </rPh>
    <rPh sb="19" eb="20">
      <t>ノゾ</t>
    </rPh>
    <phoneticPr fontId="2"/>
  </si>
  <si>
    <t>補正前予算額</t>
    <rPh sb="0" eb="2">
      <t>ホセイ</t>
    </rPh>
    <rPh sb="2" eb="3">
      <t>マエ</t>
    </rPh>
    <rPh sb="3" eb="6">
      <t>ヨサンガク</t>
    </rPh>
    <phoneticPr fontId="2"/>
  </si>
  <si>
    <t>補正後予算額</t>
    <rPh sb="0" eb="2">
      <t>ホセイ</t>
    </rPh>
    <rPh sb="2" eb="3">
      <t>ゴ</t>
    </rPh>
    <rPh sb="3" eb="6">
      <t>ヨサンガク</t>
    </rPh>
    <phoneticPr fontId="2"/>
  </si>
  <si>
    <t>総務費</t>
    <rPh sb="0" eb="3">
      <t>ソウムヒ</t>
    </rPh>
    <phoneticPr fontId="2"/>
  </si>
  <si>
    <t>福祉費</t>
    <rPh sb="0" eb="2">
      <t>フクシ</t>
    </rPh>
    <rPh sb="2" eb="3">
      <t>ヒ</t>
    </rPh>
    <phoneticPr fontId="2"/>
  </si>
  <si>
    <t>教育費</t>
    <rPh sb="0" eb="3">
      <t>キョウイクヒ</t>
    </rPh>
    <phoneticPr fontId="2"/>
  </si>
  <si>
    <t>５．令和２年度一般会計補正予算（第４号）のあらまし</t>
    <rPh sb="2" eb="4">
      <t>レイワ</t>
    </rPh>
    <rPh sb="5" eb="7">
      <t>ネンド</t>
    </rPh>
    <rPh sb="7" eb="9">
      <t>イッパン</t>
    </rPh>
    <rPh sb="9" eb="11">
      <t>カイケイ</t>
    </rPh>
    <rPh sb="11" eb="13">
      <t>ホセイ</t>
    </rPh>
    <rPh sb="13" eb="15">
      <t>ヨサン</t>
    </rPh>
    <rPh sb="16" eb="17">
      <t>ダイ</t>
    </rPh>
    <rPh sb="18" eb="19">
      <t>ゴウ</t>
    </rPh>
    <phoneticPr fontId="2"/>
  </si>
  <si>
    <t>医療提供体制の確保</t>
    <rPh sb="0" eb="2">
      <t>イリョウ</t>
    </rPh>
    <rPh sb="2" eb="4">
      <t>テイキョウ</t>
    </rPh>
    <rPh sb="4" eb="6">
      <t>タイセイ</t>
    </rPh>
    <rPh sb="7" eb="9">
      <t>カクホ</t>
    </rPh>
    <phoneticPr fontId="2"/>
  </si>
  <si>
    <t>検査体制の強化</t>
    <rPh sb="0" eb="2">
      <t>ケンサ</t>
    </rPh>
    <rPh sb="2" eb="4">
      <t>タイセイ</t>
    </rPh>
    <rPh sb="5" eb="7">
      <t>キョウカ</t>
    </rPh>
    <phoneticPr fontId="2"/>
  </si>
  <si>
    <t>大阪府新型コロナウイルス対策本部機能の強化</t>
    <rPh sb="0" eb="3">
      <t>オオサカフ</t>
    </rPh>
    <rPh sb="3" eb="5">
      <t>シンガタ</t>
    </rPh>
    <rPh sb="12" eb="14">
      <t>タイサク</t>
    </rPh>
    <rPh sb="14" eb="16">
      <t>ホンブ</t>
    </rPh>
    <rPh sb="16" eb="18">
      <t>キノウ</t>
    </rPh>
    <rPh sb="19" eb="21">
      <t>キョウカ</t>
    </rPh>
    <phoneticPr fontId="2"/>
  </si>
  <si>
    <t>衛生用品等の供給</t>
    <rPh sb="0" eb="2">
      <t>エイセイ</t>
    </rPh>
    <rPh sb="2" eb="4">
      <t>ヨウヒン</t>
    </rPh>
    <rPh sb="4" eb="5">
      <t>トウ</t>
    </rPh>
    <rPh sb="6" eb="8">
      <t>キョウキュウ</t>
    </rPh>
    <phoneticPr fontId="2"/>
  </si>
  <si>
    <t>福祉施設等における感染拡大防止対策</t>
    <rPh sb="0" eb="2">
      <t>フクシ</t>
    </rPh>
    <rPh sb="2" eb="4">
      <t>シセツ</t>
    </rPh>
    <rPh sb="4" eb="5">
      <t>トウ</t>
    </rPh>
    <rPh sb="9" eb="11">
      <t>カンセン</t>
    </rPh>
    <rPh sb="11" eb="13">
      <t>カクダイ</t>
    </rPh>
    <rPh sb="13" eb="15">
      <t>ボウシ</t>
    </rPh>
    <rPh sb="15" eb="17">
      <t>タイサク</t>
    </rPh>
    <phoneticPr fontId="2"/>
  </si>
  <si>
    <t>ひとり親家庭への支援</t>
    <rPh sb="3" eb="4">
      <t>オヤ</t>
    </rPh>
    <rPh sb="4" eb="6">
      <t>カテイ</t>
    </rPh>
    <rPh sb="8" eb="10">
      <t>シエン</t>
    </rPh>
    <phoneticPr fontId="2"/>
  </si>
  <si>
    <t>府主催イベントにおける感染症拡大防止対策</t>
    <rPh sb="0" eb="1">
      <t>フ</t>
    </rPh>
    <rPh sb="1" eb="3">
      <t>シュサイ</t>
    </rPh>
    <rPh sb="11" eb="14">
      <t>カンセンショウ</t>
    </rPh>
    <rPh sb="14" eb="16">
      <t>カクダイ</t>
    </rPh>
    <rPh sb="16" eb="18">
      <t>ボウシ</t>
    </rPh>
    <rPh sb="18" eb="20">
      <t>タイサク</t>
    </rPh>
    <phoneticPr fontId="2"/>
  </si>
  <si>
    <t>府庁等における感染拡大防止対策</t>
    <rPh sb="0" eb="2">
      <t>フチョウ</t>
    </rPh>
    <rPh sb="2" eb="3">
      <t>トウ</t>
    </rPh>
    <rPh sb="7" eb="9">
      <t>カンセン</t>
    </rPh>
    <rPh sb="9" eb="11">
      <t>カクダイ</t>
    </rPh>
    <rPh sb="11" eb="13">
      <t>ボウシ</t>
    </rPh>
    <rPh sb="13" eb="15">
      <t>タイサク</t>
    </rPh>
    <phoneticPr fontId="2"/>
  </si>
  <si>
    <t>国庫支出金</t>
    <rPh sb="0" eb="2">
      <t>コッコ</t>
    </rPh>
    <rPh sb="2" eb="5">
      <t>シシュツキン</t>
    </rPh>
    <phoneticPr fontId="2"/>
  </si>
  <si>
    <t>その他</t>
    <rPh sb="2" eb="3">
      <t>タ</t>
    </rPh>
    <phoneticPr fontId="2"/>
  </si>
  <si>
    <t>義務的経費</t>
    <rPh sb="0" eb="3">
      <t>ギムテキ</t>
    </rPh>
    <rPh sb="3" eb="5">
      <t>ケイヒ</t>
    </rPh>
    <phoneticPr fontId="2"/>
  </si>
  <si>
    <t>人件費</t>
    <rPh sb="0" eb="3">
      <t>ジンケンヒ</t>
    </rPh>
    <phoneticPr fontId="2"/>
  </si>
  <si>
    <t>扶助費</t>
    <rPh sb="0" eb="3">
      <t>フジョヒ</t>
    </rPh>
    <phoneticPr fontId="2"/>
  </si>
  <si>
    <t>貸付金</t>
    <rPh sb="0" eb="2">
      <t>カシツケ</t>
    </rPh>
    <rPh sb="2" eb="3">
      <t>キン</t>
    </rPh>
    <phoneticPr fontId="2"/>
  </si>
  <si>
    <t>健康医療費</t>
    <rPh sb="0" eb="2">
      <t>ケンコウ</t>
    </rPh>
    <rPh sb="2" eb="4">
      <t>イリョウ</t>
    </rPh>
    <rPh sb="4" eb="5">
      <t>ヒ</t>
    </rPh>
    <phoneticPr fontId="2"/>
  </si>
  <si>
    <t>商工労働費</t>
    <rPh sb="0" eb="2">
      <t>ショウコウ</t>
    </rPh>
    <rPh sb="2" eb="4">
      <t>ロウドウ</t>
    </rPh>
    <rPh sb="4" eb="5">
      <t>ヒ</t>
    </rPh>
    <phoneticPr fontId="2"/>
  </si>
  <si>
    <t>警察費</t>
    <rPh sb="0" eb="2">
      <t>ケイサツ</t>
    </rPh>
    <rPh sb="2" eb="3">
      <t>ヒ</t>
    </rPh>
    <phoneticPr fontId="2"/>
  </si>
  <si>
    <t>予備費</t>
    <rPh sb="0" eb="3">
      <t>ヨビヒ</t>
    </rPh>
    <phoneticPr fontId="2"/>
  </si>
  <si>
    <t>１　新型コロナウイルス感染症の拡大防止</t>
    <rPh sb="2" eb="4">
      <t>シンガタ</t>
    </rPh>
    <rPh sb="11" eb="14">
      <t>カンセンショウ</t>
    </rPh>
    <rPh sb="15" eb="17">
      <t>カクダイ</t>
    </rPh>
    <rPh sb="17" eb="19">
      <t>ボウシ</t>
    </rPh>
    <phoneticPr fontId="2"/>
  </si>
  <si>
    <t>いのちを守る医療提供体制の整備</t>
    <rPh sb="4" eb="5">
      <t>マモ</t>
    </rPh>
    <rPh sb="6" eb="8">
      <t>イリョウ</t>
    </rPh>
    <rPh sb="8" eb="10">
      <t>テイキョウ</t>
    </rPh>
    <rPh sb="10" eb="12">
      <t>タイセイ</t>
    </rPh>
    <rPh sb="13" eb="15">
      <t>セイビ</t>
    </rPh>
    <phoneticPr fontId="2"/>
  </si>
  <si>
    <t>貸付金元利収入</t>
    <rPh sb="0" eb="2">
      <t>カシツケ</t>
    </rPh>
    <rPh sb="2" eb="3">
      <t>キン</t>
    </rPh>
    <rPh sb="3" eb="5">
      <t>ガンリ</t>
    </rPh>
    <rPh sb="5" eb="7">
      <t>シュウニュウ</t>
    </rPh>
    <phoneticPr fontId="2"/>
  </si>
  <si>
    <t>２　くらしと経済を支えるセーフティネット強化</t>
    <rPh sb="6" eb="8">
      <t>ケイザイ</t>
    </rPh>
    <rPh sb="9" eb="10">
      <t>ササ</t>
    </rPh>
    <rPh sb="20" eb="22">
      <t>キョウカ</t>
    </rPh>
    <phoneticPr fontId="2"/>
  </si>
  <si>
    <t>生活とくらしを守り、安全安心を確保</t>
    <rPh sb="0" eb="2">
      <t>セイカツ</t>
    </rPh>
    <rPh sb="7" eb="8">
      <t>マモ</t>
    </rPh>
    <rPh sb="10" eb="12">
      <t>アンゼン</t>
    </rPh>
    <rPh sb="12" eb="14">
      <t>アンシン</t>
    </rPh>
    <rPh sb="15" eb="17">
      <t>カクホ</t>
    </rPh>
    <phoneticPr fontId="2"/>
  </si>
  <si>
    <t>家庭保育等での学びの支援</t>
    <rPh sb="0" eb="2">
      <t>カテイ</t>
    </rPh>
    <rPh sb="2" eb="4">
      <t>ホイク</t>
    </rPh>
    <rPh sb="4" eb="5">
      <t>ナド</t>
    </rPh>
    <rPh sb="7" eb="8">
      <t>マナ</t>
    </rPh>
    <rPh sb="10" eb="12">
      <t>シエン</t>
    </rPh>
    <phoneticPr fontId="2"/>
  </si>
  <si>
    <t>生活困窮者等への支援</t>
    <rPh sb="0" eb="2">
      <t>セイカツ</t>
    </rPh>
    <rPh sb="2" eb="5">
      <t>コンキュウシャ</t>
    </rPh>
    <rPh sb="5" eb="6">
      <t>トウ</t>
    </rPh>
    <rPh sb="8" eb="10">
      <t>シエン</t>
    </rPh>
    <phoneticPr fontId="2"/>
  </si>
  <si>
    <t>府民への情報発信</t>
    <rPh sb="0" eb="2">
      <t>フミン</t>
    </rPh>
    <rPh sb="4" eb="6">
      <t>ジョウホウ</t>
    </rPh>
    <rPh sb="6" eb="8">
      <t>ハッシン</t>
    </rPh>
    <phoneticPr fontId="2"/>
  </si>
  <si>
    <t>雇用の維持と事業の継続</t>
    <rPh sb="0" eb="2">
      <t>コヨウ</t>
    </rPh>
    <rPh sb="3" eb="5">
      <t>イジ</t>
    </rPh>
    <rPh sb="6" eb="8">
      <t>ジギョウ</t>
    </rPh>
    <rPh sb="9" eb="11">
      <t>ケイゾク</t>
    </rPh>
    <phoneticPr fontId="2"/>
  </si>
  <si>
    <t>中小事業者等への緊急支援</t>
    <rPh sb="0" eb="2">
      <t>チュウショウ</t>
    </rPh>
    <rPh sb="2" eb="5">
      <t>ジギョウシャ</t>
    </rPh>
    <rPh sb="5" eb="6">
      <t>トウ</t>
    </rPh>
    <rPh sb="8" eb="10">
      <t>キンキュウ</t>
    </rPh>
    <rPh sb="10" eb="12">
      <t>シエン</t>
    </rPh>
    <phoneticPr fontId="2"/>
  </si>
  <si>
    <t>緊急資金に係る制度融資</t>
    <rPh sb="0" eb="2">
      <t>キンキュウ</t>
    </rPh>
    <rPh sb="2" eb="4">
      <t>シキン</t>
    </rPh>
    <rPh sb="5" eb="6">
      <t>カカ</t>
    </rPh>
    <rPh sb="7" eb="9">
      <t>セイド</t>
    </rPh>
    <rPh sb="9" eb="11">
      <t>ユウシ</t>
    </rPh>
    <phoneticPr fontId="2"/>
  </si>
  <si>
    <t>経営相談体制の強化</t>
    <rPh sb="0" eb="2">
      <t>ケイエイ</t>
    </rPh>
    <rPh sb="2" eb="4">
      <t>ソウダン</t>
    </rPh>
    <rPh sb="4" eb="6">
      <t>タイセイ</t>
    </rPh>
    <rPh sb="7" eb="9">
      <t>キョウカ</t>
    </rPh>
    <phoneticPr fontId="2"/>
  </si>
  <si>
    <t>商店街等の事業継続支援</t>
    <rPh sb="0" eb="3">
      <t>ショウテンガイ</t>
    </rPh>
    <rPh sb="3" eb="4">
      <t>トウ</t>
    </rPh>
    <rPh sb="5" eb="7">
      <t>ジギョウ</t>
    </rPh>
    <rPh sb="7" eb="9">
      <t>ケイゾク</t>
    </rPh>
    <rPh sb="9" eb="11">
      <t>シエン</t>
    </rPh>
    <phoneticPr fontId="2"/>
  </si>
  <si>
    <t>文化芸術活動の継続支援</t>
    <rPh sb="0" eb="2">
      <t>ブンカ</t>
    </rPh>
    <rPh sb="2" eb="4">
      <t>ゲイジュツ</t>
    </rPh>
    <rPh sb="4" eb="6">
      <t>カツドウ</t>
    </rPh>
    <rPh sb="7" eb="9">
      <t>ケイゾク</t>
    </rPh>
    <rPh sb="9" eb="11">
      <t>シエン</t>
    </rPh>
    <phoneticPr fontId="2"/>
  </si>
  <si>
    <t>非常勤職員の緊急雇用</t>
    <rPh sb="0" eb="3">
      <t>ヒジョウキン</t>
    </rPh>
    <rPh sb="3" eb="5">
      <t>ショクイン</t>
    </rPh>
    <rPh sb="6" eb="8">
      <t>キンキュウ</t>
    </rPh>
    <rPh sb="8" eb="10">
      <t>コヨウ</t>
    </rPh>
    <phoneticPr fontId="2"/>
  </si>
  <si>
    <t>３　その他</t>
    <rPh sb="4" eb="5">
      <t>タ</t>
    </rPh>
    <phoneticPr fontId="2"/>
  </si>
  <si>
    <t>今後への備え</t>
    <rPh sb="0" eb="2">
      <t>コンゴ</t>
    </rPh>
    <rPh sb="4" eb="5">
      <t>ソナ</t>
    </rPh>
    <phoneticPr fontId="2"/>
  </si>
  <si>
    <t>感染拡大の防止と収束に向けた取組み</t>
    <rPh sb="0" eb="2">
      <t>カンセン</t>
    </rPh>
    <rPh sb="2" eb="4">
      <t>カクダイ</t>
    </rPh>
    <rPh sb="5" eb="7">
      <t>ボウシ</t>
    </rPh>
    <rPh sb="8" eb="10">
      <t>シュウソク</t>
    </rPh>
    <rPh sb="11" eb="12">
      <t>ム</t>
    </rPh>
    <rPh sb="14" eb="16">
      <t>トリク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</si>
</sst>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Red]\-#,##0.0"/>
  </numFmts>
  <fonts count="17" x14ac:knownFonts="1">
    <font>
      <sz val="12"/>
      <color theme="1"/>
      <name val="ＭＳ 明朝"/>
      <family val="2"/>
      <charset val="128"/>
    </font>
    <font>
      <sz val="12"/>
      <color theme="1"/>
      <name val="ＭＳ 明朝"/>
      <family val="2"/>
      <charset val="128"/>
    </font>
    <font>
      <sz val="6"/>
      <name val="ＭＳ 明朝"/>
      <family val="2"/>
      <charset val="128"/>
    </font>
    <font>
      <b/>
      <sz val="22"/>
      <color theme="1"/>
      <name val="ＭＳ ゴシック"/>
      <family val="3"/>
      <charset val="128"/>
    </font>
    <font>
      <sz val="12"/>
      <color theme="1"/>
      <name val="ＭＳ 明朝"/>
      <family val="1"/>
      <charset val="128"/>
    </font>
    <font>
      <sz val="10"/>
      <color theme="1"/>
      <name val="ＭＳ 明朝"/>
      <family val="2"/>
      <charset val="128"/>
    </font>
    <font>
      <b/>
      <sz val="12"/>
      <color theme="1"/>
      <name val="ＭＳ ゴシック"/>
      <family val="3"/>
      <charset val="128"/>
    </font>
    <font>
      <sz val="11"/>
      <color theme="1"/>
      <name val="ＭＳ 明朝"/>
      <family val="2"/>
      <charset val="128"/>
    </font>
    <font>
      <b/>
      <sz val="11"/>
      <color theme="1"/>
      <name val="ＭＳ ゴシック"/>
      <family val="3"/>
      <charset val="128"/>
    </font>
    <font>
      <sz val="8"/>
      <color theme="1"/>
      <name val="ＭＳ 明朝"/>
      <family val="2"/>
      <charset val="128"/>
    </font>
    <font>
      <sz val="9"/>
      <color theme="1"/>
      <name val="ＭＳ 明朝"/>
      <family val="2"/>
      <charset val="128"/>
    </font>
    <font>
      <sz val="9"/>
      <color theme="1"/>
      <name val="ＭＳ 明朝"/>
      <family val="1"/>
      <charset val="128"/>
    </font>
    <font>
      <sz val="12"/>
      <color theme="0"/>
      <name val="ＭＳ 明朝"/>
      <family val="2"/>
      <charset val="128"/>
    </font>
    <font>
      <sz val="12"/>
      <color theme="0"/>
      <name val="ＭＳ 明朝"/>
      <family val="1"/>
      <charset val="128"/>
    </font>
    <font>
      <sz val="10"/>
      <color theme="1"/>
      <name val="ＭＳ 明朝"/>
      <family val="1"/>
      <charset val="128"/>
    </font>
    <font>
      <b/>
      <sz val="10"/>
      <color theme="1"/>
      <name val="ＭＳ 明朝"/>
      <family val="1"/>
      <charset val="128"/>
    </font>
    <font>
      <sz val="11"/>
      <color theme="1"/>
      <name val="ＭＳ 明朝"/>
      <family val="1"/>
      <charset val="128"/>
    </font>
  </fonts>
  <fills count="2">
    <fill>
      <patternFill patternType="none"/>
    </fill>
    <fill>
      <patternFill patternType="gray125"/>
    </fill>
  </fills>
  <borders count="32">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medium">
        <color auto="1"/>
      </right>
      <top style="thin">
        <color auto="1"/>
      </top>
      <bottom style="thin">
        <color auto="1"/>
      </bottom>
      <diagonal/>
    </border>
    <border>
      <left style="medium">
        <color auto="1"/>
      </left>
      <right/>
      <top style="thin">
        <color auto="1"/>
      </top>
      <bottom/>
      <diagonal/>
    </border>
    <border>
      <left style="medium">
        <color auto="1"/>
      </left>
      <right/>
      <top/>
      <bottom/>
      <diagonal/>
    </border>
    <border>
      <left style="medium">
        <color auto="1"/>
      </left>
      <right/>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right style="medium">
        <color auto="1"/>
      </right>
      <top style="thin">
        <color auto="1"/>
      </top>
      <bottom style="medium">
        <color auto="1"/>
      </bottom>
      <diagonal/>
    </border>
    <border>
      <left/>
      <right style="medium">
        <color auto="1"/>
      </right>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thin">
        <color auto="1"/>
      </right>
      <top style="medium">
        <color auto="1"/>
      </top>
      <bottom style="medium">
        <color auto="1"/>
      </bottom>
      <diagonal/>
    </border>
    <border>
      <left style="thin">
        <color auto="1"/>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bottom style="medium">
        <color auto="1"/>
      </bottom>
      <diagonal/>
    </border>
    <border>
      <left/>
      <right style="thin">
        <color auto="1"/>
      </right>
      <top/>
      <bottom style="medium">
        <color auto="1"/>
      </bottom>
      <diagonal/>
    </border>
    <border>
      <left/>
      <right style="medium">
        <color auto="1"/>
      </right>
      <top style="thin">
        <color auto="1"/>
      </top>
      <bottom/>
      <diagonal/>
    </border>
    <border>
      <left/>
      <right/>
      <top/>
      <bottom style="medium">
        <color auto="1"/>
      </bottom>
      <diagonal/>
    </border>
    <border>
      <left style="thin">
        <color auto="1"/>
      </left>
      <right/>
      <top/>
      <bottom style="medium">
        <color auto="1"/>
      </bottom>
      <diagonal/>
    </border>
    <border>
      <left/>
      <right style="medium">
        <color auto="1"/>
      </right>
      <top/>
      <bottom style="medium">
        <color auto="1"/>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02">
    <xf numFmtId="0" fontId="0" fillId="0" borderId="0" xfId="0">
      <alignment vertical="center"/>
    </xf>
    <xf numFmtId="0" fontId="0" fillId="0" borderId="0" xfId="0" applyAlignment="1">
      <alignment vertical="center"/>
    </xf>
    <xf numFmtId="0" fontId="3" fillId="0" borderId="0" xfId="0" applyFont="1" applyAlignment="1">
      <alignment vertical="center"/>
    </xf>
    <xf numFmtId="38" fontId="0" fillId="0" borderId="0" xfId="1" applyFont="1">
      <alignment vertical="center"/>
    </xf>
    <xf numFmtId="0" fontId="0" fillId="0" borderId="0" xfId="0" applyAlignment="1">
      <alignment horizontal="distributed" vertical="center" indent="1"/>
    </xf>
    <xf numFmtId="0" fontId="0" fillId="0" borderId="5" xfId="0" applyBorder="1" applyAlignment="1">
      <alignment horizontal="distributed" vertical="center" indent="1"/>
    </xf>
    <xf numFmtId="38" fontId="0" fillId="0" borderId="6" xfId="1" applyFont="1" applyBorder="1">
      <alignment vertical="center"/>
    </xf>
    <xf numFmtId="38" fontId="0" fillId="0" borderId="7" xfId="1" applyFont="1" applyBorder="1">
      <alignment vertical="center"/>
    </xf>
    <xf numFmtId="38" fontId="0" fillId="0" borderId="8" xfId="1" applyFont="1" applyBorder="1">
      <alignment vertical="center"/>
    </xf>
    <xf numFmtId="38" fontId="0" fillId="0" borderId="9" xfId="1" applyFont="1" applyBorder="1">
      <alignment vertical="center"/>
    </xf>
    <xf numFmtId="38" fontId="0" fillId="0" borderId="10" xfId="1" applyFont="1" applyBorder="1">
      <alignment vertical="center"/>
    </xf>
    <xf numFmtId="38" fontId="0" fillId="0" borderId="5" xfId="1" applyFont="1" applyBorder="1">
      <alignment vertical="center"/>
    </xf>
    <xf numFmtId="176" fontId="0" fillId="0" borderId="6" xfId="1" applyNumberFormat="1" applyFont="1" applyBorder="1">
      <alignment vertical="center"/>
    </xf>
    <xf numFmtId="0" fontId="0" fillId="0" borderId="7" xfId="0" applyBorder="1" applyAlignment="1">
      <alignment horizontal="distributed" vertical="center" indent="1"/>
    </xf>
    <xf numFmtId="0" fontId="0" fillId="0" borderId="10" xfId="0" applyBorder="1" applyAlignment="1">
      <alignment horizontal="distributed" vertical="center" indent="1"/>
    </xf>
    <xf numFmtId="0" fontId="0" fillId="0" borderId="8" xfId="0" applyBorder="1" applyAlignment="1">
      <alignment horizontal="distributed" vertical="center" indent="1"/>
    </xf>
    <xf numFmtId="176" fontId="0" fillId="0" borderId="9" xfId="1" applyNumberFormat="1" applyFont="1" applyBorder="1">
      <alignment vertical="center"/>
    </xf>
    <xf numFmtId="0" fontId="0" fillId="0" borderId="4" xfId="0" applyBorder="1" applyAlignment="1">
      <alignment horizontal="distributed" vertical="center"/>
    </xf>
    <xf numFmtId="0" fontId="5" fillId="0" borderId="0" xfId="0" applyFont="1" applyAlignment="1">
      <alignment horizontal="right" vertical="center"/>
    </xf>
    <xf numFmtId="38" fontId="0" fillId="0" borderId="11" xfId="1" applyFont="1" applyBorder="1">
      <alignment vertical="center"/>
    </xf>
    <xf numFmtId="0" fontId="0" fillId="0" borderId="12" xfId="0" applyBorder="1">
      <alignment vertical="center"/>
    </xf>
    <xf numFmtId="0" fontId="0" fillId="0" borderId="13" xfId="0" applyBorder="1">
      <alignment vertical="center"/>
    </xf>
    <xf numFmtId="0" fontId="0" fillId="0" borderId="14" xfId="0" applyBorder="1">
      <alignment vertical="center"/>
    </xf>
    <xf numFmtId="0" fontId="0" fillId="0" borderId="15" xfId="0" applyBorder="1">
      <alignment vertical="center"/>
    </xf>
    <xf numFmtId="0" fontId="0" fillId="0" borderId="17" xfId="0" applyBorder="1" applyAlignment="1">
      <alignment horizontal="distributed" vertical="center" indent="1"/>
    </xf>
    <xf numFmtId="0" fontId="0" fillId="0" borderId="18" xfId="0" applyBorder="1" applyAlignment="1">
      <alignment horizontal="distributed" vertical="center" indent="1"/>
    </xf>
    <xf numFmtId="38" fontId="0" fillId="0" borderId="16" xfId="1" applyFont="1" applyBorder="1">
      <alignment vertical="center"/>
    </xf>
    <xf numFmtId="38" fontId="0" fillId="0" borderId="17" xfId="1" applyFont="1" applyBorder="1">
      <alignment vertical="center"/>
    </xf>
    <xf numFmtId="38" fontId="0" fillId="0" borderId="18" xfId="1" applyFont="1" applyBorder="1">
      <alignment vertical="center"/>
    </xf>
    <xf numFmtId="176" fontId="0" fillId="0" borderId="16" xfId="1" applyNumberFormat="1" applyFont="1" applyBorder="1">
      <alignment vertical="center"/>
    </xf>
    <xf numFmtId="38" fontId="0" fillId="0" borderId="19" xfId="1" applyFont="1" applyBorder="1">
      <alignment vertical="center"/>
    </xf>
    <xf numFmtId="38" fontId="0" fillId="0" borderId="20" xfId="1" applyFont="1" applyBorder="1">
      <alignment vertical="center"/>
    </xf>
    <xf numFmtId="0" fontId="0" fillId="0" borderId="21" xfId="0" applyBorder="1">
      <alignment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4" fillId="0" borderId="23" xfId="0" applyFont="1" applyBorder="1" applyAlignment="1">
      <alignment horizontal="distributed" vertical="center"/>
    </xf>
    <xf numFmtId="0" fontId="4" fillId="0" borderId="24" xfId="0" applyFont="1" applyBorder="1" applyAlignment="1">
      <alignment horizontal="distributed" vertical="center"/>
    </xf>
    <xf numFmtId="0" fontId="4" fillId="0" borderId="25" xfId="0" applyFont="1" applyBorder="1" applyAlignment="1">
      <alignment horizontal="center" vertical="center"/>
    </xf>
    <xf numFmtId="0" fontId="0" fillId="0" borderId="26" xfId="0" applyBorder="1">
      <alignment vertical="center"/>
    </xf>
    <xf numFmtId="0" fontId="4" fillId="0" borderId="25" xfId="0" applyFont="1" applyBorder="1" applyAlignment="1">
      <alignment horizontal="distributed" vertical="center"/>
    </xf>
    <xf numFmtId="0" fontId="0" fillId="0" borderId="27" xfId="0" applyBorder="1" applyAlignment="1">
      <alignment horizontal="distributed" vertical="center" indent="1"/>
    </xf>
    <xf numFmtId="0" fontId="0" fillId="0" borderId="30" xfId="0" applyBorder="1" applyAlignment="1">
      <alignment horizontal="distributed" vertical="center" indent="1"/>
    </xf>
    <xf numFmtId="38" fontId="0" fillId="0" borderId="29" xfId="1" applyFont="1" applyBorder="1">
      <alignment vertical="center"/>
    </xf>
    <xf numFmtId="38" fontId="0" fillId="0" borderId="27" xfId="1" applyFont="1" applyBorder="1">
      <alignment vertical="center"/>
    </xf>
    <xf numFmtId="38" fontId="0" fillId="0" borderId="30" xfId="1" applyFont="1" applyBorder="1">
      <alignment vertical="center"/>
    </xf>
    <xf numFmtId="38" fontId="0" fillId="0" borderId="31" xfId="1" applyFont="1" applyBorder="1">
      <alignment vertical="center"/>
    </xf>
    <xf numFmtId="38" fontId="0" fillId="0" borderId="9" xfId="1" applyFont="1" applyFill="1" applyBorder="1">
      <alignment vertical="center"/>
    </xf>
    <xf numFmtId="0" fontId="6" fillId="0" borderId="0" xfId="0" applyFont="1" applyAlignment="1">
      <alignment vertical="center"/>
    </xf>
    <xf numFmtId="0" fontId="7" fillId="0" borderId="0" xfId="0" applyFont="1" applyAlignment="1">
      <alignment horizontal="right" vertical="center"/>
    </xf>
    <xf numFmtId="0" fontId="8" fillId="0" borderId="0" xfId="0" applyFont="1" applyAlignment="1">
      <alignment vertical="center"/>
    </xf>
    <xf numFmtId="0" fontId="9" fillId="0" borderId="0" xfId="0" applyFont="1" applyAlignment="1">
      <alignment horizontal="right"/>
    </xf>
    <xf numFmtId="0" fontId="10" fillId="0" borderId="0" xfId="0" applyFont="1">
      <alignment vertical="center"/>
    </xf>
    <xf numFmtId="0" fontId="11" fillId="0" borderId="0" xfId="0" applyFont="1">
      <alignment vertical="center"/>
    </xf>
    <xf numFmtId="0" fontId="12" fillId="0" borderId="0" xfId="0" applyFont="1" applyBorder="1">
      <alignment vertical="center"/>
    </xf>
    <xf numFmtId="0" fontId="13" fillId="0" borderId="0" xfId="0" applyFont="1" applyBorder="1" applyAlignment="1">
      <alignment horizontal="distributed" vertical="center" indent="1"/>
    </xf>
    <xf numFmtId="38" fontId="13" fillId="0" borderId="0" xfId="1" applyFont="1" applyBorder="1">
      <alignment vertical="center"/>
    </xf>
    <xf numFmtId="38" fontId="13" fillId="0" borderId="0" xfId="1" applyFont="1">
      <alignment vertical="center"/>
    </xf>
    <xf numFmtId="0" fontId="13" fillId="0" borderId="0" xfId="0" applyFont="1">
      <alignment vertical="center"/>
    </xf>
    <xf numFmtId="38" fontId="10" fillId="0" borderId="0" xfId="1" applyFont="1">
      <alignment vertical="center"/>
    </xf>
    <xf numFmtId="0" fontId="10" fillId="0" borderId="0" xfId="0" applyFont="1" applyAlignment="1">
      <alignment horizontal="center" vertical="center"/>
    </xf>
    <xf numFmtId="38" fontId="0" fillId="0" borderId="0" xfId="1" applyFont="1" applyBorder="1">
      <alignment vertical="center"/>
    </xf>
    <xf numFmtId="0" fontId="0" fillId="0" borderId="0" xfId="0" applyBorder="1" applyAlignment="1">
      <alignment horizontal="distributed" vertical="center"/>
    </xf>
    <xf numFmtId="0" fontId="0" fillId="0" borderId="3" xfId="0" applyBorder="1" applyAlignment="1">
      <alignment horizontal="distributed" vertical="center" indent="1"/>
    </xf>
    <xf numFmtId="0" fontId="0" fillId="0" borderId="1" xfId="0" applyBorder="1" applyAlignment="1">
      <alignment horizontal="distributed" vertical="center" indent="1"/>
    </xf>
    <xf numFmtId="38" fontId="0" fillId="0" borderId="2" xfId="1" applyFont="1" applyBorder="1">
      <alignment vertical="center"/>
    </xf>
    <xf numFmtId="38" fontId="0" fillId="0" borderId="3" xfId="1" applyFont="1" applyBorder="1">
      <alignment vertical="center"/>
    </xf>
    <xf numFmtId="38" fontId="0" fillId="0" borderId="1" xfId="1" applyFont="1" applyBorder="1">
      <alignment vertical="center"/>
    </xf>
    <xf numFmtId="176" fontId="0" fillId="0" borderId="2" xfId="1" applyNumberFormat="1" applyFont="1" applyBorder="1">
      <alignment vertical="center"/>
    </xf>
    <xf numFmtId="38" fontId="0" fillId="0" borderId="28" xfId="1" applyFont="1" applyBorder="1">
      <alignment vertical="center"/>
    </xf>
    <xf numFmtId="0" fontId="0" fillId="0" borderId="27" xfId="0" applyBorder="1" applyAlignment="1">
      <alignment horizontal="distributed" vertical="center"/>
    </xf>
    <xf numFmtId="0" fontId="0" fillId="0" borderId="18" xfId="0" applyBorder="1" applyAlignment="1">
      <alignment horizontal="distributed" vertical="center"/>
    </xf>
    <xf numFmtId="0" fontId="5" fillId="0" borderId="0" xfId="0" applyFont="1">
      <alignment vertical="center"/>
    </xf>
    <xf numFmtId="0" fontId="4" fillId="0" borderId="22" xfId="0" applyFont="1" applyBorder="1" applyAlignment="1">
      <alignment horizontal="distributed" vertical="center"/>
    </xf>
    <xf numFmtId="0" fontId="0" fillId="0" borderId="16" xfId="0" applyBorder="1" applyAlignment="1">
      <alignment horizontal="distributed" vertical="center"/>
    </xf>
    <xf numFmtId="0" fontId="0" fillId="0" borderId="9" xfId="0" applyBorder="1" applyAlignment="1">
      <alignment horizontal="distributed" vertical="center"/>
    </xf>
    <xf numFmtId="0" fontId="14" fillId="0" borderId="22" xfId="0" applyFont="1" applyBorder="1" applyAlignment="1">
      <alignment horizontal="distributed" vertical="center"/>
    </xf>
    <xf numFmtId="0" fontId="14" fillId="0" borderId="23" xfId="0" applyFont="1" applyBorder="1" applyAlignment="1">
      <alignment horizontal="distributed" vertical="center"/>
    </xf>
    <xf numFmtId="0" fontId="0" fillId="0" borderId="0" xfId="0" applyBorder="1">
      <alignment vertical="center"/>
    </xf>
    <xf numFmtId="0" fontId="0" fillId="0" borderId="0" xfId="0" applyBorder="1" applyAlignment="1">
      <alignment horizontal="distributed" vertical="center" indent="1"/>
    </xf>
    <xf numFmtId="0" fontId="0" fillId="0" borderId="9" xfId="0" applyBorder="1" applyAlignment="1">
      <alignment horizontal="distributed" vertical="center"/>
    </xf>
    <xf numFmtId="0" fontId="0" fillId="0" borderId="9" xfId="0" applyBorder="1" applyAlignment="1">
      <alignment horizontal="distributed" vertical="distributed" shrinkToFit="1"/>
    </xf>
    <xf numFmtId="0" fontId="0" fillId="0" borderId="9" xfId="0" applyBorder="1" applyAlignment="1">
      <alignment horizontal="distributed" vertical="center"/>
    </xf>
    <xf numFmtId="0" fontId="16" fillId="0" borderId="0" xfId="0" applyFont="1">
      <alignment vertical="center"/>
    </xf>
    <xf numFmtId="0" fontId="7" fillId="0" borderId="0" xfId="0" applyFont="1">
      <alignment vertical="center"/>
    </xf>
    <xf numFmtId="0" fontId="9" fillId="0" borderId="0" xfId="0" applyFont="1" applyAlignment="1">
      <alignment horizontal="center"/>
    </xf>
    <xf numFmtId="0" fontId="15" fillId="0" borderId="0" xfId="0" applyFont="1" applyAlignment="1">
      <alignment horizontal="center" vertical="center"/>
    </xf>
    <xf numFmtId="0" fontId="15" fillId="0" borderId="1" xfId="0" applyFont="1" applyBorder="1" applyAlignment="1">
      <alignment horizontal="left" vertical="center"/>
    </xf>
    <xf numFmtId="0" fontId="15" fillId="0" borderId="2" xfId="0" applyFont="1" applyBorder="1" applyAlignment="1">
      <alignment horizontal="left" vertical="center"/>
    </xf>
    <xf numFmtId="0" fontId="15" fillId="0" borderId="5" xfId="0" applyFont="1" applyBorder="1" applyAlignment="1">
      <alignment horizontal="left" vertical="center"/>
    </xf>
    <xf numFmtId="0" fontId="15" fillId="0" borderId="6" xfId="0" applyFont="1" applyBorder="1" applyAlignment="1">
      <alignment horizontal="left" vertical="center"/>
    </xf>
    <xf numFmtId="38" fontId="15" fillId="0" borderId="3" xfId="1" applyFont="1" applyBorder="1" applyAlignment="1">
      <alignment vertical="center"/>
    </xf>
    <xf numFmtId="38" fontId="15" fillId="0" borderId="7" xfId="1" applyFont="1" applyBorder="1" applyAlignment="1">
      <alignment vertical="center"/>
    </xf>
    <xf numFmtId="0" fontId="15" fillId="0" borderId="0" xfId="0" applyFont="1" applyBorder="1" applyAlignment="1">
      <alignment horizontal="left" vertical="center"/>
    </xf>
    <xf numFmtId="38" fontId="15" fillId="0" borderId="0" xfId="1" applyFont="1" applyBorder="1" applyAlignment="1">
      <alignment vertical="center"/>
    </xf>
    <xf numFmtId="0" fontId="0" fillId="0" borderId="22" xfId="0" applyFont="1" applyBorder="1" applyAlignment="1">
      <alignment horizontal="distributed" vertical="center"/>
    </xf>
    <xf numFmtId="0" fontId="4" fillId="0" borderId="22" xfId="0" applyFont="1" applyBorder="1" applyAlignment="1">
      <alignment horizontal="distributed" vertical="center"/>
    </xf>
    <xf numFmtId="0" fontId="0" fillId="0" borderId="29" xfId="0" applyBorder="1" applyAlignment="1">
      <alignment horizontal="distributed" vertical="center"/>
    </xf>
    <xf numFmtId="0" fontId="12" fillId="0" borderId="0" xfId="0" applyFont="1" applyBorder="1" applyAlignment="1">
      <alignment horizontal="distributed" vertical="center"/>
    </xf>
    <xf numFmtId="0" fontId="0" fillId="0" borderId="16" xfId="0" applyBorder="1" applyAlignment="1">
      <alignment horizontal="distributed" vertical="center"/>
    </xf>
    <xf numFmtId="0" fontId="0" fillId="0" borderId="2" xfId="0" applyBorder="1" applyAlignment="1">
      <alignment horizontal="distributed" vertical="center"/>
    </xf>
    <xf numFmtId="0" fontId="0" fillId="0" borderId="9" xfId="0" applyBorder="1" applyAlignment="1">
      <alignment horizontal="distributed" vertical="center"/>
    </xf>
    <xf numFmtId="0" fontId="0" fillId="0" borderId="6" xfId="0" applyBorder="1" applyAlignment="1">
      <alignment horizontal="distributed"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6" Type="http://schemas.openxmlformats.org/officeDocument/2006/relationships/image" Target="../media/image6.emf"/><Relationship Id="rId5" Type="http://schemas.openxmlformats.org/officeDocument/2006/relationships/image" Target="../media/image5.emf"/><Relationship Id="rId4"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xdr:from>
      <xdr:col>1</xdr:col>
      <xdr:colOff>9525</xdr:colOff>
      <xdr:row>1</xdr:row>
      <xdr:rowOff>95248</xdr:rowOff>
    </xdr:from>
    <xdr:to>
      <xdr:col>52</xdr:col>
      <xdr:colOff>161925</xdr:colOff>
      <xdr:row>7</xdr:row>
      <xdr:rowOff>76199</xdr:rowOff>
    </xdr:to>
    <xdr:sp macro="" textlink="">
      <xdr:nvSpPr>
        <xdr:cNvPr id="2" name="AutoShape 1"/>
        <xdr:cNvSpPr>
          <a:spLocks noChangeArrowheads="1"/>
        </xdr:cNvSpPr>
      </xdr:nvSpPr>
      <xdr:spPr bwMode="auto">
        <a:xfrm>
          <a:off x="200025" y="428623"/>
          <a:ext cx="9867900" cy="1123951"/>
        </a:xfrm>
        <a:prstGeom prst="roundRect">
          <a:avLst>
            <a:gd name="adj" fmla="val 16667"/>
          </a:avLst>
        </a:prstGeom>
        <a:solidFill>
          <a:srgbClr val="FFFFFF"/>
        </a:solidFill>
        <a:ln w="12700" cap="rnd">
          <a:solidFill>
            <a:srgbClr val="000000"/>
          </a:solidFill>
          <a:prstDash val="sysDot"/>
          <a:round/>
          <a:headEnd/>
          <a:tailEnd/>
        </a:ln>
      </xdr:spPr>
      <xdr:txBody>
        <a:bodyPr vertOverflow="clip" wrap="square" lIns="74295" tIns="8890" rIns="74295" bIns="8890" anchor="ctr" upright="1"/>
        <a:lstStyle/>
        <a:p>
          <a:pPr algn="l" rtl="0">
            <a:lnSpc>
              <a:spcPts val="1800"/>
            </a:lnSpc>
            <a:defRPr sz="1000"/>
          </a:pPr>
          <a:r>
            <a:rPr lang="ja-JP" altLang="en-US" sz="1200" b="0" i="0" u="none" strike="noStrike" baseline="0">
              <a:solidFill>
                <a:srgbClr val="000000"/>
              </a:solidFill>
              <a:latin typeface="ＭＳ 明朝"/>
              <a:ea typeface="ＭＳ 明朝"/>
            </a:rPr>
            <a:t>　国において、新型コロナウイルス感染症の早期収束等に取組み、日本経済を持続的な成長軌道へ戻すため「新型コロナウイルス感染症緊急経済対策（令和２年４月２０日閣議決定）」がとりまとめられました。</a:t>
          </a:r>
          <a:endParaRPr lang="en-US" altLang="ja-JP" sz="1200" b="0" i="0" u="none" strike="noStrike" baseline="0">
            <a:solidFill>
              <a:srgbClr val="000000"/>
            </a:solidFill>
            <a:latin typeface="ＭＳ 明朝"/>
            <a:ea typeface="ＭＳ 明朝"/>
          </a:endParaRPr>
        </a:p>
        <a:p>
          <a:pPr algn="l" rtl="0">
            <a:lnSpc>
              <a:spcPts val="1800"/>
            </a:lnSpc>
            <a:defRPr sz="1000"/>
          </a:pPr>
          <a:r>
            <a:rPr lang="ja-JP" altLang="en-US" sz="1200" b="0" i="0" u="none" strike="noStrike" baseline="0">
              <a:solidFill>
                <a:srgbClr val="000000"/>
              </a:solidFill>
              <a:latin typeface="ＭＳ 明朝"/>
              <a:ea typeface="ＭＳ 明朝"/>
            </a:rPr>
            <a:t>　国が講じる施策を踏まえながら、府として、感染拡大を抑制し、府民のいのちとくらしを守り抜くために緊急に必要な経費を追加するため、一般会計補正予算（第４号）を編成しました。</a:t>
          </a:r>
        </a:p>
      </xdr:txBody>
    </xdr:sp>
    <xdr:clientData/>
  </xdr:twoCellAnchor>
  <xdr:twoCellAnchor editAs="oneCell">
    <xdr:from>
      <xdr:col>0</xdr:col>
      <xdr:colOff>0</xdr:colOff>
      <xdr:row>8</xdr:row>
      <xdr:rowOff>104775</xdr:rowOff>
    </xdr:from>
    <xdr:to>
      <xdr:col>23</xdr:col>
      <xdr:colOff>104775</xdr:colOff>
      <xdr:row>12</xdr:row>
      <xdr:rowOff>114300</xdr:rowOff>
    </xdr:to>
    <xdr:pic>
      <xdr:nvPicPr>
        <xdr:cNvPr id="11" name="図 1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771650"/>
          <a:ext cx="4486275" cy="771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27</xdr:col>
      <xdr:colOff>57150</xdr:colOff>
      <xdr:row>21</xdr:row>
      <xdr:rowOff>47625</xdr:rowOff>
    </xdr:from>
    <xdr:to>
      <xdr:col>55</xdr:col>
      <xdr:colOff>19050</xdr:colOff>
      <xdr:row>34</xdr:row>
      <xdr:rowOff>9525</xdr:rowOff>
    </xdr:to>
    <xdr:pic>
      <xdr:nvPicPr>
        <xdr:cNvPr id="17" name="図 16"/>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00650" y="3810000"/>
          <a:ext cx="5295900" cy="2438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21</xdr:row>
      <xdr:rowOff>47625</xdr:rowOff>
    </xdr:from>
    <xdr:to>
      <xdr:col>27</xdr:col>
      <xdr:colOff>152400</xdr:colOff>
      <xdr:row>36</xdr:row>
      <xdr:rowOff>57150</xdr:rowOff>
    </xdr:to>
    <xdr:pic>
      <xdr:nvPicPr>
        <xdr:cNvPr id="9" name="図 8"/>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4191000"/>
          <a:ext cx="5295900" cy="2867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26</xdr:col>
      <xdr:colOff>9525</xdr:colOff>
      <xdr:row>8</xdr:row>
      <xdr:rowOff>104775</xdr:rowOff>
    </xdr:from>
    <xdr:to>
      <xdr:col>55</xdr:col>
      <xdr:colOff>28575</xdr:colOff>
      <xdr:row>18</xdr:row>
      <xdr:rowOff>161925</xdr:rowOff>
    </xdr:to>
    <xdr:pic>
      <xdr:nvPicPr>
        <xdr:cNvPr id="12" name="図 1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4962525" y="1771650"/>
          <a:ext cx="5543550" cy="1962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25</xdr:col>
      <xdr:colOff>95250</xdr:colOff>
      <xdr:row>41</xdr:row>
      <xdr:rowOff>0</xdr:rowOff>
    </xdr:from>
    <xdr:to>
      <xdr:col>47</xdr:col>
      <xdr:colOff>85725</xdr:colOff>
      <xdr:row>61</xdr:row>
      <xdr:rowOff>152400</xdr:rowOff>
    </xdr:to>
    <xdr:pic>
      <xdr:nvPicPr>
        <xdr:cNvPr id="15" name="図 14"/>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57750" y="7953375"/>
          <a:ext cx="4181475" cy="396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41</xdr:row>
      <xdr:rowOff>0</xdr:rowOff>
    </xdr:from>
    <xdr:to>
      <xdr:col>22</xdr:col>
      <xdr:colOff>180975</xdr:colOff>
      <xdr:row>56</xdr:row>
      <xdr:rowOff>104775</xdr:rowOff>
    </xdr:to>
    <xdr:pic>
      <xdr:nvPicPr>
        <xdr:cNvPr id="16" name="図 15"/>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90500" y="7953375"/>
          <a:ext cx="4181475" cy="2962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Y199"/>
  <sheetViews>
    <sheetView tabSelected="1" view="pageBreakPreview" zoomScaleNormal="100" zoomScaleSheetLayoutView="100" workbookViewId="0">
      <selection activeCell="BA47" sqref="BA47"/>
    </sheetView>
  </sheetViews>
  <sheetFormatPr defaultRowHeight="14.25" x14ac:dyDescent="0.15"/>
  <cols>
    <col min="1" max="74" width="2.5" style="1" customWidth="1"/>
    <col min="75" max="16384" width="9" style="1"/>
  </cols>
  <sheetData>
    <row r="1" spans="1:27" ht="26.25" customHeight="1" x14ac:dyDescent="0.15">
      <c r="A1" s="2" t="s">
        <v>27</v>
      </c>
    </row>
    <row r="2" spans="1:27" ht="15" customHeight="1" x14ac:dyDescent="0.15"/>
    <row r="3" spans="1:27" ht="15" customHeight="1" x14ac:dyDescent="0.15"/>
    <row r="4" spans="1:27" ht="15" customHeight="1" x14ac:dyDescent="0.15"/>
    <row r="5" spans="1:27" ht="15" customHeight="1" x14ac:dyDescent="0.15"/>
    <row r="6" spans="1:27" ht="15" customHeight="1" x14ac:dyDescent="0.15"/>
    <row r="7" spans="1:27" ht="15" customHeight="1" x14ac:dyDescent="0.15"/>
    <row r="8" spans="1:27" ht="15" customHeight="1" x14ac:dyDescent="0.15">
      <c r="C8" s="47"/>
    </row>
    <row r="9" spans="1:27" ht="15" customHeight="1" x14ac:dyDescent="0.15">
      <c r="B9" s="47" t="s">
        <v>10</v>
      </c>
      <c r="C9" s="47"/>
      <c r="AA9" s="47" t="s">
        <v>17</v>
      </c>
    </row>
    <row r="10" spans="1:27" ht="15" customHeight="1" x14ac:dyDescent="0.15"/>
    <row r="11" spans="1:27" ht="15" customHeight="1" x14ac:dyDescent="0.15"/>
    <row r="12" spans="1:27" ht="15" customHeight="1" x14ac:dyDescent="0.15"/>
    <row r="13" spans="1:27" ht="15" customHeight="1" x14ac:dyDescent="0.15"/>
    <row r="14" spans="1:27" ht="15" customHeight="1" x14ac:dyDescent="0.15"/>
    <row r="15" spans="1:27" ht="15" customHeight="1" x14ac:dyDescent="0.15"/>
    <row r="16" spans="1:27" ht="15" customHeight="1" x14ac:dyDescent="0.15">
      <c r="C16" s="47"/>
    </row>
    <row r="17" spans="2:30" ht="15" customHeight="1" x14ac:dyDescent="0.15"/>
    <row r="18" spans="2:30" ht="15" customHeight="1" x14ac:dyDescent="0.15"/>
    <row r="19" spans="2:30" ht="15" customHeight="1" x14ac:dyDescent="0.15"/>
    <row r="20" spans="2:30" ht="15" customHeight="1" x14ac:dyDescent="0.15"/>
    <row r="21" spans="2:30" ht="15" customHeight="1" x14ac:dyDescent="0.15">
      <c r="B21" s="47" t="s">
        <v>18</v>
      </c>
      <c r="C21" s="47"/>
      <c r="AC21" s="47"/>
    </row>
    <row r="22" spans="2:30" ht="15" customHeight="1" x14ac:dyDescent="0.15">
      <c r="B22" s="49" t="s">
        <v>14</v>
      </c>
      <c r="C22" s="49"/>
      <c r="D22" s="47"/>
      <c r="AC22" s="49" t="s">
        <v>15</v>
      </c>
      <c r="AD22" s="49"/>
    </row>
    <row r="23" spans="2:30" ht="15" customHeight="1" x14ac:dyDescent="0.15"/>
    <row r="24" spans="2:30" ht="15" customHeight="1" x14ac:dyDescent="0.15"/>
    <row r="25" spans="2:30" ht="15" customHeight="1" x14ac:dyDescent="0.15"/>
    <row r="26" spans="2:30" ht="15" customHeight="1" x14ac:dyDescent="0.15"/>
    <row r="27" spans="2:30" ht="15" customHeight="1" x14ac:dyDescent="0.15"/>
    <row r="28" spans="2:30" ht="15" customHeight="1" x14ac:dyDescent="0.15"/>
    <row r="29" spans="2:30" ht="15" customHeight="1" x14ac:dyDescent="0.15"/>
    <row r="30" spans="2:30" ht="15" customHeight="1" x14ac:dyDescent="0.15"/>
    <row r="31" spans="2:30" ht="15" customHeight="1" x14ac:dyDescent="0.15"/>
    <row r="32" spans="2:30" ht="15" customHeight="1" x14ac:dyDescent="0.15"/>
    <row r="33" spans="2:51" ht="15" customHeight="1" x14ac:dyDescent="0.15"/>
    <row r="34" spans="2:51" ht="15" customHeight="1" x14ac:dyDescent="0.15">
      <c r="B34" s="47"/>
      <c r="W34" s="50"/>
    </row>
    <row r="35" spans="2:51" ht="15" customHeight="1" x14ac:dyDescent="0.15">
      <c r="B35" s="47"/>
      <c r="W35" s="50"/>
      <c r="AY35" s="50"/>
    </row>
    <row r="36" spans="2:51" ht="15" customHeight="1" x14ac:dyDescent="0.15">
      <c r="B36" s="47"/>
      <c r="W36" s="50"/>
      <c r="AY36" s="50"/>
    </row>
    <row r="37" spans="2:51" ht="15" customHeight="1" x14ac:dyDescent="0.15">
      <c r="B37" s="47"/>
      <c r="W37" s="50"/>
      <c r="AY37" s="50"/>
    </row>
    <row r="38" spans="2:51" ht="15" customHeight="1" x14ac:dyDescent="0.15">
      <c r="B38" s="47"/>
      <c r="W38" s="50"/>
      <c r="AY38" s="50"/>
    </row>
    <row r="39" spans="2:51" ht="15" customHeight="1" x14ac:dyDescent="0.15">
      <c r="B39" s="47"/>
      <c r="W39" s="50"/>
      <c r="AY39" s="50"/>
    </row>
    <row r="40" spans="2:51" ht="15" customHeight="1" x14ac:dyDescent="0.15">
      <c r="B40" s="47" t="s">
        <v>11</v>
      </c>
      <c r="AY40" s="50"/>
    </row>
    <row r="41" spans="2:51" ht="15" customHeight="1" x14ac:dyDescent="0.15">
      <c r="AU41" s="84" t="s">
        <v>2</v>
      </c>
    </row>
    <row r="42" spans="2:51" ht="15" customHeight="1" x14ac:dyDescent="0.15"/>
    <row r="43" spans="2:51" ht="15" customHeight="1" x14ac:dyDescent="0.15">
      <c r="B43" s="47"/>
      <c r="W43" s="50"/>
    </row>
    <row r="44" spans="2:51" ht="15" customHeight="1" x14ac:dyDescent="0.15">
      <c r="B44" s="47"/>
      <c r="W44" s="50"/>
    </row>
    <row r="45" spans="2:51" ht="15" customHeight="1" x14ac:dyDescent="0.15"/>
    <row r="46" spans="2:51" ht="15" customHeight="1" x14ac:dyDescent="0.15"/>
    <row r="47" spans="2:51" ht="15" customHeight="1" x14ac:dyDescent="0.15"/>
    <row r="48" spans="2:51" ht="15" customHeight="1" x14ac:dyDescent="0.15"/>
    <row r="49" ht="15" customHeight="1" x14ac:dyDescent="0.15"/>
    <row r="50" ht="15" customHeight="1" x14ac:dyDescent="0.15"/>
    <row r="51" ht="15" customHeight="1" x14ac:dyDescent="0.15"/>
    <row r="52" ht="15" customHeight="1" x14ac:dyDescent="0.15"/>
    <row r="53" ht="15" customHeight="1" x14ac:dyDescent="0.15"/>
    <row r="54" ht="15" customHeight="1" x14ac:dyDescent="0.15"/>
    <row r="55" ht="15" customHeight="1" x14ac:dyDescent="0.15"/>
    <row r="56" ht="15" customHeight="1" x14ac:dyDescent="0.15"/>
    <row r="57" ht="15" customHeight="1" x14ac:dyDescent="0.15"/>
    <row r="58" ht="15" customHeight="1" x14ac:dyDescent="0.15"/>
    <row r="59" ht="15" customHeight="1" x14ac:dyDescent="0.15"/>
    <row r="60" ht="15" customHeight="1" x14ac:dyDescent="0.15"/>
    <row r="61" ht="15" customHeight="1" x14ac:dyDescent="0.15"/>
    <row r="62" ht="15" customHeight="1" x14ac:dyDescent="0.15"/>
    <row r="63" ht="15" customHeight="1" x14ac:dyDescent="0.15"/>
    <row r="64" ht="15" customHeight="1" x14ac:dyDescent="0.15"/>
    <row r="65" ht="15" customHeight="1" x14ac:dyDescent="0.15"/>
    <row r="66" ht="15" customHeight="1" x14ac:dyDescent="0.15"/>
    <row r="67" ht="15" customHeight="1" x14ac:dyDescent="0.15"/>
    <row r="68" ht="15" customHeight="1" x14ac:dyDescent="0.15"/>
    <row r="69" ht="15" customHeight="1" x14ac:dyDescent="0.15"/>
    <row r="70" ht="15" customHeight="1" x14ac:dyDescent="0.15"/>
    <row r="71" ht="15" customHeight="1" x14ac:dyDescent="0.15"/>
    <row r="72" ht="15" customHeight="1" x14ac:dyDescent="0.15"/>
    <row r="73" ht="15" customHeight="1" x14ac:dyDescent="0.15"/>
    <row r="74" ht="15" customHeight="1" x14ac:dyDescent="0.15"/>
    <row r="75" ht="15" customHeight="1" x14ac:dyDescent="0.15"/>
    <row r="76" ht="15" customHeight="1" x14ac:dyDescent="0.15"/>
    <row r="77" ht="15" customHeight="1" x14ac:dyDescent="0.15"/>
    <row r="78" ht="15" customHeight="1" x14ac:dyDescent="0.15"/>
    <row r="79" ht="15" customHeight="1" x14ac:dyDescent="0.15"/>
    <row r="80" ht="15" customHeight="1" x14ac:dyDescent="0.15"/>
    <row r="81" ht="15" customHeight="1" x14ac:dyDescent="0.15"/>
    <row r="82" ht="15" customHeight="1" x14ac:dyDescent="0.15"/>
    <row r="83" ht="15" customHeight="1" x14ac:dyDescent="0.15"/>
    <row r="84" ht="15" customHeight="1" x14ac:dyDescent="0.15"/>
    <row r="85" ht="15" customHeight="1" x14ac:dyDescent="0.15"/>
    <row r="86" ht="15" customHeight="1" x14ac:dyDescent="0.15"/>
    <row r="87" ht="15" customHeight="1" x14ac:dyDescent="0.15"/>
    <row r="88" ht="15" customHeight="1" x14ac:dyDescent="0.15"/>
    <row r="89" ht="15" customHeight="1" x14ac:dyDescent="0.15"/>
    <row r="90" ht="15" customHeight="1" x14ac:dyDescent="0.15"/>
    <row r="91" ht="15" customHeight="1" x14ac:dyDescent="0.15"/>
    <row r="92" ht="15" customHeight="1" x14ac:dyDescent="0.15"/>
    <row r="93" ht="15" customHeight="1" x14ac:dyDescent="0.15"/>
    <row r="94" ht="15" customHeight="1" x14ac:dyDescent="0.15"/>
    <row r="95" ht="15" customHeight="1" x14ac:dyDescent="0.15"/>
    <row r="96" ht="15" customHeight="1" x14ac:dyDescent="0.15"/>
    <row r="97" ht="15" customHeight="1" x14ac:dyDescent="0.15"/>
    <row r="98" ht="15" customHeight="1" x14ac:dyDescent="0.15"/>
    <row r="99" ht="15" customHeight="1" x14ac:dyDescent="0.15"/>
    <row r="100" ht="15" customHeight="1" x14ac:dyDescent="0.15"/>
    <row r="101" ht="15" customHeight="1" x14ac:dyDescent="0.15"/>
    <row r="102" ht="15" customHeight="1" x14ac:dyDescent="0.15"/>
    <row r="103" ht="15" customHeight="1" x14ac:dyDescent="0.15"/>
    <row r="104" ht="15" customHeight="1" x14ac:dyDescent="0.15"/>
    <row r="105" ht="15" customHeight="1" x14ac:dyDescent="0.15"/>
    <row r="106" ht="15" customHeight="1" x14ac:dyDescent="0.15"/>
    <row r="107" ht="15" customHeight="1" x14ac:dyDescent="0.15"/>
    <row r="108" ht="15" customHeight="1" x14ac:dyDescent="0.15"/>
    <row r="109" ht="15" customHeight="1" x14ac:dyDescent="0.15"/>
    <row r="110" ht="15" customHeight="1" x14ac:dyDescent="0.15"/>
    <row r="111" ht="15" customHeight="1" x14ac:dyDescent="0.15"/>
    <row r="112" ht="15" customHeight="1" x14ac:dyDescent="0.15"/>
    <row r="113" ht="15" customHeight="1" x14ac:dyDescent="0.15"/>
    <row r="114" ht="15" customHeight="1" x14ac:dyDescent="0.15"/>
    <row r="115" ht="15" customHeight="1" x14ac:dyDescent="0.15"/>
    <row r="116" ht="15" customHeight="1" x14ac:dyDescent="0.15"/>
    <row r="117" ht="15" customHeight="1" x14ac:dyDescent="0.15"/>
    <row r="118" ht="15" customHeight="1" x14ac:dyDescent="0.15"/>
    <row r="119" ht="15" customHeight="1" x14ac:dyDescent="0.15"/>
    <row r="120" ht="15" customHeight="1" x14ac:dyDescent="0.15"/>
    <row r="121" ht="15" customHeight="1" x14ac:dyDescent="0.15"/>
    <row r="122" ht="15" customHeight="1" x14ac:dyDescent="0.15"/>
    <row r="123" ht="15" customHeight="1" x14ac:dyDescent="0.15"/>
    <row r="124" ht="15" customHeight="1" x14ac:dyDescent="0.15"/>
    <row r="125" ht="15" customHeight="1" x14ac:dyDescent="0.15"/>
    <row r="126" ht="15" customHeight="1" x14ac:dyDescent="0.15"/>
    <row r="127" ht="15" customHeight="1" x14ac:dyDescent="0.15"/>
    <row r="128" ht="15" customHeight="1" x14ac:dyDescent="0.15"/>
    <row r="129" ht="15" customHeight="1" x14ac:dyDescent="0.15"/>
    <row r="130" ht="15" customHeight="1" x14ac:dyDescent="0.15"/>
    <row r="131" ht="15" customHeight="1" x14ac:dyDescent="0.15"/>
    <row r="132" ht="15" customHeight="1" x14ac:dyDescent="0.15"/>
    <row r="133" ht="15" customHeight="1" x14ac:dyDescent="0.15"/>
    <row r="134" ht="15" customHeight="1" x14ac:dyDescent="0.15"/>
    <row r="135" ht="15" customHeight="1" x14ac:dyDescent="0.15"/>
    <row r="136" ht="15" customHeight="1" x14ac:dyDescent="0.15"/>
    <row r="137" ht="15" customHeight="1" x14ac:dyDescent="0.15"/>
    <row r="138" ht="15" customHeight="1" x14ac:dyDescent="0.15"/>
    <row r="139" ht="15" customHeight="1" x14ac:dyDescent="0.15"/>
    <row r="140" ht="15" customHeight="1" x14ac:dyDescent="0.15"/>
    <row r="141" ht="15" customHeight="1" x14ac:dyDescent="0.15"/>
    <row r="142" ht="15" customHeight="1" x14ac:dyDescent="0.15"/>
    <row r="143" ht="15" customHeight="1" x14ac:dyDescent="0.15"/>
    <row r="144" ht="15" customHeight="1" x14ac:dyDescent="0.15"/>
    <row r="145" ht="15" customHeight="1" x14ac:dyDescent="0.15"/>
    <row r="146" ht="15" customHeight="1" x14ac:dyDescent="0.15"/>
    <row r="147" ht="15" customHeight="1" x14ac:dyDescent="0.15"/>
    <row r="148" ht="15" customHeight="1" x14ac:dyDescent="0.15"/>
    <row r="149" ht="15" customHeight="1" x14ac:dyDescent="0.15"/>
    <row r="150" ht="15" customHeight="1" x14ac:dyDescent="0.15"/>
    <row r="151" ht="15" customHeight="1" x14ac:dyDescent="0.15"/>
    <row r="152" ht="15" customHeight="1" x14ac:dyDescent="0.15"/>
    <row r="153" ht="15" customHeight="1" x14ac:dyDescent="0.15"/>
    <row r="154" ht="15" customHeight="1" x14ac:dyDescent="0.15"/>
    <row r="155" ht="15" customHeight="1" x14ac:dyDescent="0.15"/>
    <row r="156" ht="15" customHeight="1" x14ac:dyDescent="0.15"/>
    <row r="157" ht="15" customHeight="1" x14ac:dyDescent="0.15"/>
    <row r="158" ht="15" customHeight="1" x14ac:dyDescent="0.15"/>
    <row r="159" ht="15" customHeight="1" x14ac:dyDescent="0.15"/>
    <row r="160" ht="15" customHeight="1" x14ac:dyDescent="0.15"/>
    <row r="161" ht="15" customHeight="1" x14ac:dyDescent="0.15"/>
    <row r="162" ht="15" customHeight="1" x14ac:dyDescent="0.15"/>
    <row r="163" ht="15" customHeight="1" x14ac:dyDescent="0.15"/>
    <row r="164" ht="15" customHeight="1" x14ac:dyDescent="0.15"/>
    <row r="165" ht="15" customHeight="1" x14ac:dyDescent="0.15"/>
    <row r="166" ht="15" customHeight="1" x14ac:dyDescent="0.15"/>
    <row r="167" ht="15" customHeight="1" x14ac:dyDescent="0.15"/>
    <row r="168" ht="15" customHeight="1" x14ac:dyDescent="0.15"/>
    <row r="169" ht="15" customHeight="1" x14ac:dyDescent="0.15"/>
    <row r="170" ht="15" customHeight="1" x14ac:dyDescent="0.15"/>
    <row r="171" ht="15" customHeight="1" x14ac:dyDescent="0.15"/>
    <row r="172" ht="15" customHeight="1" x14ac:dyDescent="0.15"/>
    <row r="173" ht="15" customHeight="1" x14ac:dyDescent="0.15"/>
    <row r="174" ht="15" customHeight="1" x14ac:dyDescent="0.15"/>
    <row r="175" ht="15" customHeight="1" x14ac:dyDescent="0.15"/>
    <row r="176" ht="15" customHeight="1" x14ac:dyDescent="0.15"/>
    <row r="177" ht="15" customHeight="1" x14ac:dyDescent="0.15"/>
    <row r="178" ht="15" customHeight="1" x14ac:dyDescent="0.15"/>
    <row r="179" ht="15" customHeight="1" x14ac:dyDescent="0.15"/>
    <row r="180" ht="15" customHeight="1" x14ac:dyDescent="0.15"/>
    <row r="181" ht="15" customHeight="1" x14ac:dyDescent="0.15"/>
    <row r="182" ht="15" customHeight="1" x14ac:dyDescent="0.15"/>
    <row r="183" ht="15" customHeight="1" x14ac:dyDescent="0.15"/>
    <row r="184" ht="15" customHeight="1" x14ac:dyDescent="0.15"/>
    <row r="185" ht="15" customHeight="1" x14ac:dyDescent="0.15"/>
    <row r="186" ht="15" customHeight="1" x14ac:dyDescent="0.15"/>
    <row r="187" ht="15" customHeight="1" x14ac:dyDescent="0.15"/>
    <row r="188" ht="15" customHeight="1" x14ac:dyDescent="0.15"/>
    <row r="189" ht="15" customHeight="1" x14ac:dyDescent="0.15"/>
    <row r="190" ht="15" customHeight="1" x14ac:dyDescent="0.15"/>
    <row r="191" ht="15" customHeight="1" x14ac:dyDescent="0.15"/>
    <row r="192" ht="15" customHeight="1" x14ac:dyDescent="0.15"/>
    <row r="193" ht="15" customHeight="1" x14ac:dyDescent="0.15"/>
    <row r="194" ht="15" customHeight="1" x14ac:dyDescent="0.15"/>
    <row r="195" ht="15" customHeight="1" x14ac:dyDescent="0.15"/>
    <row r="196" ht="15" customHeight="1" x14ac:dyDescent="0.15"/>
    <row r="197" ht="15" customHeight="1" x14ac:dyDescent="0.15"/>
    <row r="198" ht="15" customHeight="1" x14ac:dyDescent="0.15"/>
    <row r="199" ht="15" customHeight="1" x14ac:dyDescent="0.15"/>
  </sheetData>
  <phoneticPr fontId="2"/>
  <printOptions horizontalCentered="1"/>
  <pageMargins left="0.39370078740157483" right="0.39370078740157483" top="0.59055118110236227" bottom="0.39370078740157483" header="0.19685039370078741" footer="0.19685039370078741"/>
  <pageSetup paperSize="9" scale="94"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4"/>
  <sheetViews>
    <sheetView showGridLines="0" workbookViewId="0">
      <selection activeCell="B2" sqref="B2:E18"/>
    </sheetView>
  </sheetViews>
  <sheetFormatPr defaultRowHeight="11.25" x14ac:dyDescent="0.15"/>
  <cols>
    <col min="1" max="2" width="2.5" style="51" customWidth="1"/>
    <col min="3" max="3" width="43.75" style="51" customWidth="1"/>
    <col min="4" max="4" width="8.5" style="58" bestFit="1" customWidth="1"/>
    <col min="5" max="5" width="1.25" style="51" customWidth="1"/>
    <col min="6" max="6" width="2.5" style="51" customWidth="1"/>
    <col min="7" max="7" width="43.75" style="51" customWidth="1"/>
    <col min="8" max="8" width="8.25" style="51" customWidth="1"/>
    <col min="9" max="16384" width="9" style="51"/>
  </cols>
  <sheetData>
    <row r="1" spans="1:5" ht="7.5" customHeight="1" x14ac:dyDescent="0.15"/>
    <row r="2" spans="1:5" s="83" customFormat="1" ht="15" customHeight="1" x14ac:dyDescent="0.15">
      <c r="A2" s="85"/>
      <c r="B2" s="92" t="s">
        <v>46</v>
      </c>
      <c r="C2" s="92"/>
      <c r="D2" s="93">
        <v>14506</v>
      </c>
      <c r="E2" s="82"/>
    </row>
    <row r="3" spans="1:5" s="83" customFormat="1" ht="15" customHeight="1" x14ac:dyDescent="0.15">
      <c r="A3" s="85"/>
      <c r="B3" s="92"/>
      <c r="C3" s="92"/>
      <c r="D3" s="93"/>
      <c r="E3" s="82"/>
    </row>
    <row r="4" spans="1:5" s="83" customFormat="1" ht="15" customHeight="1" x14ac:dyDescent="0.15">
      <c r="A4" s="85"/>
      <c r="B4" s="86" t="s">
        <v>47</v>
      </c>
      <c r="C4" s="87"/>
      <c r="D4" s="90">
        <v>13461</v>
      </c>
      <c r="E4" s="82"/>
    </row>
    <row r="5" spans="1:5" s="83" customFormat="1" ht="15" customHeight="1" x14ac:dyDescent="0.15">
      <c r="A5" s="85"/>
      <c r="B5" s="88"/>
      <c r="C5" s="89"/>
      <c r="D5" s="91"/>
      <c r="E5" s="82"/>
    </row>
    <row r="6" spans="1:5" ht="7.5" customHeight="1" x14ac:dyDescent="0.15">
      <c r="B6" s="59"/>
    </row>
    <row r="7" spans="1:5" ht="15" customHeight="1" x14ac:dyDescent="0.15">
      <c r="B7" s="59" t="s">
        <v>16</v>
      </c>
      <c r="C7" s="52" t="s">
        <v>28</v>
      </c>
      <c r="D7" s="58">
        <v>13123</v>
      </c>
    </row>
    <row r="8" spans="1:5" ht="15" customHeight="1" x14ac:dyDescent="0.15">
      <c r="B8" s="59" t="s">
        <v>16</v>
      </c>
      <c r="C8" s="52" t="s">
        <v>29</v>
      </c>
      <c r="D8" s="58">
        <v>293</v>
      </c>
    </row>
    <row r="9" spans="1:5" ht="15" customHeight="1" x14ac:dyDescent="0.15">
      <c r="B9" s="59" t="s">
        <v>16</v>
      </c>
      <c r="C9" s="51" t="s">
        <v>30</v>
      </c>
      <c r="D9" s="58">
        <v>45</v>
      </c>
    </row>
    <row r="10" spans="1:5" ht="7.5" customHeight="1" x14ac:dyDescent="0.15">
      <c r="B10" s="59"/>
    </row>
    <row r="11" spans="1:5" s="83" customFormat="1" ht="15" customHeight="1" x14ac:dyDescent="0.15">
      <c r="A11" s="85"/>
      <c r="B11" s="86" t="s">
        <v>63</v>
      </c>
      <c r="C11" s="87"/>
      <c r="D11" s="90">
        <v>1045</v>
      </c>
      <c r="E11" s="82"/>
    </row>
    <row r="12" spans="1:5" s="83" customFormat="1" ht="15" customHeight="1" x14ac:dyDescent="0.15">
      <c r="A12" s="85"/>
      <c r="B12" s="88"/>
      <c r="C12" s="89"/>
      <c r="D12" s="91"/>
      <c r="E12" s="82"/>
    </row>
    <row r="13" spans="1:5" ht="7.5" customHeight="1" x14ac:dyDescent="0.15">
      <c r="B13" s="59"/>
    </row>
    <row r="14" spans="1:5" ht="15" customHeight="1" x14ac:dyDescent="0.15">
      <c r="B14" s="59" t="s">
        <v>16</v>
      </c>
      <c r="C14" s="51" t="s">
        <v>31</v>
      </c>
      <c r="D14" s="58">
        <v>673</v>
      </c>
    </row>
    <row r="15" spans="1:5" ht="15" customHeight="1" x14ac:dyDescent="0.15">
      <c r="B15" s="59" t="s">
        <v>16</v>
      </c>
      <c r="C15" s="52" t="s">
        <v>32</v>
      </c>
      <c r="D15" s="58">
        <v>162</v>
      </c>
    </row>
    <row r="16" spans="1:5" ht="15" customHeight="1" x14ac:dyDescent="0.15">
      <c r="B16" s="59" t="s">
        <v>16</v>
      </c>
      <c r="C16" s="52" t="s">
        <v>33</v>
      </c>
      <c r="D16" s="58">
        <v>3</v>
      </c>
    </row>
    <row r="17" spans="1:5" ht="15" customHeight="1" x14ac:dyDescent="0.15">
      <c r="B17" s="59" t="s">
        <v>16</v>
      </c>
      <c r="C17" s="51" t="s">
        <v>34</v>
      </c>
      <c r="D17" s="58">
        <v>3</v>
      </c>
    </row>
    <row r="18" spans="1:5" ht="15" customHeight="1" x14ac:dyDescent="0.15">
      <c r="B18" s="59" t="s">
        <v>16</v>
      </c>
      <c r="C18" s="51" t="s">
        <v>35</v>
      </c>
      <c r="D18" s="58">
        <v>204</v>
      </c>
    </row>
    <row r="20" spans="1:5" s="83" customFormat="1" ht="15" customHeight="1" x14ac:dyDescent="0.15">
      <c r="A20" s="85"/>
      <c r="B20" s="92" t="s">
        <v>49</v>
      </c>
      <c r="C20" s="92"/>
      <c r="D20" s="93">
        <v>399359</v>
      </c>
      <c r="E20" s="82"/>
    </row>
    <row r="21" spans="1:5" s="83" customFormat="1" ht="15" customHeight="1" x14ac:dyDescent="0.15">
      <c r="A21" s="85"/>
      <c r="B21" s="92"/>
      <c r="C21" s="92"/>
      <c r="D21" s="93"/>
      <c r="E21" s="82"/>
    </row>
    <row r="22" spans="1:5" s="83" customFormat="1" ht="15" customHeight="1" x14ac:dyDescent="0.15">
      <c r="A22" s="85"/>
      <c r="B22" s="86" t="s">
        <v>50</v>
      </c>
      <c r="C22" s="87"/>
      <c r="D22" s="90">
        <v>345</v>
      </c>
      <c r="E22" s="82"/>
    </row>
    <row r="23" spans="1:5" s="83" customFormat="1" ht="15" customHeight="1" x14ac:dyDescent="0.15">
      <c r="A23" s="85"/>
      <c r="B23" s="88"/>
      <c r="C23" s="89"/>
      <c r="D23" s="91"/>
      <c r="E23" s="82"/>
    </row>
    <row r="24" spans="1:5" ht="7.5" customHeight="1" x14ac:dyDescent="0.15">
      <c r="B24" s="59"/>
    </row>
    <row r="25" spans="1:5" ht="15" customHeight="1" x14ac:dyDescent="0.15">
      <c r="B25" s="59" t="s">
        <v>16</v>
      </c>
      <c r="C25" s="51" t="s">
        <v>51</v>
      </c>
      <c r="D25" s="58">
        <v>320</v>
      </c>
    </row>
    <row r="26" spans="1:5" ht="15" customHeight="1" x14ac:dyDescent="0.15">
      <c r="B26" s="59" t="s">
        <v>16</v>
      </c>
      <c r="C26" s="52" t="s">
        <v>52</v>
      </c>
      <c r="D26" s="58">
        <v>11</v>
      </c>
    </row>
    <row r="27" spans="1:5" ht="15" customHeight="1" x14ac:dyDescent="0.15">
      <c r="B27" s="59" t="s">
        <v>16</v>
      </c>
      <c r="C27" s="52" t="s">
        <v>53</v>
      </c>
      <c r="D27" s="58">
        <v>14</v>
      </c>
    </row>
    <row r="28" spans="1:5" ht="7.5" customHeight="1" x14ac:dyDescent="0.15">
      <c r="B28" s="59"/>
    </row>
    <row r="29" spans="1:5" s="83" customFormat="1" ht="15" customHeight="1" x14ac:dyDescent="0.15">
      <c r="A29" s="85"/>
      <c r="B29" s="86" t="s">
        <v>54</v>
      </c>
      <c r="C29" s="87"/>
      <c r="D29" s="90">
        <v>399015</v>
      </c>
      <c r="E29" s="82"/>
    </row>
    <row r="30" spans="1:5" s="83" customFormat="1" ht="15" customHeight="1" x14ac:dyDescent="0.15">
      <c r="A30" s="85"/>
      <c r="B30" s="88"/>
      <c r="C30" s="89"/>
      <c r="D30" s="91"/>
      <c r="E30" s="82"/>
    </row>
    <row r="31" spans="1:5" ht="7.5" customHeight="1" x14ac:dyDescent="0.15">
      <c r="B31" s="59"/>
    </row>
    <row r="32" spans="1:5" ht="15" customHeight="1" x14ac:dyDescent="0.15">
      <c r="B32" s="59" t="s">
        <v>16</v>
      </c>
      <c r="C32" s="51" t="s">
        <v>55</v>
      </c>
      <c r="D32" s="58">
        <v>40194</v>
      </c>
    </row>
    <row r="33" spans="1:5" ht="15" customHeight="1" x14ac:dyDescent="0.15">
      <c r="B33" s="59" t="s">
        <v>16</v>
      </c>
      <c r="C33" s="52" t="s">
        <v>56</v>
      </c>
      <c r="D33" s="58">
        <v>358397</v>
      </c>
    </row>
    <row r="34" spans="1:5" ht="15" customHeight="1" x14ac:dyDescent="0.15">
      <c r="B34" s="59" t="s">
        <v>16</v>
      </c>
      <c r="C34" s="52" t="s">
        <v>57</v>
      </c>
      <c r="D34" s="58">
        <v>60</v>
      </c>
    </row>
    <row r="35" spans="1:5" ht="15" customHeight="1" x14ac:dyDescent="0.15">
      <c r="B35" s="59" t="s">
        <v>16</v>
      </c>
      <c r="C35" s="51" t="s">
        <v>58</v>
      </c>
      <c r="D35" s="58">
        <v>131</v>
      </c>
    </row>
    <row r="36" spans="1:5" ht="15" customHeight="1" x14ac:dyDescent="0.15">
      <c r="B36" s="59" t="s">
        <v>16</v>
      </c>
      <c r="C36" s="52" t="s">
        <v>59</v>
      </c>
      <c r="D36" s="58">
        <v>145</v>
      </c>
    </row>
    <row r="37" spans="1:5" ht="15" customHeight="1" x14ac:dyDescent="0.15">
      <c r="B37" s="59" t="s">
        <v>16</v>
      </c>
      <c r="C37" s="52" t="s">
        <v>60</v>
      </c>
      <c r="D37" s="58">
        <v>87</v>
      </c>
    </row>
    <row r="39" spans="1:5" s="83" customFormat="1" ht="15" customHeight="1" x14ac:dyDescent="0.15">
      <c r="A39" s="85"/>
      <c r="B39" s="92" t="s">
        <v>61</v>
      </c>
      <c r="C39" s="92"/>
      <c r="D39" s="93">
        <v>1500</v>
      </c>
      <c r="E39" s="82"/>
    </row>
    <row r="40" spans="1:5" s="83" customFormat="1" ht="15" customHeight="1" x14ac:dyDescent="0.15">
      <c r="A40" s="85"/>
      <c r="B40" s="92"/>
      <c r="C40" s="92"/>
      <c r="D40" s="93"/>
      <c r="E40" s="82"/>
    </row>
    <row r="41" spans="1:5" ht="7.5" customHeight="1" x14ac:dyDescent="0.15">
      <c r="B41" s="59"/>
    </row>
    <row r="42" spans="1:5" ht="15" customHeight="1" x14ac:dyDescent="0.15">
      <c r="B42" s="59" t="s">
        <v>16</v>
      </c>
      <c r="C42" s="51" t="s">
        <v>62</v>
      </c>
      <c r="D42" s="58">
        <v>1500</v>
      </c>
    </row>
    <row r="43" spans="1:5" ht="15" customHeight="1" x14ac:dyDescent="0.15"/>
    <row r="44" spans="1:5" ht="15" customHeight="1" x14ac:dyDescent="0.15"/>
  </sheetData>
  <mergeCells count="21">
    <mergeCell ref="A11:A12"/>
    <mergeCell ref="B11:C12"/>
    <mergeCell ref="D11:D12"/>
    <mergeCell ref="A2:A3"/>
    <mergeCell ref="B2:C3"/>
    <mergeCell ref="D2:D3"/>
    <mergeCell ref="A4:A5"/>
    <mergeCell ref="B4:C5"/>
    <mergeCell ref="D4:D5"/>
    <mergeCell ref="A20:A21"/>
    <mergeCell ref="B20:C21"/>
    <mergeCell ref="D20:D21"/>
    <mergeCell ref="A22:A23"/>
    <mergeCell ref="B22:C23"/>
    <mergeCell ref="D22:D23"/>
    <mergeCell ref="A29:A30"/>
    <mergeCell ref="B29:C30"/>
    <mergeCell ref="D29:D30"/>
    <mergeCell ref="A39:A40"/>
    <mergeCell ref="B39:C40"/>
    <mergeCell ref="D39:D40"/>
  </mergeCells>
  <phoneticPr fontId="2"/>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R47"/>
  <sheetViews>
    <sheetView showGridLines="0" topLeftCell="A4" workbookViewId="0">
      <selection activeCell="B2" sqref="B2:E18"/>
    </sheetView>
  </sheetViews>
  <sheetFormatPr defaultRowHeight="14.25" x14ac:dyDescent="0.15"/>
  <cols>
    <col min="1" max="4" width="1.25" customWidth="1"/>
    <col min="5" max="5" width="16.125" bestFit="1" customWidth="1"/>
    <col min="6" max="7" width="1.25" customWidth="1"/>
    <col min="8" max="8" width="11.125" customWidth="1"/>
    <col min="9" max="10" width="1.25" customWidth="1"/>
    <col min="11" max="11" width="8.5" bestFit="1" customWidth="1"/>
    <col min="12" max="13" width="1.25" customWidth="1"/>
    <col min="14" max="14" width="11.25" customWidth="1"/>
    <col min="15" max="16" width="1.25" customWidth="1"/>
    <col min="17" max="17" width="8.125" customWidth="1"/>
    <col min="18" max="19" width="1.25" customWidth="1"/>
  </cols>
  <sheetData>
    <row r="2" spans="2:18" ht="15" thickBot="1" x14ac:dyDescent="0.2">
      <c r="N2" s="48"/>
      <c r="O2" s="18" t="s">
        <v>2</v>
      </c>
    </row>
    <row r="3" spans="2:18" ht="18.75" customHeight="1" thickBot="1" x14ac:dyDescent="0.2">
      <c r="B3" s="32"/>
      <c r="C3" s="94" t="s">
        <v>0</v>
      </c>
      <c r="D3" s="94"/>
      <c r="E3" s="95"/>
      <c r="F3" s="33"/>
      <c r="G3" s="34"/>
      <c r="H3" s="75" t="s">
        <v>22</v>
      </c>
      <c r="I3" s="76"/>
      <c r="J3" s="36"/>
      <c r="K3" s="72" t="s">
        <v>19</v>
      </c>
      <c r="L3" s="35"/>
      <c r="M3" s="36"/>
      <c r="N3" s="75" t="s">
        <v>23</v>
      </c>
      <c r="O3" s="39"/>
      <c r="P3" s="4"/>
      <c r="R3" s="4"/>
    </row>
    <row r="4" spans="2:18" ht="18.75" customHeight="1" thickBot="1" x14ac:dyDescent="0.2">
      <c r="B4" s="38"/>
      <c r="C4" s="96" t="s">
        <v>1</v>
      </c>
      <c r="D4" s="96"/>
      <c r="E4" s="96"/>
      <c r="F4" s="40"/>
      <c r="G4" s="41"/>
      <c r="H4" s="42">
        <v>2654822</v>
      </c>
      <c r="I4" s="43"/>
      <c r="J4" s="44"/>
      <c r="K4" s="42">
        <v>415366</v>
      </c>
      <c r="L4" s="43"/>
      <c r="M4" s="44"/>
      <c r="N4" s="42">
        <f>SUM(H4:K4)</f>
        <v>3070188</v>
      </c>
      <c r="O4" s="45"/>
      <c r="P4" s="3"/>
      <c r="R4" s="3"/>
    </row>
    <row r="5" spans="2:18" ht="7.5" customHeight="1" x14ac:dyDescent="0.15">
      <c r="B5" s="77"/>
      <c r="C5" s="61"/>
      <c r="D5" s="61"/>
      <c r="E5" s="61"/>
      <c r="F5" s="78"/>
      <c r="G5" s="78"/>
      <c r="H5" s="60"/>
      <c r="I5" s="60"/>
      <c r="J5" s="60"/>
      <c r="K5" s="60"/>
      <c r="L5" s="60"/>
      <c r="M5" s="60"/>
      <c r="N5" s="60"/>
      <c r="O5" s="60"/>
      <c r="P5" s="3"/>
      <c r="R5" s="3"/>
    </row>
    <row r="6" spans="2:18" ht="18.75" customHeight="1" x14ac:dyDescent="0.15">
      <c r="B6" s="53"/>
      <c r="C6" s="97" t="s">
        <v>12</v>
      </c>
      <c r="D6" s="97"/>
      <c r="E6" s="97"/>
      <c r="F6" s="54"/>
      <c r="G6" s="54"/>
      <c r="H6" s="55">
        <v>1482988</v>
      </c>
      <c r="I6" s="55"/>
      <c r="J6" s="55"/>
      <c r="K6" s="55">
        <v>12163</v>
      </c>
      <c r="L6" s="55"/>
      <c r="M6" s="55"/>
      <c r="N6" s="55">
        <f t="shared" ref="N6" si="0">SUM(H6:K6)</f>
        <v>1495151</v>
      </c>
      <c r="O6" s="55"/>
      <c r="P6" s="56"/>
      <c r="Q6" s="57"/>
      <c r="R6" s="3"/>
    </row>
    <row r="7" spans="2:18" ht="18.75" customHeight="1" x14ac:dyDescent="0.15">
      <c r="B7" s="53"/>
      <c r="C7" s="97" t="s">
        <v>13</v>
      </c>
      <c r="D7" s="97"/>
      <c r="E7" s="97"/>
      <c r="F7" s="54"/>
      <c r="G7" s="54"/>
      <c r="H7" s="55">
        <v>4760718</v>
      </c>
      <c r="I7" s="55"/>
      <c r="J7" s="55"/>
      <c r="K7" s="55">
        <v>36837</v>
      </c>
      <c r="L7" s="55"/>
      <c r="M7" s="55"/>
      <c r="N7" s="55">
        <v>4797556</v>
      </c>
      <c r="O7" s="55"/>
      <c r="P7" s="56"/>
      <c r="Q7" s="57"/>
      <c r="R7" s="3"/>
    </row>
    <row r="8" spans="2:18" ht="7.5" customHeight="1" x14ac:dyDescent="0.15">
      <c r="B8" s="57"/>
      <c r="C8" s="57"/>
      <c r="D8" s="57"/>
      <c r="E8" s="57"/>
      <c r="F8" s="57"/>
      <c r="G8" s="57"/>
      <c r="H8" s="57"/>
      <c r="I8" s="57"/>
      <c r="J8" s="57"/>
      <c r="K8" s="57"/>
      <c r="L8" s="57"/>
      <c r="M8" s="57"/>
      <c r="N8" s="57"/>
      <c r="O8" s="57"/>
      <c r="P8" s="57"/>
      <c r="Q8" s="57"/>
    </row>
    <row r="10" spans="2:18" ht="15" thickBot="1" x14ac:dyDescent="0.2">
      <c r="R10" s="18" t="s">
        <v>20</v>
      </c>
    </row>
    <row r="11" spans="2:18" ht="18.75" customHeight="1" thickBot="1" x14ac:dyDescent="0.2">
      <c r="B11" s="32"/>
      <c r="C11" s="94" t="s">
        <v>0</v>
      </c>
      <c r="D11" s="94"/>
      <c r="E11" s="95"/>
      <c r="F11" s="33"/>
      <c r="G11" s="34"/>
      <c r="H11" s="75" t="s">
        <v>22</v>
      </c>
      <c r="I11" s="35"/>
      <c r="J11" s="36"/>
      <c r="K11" s="72" t="s">
        <v>19</v>
      </c>
      <c r="L11" s="35"/>
      <c r="M11" s="36"/>
      <c r="N11" s="75" t="s">
        <v>23</v>
      </c>
      <c r="O11" s="35"/>
      <c r="P11" s="36"/>
      <c r="Q11" s="72" t="s">
        <v>6</v>
      </c>
      <c r="R11" s="37"/>
    </row>
    <row r="12" spans="2:18" ht="18.75" customHeight="1" x14ac:dyDescent="0.15">
      <c r="B12" s="20"/>
      <c r="C12" s="99" t="s">
        <v>36</v>
      </c>
      <c r="D12" s="100"/>
      <c r="E12" s="100"/>
      <c r="F12" s="14"/>
      <c r="G12" s="15"/>
      <c r="H12" s="46">
        <v>215136</v>
      </c>
      <c r="I12" s="10"/>
      <c r="J12" s="8"/>
      <c r="K12" s="9">
        <v>6331</v>
      </c>
      <c r="L12" s="10"/>
      <c r="M12" s="8"/>
      <c r="N12" s="9">
        <f>SUM(H12:K12)-1</f>
        <v>221466</v>
      </c>
      <c r="O12" s="10"/>
      <c r="P12" s="8"/>
      <c r="Q12" s="16">
        <f t="shared" ref="Q12:Q17" si="1">N12/N$17*100</f>
        <v>7.2134344867480422</v>
      </c>
      <c r="R12" s="19"/>
    </row>
    <row r="13" spans="2:18" ht="18.75" customHeight="1" x14ac:dyDescent="0.15">
      <c r="B13" s="20"/>
      <c r="C13" s="99" t="s">
        <v>3</v>
      </c>
      <c r="D13" s="100"/>
      <c r="E13" s="100"/>
      <c r="F13" s="14"/>
      <c r="G13" s="15"/>
      <c r="H13" s="46">
        <v>444622</v>
      </c>
      <c r="I13" s="10"/>
      <c r="J13" s="8"/>
      <c r="K13" s="9">
        <v>409035</v>
      </c>
      <c r="L13" s="10"/>
      <c r="M13" s="8"/>
      <c r="N13" s="9">
        <f>SUM(H13:K13)</f>
        <v>853657</v>
      </c>
      <c r="O13" s="10"/>
      <c r="P13" s="8"/>
      <c r="Q13" s="16">
        <f t="shared" si="1"/>
        <v>27.80471423899774</v>
      </c>
      <c r="R13" s="19"/>
    </row>
    <row r="14" spans="2:18" ht="18.75" customHeight="1" x14ac:dyDescent="0.15">
      <c r="B14" s="21"/>
      <c r="C14" s="17"/>
      <c r="D14" s="81"/>
      <c r="E14" s="80" t="s">
        <v>48</v>
      </c>
      <c r="F14" s="14"/>
      <c r="G14" s="15"/>
      <c r="H14" s="9">
        <v>285363</v>
      </c>
      <c r="I14" s="10"/>
      <c r="J14" s="8"/>
      <c r="K14" s="9">
        <v>356372</v>
      </c>
      <c r="L14" s="10"/>
      <c r="M14" s="8"/>
      <c r="N14" s="9">
        <f>SUM(H14:K14)</f>
        <v>641735</v>
      </c>
      <c r="O14" s="10"/>
      <c r="P14" s="8"/>
      <c r="Q14" s="16">
        <f t="shared" si="1"/>
        <v>20.902140194672118</v>
      </c>
      <c r="R14" s="19"/>
    </row>
    <row r="15" spans="2:18" ht="18.75" customHeight="1" x14ac:dyDescent="0.15">
      <c r="B15" s="21"/>
      <c r="C15" s="17"/>
      <c r="D15" s="79"/>
      <c r="E15" s="80" t="s">
        <v>5</v>
      </c>
      <c r="F15" s="14"/>
      <c r="G15" s="15"/>
      <c r="H15" s="9">
        <v>66775</v>
      </c>
      <c r="I15" s="10"/>
      <c r="J15" s="8"/>
      <c r="K15" s="9">
        <v>30656</v>
      </c>
      <c r="L15" s="10"/>
      <c r="M15" s="8"/>
      <c r="N15" s="9">
        <f>SUM(H15:K15)</f>
        <v>97431</v>
      </c>
      <c r="O15" s="10"/>
      <c r="P15" s="8"/>
      <c r="Q15" s="16">
        <f t="shared" si="1"/>
        <v>3.1734538731830102</v>
      </c>
      <c r="R15" s="19"/>
    </row>
    <row r="16" spans="2:18" ht="18.75" customHeight="1" x14ac:dyDescent="0.15">
      <c r="B16" s="21"/>
      <c r="C16" s="17"/>
      <c r="D16" s="81"/>
      <c r="E16" s="80" t="s">
        <v>37</v>
      </c>
      <c r="F16" s="14"/>
      <c r="G16" s="15"/>
      <c r="H16" s="9">
        <v>92483</v>
      </c>
      <c r="I16" s="10"/>
      <c r="J16" s="8"/>
      <c r="K16" s="9">
        <v>22007</v>
      </c>
      <c r="L16" s="10"/>
      <c r="M16" s="8"/>
      <c r="N16" s="9">
        <f>SUM(H16:K16)+1</f>
        <v>114491</v>
      </c>
      <c r="O16" s="10"/>
      <c r="P16" s="8"/>
      <c r="Q16" s="16">
        <f t="shared" si="1"/>
        <v>3.7291201711426143</v>
      </c>
      <c r="R16" s="19"/>
    </row>
    <row r="17" spans="2:18" ht="18.75" customHeight="1" thickBot="1" x14ac:dyDescent="0.2">
      <c r="B17" s="23"/>
      <c r="C17" s="98" t="s">
        <v>4</v>
      </c>
      <c r="D17" s="98"/>
      <c r="E17" s="98"/>
      <c r="F17" s="24"/>
      <c r="G17" s="25"/>
      <c r="H17" s="26">
        <f>H4</f>
        <v>2654822</v>
      </c>
      <c r="I17" s="27"/>
      <c r="J17" s="28"/>
      <c r="K17" s="26">
        <f>K4</f>
        <v>415366</v>
      </c>
      <c r="L17" s="27"/>
      <c r="M17" s="28"/>
      <c r="N17" s="26">
        <f>SUM(H17:K17)</f>
        <v>3070188</v>
      </c>
      <c r="O17" s="27"/>
      <c r="P17" s="28"/>
      <c r="Q17" s="29">
        <f t="shared" si="1"/>
        <v>100</v>
      </c>
      <c r="R17" s="30"/>
    </row>
    <row r="18" spans="2:18" ht="7.5" customHeight="1" x14ac:dyDescent="0.15"/>
    <row r="19" spans="2:18" ht="18.75" customHeight="1" x14ac:dyDescent="0.15"/>
    <row r="20" spans="2:18" ht="15" thickBot="1" x14ac:dyDescent="0.2">
      <c r="R20" s="18" t="s">
        <v>20</v>
      </c>
    </row>
    <row r="21" spans="2:18" ht="18.75" customHeight="1" thickBot="1" x14ac:dyDescent="0.2">
      <c r="B21" s="32"/>
      <c r="C21" s="94" t="s">
        <v>0</v>
      </c>
      <c r="D21" s="94"/>
      <c r="E21" s="95"/>
      <c r="F21" s="33"/>
      <c r="G21" s="34"/>
      <c r="H21" s="75" t="str">
        <f>H3</f>
        <v>補正前予算額</v>
      </c>
      <c r="I21" s="35"/>
      <c r="J21" s="36"/>
      <c r="K21" s="72" t="str">
        <f>K3</f>
        <v>補正額</v>
      </c>
      <c r="L21" s="35"/>
      <c r="M21" s="36"/>
      <c r="N21" s="75" t="str">
        <f>N3</f>
        <v>補正後予算額</v>
      </c>
      <c r="O21" s="35"/>
      <c r="P21" s="36"/>
      <c r="Q21" s="72" t="s">
        <v>6</v>
      </c>
      <c r="R21" s="37"/>
    </row>
    <row r="22" spans="2:18" ht="18.75" customHeight="1" x14ac:dyDescent="0.15">
      <c r="B22" s="20"/>
      <c r="C22" s="99" t="s">
        <v>38</v>
      </c>
      <c r="D22" s="100"/>
      <c r="E22" s="100"/>
      <c r="F22" s="14"/>
      <c r="G22" s="15"/>
      <c r="H22" s="9">
        <v>1073225</v>
      </c>
      <c r="I22" s="10"/>
      <c r="J22" s="8"/>
      <c r="K22" s="9">
        <v>590</v>
      </c>
      <c r="L22" s="10"/>
      <c r="M22" s="8"/>
      <c r="N22" s="9">
        <f t="shared" ref="N22:N30" si="2">SUM(H22:K22)</f>
        <v>1073815</v>
      </c>
      <c r="O22" s="10"/>
      <c r="P22" s="8"/>
      <c r="Q22" s="16">
        <f>(N22/N$29*100)</f>
        <v>34.975545471482526</v>
      </c>
      <c r="R22" s="19"/>
    </row>
    <row r="23" spans="2:18" ht="18.75" customHeight="1" x14ac:dyDescent="0.15">
      <c r="B23" s="21"/>
      <c r="C23" s="17"/>
      <c r="D23" s="81"/>
      <c r="E23" s="81" t="s">
        <v>39</v>
      </c>
      <c r="F23" s="14"/>
      <c r="G23" s="15"/>
      <c r="H23" s="9">
        <v>693242</v>
      </c>
      <c r="I23" s="10"/>
      <c r="J23" s="8"/>
      <c r="K23" s="9">
        <v>174</v>
      </c>
      <c r="L23" s="10"/>
      <c r="M23" s="8"/>
      <c r="N23" s="9">
        <f t="shared" si="2"/>
        <v>693416</v>
      </c>
      <c r="O23" s="10"/>
      <c r="P23" s="8"/>
      <c r="Q23" s="16">
        <f>N23/N$29*100</f>
        <v>22.585457307500388</v>
      </c>
      <c r="R23" s="19"/>
    </row>
    <row r="24" spans="2:18" ht="18.75" customHeight="1" x14ac:dyDescent="0.15">
      <c r="B24" s="21"/>
      <c r="C24" s="17"/>
      <c r="D24" s="81"/>
      <c r="E24" s="81" t="s">
        <v>40</v>
      </c>
      <c r="F24" s="14"/>
      <c r="G24" s="15"/>
      <c r="H24" s="9">
        <v>52928</v>
      </c>
      <c r="I24" s="10"/>
      <c r="J24" s="8"/>
      <c r="K24" s="9">
        <v>417</v>
      </c>
      <c r="L24" s="10"/>
      <c r="M24" s="8"/>
      <c r="N24" s="9">
        <f>SUM(H24:K24)-1</f>
        <v>53344</v>
      </c>
      <c r="O24" s="10"/>
      <c r="P24" s="8"/>
      <c r="Q24" s="16">
        <f>N24/N$29*100</f>
        <v>1.7374831769259733</v>
      </c>
      <c r="R24" s="19"/>
    </row>
    <row r="25" spans="2:18" ht="18.75" customHeight="1" x14ac:dyDescent="0.15">
      <c r="B25" s="20"/>
      <c r="C25" s="99" t="s">
        <v>7</v>
      </c>
      <c r="D25" s="100"/>
      <c r="E25" s="100"/>
      <c r="F25" s="14"/>
      <c r="G25" s="15"/>
      <c r="H25" s="9">
        <v>1120845</v>
      </c>
      <c r="I25" s="10"/>
      <c r="J25" s="8"/>
      <c r="K25" s="9">
        <v>414775</v>
      </c>
      <c r="L25" s="10"/>
      <c r="M25" s="8"/>
      <c r="N25" s="9">
        <f t="shared" si="2"/>
        <v>1535620</v>
      </c>
      <c r="O25" s="10"/>
      <c r="P25" s="8"/>
      <c r="Q25" s="16">
        <f>(N25/N$29*100)</f>
        <v>50.017132501332163</v>
      </c>
      <c r="R25" s="19"/>
    </row>
    <row r="26" spans="2:18" ht="18.75" customHeight="1" x14ac:dyDescent="0.15">
      <c r="B26" s="21"/>
      <c r="C26" s="17"/>
      <c r="D26" s="81"/>
      <c r="E26" s="81" t="s">
        <v>41</v>
      </c>
      <c r="F26" s="14"/>
      <c r="G26" s="15"/>
      <c r="H26" s="9">
        <v>282381</v>
      </c>
      <c r="I26" s="10"/>
      <c r="J26" s="8"/>
      <c r="K26" s="9">
        <v>356372</v>
      </c>
      <c r="L26" s="10"/>
      <c r="M26" s="8"/>
      <c r="N26" s="9">
        <f t="shared" si="2"/>
        <v>638753</v>
      </c>
      <c r="O26" s="10"/>
      <c r="P26" s="8"/>
      <c r="Q26" s="16">
        <f>N26/N$29*100</f>
        <v>20.805012592062766</v>
      </c>
      <c r="R26" s="19"/>
    </row>
    <row r="27" spans="2:18" ht="18.75" customHeight="1" x14ac:dyDescent="0.15">
      <c r="B27" s="21"/>
      <c r="C27" s="17"/>
      <c r="D27" s="74"/>
      <c r="E27" s="74" t="s">
        <v>8</v>
      </c>
      <c r="F27" s="14"/>
      <c r="G27" s="15"/>
      <c r="H27" s="9">
        <v>647237</v>
      </c>
      <c r="I27" s="10"/>
      <c r="J27" s="8"/>
      <c r="K27" s="9">
        <v>55932</v>
      </c>
      <c r="L27" s="10"/>
      <c r="M27" s="8"/>
      <c r="N27" s="9">
        <f>SUM(H27:K27)+1</f>
        <v>703170</v>
      </c>
      <c r="O27" s="10"/>
      <c r="P27" s="8"/>
      <c r="Q27" s="16">
        <f>N27/N$29*100</f>
        <v>22.90315772193755</v>
      </c>
      <c r="R27" s="19"/>
    </row>
    <row r="28" spans="2:18" ht="18.75" customHeight="1" x14ac:dyDescent="0.15">
      <c r="B28" s="21"/>
      <c r="C28" s="17"/>
      <c r="D28" s="74"/>
      <c r="E28" s="74" t="s">
        <v>3</v>
      </c>
      <c r="F28" s="14"/>
      <c r="G28" s="15"/>
      <c r="H28" s="9">
        <v>157082</v>
      </c>
      <c r="I28" s="10"/>
      <c r="J28" s="8"/>
      <c r="K28" s="9">
        <v>2471</v>
      </c>
      <c r="L28" s="10"/>
      <c r="M28" s="8"/>
      <c r="N28" s="9">
        <f t="shared" si="2"/>
        <v>159553</v>
      </c>
      <c r="O28" s="10"/>
      <c r="P28" s="8"/>
      <c r="Q28" s="16">
        <f>N28/N$29*100</f>
        <v>5.1968478803252438</v>
      </c>
      <c r="R28" s="19"/>
    </row>
    <row r="29" spans="2:18" ht="18.75" customHeight="1" x14ac:dyDescent="0.15">
      <c r="B29" s="20"/>
      <c r="C29" s="99" t="s">
        <v>4</v>
      </c>
      <c r="D29" s="99"/>
      <c r="E29" s="99"/>
      <c r="F29" s="62"/>
      <c r="G29" s="63"/>
      <c r="H29" s="64">
        <f>+H4</f>
        <v>2654822</v>
      </c>
      <c r="I29" s="65"/>
      <c r="J29" s="66"/>
      <c r="K29" s="64">
        <f>K17</f>
        <v>415366</v>
      </c>
      <c r="L29" s="65"/>
      <c r="M29" s="66"/>
      <c r="N29" s="64">
        <f t="shared" si="2"/>
        <v>3070188</v>
      </c>
      <c r="O29" s="65"/>
      <c r="P29" s="66"/>
      <c r="Q29" s="67">
        <f>N29/N$29*100</f>
        <v>100</v>
      </c>
      <c r="R29" s="68"/>
    </row>
    <row r="30" spans="2:18" ht="18.75" customHeight="1" thickBot="1" x14ac:dyDescent="0.2">
      <c r="B30" s="38"/>
      <c r="C30" s="69"/>
      <c r="D30" s="70"/>
      <c r="E30" s="73" t="s">
        <v>9</v>
      </c>
      <c r="F30" s="24"/>
      <c r="G30" s="25"/>
      <c r="H30" s="26">
        <v>2002178</v>
      </c>
      <c r="I30" s="27"/>
      <c r="J30" s="28"/>
      <c r="K30" s="26">
        <v>415366</v>
      </c>
      <c r="L30" s="27"/>
      <c r="M30" s="28"/>
      <c r="N30" s="26">
        <f t="shared" si="2"/>
        <v>2417544</v>
      </c>
      <c r="O30" s="27"/>
      <c r="P30" s="28"/>
      <c r="Q30" s="29">
        <f>N30/N$29*100</f>
        <v>78.742539544809631</v>
      </c>
      <c r="R30" s="30"/>
    </row>
    <row r="31" spans="2:18" ht="15" customHeight="1" x14ac:dyDescent="0.15">
      <c r="B31" s="71" t="s">
        <v>21</v>
      </c>
    </row>
    <row r="32" spans="2:18" ht="7.5" customHeight="1" x14ac:dyDescent="0.15"/>
    <row r="34" spans="2:18" ht="15" thickBot="1" x14ac:dyDescent="0.2">
      <c r="R34" s="18" t="s">
        <v>20</v>
      </c>
    </row>
    <row r="35" spans="2:18" ht="18.75" customHeight="1" thickBot="1" x14ac:dyDescent="0.2">
      <c r="B35" s="32"/>
      <c r="C35" s="94" t="s">
        <v>0</v>
      </c>
      <c r="D35" s="94"/>
      <c r="E35" s="95"/>
      <c r="F35" s="33"/>
      <c r="G35" s="34"/>
      <c r="H35" s="75" t="str">
        <f>H3</f>
        <v>補正前予算額</v>
      </c>
      <c r="I35" s="35"/>
      <c r="J35" s="36"/>
      <c r="K35" s="72" t="str">
        <f>K3</f>
        <v>補正額</v>
      </c>
      <c r="L35" s="35"/>
      <c r="M35" s="36"/>
      <c r="N35" s="75" t="str">
        <f>N3</f>
        <v>補正後予算額</v>
      </c>
      <c r="O35" s="35"/>
      <c r="P35" s="36"/>
      <c r="Q35" s="72" t="s">
        <v>6</v>
      </c>
      <c r="R35" s="37"/>
    </row>
    <row r="36" spans="2:18" ht="18.75" customHeight="1" x14ac:dyDescent="0.15">
      <c r="B36" s="22"/>
      <c r="C36" s="101" t="s">
        <v>24</v>
      </c>
      <c r="D36" s="101"/>
      <c r="E36" s="101"/>
      <c r="F36" s="13"/>
      <c r="G36" s="5"/>
      <c r="H36" s="6">
        <v>119668</v>
      </c>
      <c r="I36" s="7"/>
      <c r="J36" s="11"/>
      <c r="K36" s="6">
        <v>448</v>
      </c>
      <c r="L36" s="7"/>
      <c r="M36" s="11"/>
      <c r="N36" s="6">
        <f t="shared" ref="N36:N43" si="3">SUM(H36:K36)</f>
        <v>120116</v>
      </c>
      <c r="O36" s="7"/>
      <c r="P36" s="11"/>
      <c r="Q36" s="12">
        <f t="shared" ref="Q36:Q43" si="4">N36/N$17*100</f>
        <v>3.9123337072518036</v>
      </c>
      <c r="R36" s="31"/>
    </row>
    <row r="37" spans="2:18" ht="18.75" customHeight="1" x14ac:dyDescent="0.15">
      <c r="B37" s="22"/>
      <c r="C37" s="101" t="s">
        <v>25</v>
      </c>
      <c r="D37" s="101"/>
      <c r="E37" s="101"/>
      <c r="F37" s="13"/>
      <c r="G37" s="5"/>
      <c r="H37" s="6">
        <v>337370</v>
      </c>
      <c r="I37" s="7"/>
      <c r="J37" s="11"/>
      <c r="K37" s="6">
        <v>775</v>
      </c>
      <c r="L37" s="7"/>
      <c r="M37" s="11"/>
      <c r="N37" s="6">
        <f t="shared" si="3"/>
        <v>338145</v>
      </c>
      <c r="O37" s="7"/>
      <c r="P37" s="11"/>
      <c r="Q37" s="12">
        <f t="shared" si="4"/>
        <v>11.013820652025217</v>
      </c>
      <c r="R37" s="31"/>
    </row>
    <row r="38" spans="2:18" ht="18.75" customHeight="1" x14ac:dyDescent="0.15">
      <c r="B38" s="22"/>
      <c r="C38" s="101" t="s">
        <v>42</v>
      </c>
      <c r="D38" s="101"/>
      <c r="E38" s="101"/>
      <c r="F38" s="13"/>
      <c r="G38" s="5"/>
      <c r="H38" s="6">
        <v>300808</v>
      </c>
      <c r="I38" s="7"/>
      <c r="J38" s="11"/>
      <c r="K38" s="6">
        <v>13452</v>
      </c>
      <c r="L38" s="7"/>
      <c r="M38" s="11"/>
      <c r="N38" s="6">
        <f t="shared" si="3"/>
        <v>314260</v>
      </c>
      <c r="O38" s="7"/>
      <c r="P38" s="11"/>
      <c r="Q38" s="12">
        <f t="shared" si="4"/>
        <v>10.235855263586464</v>
      </c>
      <c r="R38" s="31"/>
    </row>
    <row r="39" spans="2:18" ht="18.75" customHeight="1" x14ac:dyDescent="0.15">
      <c r="B39" s="22"/>
      <c r="C39" s="101" t="s">
        <v>43</v>
      </c>
      <c r="D39" s="101"/>
      <c r="E39" s="101"/>
      <c r="F39" s="13"/>
      <c r="G39" s="5"/>
      <c r="H39" s="6">
        <v>297739</v>
      </c>
      <c r="I39" s="7"/>
      <c r="J39" s="11"/>
      <c r="K39" s="6">
        <v>398772</v>
      </c>
      <c r="L39" s="7"/>
      <c r="M39" s="11"/>
      <c r="N39" s="6">
        <f t="shared" si="3"/>
        <v>696511</v>
      </c>
      <c r="O39" s="7"/>
      <c r="P39" s="11"/>
      <c r="Q39" s="12">
        <f t="shared" si="4"/>
        <v>22.686265466479576</v>
      </c>
      <c r="R39" s="31"/>
    </row>
    <row r="40" spans="2:18" ht="18.75" customHeight="1" x14ac:dyDescent="0.15">
      <c r="B40" s="22"/>
      <c r="C40" s="101" t="s">
        <v>44</v>
      </c>
      <c r="D40" s="101"/>
      <c r="E40" s="101"/>
      <c r="F40" s="13"/>
      <c r="G40" s="5"/>
      <c r="H40" s="6">
        <v>275980</v>
      </c>
      <c r="I40" s="7"/>
      <c r="J40" s="11"/>
      <c r="K40" s="6">
        <v>128</v>
      </c>
      <c r="L40" s="7"/>
      <c r="M40" s="11"/>
      <c r="N40" s="6">
        <f t="shared" si="3"/>
        <v>276108</v>
      </c>
      <c r="O40" s="7"/>
      <c r="P40" s="11"/>
      <c r="Q40" s="12">
        <f t="shared" si="4"/>
        <v>8.9931952049841897</v>
      </c>
      <c r="R40" s="31"/>
    </row>
    <row r="41" spans="2:18" ht="18.75" customHeight="1" x14ac:dyDescent="0.15">
      <c r="B41" s="22"/>
      <c r="C41" s="101" t="s">
        <v>26</v>
      </c>
      <c r="D41" s="101"/>
      <c r="E41" s="101"/>
      <c r="F41" s="13"/>
      <c r="G41" s="5"/>
      <c r="H41" s="6">
        <v>556449</v>
      </c>
      <c r="I41" s="7"/>
      <c r="J41" s="11"/>
      <c r="K41" s="6">
        <v>291</v>
      </c>
      <c r="L41" s="7"/>
      <c r="M41" s="11"/>
      <c r="N41" s="6">
        <f t="shared" si="3"/>
        <v>556740</v>
      </c>
      <c r="O41" s="7"/>
      <c r="P41" s="11"/>
      <c r="Q41" s="12">
        <f t="shared" si="4"/>
        <v>18.13374294994313</v>
      </c>
      <c r="R41" s="31"/>
    </row>
    <row r="42" spans="2:18" ht="18.75" customHeight="1" x14ac:dyDescent="0.15">
      <c r="B42" s="22"/>
      <c r="C42" s="101" t="s">
        <v>45</v>
      </c>
      <c r="D42" s="101"/>
      <c r="E42" s="101"/>
      <c r="F42" s="13"/>
      <c r="G42" s="5"/>
      <c r="H42" s="6">
        <v>500</v>
      </c>
      <c r="I42" s="7"/>
      <c r="J42" s="11"/>
      <c r="K42" s="6">
        <v>1500</v>
      </c>
      <c r="L42" s="7"/>
      <c r="M42" s="11"/>
      <c r="N42" s="6">
        <f t="shared" si="3"/>
        <v>2000</v>
      </c>
      <c r="O42" s="7"/>
      <c r="P42" s="11"/>
      <c r="Q42" s="12">
        <f t="shared" si="4"/>
        <v>6.5142590616600674E-2</v>
      </c>
      <c r="R42" s="31"/>
    </row>
    <row r="43" spans="2:18" ht="18.75" customHeight="1" thickBot="1" x14ac:dyDescent="0.2">
      <c r="B43" s="23"/>
      <c r="C43" s="98" t="s">
        <v>4</v>
      </c>
      <c r="D43" s="98"/>
      <c r="E43" s="98"/>
      <c r="F43" s="24"/>
      <c r="G43" s="25"/>
      <c r="H43" s="26">
        <f>H29</f>
        <v>2654822</v>
      </c>
      <c r="I43" s="27"/>
      <c r="J43" s="28"/>
      <c r="K43" s="26">
        <f>K29</f>
        <v>415366</v>
      </c>
      <c r="L43" s="27"/>
      <c r="M43" s="28"/>
      <c r="N43" s="26">
        <f t="shared" si="3"/>
        <v>3070188</v>
      </c>
      <c r="O43" s="27"/>
      <c r="P43" s="28"/>
      <c r="Q43" s="29">
        <f t="shared" si="4"/>
        <v>100</v>
      </c>
      <c r="R43" s="30"/>
    </row>
    <row r="44" spans="2:18" ht="7.5" customHeight="1" x14ac:dyDescent="0.15"/>
    <row r="45" spans="2:18" ht="7.5" customHeight="1" x14ac:dyDescent="0.15"/>
    <row r="46" spans="2:18" ht="7.5" customHeight="1" x14ac:dyDescent="0.15"/>
    <row r="47" spans="2:18" ht="7.5" customHeight="1" x14ac:dyDescent="0.15"/>
  </sheetData>
  <mergeCells count="21">
    <mergeCell ref="C12:E12"/>
    <mergeCell ref="C22:E22"/>
    <mergeCell ref="C39:E39"/>
    <mergeCell ref="C40:E40"/>
    <mergeCell ref="C41:E41"/>
    <mergeCell ref="C37:E37"/>
    <mergeCell ref="C36:E36"/>
    <mergeCell ref="C43:E43"/>
    <mergeCell ref="C13:E13"/>
    <mergeCell ref="C17:E17"/>
    <mergeCell ref="C21:E21"/>
    <mergeCell ref="C25:E25"/>
    <mergeCell ref="C29:E29"/>
    <mergeCell ref="C35:E35"/>
    <mergeCell ref="C38:E38"/>
    <mergeCell ref="C42:E42"/>
    <mergeCell ref="C3:E3"/>
    <mergeCell ref="C4:E4"/>
    <mergeCell ref="C6:E6"/>
    <mergeCell ref="C7:E7"/>
    <mergeCell ref="C11:E11"/>
  </mergeCells>
  <phoneticPr fontId="2"/>
  <pageMargins left="0.7" right="0.7" top="0.75" bottom="0.75" header="0.3" footer="0.3"/>
  <pageSetup paperSize="9" scale="64" orientation="portrait" r:id="rId1"/>
  <ignoredErrors>
    <ignoredError sqref="N13 N16 Q25 N24 N27"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4号補正</vt:lpstr>
      <vt:lpstr>補正項目表</vt:lpstr>
      <vt:lpstr>4号表</vt:lpstr>
      <vt:lpstr>'4号補正'!Print_Area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HOSTNAME</dc:creator>
  <cp:lastModifiedBy>大阪府</cp:lastModifiedBy>
  <cp:lastPrinted>2020-08-19T08:06:41Z</cp:lastPrinted>
  <dcterms:created xsi:type="dcterms:W3CDTF">2016-09-04T05:00:12Z</dcterms:created>
  <dcterms:modified xsi:type="dcterms:W3CDTF">2020-09-16T07:16:16Z</dcterms:modified>
</cp:coreProperties>
</file>