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120" yWindow="30" windowWidth="20340" windowHeight="7875" tabRatio="719"/>
  </bookViews>
  <sheets>
    <sheet name="2号補正" sheetId="9" r:id="rId1"/>
    <sheet name="補正項目表" sheetId="12" state="hidden" r:id="rId2"/>
    <sheet name="2号表" sheetId="13" state="hidden" r:id="rId3"/>
  </sheets>
  <definedNames>
    <definedName name="_xlnm.Print_Area" localSheetId="0">'2号補正'!$A$1:$BC$39</definedName>
  </definedNames>
  <calcPr calcId="162913"/>
</workbook>
</file>

<file path=xl/calcChain.xml><?xml version="1.0" encoding="utf-8"?>
<calcChain xmlns="http://schemas.openxmlformats.org/spreadsheetml/2006/main">
  <c r="N32" i="13" l="1"/>
  <c r="N30" i="13"/>
  <c r="N24" i="13"/>
  <c r="N23" i="13"/>
  <c r="Q22" i="13" s="1"/>
  <c r="N21" i="13"/>
  <c r="N14" i="13"/>
  <c r="N12" i="13"/>
  <c r="H15" i="13"/>
  <c r="N4" i="13"/>
  <c r="Q20" i="13" l="1"/>
  <c r="N31" i="13"/>
  <c r="K15" i="13" l="1"/>
  <c r="N15" i="13" s="1"/>
  <c r="N29" i="13" l="1"/>
  <c r="K29" i="13"/>
  <c r="H29" i="13"/>
  <c r="N19" i="13"/>
  <c r="K19" i="13"/>
  <c r="H19" i="13"/>
  <c r="Q31" i="13" l="1"/>
  <c r="Q14" i="13"/>
  <c r="Q15" i="13"/>
  <c r="Q12" i="13"/>
  <c r="N22" i="13"/>
  <c r="N20" i="13" l="1"/>
  <c r="N13" i="13"/>
  <c r="Q13" i="13" s="1"/>
  <c r="K23" i="13"/>
  <c r="K32" i="13" s="1"/>
  <c r="N6" i="13"/>
  <c r="Q30" i="13" l="1"/>
  <c r="H32" i="13"/>
  <c r="Q32" i="13" l="1"/>
  <c r="Q23" i="13"/>
  <c r="Q24" i="13"/>
  <c r="Q21" i="13"/>
</calcChain>
</file>

<file path=xl/sharedStrings.xml><?xml version="1.0" encoding="utf-8"?>
<sst xmlns="http://schemas.openxmlformats.org/spreadsheetml/2006/main" count="45" uniqueCount="30">
  <si>
    <t>区分</t>
    <rPh sb="0" eb="2">
      <t>クブン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</si>
  <si>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</si>
  <si>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</si>
  <si>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</si>
  <si>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</si>
  <si>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</si>
  <si>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構成比</t>
    <rPh sb="0" eb="3">
      <t>コウセイヒ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</si>
  <si>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</si>
  <si>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</si>
  <si>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うち一般歳出</t>
    <rPh sb="2" eb="4">
      <t>イッパン</t>
    </rPh>
    <rPh sb="4" eb="6">
      <t>サイシュツ</t>
    </rPh>
    <phoneticPr fontId="2"/>
  </si>
  <si>
    <t>(1) 予算規模</t>
    <rPh sb="4" eb="6">
      <t>ヨサン</t>
    </rPh>
    <rPh sb="6" eb="8">
      <t>キボ</t>
    </rPh>
    <phoneticPr fontId="2"/>
  </si>
  <si>
    <t>(4) 補正項目</t>
    <rPh sb="4" eb="6">
      <t>ホセイ</t>
    </rPh>
    <rPh sb="6" eb="8">
      <t>コウモク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</si>
  <si>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</si>
  <si>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</si>
  <si>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</si>
  <si>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【目的別内訳】</t>
    <rPh sb="1" eb="3">
      <t>モクテキ</t>
    </rPh>
    <rPh sb="3" eb="4">
      <t>ベツ</t>
    </rPh>
    <rPh sb="4" eb="6">
      <t>ウチワケ</t>
    </rPh>
    <phoneticPr fontId="2"/>
  </si>
  <si>
    <t>○</t>
    <phoneticPr fontId="2"/>
  </si>
  <si>
    <t>(2) 歳　入</t>
    <rPh sb="4" eb="5">
      <t>トシ</t>
    </rPh>
    <rPh sb="6" eb="7">
      <t>イ</t>
    </rPh>
    <phoneticPr fontId="2"/>
  </si>
  <si>
    <t>(3) 歳　　出</t>
    <rPh sb="4" eb="5">
      <t>トシ</t>
    </rPh>
    <rPh sb="7" eb="8">
      <t>デ</t>
    </rPh>
    <phoneticPr fontId="2"/>
  </si>
  <si>
    <t>補正額</t>
    <rPh sb="0" eb="2">
      <t>ホセイ</t>
    </rPh>
    <rPh sb="2" eb="3">
      <t>ガク</t>
    </rPh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</si>
  <si>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</si>
  <si>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</si>
  <si>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</si>
  <si>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</si>
  <si>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国庫支出金</t>
    <rPh sb="0" eb="2">
      <t>コッコ</t>
    </rPh>
    <rPh sb="2" eb="5">
      <t>シシュツキン</t>
    </rPh>
    <phoneticPr fontId="2"/>
  </si>
  <si>
    <t>総務費</t>
    <rPh sb="0" eb="3">
      <t>ソウムヒ</t>
    </rPh>
    <phoneticPr fontId="2"/>
  </si>
  <si>
    <t>健康医療費</t>
    <rPh sb="0" eb="2">
      <t>ケンコウ</t>
    </rPh>
    <rPh sb="2" eb="4">
      <t>イリョウ</t>
    </rPh>
    <rPh sb="4" eb="5">
      <t>ヒ</t>
    </rPh>
    <phoneticPr fontId="2"/>
  </si>
  <si>
    <t>医療提供体制の確保</t>
    <rPh sb="0" eb="2">
      <t>イリョウ</t>
    </rPh>
    <rPh sb="2" eb="4">
      <t>テイキョウ</t>
    </rPh>
    <rPh sb="4" eb="6">
      <t>タイセイ</t>
    </rPh>
    <rPh sb="7" eb="9">
      <t>カクホ</t>
    </rPh>
    <phoneticPr fontId="2"/>
  </si>
  <si>
    <t>軽症者等の療養体制の確保</t>
    <rPh sb="0" eb="2">
      <t>ケイショウ</t>
    </rPh>
    <rPh sb="2" eb="3">
      <t>シャ</t>
    </rPh>
    <rPh sb="3" eb="4">
      <t>トウ</t>
    </rPh>
    <rPh sb="5" eb="7">
      <t>リョウヨウ</t>
    </rPh>
    <rPh sb="7" eb="9">
      <t>タイセイ</t>
    </rPh>
    <rPh sb="10" eb="12">
      <t>カクホ</t>
    </rPh>
    <phoneticPr fontId="2"/>
  </si>
  <si>
    <t>３．令和２年度一般会計補正予算（第２号）のあらまし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</si>
</sst>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5" xfId="1" applyFont="1" applyBorder="1">
      <alignment vertical="center"/>
    </xf>
    <xf numFmtId="176" fontId="0" fillId="0" borderId="6" xfId="1" applyNumberFormat="1" applyFont="1" applyBorder="1">
      <alignment vertical="center"/>
    </xf>
    <xf numFmtId="0" fontId="0" fillId="0" borderId="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176" fontId="0" fillId="0" borderId="9" xfId="1" applyNumberFormat="1" applyFont="1" applyBorder="1">
      <alignment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1" xfId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176" fontId="0" fillId="0" borderId="16" xfId="1" applyNumberFormat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4" fillId="0" borderId="25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38" fontId="0" fillId="0" borderId="29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9" xfId="1" applyFont="1" applyFill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distributed" vertical="center" indent="1"/>
    </xf>
    <xf numFmtId="38" fontId="13" fillId="0" borderId="0" xfId="1" applyFont="1" applyBorder="1">
      <alignment vertical="center"/>
    </xf>
    <xf numFmtId="38" fontId="13" fillId="0" borderId="0" xfId="1" applyFont="1">
      <alignment vertical="center"/>
    </xf>
    <xf numFmtId="0" fontId="13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28" xfId="1" applyFont="1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distributed" shrinkToFit="1"/>
    </xf>
    <xf numFmtId="0" fontId="0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52</xdr:col>
      <xdr:colOff>171450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10058400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一般会計補正予算（第２号）は、新型コロナウイルス感染症の感染拡大に備えた医療提供体制・療養体制の確保に緊急に必要な経費を追加するため、編成しました。</a:t>
          </a:r>
        </a:p>
      </xdr:txBody>
    </xdr:sp>
    <xdr:clientData/>
  </xdr:twoCellAnchor>
  <xdr:twoCellAnchor editAs="oneCell">
    <xdr:from>
      <xdr:col>1</xdr:col>
      <xdr:colOff>95250</xdr:colOff>
      <xdr:row>33</xdr:row>
      <xdr:rowOff>9525</xdr:rowOff>
    </xdr:from>
    <xdr:to>
      <xdr:col>23</xdr:col>
      <xdr:colOff>66675</xdr:colOff>
      <xdr:row>35</xdr:row>
      <xdr:rowOff>19050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438900"/>
          <a:ext cx="416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7</xdr:row>
      <xdr:rowOff>114300</xdr:rowOff>
    </xdr:from>
    <xdr:to>
      <xdr:col>23</xdr:col>
      <xdr:colOff>180975</xdr:colOff>
      <xdr:row>11</xdr:row>
      <xdr:rowOff>123825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90675"/>
          <a:ext cx="44100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161925</xdr:colOff>
      <xdr:row>7</xdr:row>
      <xdr:rowOff>123825</xdr:rowOff>
    </xdr:from>
    <xdr:to>
      <xdr:col>55</xdr:col>
      <xdr:colOff>47625</xdr:colOff>
      <xdr:row>15</xdr:row>
      <xdr:rowOff>85725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600200"/>
          <a:ext cx="52197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161925</xdr:colOff>
      <xdr:row>17</xdr:row>
      <xdr:rowOff>104775</xdr:rowOff>
    </xdr:from>
    <xdr:to>
      <xdr:col>55</xdr:col>
      <xdr:colOff>47625</xdr:colOff>
      <xdr:row>24</xdr:row>
      <xdr:rowOff>19050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486150"/>
          <a:ext cx="52197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17</xdr:row>
      <xdr:rowOff>104775</xdr:rowOff>
    </xdr:from>
    <xdr:to>
      <xdr:col>28</xdr:col>
      <xdr:colOff>38100</xdr:colOff>
      <xdr:row>27</xdr:row>
      <xdr:rowOff>114300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486150"/>
          <a:ext cx="521970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94"/>
  <sheetViews>
    <sheetView tabSelected="1" view="pageBreakPreview" zoomScaleNormal="100" zoomScaleSheetLayoutView="100" workbookViewId="0">
      <selection activeCell="Y33" sqref="Y33"/>
    </sheetView>
  </sheetViews>
  <sheetFormatPr defaultRowHeight="14.25" x14ac:dyDescent="0.15"/>
  <cols>
    <col min="1" max="74" width="2.5" style="1" customWidth="1"/>
    <col min="75" max="16384" width="9" style="1"/>
  </cols>
  <sheetData>
    <row r="1" spans="1:29" ht="26.25" customHeight="1" x14ac:dyDescent="0.15">
      <c r="A1" s="2" t="s">
        <v>29</v>
      </c>
    </row>
    <row r="2" spans="1:29" ht="15" customHeight="1" x14ac:dyDescent="0.15"/>
    <row r="3" spans="1:29" ht="15" customHeight="1" x14ac:dyDescent="0.15"/>
    <row r="4" spans="1:29" ht="15" customHeight="1" x14ac:dyDescent="0.15"/>
    <row r="5" spans="1:29" ht="15" customHeight="1" x14ac:dyDescent="0.15"/>
    <row r="6" spans="1:29" ht="15" customHeight="1" x14ac:dyDescent="0.15"/>
    <row r="7" spans="1:29" ht="15" customHeight="1" x14ac:dyDescent="0.15"/>
    <row r="8" spans="1:29" ht="15" customHeight="1" x14ac:dyDescent="0.15">
      <c r="B8" s="47" t="s">
        <v>10</v>
      </c>
      <c r="C8" s="47"/>
      <c r="AC8" s="47" t="s">
        <v>17</v>
      </c>
    </row>
    <row r="9" spans="1:29" ht="15" customHeight="1" x14ac:dyDescent="0.15"/>
    <row r="10" spans="1:29" ht="15" customHeight="1" x14ac:dyDescent="0.15"/>
    <row r="11" spans="1:29" ht="15" customHeight="1" x14ac:dyDescent="0.15"/>
    <row r="12" spans="1:29" ht="15" customHeight="1" x14ac:dyDescent="0.15"/>
    <row r="13" spans="1:29" ht="15" customHeight="1" x14ac:dyDescent="0.15"/>
    <row r="14" spans="1:29" ht="15" customHeight="1" x14ac:dyDescent="0.15"/>
    <row r="15" spans="1:29" ht="15" customHeight="1" x14ac:dyDescent="0.15">
      <c r="C15" s="47"/>
    </row>
    <row r="16" spans="1:29" ht="15" customHeight="1" x14ac:dyDescent="0.15">
      <c r="C16" s="47"/>
    </row>
    <row r="17" spans="2:51" ht="15" customHeight="1" x14ac:dyDescent="0.15">
      <c r="B17" s="47" t="s">
        <v>18</v>
      </c>
      <c r="C17" s="47"/>
      <c r="AC17" s="47"/>
    </row>
    <row r="18" spans="2:51" ht="15" customHeight="1" x14ac:dyDescent="0.15">
      <c r="B18" s="49" t="s">
        <v>14</v>
      </c>
      <c r="C18" s="49"/>
      <c r="D18" s="47"/>
      <c r="AC18" s="49" t="s">
        <v>15</v>
      </c>
      <c r="AD18" s="49"/>
    </row>
    <row r="19" spans="2:51" ht="15" customHeight="1" x14ac:dyDescent="0.15"/>
    <row r="20" spans="2:51" ht="15" customHeight="1" x14ac:dyDescent="0.15"/>
    <row r="21" spans="2:51" ht="15" customHeight="1" x14ac:dyDescent="0.15"/>
    <row r="22" spans="2:51" ht="15" customHeight="1" x14ac:dyDescent="0.15"/>
    <row r="23" spans="2:51" ht="15" customHeight="1" x14ac:dyDescent="0.15"/>
    <row r="24" spans="2:51" ht="15" customHeight="1" x14ac:dyDescent="0.15"/>
    <row r="25" spans="2:51" ht="15" customHeight="1" x14ac:dyDescent="0.15"/>
    <row r="26" spans="2:51" ht="15" customHeight="1" x14ac:dyDescent="0.15"/>
    <row r="27" spans="2:51" ht="15" customHeight="1" x14ac:dyDescent="0.15"/>
    <row r="28" spans="2:51" ht="15" customHeight="1" x14ac:dyDescent="0.15"/>
    <row r="29" spans="2:51" ht="15" customHeight="1" x14ac:dyDescent="0.15"/>
    <row r="30" spans="2:51" ht="15" customHeight="1" x14ac:dyDescent="0.15"/>
    <row r="31" spans="2:51" ht="15" customHeight="1" x14ac:dyDescent="0.15">
      <c r="B31" s="47"/>
      <c r="W31" s="50"/>
      <c r="AY31" s="50"/>
    </row>
    <row r="32" spans="2:51" ht="15" customHeight="1" x14ac:dyDescent="0.15"/>
    <row r="33" spans="2:51" ht="15" customHeight="1" x14ac:dyDescent="0.15">
      <c r="B33" s="47" t="s">
        <v>11</v>
      </c>
      <c r="Y33" s="50" t="s">
        <v>2</v>
      </c>
      <c r="AY33" s="50"/>
    </row>
    <row r="34" spans="2:51" ht="15" customHeight="1" x14ac:dyDescent="0.15"/>
    <row r="35" spans="2:51" ht="15" customHeight="1" x14ac:dyDescent="0.15"/>
    <row r="36" spans="2:51" ht="15" customHeight="1" x14ac:dyDescent="0.15">
      <c r="B36" s="47"/>
      <c r="W36" s="50"/>
    </row>
    <row r="37" spans="2:51" ht="15" customHeight="1" x14ac:dyDescent="0.15">
      <c r="B37" s="47"/>
      <c r="W37" s="50"/>
    </row>
    <row r="38" spans="2:51" ht="15" customHeight="1" x14ac:dyDescent="0.15">
      <c r="B38" s="47"/>
      <c r="W38" s="50"/>
    </row>
    <row r="39" spans="2:51" ht="15" customHeight="1" x14ac:dyDescent="0.15">
      <c r="B39" s="47"/>
      <c r="W39" s="50"/>
      <c r="AY39" s="50"/>
    </row>
    <row r="40" spans="2:51" ht="15" customHeight="1" x14ac:dyDescent="0.15"/>
    <row r="41" spans="2:51" ht="15" customHeight="1" x14ac:dyDescent="0.15"/>
    <row r="42" spans="2:51" ht="15" customHeight="1" x14ac:dyDescent="0.15"/>
    <row r="43" spans="2:51" ht="15" customHeight="1" x14ac:dyDescent="0.15"/>
    <row r="44" spans="2:51" ht="15" customHeight="1" x14ac:dyDescent="0.15"/>
    <row r="45" spans="2:51" ht="15" customHeight="1" x14ac:dyDescent="0.15"/>
    <row r="46" spans="2:51" ht="15" customHeight="1" x14ac:dyDescent="0.15"/>
    <row r="47" spans="2:51" ht="15" customHeight="1" x14ac:dyDescent="0.15"/>
    <row r="48" spans="2:5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</sheetData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showGridLines="0" workbookViewId="0">
      <selection activeCell="B2" sqref="B2:E3"/>
    </sheetView>
  </sheetViews>
  <sheetFormatPr defaultRowHeight="11.25" x14ac:dyDescent="0.15"/>
  <cols>
    <col min="1" max="2" width="2.5" style="51" customWidth="1"/>
    <col min="3" max="3" width="43.75" style="51" customWidth="1"/>
    <col min="4" max="4" width="8.25" style="58" bestFit="1" customWidth="1"/>
    <col min="5" max="5" width="1.25" style="51" customWidth="1"/>
    <col min="6" max="16384" width="9" style="51"/>
  </cols>
  <sheetData>
    <row r="1" spans="2:4" ht="7.5" customHeight="1" x14ac:dyDescent="0.15"/>
    <row r="2" spans="2:4" ht="15" customHeight="1" x14ac:dyDescent="0.15">
      <c r="B2" s="59" t="s">
        <v>16</v>
      </c>
      <c r="C2" s="52" t="s">
        <v>27</v>
      </c>
      <c r="D2" s="58">
        <v>10376</v>
      </c>
    </row>
    <row r="3" spans="2:4" ht="15" customHeight="1" x14ac:dyDescent="0.15">
      <c r="B3" s="59" t="s">
        <v>16</v>
      </c>
      <c r="C3" s="52" t="s">
        <v>28</v>
      </c>
      <c r="D3" s="58">
        <v>1213</v>
      </c>
    </row>
    <row r="4" spans="2:4" ht="15" customHeight="1" x14ac:dyDescent="0.15">
      <c r="B4" s="59"/>
    </row>
    <row r="5" spans="2:4" ht="15" customHeight="1" x14ac:dyDescent="0.15">
      <c r="B5" s="59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topLeftCell="A10" workbookViewId="0">
      <selection activeCell="B2" sqref="B2:E3"/>
    </sheetView>
  </sheetViews>
  <sheetFormatPr defaultRowHeight="14.25" x14ac:dyDescent="0.15"/>
  <cols>
    <col min="1" max="4" width="1.25" customWidth="1"/>
    <col min="5" max="5" width="12.875" customWidth="1"/>
    <col min="6" max="7" width="1.25" customWidth="1"/>
    <col min="8" max="8" width="11.125" customWidth="1"/>
    <col min="9" max="10" width="1.25" customWidth="1"/>
    <col min="11" max="11" width="7.5" bestFit="1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 x14ac:dyDescent="0.2">
      <c r="N2" s="48"/>
      <c r="O2" s="18" t="s">
        <v>2</v>
      </c>
    </row>
    <row r="3" spans="2:18" ht="18.75" customHeight="1" thickBot="1" x14ac:dyDescent="0.2">
      <c r="B3" s="32"/>
      <c r="C3" s="81" t="s">
        <v>0</v>
      </c>
      <c r="D3" s="81"/>
      <c r="E3" s="82"/>
      <c r="F3" s="33"/>
      <c r="G3" s="34"/>
      <c r="H3" s="75" t="s">
        <v>22</v>
      </c>
      <c r="I3" s="76"/>
      <c r="J3" s="36"/>
      <c r="K3" s="72" t="s">
        <v>19</v>
      </c>
      <c r="L3" s="35"/>
      <c r="M3" s="36"/>
      <c r="N3" s="75" t="s">
        <v>23</v>
      </c>
      <c r="O3" s="39"/>
      <c r="P3" s="4"/>
      <c r="R3" s="4"/>
    </row>
    <row r="4" spans="2:18" ht="18.75" customHeight="1" thickBot="1" x14ac:dyDescent="0.2">
      <c r="B4" s="38"/>
      <c r="C4" s="83" t="s">
        <v>1</v>
      </c>
      <c r="D4" s="83"/>
      <c r="E4" s="83"/>
      <c r="F4" s="40"/>
      <c r="G4" s="41"/>
      <c r="H4" s="42">
        <v>2640640</v>
      </c>
      <c r="I4" s="43"/>
      <c r="J4" s="44"/>
      <c r="K4" s="42">
        <v>11589</v>
      </c>
      <c r="L4" s="43"/>
      <c r="M4" s="44"/>
      <c r="N4" s="42">
        <f>SUM(H4:K4)-1</f>
        <v>2652228</v>
      </c>
      <c r="O4" s="45"/>
      <c r="P4" s="3"/>
      <c r="R4" s="3"/>
    </row>
    <row r="5" spans="2:18" ht="7.5" customHeight="1" x14ac:dyDescent="0.15">
      <c r="B5" s="77"/>
      <c r="C5" s="61"/>
      <c r="D5" s="61"/>
      <c r="E5" s="61"/>
      <c r="F5" s="78"/>
      <c r="G5" s="78"/>
      <c r="H5" s="60"/>
      <c r="I5" s="60"/>
      <c r="J5" s="60"/>
      <c r="K5" s="60"/>
      <c r="L5" s="60"/>
      <c r="M5" s="60"/>
      <c r="N5" s="60"/>
      <c r="O5" s="60"/>
      <c r="P5" s="3"/>
      <c r="R5" s="3"/>
    </row>
    <row r="6" spans="2:18" ht="18.75" customHeight="1" x14ac:dyDescent="0.15">
      <c r="B6" s="53"/>
      <c r="C6" s="84" t="s">
        <v>12</v>
      </c>
      <c r="D6" s="84"/>
      <c r="E6" s="84"/>
      <c r="F6" s="54"/>
      <c r="G6" s="54"/>
      <c r="H6" s="55">
        <v>1482988</v>
      </c>
      <c r="I6" s="55"/>
      <c r="J6" s="55"/>
      <c r="K6" s="55">
        <v>12163</v>
      </c>
      <c r="L6" s="55"/>
      <c r="M6" s="55"/>
      <c r="N6" s="55">
        <f t="shared" ref="N6" si="0">SUM(H6:K6)</f>
        <v>1495151</v>
      </c>
      <c r="O6" s="55"/>
      <c r="P6" s="56"/>
      <c r="Q6" s="57"/>
      <c r="R6" s="3"/>
    </row>
    <row r="7" spans="2:18" ht="18.75" customHeight="1" x14ac:dyDescent="0.15">
      <c r="B7" s="53"/>
      <c r="C7" s="84" t="s">
        <v>13</v>
      </c>
      <c r="D7" s="84"/>
      <c r="E7" s="84"/>
      <c r="F7" s="54"/>
      <c r="G7" s="54"/>
      <c r="H7" s="55">
        <v>4760718</v>
      </c>
      <c r="I7" s="55"/>
      <c r="J7" s="55"/>
      <c r="K7" s="55">
        <v>36837</v>
      </c>
      <c r="L7" s="55"/>
      <c r="M7" s="55"/>
      <c r="N7" s="55">
        <v>4797556</v>
      </c>
      <c r="O7" s="55"/>
      <c r="P7" s="56"/>
      <c r="Q7" s="57"/>
      <c r="R7" s="3"/>
    </row>
    <row r="8" spans="2:18" ht="7.5" customHeight="1" x14ac:dyDescent="0.1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10" spans="2:18" ht="15" thickBot="1" x14ac:dyDescent="0.2">
      <c r="R10" s="18" t="s">
        <v>20</v>
      </c>
    </row>
    <row r="11" spans="2:18" ht="18.75" customHeight="1" thickBot="1" x14ac:dyDescent="0.2">
      <c r="B11" s="32"/>
      <c r="C11" s="81" t="s">
        <v>0</v>
      </c>
      <c r="D11" s="81"/>
      <c r="E11" s="82"/>
      <c r="F11" s="33"/>
      <c r="G11" s="34"/>
      <c r="H11" s="75" t="s">
        <v>22</v>
      </c>
      <c r="I11" s="35"/>
      <c r="J11" s="36"/>
      <c r="K11" s="72" t="s">
        <v>19</v>
      </c>
      <c r="L11" s="35"/>
      <c r="M11" s="36"/>
      <c r="N11" s="75" t="s">
        <v>23</v>
      </c>
      <c r="O11" s="35"/>
      <c r="P11" s="36"/>
      <c r="Q11" s="72" t="s">
        <v>6</v>
      </c>
      <c r="R11" s="37"/>
    </row>
    <row r="12" spans="2:18" ht="18.75" customHeight="1" x14ac:dyDescent="0.15">
      <c r="B12" s="20"/>
      <c r="C12" s="86" t="s">
        <v>24</v>
      </c>
      <c r="D12" s="87"/>
      <c r="E12" s="87"/>
      <c r="F12" s="14"/>
      <c r="G12" s="15"/>
      <c r="H12" s="46">
        <v>213415</v>
      </c>
      <c r="I12" s="10"/>
      <c r="J12" s="8"/>
      <c r="K12" s="9">
        <v>1721</v>
      </c>
      <c r="L12" s="10"/>
      <c r="M12" s="8"/>
      <c r="N12" s="9">
        <f>SUM(H12:K12)-1</f>
        <v>215135</v>
      </c>
      <c r="O12" s="10"/>
      <c r="P12" s="8"/>
      <c r="Q12" s="16">
        <f>N12/N$15*100</f>
        <v>8.1114821199384064</v>
      </c>
      <c r="R12" s="19"/>
    </row>
    <row r="13" spans="2:18" ht="18.75" customHeight="1" x14ac:dyDescent="0.15">
      <c r="B13" s="20"/>
      <c r="C13" s="86" t="s">
        <v>3</v>
      </c>
      <c r="D13" s="87"/>
      <c r="E13" s="87"/>
      <c r="F13" s="14"/>
      <c r="G13" s="15"/>
      <c r="H13" s="46">
        <v>432160</v>
      </c>
      <c r="I13" s="10"/>
      <c r="J13" s="8"/>
      <c r="K13" s="9">
        <v>9868</v>
      </c>
      <c r="L13" s="10"/>
      <c r="M13" s="8"/>
      <c r="N13" s="9">
        <f>SUM(H13:K13)</f>
        <v>442028</v>
      </c>
      <c r="O13" s="10"/>
      <c r="P13" s="8"/>
      <c r="Q13" s="16">
        <f>N13/N$15*100-0.1</f>
        <v>16.566289625175511</v>
      </c>
      <c r="R13" s="19"/>
    </row>
    <row r="14" spans="2:18" ht="18.75" customHeight="1" x14ac:dyDescent="0.15">
      <c r="B14" s="21"/>
      <c r="C14" s="17"/>
      <c r="D14" s="79"/>
      <c r="E14" s="80" t="s">
        <v>5</v>
      </c>
      <c r="F14" s="14"/>
      <c r="G14" s="15"/>
      <c r="H14" s="9">
        <v>54314</v>
      </c>
      <c r="I14" s="10"/>
      <c r="J14" s="8"/>
      <c r="K14" s="9">
        <v>9868</v>
      </c>
      <c r="L14" s="10"/>
      <c r="M14" s="8"/>
      <c r="N14" s="9">
        <f>SUM(H14:K14)-1</f>
        <v>64181</v>
      </c>
      <c r="O14" s="10"/>
      <c r="P14" s="8"/>
      <c r="Q14" s="16">
        <f>N14/N$15*100-0.1</f>
        <v>2.3198899943745412</v>
      </c>
      <c r="R14" s="19"/>
    </row>
    <row r="15" spans="2:18" ht="18.75" customHeight="1" thickBot="1" x14ac:dyDescent="0.2">
      <c r="B15" s="23"/>
      <c r="C15" s="88" t="s">
        <v>4</v>
      </c>
      <c r="D15" s="88"/>
      <c r="E15" s="88"/>
      <c r="F15" s="24"/>
      <c r="G15" s="25"/>
      <c r="H15" s="26">
        <f>H4</f>
        <v>2640640</v>
      </c>
      <c r="I15" s="27"/>
      <c r="J15" s="28"/>
      <c r="K15" s="26">
        <f>K4</f>
        <v>11589</v>
      </c>
      <c r="L15" s="27"/>
      <c r="M15" s="28"/>
      <c r="N15" s="26">
        <f>SUM(H15:K15)-1</f>
        <v>2652228</v>
      </c>
      <c r="O15" s="27"/>
      <c r="P15" s="28"/>
      <c r="Q15" s="29">
        <f>N15/N$15*100</f>
        <v>100</v>
      </c>
      <c r="R15" s="30"/>
    </row>
    <row r="16" spans="2:18" ht="7.5" customHeight="1" x14ac:dyDescent="0.15"/>
    <row r="17" spans="2:18" ht="18.75" customHeight="1" x14ac:dyDescent="0.15"/>
    <row r="18" spans="2:18" ht="15" thickBot="1" x14ac:dyDescent="0.2">
      <c r="R18" s="18" t="s">
        <v>20</v>
      </c>
    </row>
    <row r="19" spans="2:18" ht="18.75" customHeight="1" thickBot="1" x14ac:dyDescent="0.2">
      <c r="B19" s="32"/>
      <c r="C19" s="81" t="s">
        <v>0</v>
      </c>
      <c r="D19" s="81"/>
      <c r="E19" s="82"/>
      <c r="F19" s="33"/>
      <c r="G19" s="34"/>
      <c r="H19" s="75" t="str">
        <f>H3</f>
        <v>補正前予算額</v>
      </c>
      <c r="I19" s="35"/>
      <c r="J19" s="36"/>
      <c r="K19" s="72" t="str">
        <f>K3</f>
        <v>補正額</v>
      </c>
      <c r="L19" s="35"/>
      <c r="M19" s="36"/>
      <c r="N19" s="75" t="str">
        <f>N3</f>
        <v>補正後予算額</v>
      </c>
      <c r="O19" s="35"/>
      <c r="P19" s="36"/>
      <c r="Q19" s="72" t="s">
        <v>6</v>
      </c>
      <c r="R19" s="37"/>
    </row>
    <row r="20" spans="2:18" ht="18.75" customHeight="1" x14ac:dyDescent="0.15">
      <c r="B20" s="20"/>
      <c r="C20" s="86" t="s">
        <v>7</v>
      </c>
      <c r="D20" s="87"/>
      <c r="E20" s="87"/>
      <c r="F20" s="14"/>
      <c r="G20" s="15"/>
      <c r="H20" s="9">
        <v>1106662</v>
      </c>
      <c r="I20" s="10"/>
      <c r="J20" s="8"/>
      <c r="K20" s="9">
        <v>11589</v>
      </c>
      <c r="L20" s="10"/>
      <c r="M20" s="8"/>
      <c r="N20" s="9">
        <f>SUM(H20:K20)</f>
        <v>1118251</v>
      </c>
      <c r="O20" s="10"/>
      <c r="P20" s="8"/>
      <c r="Q20" s="16">
        <f>(N20/N$23*100)-0.1</f>
        <v>42.062702452428674</v>
      </c>
      <c r="R20" s="19"/>
    </row>
    <row r="21" spans="2:18" ht="18.75" customHeight="1" x14ac:dyDescent="0.15">
      <c r="B21" s="21"/>
      <c r="C21" s="17"/>
      <c r="D21" s="74"/>
      <c r="E21" s="74" t="s">
        <v>8</v>
      </c>
      <c r="F21" s="14"/>
      <c r="G21" s="15"/>
      <c r="H21" s="9">
        <v>640714</v>
      </c>
      <c r="I21" s="10"/>
      <c r="J21" s="8"/>
      <c r="K21" s="9">
        <v>3942</v>
      </c>
      <c r="L21" s="10"/>
      <c r="M21" s="8"/>
      <c r="N21" s="9">
        <f>SUM(H21:K21)-1</f>
        <v>644655</v>
      </c>
      <c r="O21" s="10"/>
      <c r="P21" s="8"/>
      <c r="Q21" s="16">
        <f>N21/N$23*100</f>
        <v>24.306168247978679</v>
      </c>
      <c r="R21" s="19"/>
    </row>
    <row r="22" spans="2:18" ht="18.75" customHeight="1" x14ac:dyDescent="0.15">
      <c r="B22" s="21"/>
      <c r="C22" s="17"/>
      <c r="D22" s="74"/>
      <c r="E22" s="74" t="s">
        <v>3</v>
      </c>
      <c r="F22" s="14"/>
      <c r="G22" s="15"/>
      <c r="H22" s="9">
        <v>149423</v>
      </c>
      <c r="I22" s="10"/>
      <c r="J22" s="8"/>
      <c r="K22" s="9">
        <v>7647</v>
      </c>
      <c r="L22" s="10"/>
      <c r="M22" s="8"/>
      <c r="N22" s="9">
        <f>SUM(H22:K22)</f>
        <v>157070</v>
      </c>
      <c r="O22" s="10"/>
      <c r="P22" s="8"/>
      <c r="Q22" s="16">
        <f>N22/N$23*100</f>
        <v>5.9221907015535615</v>
      </c>
      <c r="R22" s="19"/>
    </row>
    <row r="23" spans="2:18" ht="18.75" customHeight="1" x14ac:dyDescent="0.15">
      <c r="B23" s="20"/>
      <c r="C23" s="86" t="s">
        <v>4</v>
      </c>
      <c r="D23" s="86"/>
      <c r="E23" s="86"/>
      <c r="F23" s="62"/>
      <c r="G23" s="63"/>
      <c r="H23" s="64">
        <v>2640640</v>
      </c>
      <c r="I23" s="65"/>
      <c r="J23" s="66"/>
      <c r="K23" s="64">
        <f>K15</f>
        <v>11589</v>
      </c>
      <c r="L23" s="65"/>
      <c r="M23" s="66"/>
      <c r="N23" s="64">
        <f>SUM(H23:K23)-1</f>
        <v>2652228</v>
      </c>
      <c r="O23" s="65"/>
      <c r="P23" s="66"/>
      <c r="Q23" s="67">
        <f>N23/N$23*100</f>
        <v>100</v>
      </c>
      <c r="R23" s="68"/>
    </row>
    <row r="24" spans="2:18" ht="18.75" customHeight="1" thickBot="1" x14ac:dyDescent="0.2">
      <c r="B24" s="38"/>
      <c r="C24" s="69"/>
      <c r="D24" s="70"/>
      <c r="E24" s="73" t="s">
        <v>9</v>
      </c>
      <c r="F24" s="24"/>
      <c r="G24" s="25"/>
      <c r="H24" s="26">
        <v>1987995</v>
      </c>
      <c r="I24" s="27"/>
      <c r="J24" s="28"/>
      <c r="K24" s="26">
        <v>11589</v>
      </c>
      <c r="L24" s="27"/>
      <c r="M24" s="28"/>
      <c r="N24" s="26">
        <f>SUM(H24:K24)</f>
        <v>1999584</v>
      </c>
      <c r="O24" s="27"/>
      <c r="P24" s="28"/>
      <c r="Q24" s="29">
        <f>N24/N$23*100</f>
        <v>75.392613304738504</v>
      </c>
      <c r="R24" s="30"/>
    </row>
    <row r="25" spans="2:18" ht="15" customHeight="1" x14ac:dyDescent="0.15">
      <c r="B25" s="71" t="s">
        <v>21</v>
      </c>
    </row>
    <row r="26" spans="2:18" ht="7.5" customHeight="1" x14ac:dyDescent="0.15"/>
    <row r="28" spans="2:18" ht="15" thickBot="1" x14ac:dyDescent="0.2">
      <c r="R28" s="18" t="s">
        <v>20</v>
      </c>
    </row>
    <row r="29" spans="2:18" ht="18.75" customHeight="1" thickBot="1" x14ac:dyDescent="0.2">
      <c r="B29" s="32"/>
      <c r="C29" s="81" t="s">
        <v>0</v>
      </c>
      <c r="D29" s="81"/>
      <c r="E29" s="82"/>
      <c r="F29" s="33"/>
      <c r="G29" s="34"/>
      <c r="H29" s="75" t="str">
        <f>H3</f>
        <v>補正前予算額</v>
      </c>
      <c r="I29" s="35"/>
      <c r="J29" s="36"/>
      <c r="K29" s="72" t="str">
        <f>K3</f>
        <v>補正額</v>
      </c>
      <c r="L29" s="35"/>
      <c r="M29" s="36"/>
      <c r="N29" s="75" t="str">
        <f>N3</f>
        <v>補正後予算額</v>
      </c>
      <c r="O29" s="35"/>
      <c r="P29" s="36"/>
      <c r="Q29" s="72" t="s">
        <v>6</v>
      </c>
      <c r="R29" s="37"/>
    </row>
    <row r="30" spans="2:18" ht="18.75" customHeight="1" x14ac:dyDescent="0.15">
      <c r="B30" s="22"/>
      <c r="C30" s="85" t="s">
        <v>25</v>
      </c>
      <c r="D30" s="85"/>
      <c r="E30" s="85"/>
      <c r="F30" s="13"/>
      <c r="G30" s="5"/>
      <c r="H30" s="6">
        <v>118315</v>
      </c>
      <c r="I30" s="7"/>
      <c r="J30" s="11"/>
      <c r="K30" s="6">
        <v>1203</v>
      </c>
      <c r="L30" s="7"/>
      <c r="M30" s="11"/>
      <c r="N30" s="6">
        <f>SUM(H30:K30)</f>
        <v>119518</v>
      </c>
      <c r="O30" s="7"/>
      <c r="P30" s="11"/>
      <c r="Q30" s="12">
        <f>N30/N$15*100</f>
        <v>4.506324493972615</v>
      </c>
      <c r="R30" s="31"/>
    </row>
    <row r="31" spans="2:18" ht="18.75" customHeight="1" x14ac:dyDescent="0.15">
      <c r="B31" s="22"/>
      <c r="C31" s="85" t="s">
        <v>26</v>
      </c>
      <c r="D31" s="85"/>
      <c r="E31" s="85"/>
      <c r="F31" s="13"/>
      <c r="G31" s="5"/>
      <c r="H31" s="6">
        <v>290422</v>
      </c>
      <c r="I31" s="7"/>
      <c r="J31" s="11"/>
      <c r="K31" s="6">
        <v>10386</v>
      </c>
      <c r="L31" s="7"/>
      <c r="M31" s="11"/>
      <c r="N31" s="6">
        <f>SUM(H31:K31)</f>
        <v>300808</v>
      </c>
      <c r="O31" s="7"/>
      <c r="P31" s="11"/>
      <c r="Q31" s="12">
        <f>N31/N$15*100</f>
        <v>11.341709687100808</v>
      </c>
      <c r="R31" s="31"/>
    </row>
    <row r="32" spans="2:18" ht="18.75" customHeight="1" thickBot="1" x14ac:dyDescent="0.2">
      <c r="B32" s="23"/>
      <c r="C32" s="88" t="s">
        <v>4</v>
      </c>
      <c r="D32" s="88"/>
      <c r="E32" s="88"/>
      <c r="F32" s="24"/>
      <c r="G32" s="25"/>
      <c r="H32" s="26">
        <f>H23</f>
        <v>2640640</v>
      </c>
      <c r="I32" s="27"/>
      <c r="J32" s="28"/>
      <c r="K32" s="26">
        <f>K23</f>
        <v>11589</v>
      </c>
      <c r="L32" s="27"/>
      <c r="M32" s="28"/>
      <c r="N32" s="26">
        <f>SUM(H32:K32)-1</f>
        <v>2652228</v>
      </c>
      <c r="O32" s="27"/>
      <c r="P32" s="28"/>
      <c r="Q32" s="29">
        <f>N32/N$15*100</f>
        <v>100</v>
      </c>
      <c r="R32" s="30"/>
    </row>
    <row r="33" ht="7.5" customHeight="1" x14ac:dyDescent="0.15"/>
    <row r="34" ht="7.5" customHeight="1" x14ac:dyDescent="0.15"/>
    <row r="35" ht="7.5" customHeight="1" x14ac:dyDescent="0.15"/>
    <row r="36" ht="7.5" customHeight="1" x14ac:dyDescent="0.15"/>
  </sheetData>
  <mergeCells count="15">
    <mergeCell ref="C31:E31"/>
    <mergeCell ref="C12:E12"/>
    <mergeCell ref="C30:E30"/>
    <mergeCell ref="C32:E32"/>
    <mergeCell ref="C13:E13"/>
    <mergeCell ref="C15:E15"/>
    <mergeCell ref="C19:E19"/>
    <mergeCell ref="C20:E20"/>
    <mergeCell ref="C23:E23"/>
    <mergeCell ref="C29:E29"/>
    <mergeCell ref="C3:E3"/>
    <mergeCell ref="C4:E4"/>
    <mergeCell ref="C6:E6"/>
    <mergeCell ref="C7:E7"/>
    <mergeCell ref="C11:E11"/>
  </mergeCells>
  <phoneticPr fontId="2"/>
  <pageMargins left="0.7" right="0.7" top="0.75" bottom="0.75" header="0.3" footer="0.3"/>
  <pageSetup paperSize="9" scale="64" orientation="portrait" r:id="rId1"/>
  <ignoredErrors>
    <ignoredError sqref="N13 N21 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2号補正</vt:lpstr>
      <vt:lpstr>補正項目表</vt:lpstr>
      <vt:lpstr>2号表</vt:lpstr>
      <vt:lpstr>'2号補正'!Print_Area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2020-08-19T07:49:25Z</cp:lastPrinted>
  <dcterms:created xsi:type="dcterms:W3CDTF">2016-09-04T05:00:12Z</dcterms:created>
  <dcterms:modified xsi:type="dcterms:W3CDTF">2020-09-16T07:13:08Z</dcterms:modified>
</cp:coreProperties>
</file>