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55" windowHeight="8670" tabRatio="723" activeTab="0"/>
  </bookViews>
  <sheets>
    <sheet name="010政策企画部" sheetId="1" r:id="rId1"/>
    <sheet name="020総務部" sheetId="2" r:id="rId2"/>
    <sheet name="030生活文化部" sheetId="3" r:id="rId3"/>
    <sheet name="040にぎわい創造部" sheetId="4" r:id="rId4"/>
    <sheet name="050健康福祉部" sheetId="5" r:id="rId5"/>
    <sheet name="060商工労働部" sheetId="6" r:id="rId6"/>
    <sheet name="070環境農林水産部" sheetId="7" r:id="rId7"/>
    <sheet name="080都市整備部" sheetId="8" r:id="rId8"/>
    <sheet name="090住宅まちづくり部" sheetId="9" r:id="rId9"/>
    <sheet name="100公安委員会" sheetId="10" r:id="rId10"/>
    <sheet name="110教育委員会" sheetId="11" r:id="rId11"/>
  </sheets>
  <definedNames>
    <definedName name="_xlnm.Print_Area" localSheetId="0">'010政策企画部'!$A$1:$H$33</definedName>
    <definedName name="_xlnm.Print_Area" localSheetId="1">'020総務部'!$A$1:$H$121</definedName>
    <definedName name="_xlnm.Print_Area" localSheetId="2">'030生活文化部'!$A$1:$H$190</definedName>
    <definedName name="_xlnm.Print_Area" localSheetId="3">'040にぎわい創造部'!$A$1:$H$83</definedName>
    <definedName name="_xlnm.Print_Area" localSheetId="4">'050健康福祉部'!$A$1:$H$409</definedName>
    <definedName name="_xlnm.Print_Area" localSheetId="5">'060商工労働部'!$A$1:$H$244</definedName>
    <definedName name="_xlnm.Print_Area" localSheetId="6">'070環境農林水産部'!$A$1:$H$458</definedName>
    <definedName name="_xlnm.Print_Area" localSheetId="7">'080都市整備部'!$A$1:$H$173</definedName>
    <definedName name="_xlnm.Print_Area" localSheetId="8">'090住宅まちづくり部'!$A$1:$H$96</definedName>
    <definedName name="_xlnm.Print_Area" localSheetId="9">'100公安委員会'!$A:$H</definedName>
    <definedName name="_xlnm.Print_Area" localSheetId="10">'110教育委員会'!$A$1:$H$289</definedName>
    <definedName name="_xlnm.Print_Titles" localSheetId="0">'010政策企画部'!$1:$3</definedName>
    <definedName name="_xlnm.Print_Titles" localSheetId="1">'020総務部'!$1:$3</definedName>
    <definedName name="_xlnm.Print_Titles" localSheetId="2">'030生活文化部'!$1:$3</definedName>
    <definedName name="_xlnm.Print_Titles" localSheetId="3">'040にぎわい創造部'!$1:$3</definedName>
    <definedName name="_xlnm.Print_Titles" localSheetId="4">'050健康福祉部'!$1:$3</definedName>
    <definedName name="_xlnm.Print_Titles" localSheetId="5">'060商工労働部'!$1:$3</definedName>
    <definedName name="_xlnm.Print_Titles" localSheetId="6">'070環境農林水産部'!$1:$3</definedName>
    <definedName name="_xlnm.Print_Titles" localSheetId="7">'080都市整備部'!$1:$3</definedName>
    <definedName name="_xlnm.Print_Titles" localSheetId="8">'090住宅まちづくり部'!$1:$3</definedName>
    <definedName name="_xlnm.Print_Titles" localSheetId="9">'100公安委員会'!$1:$3</definedName>
    <definedName name="_xlnm.Print_Titles" localSheetId="10">'110教育委員会'!$1:$3</definedName>
  </definedNames>
  <calcPr fullCalcOnLoad="1"/>
</workbook>
</file>

<file path=xl/sharedStrings.xml><?xml version="1.0" encoding="utf-8"?>
<sst xmlns="http://schemas.openxmlformats.org/spreadsheetml/2006/main" count="4772" uniqueCount="3697">
  <si>
    <t>　苦情解決体制整備補助</t>
  </si>
  <si>
    <t>　社会福祉研修の委託・補助</t>
  </si>
  <si>
    <t>1か所</t>
  </si>
  <si>
    <t>　人権研修の委託</t>
  </si>
  <si>
    <t>　先進的取組パイロット事業補助</t>
  </si>
  <si>
    <t>3件</t>
  </si>
  <si>
    <t>　民間社会福祉施設老朽化防止対策補助</t>
  </si>
  <si>
    <t>授産施設等機能強化推進事業補助</t>
  </si>
  <si>
    <t>利用者等サービス向上支援事業補助（児童養護施設等）</t>
  </si>
  <si>
    <t>奥地保安林保全緊急対策事業</t>
  </si>
  <si>
    <t>生活環境保全林整備事業</t>
  </si>
  <si>
    <t>自然環境保全治山事業</t>
  </si>
  <si>
    <t>環境防災林整備事業</t>
  </si>
  <si>
    <t>府単独治山事業</t>
  </si>
  <si>
    <t>自然保護対策費</t>
  </si>
  <si>
    <t>自然保護対策事業</t>
  </si>
  <si>
    <t>緑化樹養成配付事業</t>
  </si>
  <si>
    <t>みどりの基金設置運営事業</t>
  </si>
  <si>
    <t>5か所</t>
  </si>
  <si>
    <t>木になる夢銀行推進事業</t>
  </si>
  <si>
    <t>有益鳥放鳥（キジ）</t>
  </si>
  <si>
    <t>狩猟免許試験（更新者含む）</t>
  </si>
  <si>
    <t>狩猟者登録</t>
  </si>
  <si>
    <t>府民の森管理事業</t>
  </si>
  <si>
    <t>9園地</t>
  </si>
  <si>
    <t>府民の森保全整備事業</t>
  </si>
  <si>
    <t>　なるかわ園地利用者安全対策</t>
  </si>
  <si>
    <t>自然公園整備事業</t>
  </si>
  <si>
    <t>保安林整備推進事業</t>
  </si>
  <si>
    <t>　保安林整備緊急対策事業</t>
  </si>
  <si>
    <t>　森林景観保全整備事業</t>
  </si>
  <si>
    <t>生活保護施設整備事業補助</t>
  </si>
  <si>
    <t>自立支援医療費（育成医療）支給事業</t>
  </si>
  <si>
    <t>結核児童療育給付事業</t>
  </si>
  <si>
    <t>府立病院機構の</t>
  </si>
  <si>
    <t>外来患者数（１日平均）</t>
  </si>
  <si>
    <t>管理運営</t>
  </si>
  <si>
    <t>　急性期・総合医療センター</t>
  </si>
  <si>
    <t>　呼吸器・アレルギー医療センター</t>
  </si>
  <si>
    <t>　　河内長野・和泉地区　　測量試験</t>
  </si>
  <si>
    <t>大和川下流流域下水道</t>
  </si>
  <si>
    <t>南大阪湾岸流域下水道</t>
  </si>
  <si>
    <t>流域下水道維持操作事務補助</t>
  </si>
  <si>
    <t>　豊中市ほか８組合</t>
  </si>
  <si>
    <t>公園費</t>
  </si>
  <si>
    <t>公園緑地整備事業</t>
  </si>
  <si>
    <t>服部緑地</t>
  </si>
  <si>
    <t>　人権啓発冊子「人権情報ガイド</t>
  </si>
  <si>
    <t>　　　～ゆまにてなにわシリーズ～」の発行</t>
  </si>
  <si>
    <t>住宅まちづくり部</t>
  </si>
  <si>
    <t>建設業者指導</t>
  </si>
  <si>
    <t>建設業者許可</t>
  </si>
  <si>
    <t>建設業者許可証明書発行</t>
  </si>
  <si>
    <t>経営事項審査</t>
  </si>
  <si>
    <t>建設機械打刻検認</t>
  </si>
  <si>
    <t>建設業者指導監督</t>
  </si>
  <si>
    <t>　取　　消</t>
  </si>
  <si>
    <t>　営業停止</t>
  </si>
  <si>
    <t>　指　　示</t>
  </si>
  <si>
    <t>　勧　　告</t>
  </si>
  <si>
    <t>宅地建物取引
業者等指導</t>
  </si>
  <si>
    <t>宅地建物取引業者免許</t>
  </si>
  <si>
    <t>宅地建物取引業者指導監督</t>
  </si>
  <si>
    <t>不動産鑑定業者登録</t>
  </si>
  <si>
    <t>設計管理業者指導</t>
  </si>
  <si>
    <t>二級建築士登録</t>
  </si>
  <si>
    <t>木造建築士登録</t>
  </si>
  <si>
    <t>一級建築士事務所登録</t>
  </si>
  <si>
    <t>二級建築士事務所登録</t>
  </si>
  <si>
    <t>住宅相談</t>
  </si>
  <si>
    <t>来　　訪</t>
  </si>
  <si>
    <t>電　　話</t>
  </si>
  <si>
    <t>宅地造成規制指導</t>
  </si>
  <si>
    <t>宅地造成工事許可</t>
  </si>
  <si>
    <t>　件　　数</t>
  </si>
  <si>
    <t>　面　　積</t>
  </si>
  <si>
    <t>建築指導費</t>
  </si>
  <si>
    <t>建築基準法の施行</t>
  </si>
  <si>
    <t>建築確認等</t>
  </si>
  <si>
    <t>建築許可</t>
  </si>
  <si>
    <t>道路位置指定</t>
  </si>
  <si>
    <t>違反建築物摘発</t>
  </si>
  <si>
    <t>　是正勧告、命令</t>
  </si>
  <si>
    <t>　工事施工停止勧告、命令</t>
  </si>
  <si>
    <t>都市計画法の施行</t>
  </si>
  <si>
    <t>開発許可</t>
  </si>
  <si>
    <t>　設計及び工事等の審査</t>
  </si>
  <si>
    <t>地域整備事業</t>
  </si>
  <si>
    <t>組合等区画整理事業補助</t>
  </si>
  <si>
    <t>一般区画整理事業補助</t>
  </si>
  <si>
    <t>ハンセン病療養所入所者家族生活援護世帯</t>
  </si>
  <si>
    <t>性感染症予防</t>
  </si>
  <si>
    <t>血液検査(梅毒)</t>
  </si>
  <si>
    <t>難病対策</t>
  </si>
  <si>
    <t>病因調査及び治療法の研究</t>
  </si>
  <si>
    <t>　感覚器難病、神経・筋難病、肝炎・肝硬変、膠原病、腎・尿路難病、</t>
  </si>
  <si>
    <t>　骨関節難病、医療供給問題、在宅難病看護</t>
  </si>
  <si>
    <t>特定疾患等医療費給付</t>
  </si>
  <si>
    <t>　医療費自己負担分給付</t>
  </si>
  <si>
    <t>土地開発公社健全化対策資金の貸付</t>
  </si>
  <si>
    <r>
      <t>（総　務　費）</t>
    </r>
    <r>
      <rPr>
        <sz val="10"/>
        <rFont val="ＭＳ 明朝"/>
        <family val="1"/>
      </rPr>
      <t xml:space="preserve">
情報管理費</t>
    </r>
  </si>
  <si>
    <r>
      <t>(健 康 福 祉 費)</t>
    </r>
    <r>
      <rPr>
        <sz val="10"/>
        <rFont val="ＭＳ 明朝"/>
        <family val="1"/>
      </rPr>
      <t xml:space="preserve">
救助費</t>
    </r>
  </si>
  <si>
    <t>生活文化部</t>
  </si>
  <si>
    <t>ボランティア活動
振興支援</t>
  </si>
  <si>
    <t>大阪府ﾎﾞﾗﾝﾃｨｱ・市民活動ｾﾝﾀｰ事業補助金</t>
  </si>
  <si>
    <t>ＮＰＯ協働事業
推進事業</t>
  </si>
  <si>
    <t>大阪ＮＰＯプラザ管理費補助事業</t>
  </si>
  <si>
    <t>安全なまちづくり
の推進</t>
  </si>
  <si>
    <t>大阪府安全なまちづくり推進会議の開催</t>
  </si>
  <si>
    <t>大阪府安全なまちづくり推進本部会議の開催</t>
  </si>
  <si>
    <t>安全なまちづくり広報・啓発</t>
  </si>
  <si>
    <t>　街頭キャンペーンの実施</t>
  </si>
  <si>
    <t>10,000部</t>
  </si>
  <si>
    <t>安全なまちづくり・リーダー養成講座の開催</t>
  </si>
  <si>
    <t>現年災害復旧事業</t>
  </si>
  <si>
    <t>木造建築士事務所登録</t>
  </si>
  <si>
    <t>建築士免許再交付</t>
  </si>
  <si>
    <t>163件</t>
  </si>
  <si>
    <t>建築士免許登録証明</t>
  </si>
  <si>
    <t>建築士事務所登録証明</t>
  </si>
  <si>
    <t>　岸和田市 尾生久米田地区ほか</t>
  </si>
  <si>
    <t>　茨木市 上穂積西地区ほか</t>
  </si>
  <si>
    <t>7地区</t>
  </si>
  <si>
    <t>　府立盲・聾・養護学校福祉医療関係人材の活用</t>
  </si>
  <si>
    <t>　府立盲・聾・養護学校の環境整備事業</t>
  </si>
  <si>
    <t>　府立盲・聾・養護学校の活性化</t>
  </si>
  <si>
    <t>　　共生推進教室の設置</t>
  </si>
  <si>
    <t>　府立盲・聾・養護学校教員の専門性育成</t>
  </si>
  <si>
    <t>　自学自習力育成サポ－ト事業の実施</t>
  </si>
  <si>
    <t>　中学生のためのサマ－セミナ－の開催</t>
  </si>
  <si>
    <r>
      <t>(教　育　費）</t>
    </r>
    <r>
      <rPr>
        <sz val="10"/>
        <rFont val="ＭＳ 明朝"/>
        <family val="1"/>
      </rPr>
      <t xml:space="preserve">
教育委員会費</t>
    </r>
  </si>
  <si>
    <t>府単独事業</t>
  </si>
  <si>
    <t>　一般土地改良事業</t>
  </si>
  <si>
    <t>　農道整備事業</t>
  </si>
  <si>
    <t>　土地改良調整事業</t>
  </si>
  <si>
    <t>農地防災事業費</t>
  </si>
  <si>
    <t>農地防災事業</t>
  </si>
  <si>
    <t>　ため池防災事業</t>
  </si>
  <si>
    <t>　オアシス整備事業</t>
  </si>
  <si>
    <t>　地域総合オアシス整備事業</t>
  </si>
  <si>
    <t>　いきいき水路モデル事業</t>
  </si>
  <si>
    <t>　まちづくり水路整備事業</t>
  </si>
  <si>
    <t>　湛水防除事業</t>
  </si>
  <si>
    <t>　オアシス整備事業</t>
  </si>
  <si>
    <t>　水質保全対策事業</t>
  </si>
  <si>
    <t>農地調整費</t>
  </si>
  <si>
    <t>農地調整</t>
  </si>
  <si>
    <t>農地権利移動許可</t>
  </si>
  <si>
    <t>農地転用許可</t>
  </si>
  <si>
    <t>農地賃貸借契約の解約解除の許可通知</t>
  </si>
  <si>
    <t>農地転用届出受理</t>
  </si>
  <si>
    <t>国有農地管理</t>
  </si>
  <si>
    <t>自作農創設維持</t>
  </si>
  <si>
    <t>　国有農地管理</t>
  </si>
  <si>
    <t>　国有農地売払等</t>
  </si>
  <si>
    <t>　開拓財産管理</t>
  </si>
  <si>
    <t>　開拓財産売払等</t>
  </si>
  <si>
    <t>農地対価経理促進</t>
  </si>
  <si>
    <t>　農地対価等徴収</t>
  </si>
  <si>
    <t>林業振興費</t>
  </si>
  <si>
    <t>林業振興対策</t>
  </si>
  <si>
    <t>林業・木材産業構造改革事業の実施</t>
  </si>
  <si>
    <t>　森づくり支援事業</t>
  </si>
  <si>
    <t>造林費</t>
  </si>
  <si>
    <t>造林事業</t>
  </si>
  <si>
    <t>被害地等森林整備事業</t>
  </si>
  <si>
    <t>　植栽・下刈り・除間伐等</t>
  </si>
  <si>
    <t>流域森林総合整備事業</t>
  </si>
  <si>
    <t>府民参加の森づくり事業</t>
  </si>
  <si>
    <t>種苗育成事業</t>
  </si>
  <si>
    <t>　山行苗</t>
  </si>
  <si>
    <t>　林業種子採取事業</t>
  </si>
  <si>
    <t>森林病害虫等防除事業</t>
  </si>
  <si>
    <t>　松くい虫立木駆除</t>
  </si>
  <si>
    <t>松くい虫被害跡地整備事業</t>
  </si>
  <si>
    <t>治山費</t>
  </si>
  <si>
    <t>治山事業</t>
  </si>
  <si>
    <t>予防治山事業</t>
  </si>
  <si>
    <t>土砂流出防止林造成事業</t>
  </si>
  <si>
    <t>保安林改良事業</t>
  </si>
  <si>
    <t>地域防災対策総合治山事業</t>
  </si>
  <si>
    <t>大阪府育英会奨学資金貸付人員</t>
  </si>
  <si>
    <t>　継続貸付人員</t>
  </si>
  <si>
    <t>　新規貸付人員</t>
  </si>
  <si>
    <t>私立高等学校定時制・通信教育振興奨励費補助金</t>
  </si>
  <si>
    <t>帰国祝金の支給</t>
  </si>
  <si>
    <t>自立支援通訳の派遣</t>
  </si>
  <si>
    <t>自立指導員の派遣</t>
  </si>
  <si>
    <t>養護教育
諸学校教育</t>
  </si>
  <si>
    <t>児童・生徒数</t>
  </si>
  <si>
    <t>府立養護教育
諸学校の管理運営</t>
  </si>
  <si>
    <t>養護教育諸学校の管理運営</t>
  </si>
  <si>
    <t>府立盲・聾・養護
学校の整備充実</t>
  </si>
  <si>
    <t>既設盲・聾・養護学校施設設備の整備</t>
  </si>
  <si>
    <t xml:space="preserve">  大規模改造</t>
  </si>
  <si>
    <t>起債</t>
  </si>
  <si>
    <t>　設備改修</t>
  </si>
  <si>
    <t>工業高等専門学校
総務費</t>
  </si>
  <si>
    <t>工業高等
専門学校教育</t>
  </si>
  <si>
    <t>1校</t>
  </si>
  <si>
    <t>学生数</t>
  </si>
  <si>
    <t>工業高等専門学校
管理費</t>
  </si>
  <si>
    <t>府立工業高等専門
学校の管理運営</t>
  </si>
  <si>
    <t>工業高等専門学校の管理運営</t>
  </si>
  <si>
    <t>社会教育総務費</t>
  </si>
  <si>
    <t>社会教育の振興</t>
  </si>
  <si>
    <t>社会教育の指導充実</t>
  </si>
  <si>
    <t xml:space="preserve">  社会教育委員会議の開催</t>
  </si>
  <si>
    <t>社会教育施設の運営</t>
  </si>
  <si>
    <t>老朽住宅除却に対する補助</t>
  </si>
  <si>
    <t>高齢者向け優良賃貸住宅供給促進事業に対する補助</t>
  </si>
  <si>
    <t>管理戸数　　　　（377団地）</t>
  </si>
  <si>
    <t>府民スポーツ･レクリエーションフェスティバル参加者</t>
  </si>
  <si>
    <t>府内の総合型地域スポーツクラブの育成</t>
  </si>
  <si>
    <r>
      <t>（教　育　費）</t>
    </r>
    <r>
      <rPr>
        <sz val="10"/>
        <rFont val="ＭＳ 明朝"/>
        <family val="1"/>
      </rPr>
      <t xml:space="preserve">
大学管理費</t>
    </r>
  </si>
  <si>
    <t>38,220人</t>
  </si>
  <si>
    <t>23,249人</t>
  </si>
  <si>
    <t>14,971人</t>
  </si>
  <si>
    <t>　学力実態調査研究事業の実施</t>
  </si>
  <si>
    <t>子どもの安全確保</t>
  </si>
  <si>
    <t>学校安全緊急対策事業費の助成</t>
  </si>
  <si>
    <t>食鳥検査</t>
  </si>
  <si>
    <t>食品衛生講習会受講者</t>
  </si>
  <si>
    <t>食品衛生キャンペーン等参加者</t>
  </si>
  <si>
    <t>浄化槽・廃棄物等関係施設監視指導</t>
  </si>
  <si>
    <t>営業関係施設監視指導</t>
  </si>
  <si>
    <t>水道施設・受水槽施設等監視指導</t>
  </si>
  <si>
    <t>井戸等指導</t>
  </si>
  <si>
    <t>生活衛生関係監視指導</t>
  </si>
  <si>
    <t>建築物衛生関係施設監視指導</t>
  </si>
  <si>
    <t>遊泳場関係施設監視指導</t>
  </si>
  <si>
    <t>温泉・墓地等監視指導</t>
  </si>
  <si>
    <t>2,199回</t>
  </si>
  <si>
    <t>保健所整備費</t>
  </si>
  <si>
    <t>保健所整備</t>
  </si>
  <si>
    <t>保健所耐震改修工事</t>
  </si>
  <si>
    <t>　設備整備費補助</t>
  </si>
  <si>
    <t>厚生福祉
センター費</t>
  </si>
  <si>
    <t>砂川厚生福祉
センター運営</t>
  </si>
  <si>
    <t>精神保健福祉費</t>
  </si>
  <si>
    <t>精神保健</t>
  </si>
  <si>
    <t>精神衛生鑑定</t>
  </si>
  <si>
    <t>新規措置入院患者</t>
  </si>
  <si>
    <t>措置解除患者</t>
  </si>
  <si>
    <t>医療費公費負担</t>
  </si>
  <si>
    <t>　措置入院患者</t>
  </si>
  <si>
    <t>　通院患者</t>
  </si>
  <si>
    <t>自閉症児療育費公費負担</t>
  </si>
  <si>
    <t>社会生活適応訓練実施者</t>
  </si>
  <si>
    <t>高齢者福祉推進費</t>
  </si>
  <si>
    <t>老人福祉対策</t>
  </si>
  <si>
    <t>高齢者保健福祉月間行事の実施</t>
  </si>
  <si>
    <t>要援護老人に対する施策</t>
  </si>
  <si>
    <t>　訪問介護員養成研修事業</t>
  </si>
  <si>
    <t>　高齢者在宅生活総合支援事業</t>
  </si>
  <si>
    <t>31システム</t>
  </si>
  <si>
    <t>退院者数128人</t>
  </si>
  <si>
    <t>発達障がい者支援事業</t>
  </si>
  <si>
    <t>療育実施数260人</t>
  </si>
  <si>
    <t>　参加体験型研修教材</t>
  </si>
  <si>
    <t>　「人権学習シリーズ」vol.5の発行</t>
  </si>
  <si>
    <t>　人権啓発ラッピングバスの運行（大阪市内）</t>
  </si>
  <si>
    <t>6ヶ月間</t>
  </si>
  <si>
    <t>新規開業 　154件</t>
  </si>
  <si>
    <t>変更　　　　91件</t>
  </si>
  <si>
    <t>廃業　　 　116件</t>
  </si>
  <si>
    <t>9回</t>
  </si>
  <si>
    <t>　ホームページアクセス</t>
  </si>
  <si>
    <t>2,605件</t>
  </si>
  <si>
    <t>行政文書公開請求</t>
  </si>
  <si>
    <t>873件</t>
  </si>
  <si>
    <t>府政相談</t>
  </si>
  <si>
    <t>10,777件</t>
  </si>
  <si>
    <t>361件</t>
  </si>
  <si>
    <t>職員用端末機の設置台数</t>
  </si>
  <si>
    <t>税務総務費</t>
  </si>
  <si>
    <t xml:space="preserve">  身体障がい者成人学校事業委託</t>
  </si>
  <si>
    <t>(P.78)</t>
  </si>
  <si>
    <t xml:space="preserve"> </t>
  </si>
  <si>
    <t>14,800,000円</t>
  </si>
  <si>
    <t>来館者数　89,361人</t>
  </si>
  <si>
    <t>ＮＰＯ協働推進研修事業</t>
  </si>
  <si>
    <t>修了者　　 延93人</t>
  </si>
  <si>
    <t>消費者研究発表大会の開催</t>
  </si>
  <si>
    <t>(P.80)</t>
  </si>
  <si>
    <t>7回</t>
  </si>
  <si>
    <t>2回</t>
  </si>
  <si>
    <t>23回</t>
  </si>
  <si>
    <t>23回</t>
  </si>
  <si>
    <t>12回</t>
  </si>
  <si>
    <t>11,055件</t>
  </si>
  <si>
    <t>349回</t>
  </si>
  <si>
    <t>45件</t>
  </si>
  <si>
    <t>167店</t>
  </si>
  <si>
    <t>消費生活用製品安全法に基づく立入検査</t>
  </si>
  <si>
    <t>84店</t>
  </si>
  <si>
    <t>67,914,000円</t>
  </si>
  <si>
    <t>(P.80)</t>
  </si>
  <si>
    <t>　大阪ヒートアイランド対策技術ｺﾝｿｰｼｱﾑとの連携</t>
  </si>
  <si>
    <t>多様な主体による森づくりの推進</t>
  </si>
  <si>
    <t>新たな取組箇所数　2か所</t>
  </si>
  <si>
    <t>化管法に基づくPRTR届出件数</t>
  </si>
  <si>
    <t>9件</t>
  </si>
  <si>
    <t>大阪府エコタウンプラン推進協議会</t>
  </si>
  <si>
    <t>動物愛護畜産振興費</t>
  </si>
  <si>
    <t>経営革新支援販路開拓支援事業補助金</t>
  </si>
  <si>
    <t>中小企業デザイン活用促進事業</t>
  </si>
  <si>
    <t>大阪デジタルコンテンツファンド投資件数</t>
  </si>
  <si>
    <t>大学発ベンチャー創出促進事業補助金採択者数</t>
  </si>
  <si>
    <t>(P.64)</t>
  </si>
  <si>
    <t xml:space="preserve"> </t>
  </si>
  <si>
    <t>(P.108)</t>
  </si>
  <si>
    <t>入居者数　1,717人</t>
  </si>
  <si>
    <t>障がい者地域生活移行支援センター事業補助</t>
  </si>
  <si>
    <t>支援者数159人</t>
  </si>
  <si>
    <t>精神障がい者地域生活移行・自立生活サポート事業</t>
  </si>
  <si>
    <t>　原田水みらいセンター 土木、設備工事</t>
  </si>
  <si>
    <t>　高槻水みらいセンター 建築、設備工事</t>
  </si>
  <si>
    <t>　安威川左岸ポンプ場 土木、設備工事</t>
  </si>
  <si>
    <t>　渚水みらいセンター 土木、建築、設備工事</t>
  </si>
  <si>
    <t>　なわて水みらいセンター 土木、建築、設備工事、用地買収</t>
  </si>
  <si>
    <t>　川俣水みらいセンター 土木、建築、設備工事</t>
  </si>
  <si>
    <t>　竜華水みらいセンター 土木、設備工事</t>
  </si>
  <si>
    <t>　菊水ポンプ場 建築工事</t>
  </si>
  <si>
    <t>府税事務所</t>
  </si>
  <si>
    <t>12所</t>
  </si>
  <si>
    <t>自動車税事務所</t>
  </si>
  <si>
    <t>一般歳入</t>
  </si>
  <si>
    <t>賦課徴収費</t>
  </si>
  <si>
    <t>附帯歳入</t>
  </si>
  <si>
    <t>府税収入の確保</t>
  </si>
  <si>
    <t>府      税</t>
  </si>
  <si>
    <t>附帯徴収金</t>
  </si>
  <si>
    <t>自治振興費</t>
  </si>
  <si>
    <t>市町村施設の
整備促進</t>
  </si>
  <si>
    <t>市町村振興宝くじ
収益金の交付</t>
  </si>
  <si>
    <t>市町村振興宝くじ収益金の交付</t>
  </si>
  <si>
    <t>　財団法人　大阪府市町村振興協会</t>
  </si>
  <si>
    <t>市町村合併の推進</t>
  </si>
  <si>
    <t>大阪府市町村振興補助金（合併分）の交付［再掲］　  １団体　　100,000,000円</t>
  </si>
  <si>
    <t>選挙啓発費</t>
  </si>
  <si>
    <t>選挙啓発推進事業</t>
  </si>
  <si>
    <t>明るい選挙啓発ポスターコンクール</t>
  </si>
  <si>
    <t>1回</t>
  </si>
  <si>
    <t>4,150枚</t>
  </si>
  <si>
    <t>選挙啓発物品の作成</t>
  </si>
  <si>
    <t>防災総務費</t>
  </si>
  <si>
    <t>防災基本対策</t>
  </si>
  <si>
    <t>市町村地域防災計画の修正</t>
  </si>
  <si>
    <t>合同防災訓練の実施</t>
  </si>
  <si>
    <t>防災知識普及用パンフレットの印刷</t>
  </si>
  <si>
    <t>危険物災害対策連絡協議会の運営</t>
  </si>
  <si>
    <t>　タンクローリー等一斉取締りの実施</t>
  </si>
  <si>
    <t>　タンカー等一斉取締りの実施</t>
  </si>
  <si>
    <t>石油コンビナート等特別防災区域の実態調査</t>
  </si>
  <si>
    <t>石油火災用化学消火薬剤の備蓄</t>
  </si>
  <si>
    <t>消防連絡調整費</t>
  </si>
  <si>
    <t>消防支援</t>
  </si>
  <si>
    <t>1回</t>
  </si>
  <si>
    <t xml:space="preserve"> </t>
  </si>
  <si>
    <t>防火クラブ大会の開催</t>
  </si>
  <si>
    <t>消防表彰式の実施</t>
  </si>
  <si>
    <t>消防防災用ヘリコプター運営費の補助</t>
  </si>
  <si>
    <t>岸和田市ほか25市3組合</t>
  </si>
  <si>
    <t>救急振興財団の運営助成</t>
  </si>
  <si>
    <t>春秋の火災予防運動の実施</t>
  </si>
  <si>
    <t>2回延14日</t>
  </si>
  <si>
    <t>危険物安全月間の実施</t>
  </si>
  <si>
    <t>1回延30日</t>
  </si>
  <si>
    <t>危険物取扱者保安講習の実施</t>
  </si>
  <si>
    <t>消防設備士講習の実施</t>
  </si>
  <si>
    <t>消防教育訓練</t>
  </si>
  <si>
    <t>消防職員、消防団員等の教育訓練の実施</t>
  </si>
  <si>
    <t>　　消防職員</t>
  </si>
  <si>
    <t>2地区</t>
  </si>
  <si>
    <t>　　　　　　　　　　　　ほ場整備　　1式</t>
  </si>
  <si>
    <t>　防災農地整備事業　　　浚渫工　　　1式</t>
  </si>
  <si>
    <t>　　堤体改修工事実施地区</t>
  </si>
  <si>
    <t>　　改修のための設計実施地区</t>
  </si>
  <si>
    <t>7地区</t>
  </si>
  <si>
    <t>　</t>
  </si>
  <si>
    <t>　　用水管工事実施地区</t>
  </si>
  <si>
    <t>1地区</t>
  </si>
  <si>
    <t>　　（上牧新川）</t>
  </si>
  <si>
    <t>　　井堰改修工事実施地区</t>
  </si>
  <si>
    <t>　　（中川原井堰）</t>
  </si>
  <si>
    <t>　　オアシス整備工事実施地区</t>
  </si>
  <si>
    <t>　　（午池、上野上池）</t>
  </si>
  <si>
    <t>　　水路改修工事実施地区</t>
  </si>
  <si>
    <t>　　（長瀬川、五個水路）</t>
  </si>
  <si>
    <t>　　排水機場工事実施地区</t>
  </si>
  <si>
    <t>　　（壷井）</t>
  </si>
  <si>
    <t>　池田炭づくり支援協議会の開催</t>
  </si>
  <si>
    <t>　森づくり普及促進事業</t>
  </si>
  <si>
    <t>山に親しむ推進月間中の参加者</t>
  </si>
  <si>
    <t>林道費</t>
  </si>
  <si>
    <t>林道事業</t>
  </si>
  <si>
    <t>林道改良事業</t>
  </si>
  <si>
    <t>鳥獣保護対策事業</t>
  </si>
  <si>
    <t>6回</t>
  </si>
  <si>
    <t>中小企業新事業活動促進法に基づく経営革新計画の承認</t>
  </si>
  <si>
    <t>1件</t>
  </si>
  <si>
    <t>　テーマ型研究会テーマ数</t>
  </si>
  <si>
    <t>　　カウンセリング実施人数</t>
  </si>
  <si>
    <t>　補装具判定等</t>
  </si>
  <si>
    <t>動物愛護</t>
  </si>
  <si>
    <t>大阪府動物愛護推進員（委嘱）数</t>
  </si>
  <si>
    <t>動物の引取り</t>
  </si>
  <si>
    <t>　ねこ（成・仔合計）</t>
  </si>
  <si>
    <t>　その他動物</t>
  </si>
  <si>
    <t>農地災害復旧事業</t>
  </si>
  <si>
    <t>　安全ガイドブックの作成・配布</t>
  </si>
  <si>
    <t>地域安全マップ利用サービスの運用開始</t>
  </si>
  <si>
    <t>　登録者数</t>
  </si>
  <si>
    <t>約15万人</t>
  </si>
  <si>
    <t>　本会議</t>
  </si>
  <si>
    <t>　企画委員会</t>
  </si>
  <si>
    <t>　　実施箇所</t>
  </si>
  <si>
    <t>3地域</t>
  </si>
  <si>
    <t>　　参加者数</t>
  </si>
  <si>
    <t>障害者就業・生活支援センターステップアップ事業</t>
  </si>
  <si>
    <t>　　補助対象市町村</t>
  </si>
  <si>
    <t>ホームレス・アウトプレースメント事業</t>
  </si>
  <si>
    <t>あいりん地域日雇労働者対策</t>
  </si>
  <si>
    <t>あいりん労働福祉センターの運営</t>
  </si>
  <si>
    <t>　あいりん地区日雇労働者就労延数</t>
  </si>
  <si>
    <t>　　日々雇用</t>
  </si>
  <si>
    <t>　　期間雇用（１か月以内の期間雇用）</t>
  </si>
  <si>
    <t>あいりん地域高齢日雇労働者特別就労事業</t>
  </si>
  <si>
    <t>　　登録者数</t>
  </si>
  <si>
    <t>　　就労者数</t>
  </si>
  <si>
    <t>労働福祉費</t>
  </si>
  <si>
    <t>労働福祉の向上</t>
  </si>
  <si>
    <t>中小企業育児・介護休業者生活資金融資</t>
  </si>
  <si>
    <t>　金　　　　額</t>
  </si>
  <si>
    <t>労働センターの運営</t>
  </si>
  <si>
    <t>大阪労働大学講座</t>
  </si>
  <si>
    <t>男女雇用機会均等セミナー</t>
  </si>
  <si>
    <t>仕事と家庭を考えるセミナー</t>
  </si>
  <si>
    <t>パートタイム労働セミナー</t>
  </si>
  <si>
    <t>雇用管理専門講座</t>
  </si>
  <si>
    <t>職業カウンセリングセンターの運営</t>
  </si>
  <si>
    <t>労働相談指導</t>
  </si>
  <si>
    <t>労働相談窓口の運営</t>
  </si>
  <si>
    <t>3か所</t>
  </si>
  <si>
    <t>　相談件数</t>
  </si>
  <si>
    <t>特別労働相談会の実施</t>
  </si>
  <si>
    <t>市町村労働相談支援研修の実施</t>
  </si>
  <si>
    <t>能力開発推進費</t>
  </si>
  <si>
    <t>事業内認定職業
訓練の指導援助</t>
  </si>
  <si>
    <t>普通職業訓練</t>
  </si>
  <si>
    <t>高度職業訓練</t>
  </si>
  <si>
    <t>技能尊重対策</t>
  </si>
  <si>
    <t>技能検定の実施</t>
  </si>
  <si>
    <t>　特定事業者数</t>
  </si>
  <si>
    <t>34地点</t>
  </si>
  <si>
    <t>アスベスト対策特別融資制度の運営</t>
  </si>
  <si>
    <t>　ポスターの作成</t>
  </si>
  <si>
    <t>雨水利用の推進</t>
  </si>
  <si>
    <t>環境行政推進会議の開催</t>
  </si>
  <si>
    <t>環境審議会の開催</t>
  </si>
  <si>
    <t>　温泉部会（健康福祉部環境衛生課担当）</t>
  </si>
  <si>
    <t>　水質測定計画部会</t>
  </si>
  <si>
    <t>　水質規制部会</t>
  </si>
  <si>
    <t>公害審査会の運営</t>
  </si>
  <si>
    <t>　審査会議</t>
  </si>
  <si>
    <t>　調停委員会</t>
  </si>
  <si>
    <t>講じようとする施策の作成</t>
  </si>
  <si>
    <t>水産業振興費</t>
  </si>
  <si>
    <t>漁業振興対策</t>
  </si>
  <si>
    <t>漁場障害物の除去</t>
  </si>
  <si>
    <t>掃海面積　　　　13.1ｋ㎡</t>
  </si>
  <si>
    <t>全国水産加工たべもの展</t>
  </si>
  <si>
    <t>水産試験研究事業</t>
  </si>
  <si>
    <t>水産技術普及事業</t>
  </si>
  <si>
    <t>栽培漁業種苗育成放流事業</t>
  </si>
  <si>
    <t>　クルマエビ</t>
  </si>
  <si>
    <t>　オニオコゼ</t>
  </si>
  <si>
    <t>　ヒラメ</t>
  </si>
  <si>
    <t>放流技術開発試験</t>
  </si>
  <si>
    <t>　都道府県連携促進事業</t>
  </si>
  <si>
    <t>　栽培漁業技術開発事業</t>
  </si>
  <si>
    <t>環境調査事業</t>
  </si>
  <si>
    <t>　漁場環境調査</t>
  </si>
  <si>
    <t>　　浅海定線</t>
  </si>
  <si>
    <t>20地点 　12回</t>
  </si>
  <si>
    <t>　　漁場水質監視</t>
  </si>
  <si>
    <t>14地点　 12回</t>
  </si>
  <si>
    <t>　海洋公害調査</t>
  </si>
  <si>
    <t>　　赤潮調査</t>
  </si>
  <si>
    <t>水産資源調査</t>
  </si>
  <si>
    <t>　漁況調査、漁況予報、水産生物生態調査</t>
  </si>
  <si>
    <t>　資源評価調査等</t>
  </si>
  <si>
    <t>漁港管理費</t>
  </si>
  <si>
    <t>A岸壁補修</t>
  </si>
  <si>
    <t>漁港建設費</t>
  </si>
  <si>
    <t>漁港建設事業</t>
  </si>
  <si>
    <t>地域水産物供給基盤整備事業</t>
  </si>
  <si>
    <t>　　小島漁港</t>
  </si>
  <si>
    <t>埋立工　　　 　　　  1式</t>
  </si>
  <si>
    <t xml:space="preserve">    深日漁港</t>
  </si>
  <si>
    <t>排水工　　　 　　　  1式</t>
  </si>
  <si>
    <t>漁業集落環境整備事業</t>
  </si>
  <si>
    <t>東南海・南海地震対策事業</t>
  </si>
  <si>
    <t xml:space="preserve">    岸和田漁港海岸</t>
  </si>
  <si>
    <t>環境保全対策費</t>
  </si>
  <si>
    <t>公害基本対策</t>
  </si>
  <si>
    <t>　氷野ポンプ場 建築工事</t>
  </si>
  <si>
    <t>　茨田ポンプ場 建築工事</t>
  </si>
  <si>
    <t>　長吉ポンプ場 設備工事</t>
  </si>
  <si>
    <t>　川俣ポンプ場 建築工事</t>
  </si>
  <si>
    <t>　今池水みらいセンター 土木、建築、設備工事</t>
  </si>
  <si>
    <t>　北部水みらいセンター 土木、設備工事</t>
  </si>
  <si>
    <t>　南部水みらいセンター 設備工事</t>
  </si>
  <si>
    <t xml:space="preserve">　防災関連施設整備工事等（便所新築等）
</t>
  </si>
  <si>
    <t>　防災関連施設整備工事等（出入口改修等）</t>
  </si>
  <si>
    <t>麻薬･覚せい剤･大麻免許申請等</t>
  </si>
  <si>
    <t>麻薬･覚せい剤･大麻等取扱者立入検査</t>
  </si>
  <si>
    <t>[母子寡婦福祉資金
特別会計]
母子寡婦福祉資金
貸付金</t>
  </si>
  <si>
    <t>母子寡婦福祉資金
貸付事業</t>
  </si>
  <si>
    <t>修学資金等貸付</t>
  </si>
  <si>
    <r>
      <t>（健 康 福 祉 費）</t>
    </r>
    <r>
      <rPr>
        <sz val="10"/>
        <rFont val="ＭＳ 明朝"/>
        <family val="1"/>
      </rPr>
      <t xml:space="preserve">
健康福祉総務費</t>
    </r>
  </si>
  <si>
    <t>59団体</t>
  </si>
  <si>
    <t>図書個人貸出者数</t>
  </si>
  <si>
    <t>図書貸出冊数</t>
  </si>
  <si>
    <t>図書館蔵書数</t>
  </si>
  <si>
    <t>保健体育総務費</t>
  </si>
  <si>
    <t>学校保健給食
の振興</t>
  </si>
  <si>
    <t>学校保健の振興</t>
  </si>
  <si>
    <t xml:space="preserve">  教職員・児童生徒健康診断の実施</t>
  </si>
  <si>
    <t xml:space="preserve">  要保護・準要保護児童生徒への医療扶助</t>
  </si>
  <si>
    <t>学校安全の充実</t>
  </si>
  <si>
    <t xml:space="preserve">  日本スポーツ振興センターへの加入</t>
  </si>
  <si>
    <t xml:space="preserve">    府立学校児童生徒</t>
  </si>
  <si>
    <t xml:space="preserve">  交通安全テキストの作成配布</t>
  </si>
  <si>
    <t>学校給食の振興</t>
  </si>
  <si>
    <t xml:space="preserve">  中学校夜間学級生徒夜食給食費の助成</t>
  </si>
  <si>
    <t>体育振興費</t>
  </si>
  <si>
    <t>学校体育
スポーツの振興</t>
  </si>
  <si>
    <t>学校体育の振興</t>
  </si>
  <si>
    <t xml:space="preserve">  中・高等学校生徒各種体育大会の開催</t>
  </si>
  <si>
    <t xml:space="preserve">  児童生徒体力運動能力実態調査の実施</t>
  </si>
  <si>
    <t>100校</t>
  </si>
  <si>
    <t xml:space="preserve">  児童の体力・運動能力向上事業の実施</t>
  </si>
  <si>
    <t xml:space="preserve">    体力づくり実技研修会の開催</t>
  </si>
  <si>
    <t xml:space="preserve">    体力づくり優良校の表彰</t>
  </si>
  <si>
    <t xml:space="preserve">  学校体育指導者講習会の開催</t>
  </si>
  <si>
    <t xml:space="preserve">  府立高等学校等体育施設開放事業の実施</t>
  </si>
  <si>
    <t>　　　グランド開放</t>
  </si>
  <si>
    <t>　　　体育館開放</t>
  </si>
  <si>
    <t xml:space="preserve">  体育指導委員の指導育成</t>
  </si>
  <si>
    <t xml:space="preserve">  競技力向上対策事業の実施</t>
  </si>
  <si>
    <t xml:space="preserve">  府立スポーツ施設の運営</t>
  </si>
  <si>
    <t xml:space="preserve">    漕艇センターの運営　　　　　　利用者数</t>
  </si>
  <si>
    <t xml:space="preserve">    臨海スポーツセンターの運営　　利用者数</t>
  </si>
  <si>
    <t>大阪府育英会入学資金貸付人員</t>
  </si>
  <si>
    <t>6,934人</t>
  </si>
  <si>
    <t>　大　　学・短期大学</t>
  </si>
  <si>
    <t>　　専門課程</t>
  </si>
  <si>
    <t>幼稚園基礎資料データ入力業務委託</t>
  </si>
  <si>
    <t>専修学校を活用した社会性育成支援事業委託</t>
  </si>
  <si>
    <t>　来場者数</t>
  </si>
  <si>
    <t>36件</t>
  </si>
  <si>
    <t>国内観光展への参加</t>
  </si>
  <si>
    <t>1件</t>
  </si>
  <si>
    <t>海外観光展への参加</t>
  </si>
  <si>
    <t>通訳案内士登録証の新規交付</t>
  </si>
  <si>
    <t>国庫支出金</t>
  </si>
  <si>
    <t>　【能・狂言】　　公演回数</t>
  </si>
  <si>
    <t>　【文　楽】　　　公演回数</t>
  </si>
  <si>
    <t>大阪府立文化情報センターの運営</t>
  </si>
  <si>
    <t>　貸館利用者数</t>
  </si>
  <si>
    <t>　利用者数</t>
  </si>
  <si>
    <t>大阪府立現代美術センターの運営</t>
  </si>
  <si>
    <t>大阪府立上方演芸資料館の運営</t>
  </si>
  <si>
    <t>　展示室入場者数</t>
  </si>
  <si>
    <t>　ホール等利用者数</t>
  </si>
  <si>
    <t>男女共同参画
推進費</t>
  </si>
  <si>
    <t>男女共同参画
の推進</t>
  </si>
  <si>
    <t>大阪府「女性に対する暴力」対策会議の開催</t>
  </si>
  <si>
    <t>　対策会議</t>
  </si>
  <si>
    <t>　実務者会議</t>
  </si>
  <si>
    <t>大阪府女性基金の積立</t>
  </si>
  <si>
    <t>ドーンセンターの運営</t>
  </si>
  <si>
    <t>　入館者数</t>
  </si>
  <si>
    <t>　情報ライブラリーの利用者</t>
  </si>
  <si>
    <t>　各種講座等の参加者</t>
  </si>
  <si>
    <t>　相談事業の実施</t>
  </si>
  <si>
    <t>　貸室利用件数</t>
  </si>
  <si>
    <t>青少年施設費</t>
  </si>
  <si>
    <t>一般廃棄物
処理対策</t>
  </si>
  <si>
    <t>ごみ減量化・リサイクルの推進に係る府民啓発</t>
  </si>
  <si>
    <t>産業廃棄物
処理対策</t>
  </si>
  <si>
    <t>産業廃棄物処理業の許可</t>
  </si>
  <si>
    <t>産業廃棄物処理施設の許可</t>
  </si>
  <si>
    <t>事業所等の立入検査</t>
  </si>
  <si>
    <t>自動車処理対策</t>
  </si>
  <si>
    <t>使用済自動車の再資源化等に関する法律に基づく登録･許可</t>
  </si>
  <si>
    <t>5件</t>
  </si>
  <si>
    <t>32件</t>
  </si>
  <si>
    <t>1件</t>
  </si>
  <si>
    <t>商店街等いきいき元気づくり事業の実施</t>
  </si>
  <si>
    <t>　商店街等活性化ﾏﾈｰｼﾞｬｰ派遣箇所数</t>
  </si>
  <si>
    <t>　セミナー、ワークショップ参加人数</t>
  </si>
  <si>
    <t>　商店街等魅力向上促進事業に対する助成</t>
  </si>
  <si>
    <t>40件</t>
  </si>
  <si>
    <t>出かける相談事業（ﾃﾞｻﾞｲﾝｾﾐﾅｰ＆相談会）の開催</t>
  </si>
  <si>
    <t>大阪府ﾃﾞｻﾞｲﾝ･ｵｰﾌﾟﾝ･ｶﾚｯｼﾞ事業の開催</t>
  </si>
  <si>
    <t>デザインセミナーの開催</t>
  </si>
  <si>
    <t>研究会・サロンの開催</t>
  </si>
  <si>
    <t>デザイン研究</t>
  </si>
  <si>
    <t>商品開発事業</t>
  </si>
  <si>
    <t>5都府県</t>
  </si>
  <si>
    <t>海外見本市ミッション派遣</t>
  </si>
  <si>
    <t>外国企業招聘</t>
  </si>
  <si>
    <t>国際経済・貿易セミナー開催</t>
  </si>
  <si>
    <t>サイバーＧ－ＢＯＣの運用</t>
  </si>
  <si>
    <t>随時</t>
  </si>
  <si>
    <t>高等職業技術専門校等の運営</t>
  </si>
  <si>
    <t>　職業技術専門校等数</t>
  </si>
  <si>
    <t>　　普通職業訓練</t>
  </si>
  <si>
    <t>　　　施設内訓練</t>
  </si>
  <si>
    <t>　　　委託訓練</t>
  </si>
  <si>
    <t>　　　テクノ講座</t>
  </si>
  <si>
    <t>　離職者等再就職訓練事業</t>
  </si>
  <si>
    <t>　母子家庭の母等に対する職業訓練事業</t>
  </si>
  <si>
    <t>[中小企業振興資金
特別会計]
中小企業振興資金
貸付金</t>
  </si>
  <si>
    <t>2,835件</t>
  </si>
  <si>
    <t>3,475件</t>
  </si>
  <si>
    <t>40件</t>
  </si>
  <si>
    <t>　（区分）　　　（貸付金額）　（貸付団体数）</t>
  </si>
  <si>
    <t>（整備されたのべ学校数）</t>
  </si>
  <si>
    <t>28校</t>
  </si>
  <si>
    <t>22校</t>
  </si>
  <si>
    <t>　その他　　　　　　28,000,000円　　 2団体</t>
  </si>
  <si>
    <t>2校</t>
  </si>
  <si>
    <t>　　　計　　　　　 442,000,000円　  10団体</t>
  </si>
  <si>
    <t>52校</t>
  </si>
  <si>
    <t>10団体</t>
  </si>
  <si>
    <t>4団体</t>
  </si>
  <si>
    <t>　その他施設　 　　1,219,000,000円</t>
  </si>
  <si>
    <t>11団体</t>
  </si>
  <si>
    <t>　　　計　　　　 　2,517,000,000円</t>
  </si>
  <si>
    <t>14団体</t>
  </si>
  <si>
    <t>3団体</t>
  </si>
  <si>
    <t>　府民共同発電推進事業</t>
  </si>
  <si>
    <t>補助支援　2団体</t>
  </si>
  <si>
    <t>ISO14001認証範囲拡大</t>
  </si>
  <si>
    <t>新規取得　47所属</t>
  </si>
  <si>
    <t>温暖化防止条例に基づく事業者指導</t>
  </si>
  <si>
    <t>　ヒートアイランド対策ガイドラインの作成</t>
  </si>
  <si>
    <t>930件</t>
  </si>
  <si>
    <t>216件</t>
  </si>
  <si>
    <t>地域中小企業支援センターに対する助成</t>
  </si>
  <si>
    <t>中小企業公害防止資金特別融資</t>
  </si>
  <si>
    <t>環境農林水産部</t>
  </si>
  <si>
    <t>農業振興対策</t>
  </si>
  <si>
    <t>大阪を食べよう推進事業</t>
  </si>
  <si>
    <t>　実施地区数</t>
  </si>
  <si>
    <t>果樹団体の育成</t>
  </si>
  <si>
    <t>18団体</t>
  </si>
  <si>
    <t>主要農作物採取ほ設置（水稲）</t>
  </si>
  <si>
    <t>果実生産出荷安定対策</t>
  </si>
  <si>
    <t>　計画生産出荷の推進</t>
  </si>
  <si>
    <t>7団体</t>
  </si>
  <si>
    <t>病害虫防除員設置</t>
  </si>
  <si>
    <t>農薬安全使用講習会</t>
  </si>
  <si>
    <t>農薬管理指導士の認定</t>
  </si>
  <si>
    <t>農薬販売店立入検査の実施</t>
  </si>
  <si>
    <t>地域農政推進対策事業の実施</t>
  </si>
  <si>
    <t>　実施市町村等数</t>
  </si>
  <si>
    <t>水田農業構造改革対策の実施</t>
  </si>
  <si>
    <t>　主食用水稲作付面積</t>
  </si>
  <si>
    <t>青果物販売強化事業の実施</t>
  </si>
  <si>
    <t>　青果物取扱量</t>
  </si>
  <si>
    <t>　青果物販売駐在所設置</t>
  </si>
  <si>
    <t>園芸団体活動事業の実施</t>
  </si>
  <si>
    <t>　たまねぎ、キャベツ、レタス等の格付け検査員設置</t>
  </si>
  <si>
    <t>指定野菜価格安定対策事業</t>
  </si>
  <si>
    <t>　対象数量　　　　　　　たまねぎ他４品目　　</t>
  </si>
  <si>
    <t>特定野菜等供給産地育成価格差補助金</t>
  </si>
  <si>
    <t>こまわり産地野菜価格安定事業の実施</t>
  </si>
  <si>
    <t>　対象数量　　　　　　　大阪しろな他５品目</t>
  </si>
  <si>
    <t>育てて食べよう野菜バリバリ推進事業</t>
  </si>
  <si>
    <t>花の振興対策</t>
  </si>
  <si>
    <r>
      <t>（総　務　費）</t>
    </r>
    <r>
      <rPr>
        <sz val="10"/>
        <rFont val="ＭＳ 明朝"/>
        <family val="1"/>
      </rPr>
      <t xml:space="preserve">
国際交流費</t>
    </r>
  </si>
  <si>
    <t>地域災害医療センターの整備</t>
  </si>
  <si>
    <t>災害拠点病院への衛星無線の整備</t>
  </si>
  <si>
    <t>災害拠点病院での災害時医薬品等の確保供給体制の整備</t>
  </si>
  <si>
    <t>災害時医療研修の実施</t>
  </si>
  <si>
    <t xml:space="preserve"> (府立急性期・総合医療センター)の患者受入体制の整備</t>
  </si>
  <si>
    <t>自動車等運転免許試験</t>
  </si>
  <si>
    <t>　学科試験受験者数</t>
  </si>
  <si>
    <t>　技能試験受験者数</t>
  </si>
  <si>
    <t>自動車等運転免許証交付</t>
  </si>
  <si>
    <t>　新規交付</t>
  </si>
  <si>
    <t>　再交付</t>
  </si>
  <si>
    <t>　更　新</t>
  </si>
  <si>
    <t>52,703人</t>
  </si>
  <si>
    <t>95,606人</t>
  </si>
  <si>
    <t>1回</t>
  </si>
  <si>
    <t>JAS法に基づく生鮮食品等巡回点検・指導</t>
  </si>
  <si>
    <t>食とみどりの総合
技術センター試験
研究事業</t>
  </si>
  <si>
    <t>農業後継者育成</t>
  </si>
  <si>
    <t>病害虫発生予察情報提供</t>
  </si>
  <si>
    <t>農業技術に関する試験研究課題数</t>
  </si>
  <si>
    <t>食の安全に関する試験研究課題数</t>
  </si>
  <si>
    <t>自然環境保全に関する試験研究課題数</t>
  </si>
  <si>
    <t>依頼試験</t>
  </si>
  <si>
    <t>畜産振興</t>
  </si>
  <si>
    <t>畜産団体への事業助成</t>
  </si>
  <si>
    <t>家畜排せつ物法に係る立入検査戸数</t>
  </si>
  <si>
    <t>肉用子牛生産者積立金助成事業の実施</t>
  </si>
  <si>
    <t>鶏卵価格安定対策事業の実施</t>
  </si>
  <si>
    <t>家畜商免許証交付数</t>
  </si>
  <si>
    <t>大阪府民牧場の管理・運営</t>
  </si>
  <si>
    <t>家畜保健衛生費</t>
  </si>
  <si>
    <t>家畜伝染病予防</t>
  </si>
  <si>
    <t>家畜の検査</t>
  </si>
  <si>
    <t>家畜の注射</t>
  </si>
  <si>
    <t>家畜の検病</t>
  </si>
  <si>
    <t>家畜の検査、注射等証明書交付数</t>
  </si>
  <si>
    <t>動物薬事事業</t>
  </si>
  <si>
    <t>動物用医薬品販売業者許可等件数</t>
  </si>
  <si>
    <t>国家検定品抜取件数</t>
  </si>
  <si>
    <t>家畜改良増殖事業</t>
  </si>
  <si>
    <t>家畜人工授精師免許証交付数</t>
  </si>
  <si>
    <t>乳牛繁殖障害防除等件数</t>
  </si>
  <si>
    <t>土地改良費</t>
  </si>
  <si>
    <t>土地改良事業</t>
  </si>
  <si>
    <t>府営事業</t>
  </si>
  <si>
    <t>1式</t>
  </si>
  <si>
    <t>　農村総合整備事業</t>
  </si>
  <si>
    <t>1式</t>
  </si>
  <si>
    <t>　交流ネットワーク総合整備事業</t>
  </si>
  <si>
    <t>　スクールカウンセラーの配置</t>
  </si>
  <si>
    <t>　不登校支援協力員の配置</t>
  </si>
  <si>
    <t>　子どもと親の相談員の配置</t>
  </si>
  <si>
    <t>全国スポーツ・レクリエーション祭への派遣</t>
  </si>
  <si>
    <t>生涯スポーツに関する各種研修会の実施</t>
  </si>
  <si>
    <t>スポーツ情報ネットワークシステムの運営</t>
  </si>
  <si>
    <t>　アクセス数</t>
  </si>
  <si>
    <t>起債</t>
  </si>
  <si>
    <t>公立大学法人の
管理運営</t>
  </si>
  <si>
    <t>教員数</t>
  </si>
  <si>
    <t>職員数</t>
  </si>
  <si>
    <t>学生数（定員）</t>
  </si>
  <si>
    <t>卒業者・修了者数</t>
  </si>
  <si>
    <t>　学部卒業者数</t>
  </si>
  <si>
    <t>　大学院修士課程修了者数　</t>
  </si>
  <si>
    <t>　大学院博士課程修了者数</t>
  </si>
  <si>
    <t>学事費</t>
  </si>
  <si>
    <t>文教事業</t>
  </si>
  <si>
    <t>　　大　学　生</t>
  </si>
  <si>
    <t>　　高　校　生</t>
  </si>
  <si>
    <t>　　高校特別</t>
  </si>
  <si>
    <t>　　専修学校生</t>
  </si>
  <si>
    <t>　　　専門課程</t>
  </si>
  <si>
    <t>　　　高等課程</t>
  </si>
  <si>
    <t>大阪府育英会に対する補助金</t>
  </si>
  <si>
    <t>私学振興費</t>
  </si>
  <si>
    <t>私学振興対策</t>
  </si>
  <si>
    <t>私立高等学校等経常費補助金</t>
  </si>
  <si>
    <t>　補助学校法人数</t>
  </si>
  <si>
    <t>私立高等学校生徒授業料軽減補助金</t>
  </si>
  <si>
    <t>　補助生徒数</t>
  </si>
  <si>
    <t>私立高等学校等生徒授業料減免補助金</t>
  </si>
  <si>
    <t>私立幼稚園経常費補助金</t>
  </si>
  <si>
    <t>　補助幼稚園数</t>
  </si>
  <si>
    <t>私立幼稚園保育料軽減補助金</t>
  </si>
  <si>
    <t>　補助園児数</t>
  </si>
  <si>
    <t>私立幼稚園と家庭・地域との連携事業補助金</t>
  </si>
  <si>
    <t>私立専修学校高等課程経常費補助金</t>
  </si>
  <si>
    <t>　補助学校数</t>
  </si>
  <si>
    <t>私立専修学校専門課程等振興補助金</t>
  </si>
  <si>
    <t>私立外国人学校振興補助金</t>
  </si>
  <si>
    <t>私立専修学校高等課程等生徒授業料軽減補助金</t>
  </si>
  <si>
    <t>私学団体補助金</t>
  </si>
  <si>
    <t>私立学校退職金財団補助金</t>
  </si>
  <si>
    <t>私立学校教職員共済事業補助金</t>
  </si>
  <si>
    <t>私学情報システム運用保守委託</t>
  </si>
  <si>
    <r>
      <t>（総　務　費）</t>
    </r>
    <r>
      <rPr>
        <sz val="10"/>
        <rFont val="ＭＳ 明朝"/>
        <family val="1"/>
      </rPr>
      <t xml:space="preserve">
生活文化総務費</t>
    </r>
  </si>
  <si>
    <t>にぎわい創造部</t>
  </si>
  <si>
    <t>国際交流事業</t>
  </si>
  <si>
    <t>友好交流代表団の派遣・受入</t>
  </si>
  <si>
    <t>来阪外国賓客等の接遇</t>
  </si>
  <si>
    <t>　国公賓等政府賓客</t>
  </si>
  <si>
    <t>1人</t>
  </si>
  <si>
    <t>外国人相談コーナーの運営</t>
  </si>
  <si>
    <t>外国人サポーター1,000人育成プロジェクト</t>
  </si>
  <si>
    <t>旅券発給申請書の受理</t>
  </si>
  <si>
    <t>旅券の交付</t>
  </si>
  <si>
    <t>空港推進費</t>
  </si>
  <si>
    <t xml:space="preserve">関西国際空港関連
事業の推進 </t>
  </si>
  <si>
    <t>関西国際空港関連事業推進にかかる総合調整</t>
  </si>
  <si>
    <t>騒音振動対策</t>
  </si>
  <si>
    <t>空港周辺整備機構の事業に対する助成</t>
  </si>
  <si>
    <t>　民家防音工事の補助（未実施工事分）</t>
  </si>
  <si>
    <t>　民家防音工事の補助（告示日後工事分）</t>
  </si>
  <si>
    <t>1件</t>
  </si>
  <si>
    <t>関西国際空港</t>
  </si>
  <si>
    <t>関西国際空港環境監視機構の運営</t>
  </si>
  <si>
    <t>環境監視機構</t>
  </si>
  <si>
    <t>　大規模改造（耐震補強含む。）</t>
  </si>
  <si>
    <t>地域ぐるみの学校安全体制の整備</t>
  </si>
  <si>
    <t>　各種体育大会等の助成</t>
  </si>
  <si>
    <t>市町村審査会委員研修</t>
  </si>
  <si>
    <t>サービス管理責任者研修</t>
  </si>
  <si>
    <t>市町村ワーキングの開催</t>
  </si>
  <si>
    <t>市町村地域生活支援事業補助</t>
  </si>
  <si>
    <t>3市</t>
  </si>
  <si>
    <t>相談支援事業者の指定</t>
  </si>
  <si>
    <t>30か所</t>
  </si>
  <si>
    <t>ジョブライフサポーター登録派遣事業</t>
  </si>
  <si>
    <t>　主任介護支援専門員養成研修事業</t>
  </si>
  <si>
    <t>介護予防サービス事業者の指定</t>
  </si>
  <si>
    <t>居宅ｻｰﾋﾞｽ事業者・居宅介護支援事業者・介護予防ｻｰﾋﾞｽ事業者の指導・監査</t>
  </si>
  <si>
    <r>
      <t>　民家防音工事の補助</t>
    </r>
    <r>
      <rPr>
        <sz val="9.5"/>
        <rFont val="ＭＳ 明朝"/>
        <family val="1"/>
      </rPr>
      <t>(機能回復・再更新工事分)</t>
    </r>
  </si>
  <si>
    <t>健康福祉部</t>
  </si>
  <si>
    <t>健康福祉振興対策</t>
  </si>
  <si>
    <t>施設経営安定化補助</t>
  </si>
  <si>
    <t>施設機能強化の推進</t>
  </si>
  <si>
    <t>附帯収入</t>
  </si>
  <si>
    <t>　</t>
  </si>
  <si>
    <t xml:space="preserve"> </t>
  </si>
  <si>
    <t>　ネットワーク運営会議</t>
  </si>
  <si>
    <t>　第２部会</t>
  </si>
  <si>
    <t>生涯スポーツ
振興費</t>
  </si>
  <si>
    <t>生涯スポーツの
社会づくりの推進</t>
  </si>
  <si>
    <t>組合市街地再開発事業補助</t>
  </si>
  <si>
    <t>密集住宅市街
地整備促進事業
の助成</t>
  </si>
  <si>
    <t>地区公共施設整備に関する補助</t>
  </si>
  <si>
    <t>建替促進に対する補助</t>
  </si>
  <si>
    <t>住宅供給促進費</t>
  </si>
  <si>
    <t>特定優良賃貸
住宅供給促進
事業の助成</t>
  </si>
  <si>
    <t>特定優良賃貸住宅供給促進事業に対する補助</t>
  </si>
  <si>
    <t>　認定戸数</t>
  </si>
  <si>
    <t>高齢者向け優良
賃貸住宅供給
促進事業の助成</t>
  </si>
  <si>
    <t>住宅地区改良事業
促進費</t>
  </si>
  <si>
    <t>住宅地区改良
事業の助成</t>
  </si>
  <si>
    <t>住宅地区改良事業に対する補助</t>
  </si>
  <si>
    <t>　不良住宅地区改善事業補助</t>
  </si>
  <si>
    <t>府営住宅建設費</t>
  </si>
  <si>
    <t>府営住宅建設</t>
  </si>
  <si>
    <t>建設戸数</t>
  </si>
  <si>
    <t>　高層耐火住宅</t>
  </si>
  <si>
    <t>　中層耐火住宅</t>
  </si>
  <si>
    <t>　既存中層住宅エレベーター設置</t>
  </si>
  <si>
    <t>府営住宅管理費</t>
  </si>
  <si>
    <t>公営住宅管理</t>
  </si>
  <si>
    <t>特定公共賃貸住宅
管理費</t>
  </si>
  <si>
    <t>特定公共賃貸
住宅管理</t>
  </si>
  <si>
    <t>管理戸数　　　　（21団地）</t>
  </si>
  <si>
    <t>2,262戸</t>
  </si>
  <si>
    <t>営繕設計監督費</t>
  </si>
  <si>
    <t>府有施設新築
改築工事設計
監督等</t>
  </si>
  <si>
    <t>繰入金</t>
  </si>
  <si>
    <t>箕面都市計画事業水と緑の健康都市特定土地区画整理事業及びこれに関連する事業</t>
  </si>
  <si>
    <t>国庫支出金</t>
  </si>
  <si>
    <t>公安委員会</t>
  </si>
  <si>
    <t>聴聞</t>
  </si>
  <si>
    <t>聴　　　　聞</t>
  </si>
  <si>
    <t>国民保護ブロック別訓練の実施</t>
  </si>
  <si>
    <t>堺・泉北臨海特別防災区域総合防災訓練の実施</t>
  </si>
  <si>
    <t>高圧ガス製造保安責任者免状等の交付</t>
  </si>
  <si>
    <t>18,289,000円</t>
  </si>
  <si>
    <t>168,000食</t>
  </si>
  <si>
    <t>大阪府市町村振興補助金の交付　　　　36市町村</t>
  </si>
  <si>
    <t>　地方分権推進関連事業　　　26件</t>
  </si>
  <si>
    <t>268,800,000円</t>
  </si>
  <si>
    <t>府債</t>
  </si>
  <si>
    <t>　緊急課題対応関連事業　　　24件</t>
  </si>
  <si>
    <t>電源立地地域対策交付金の交付　　　　　　1市</t>
  </si>
  <si>
    <t>大阪府市町村合併推進事業補助金の交付
（河内長野市・千早赤阪村合併協議会）</t>
  </si>
  <si>
    <t>1,163,000円</t>
  </si>
  <si>
    <t>6,907,000円</t>
  </si>
  <si>
    <t>29,300個</t>
  </si>
  <si>
    <t>大阪府議会議員枚方市選挙区補欠選挙</t>
  </si>
  <si>
    <t>佐野漁港施設</t>
  </si>
  <si>
    <t>護岸工　　　 　　　  1式</t>
  </si>
  <si>
    <t>　野生生物部会</t>
  </si>
  <si>
    <t>　揮発性有機化合物・化学物質対策部会</t>
  </si>
  <si>
    <t>　流入車対策部会</t>
  </si>
  <si>
    <t>府議会議員選挙費</t>
  </si>
  <si>
    <t>　国外免許</t>
  </si>
  <si>
    <t>一般警察活動費</t>
  </si>
  <si>
    <t>一般警察活動</t>
  </si>
  <si>
    <t>110番内容別受理件数</t>
  </si>
  <si>
    <t>　防犯関係</t>
  </si>
  <si>
    <t>　交通関係</t>
  </si>
  <si>
    <t>　犯罪関係</t>
  </si>
  <si>
    <t>　災害関係</t>
  </si>
  <si>
    <t>　その他</t>
  </si>
  <si>
    <t>警ら用無線自動車活動状況</t>
  </si>
  <si>
    <t>　現場出動回数</t>
  </si>
  <si>
    <t>　刑法犯検挙件数</t>
  </si>
  <si>
    <t>　　ひったくり</t>
  </si>
  <si>
    <t>　　路上強盗</t>
  </si>
  <si>
    <t>　　オートバイ盗</t>
  </si>
  <si>
    <t>　　自動車盗</t>
  </si>
  <si>
    <t>　　自転車盗</t>
  </si>
  <si>
    <t>　　自販機ねらい</t>
  </si>
  <si>
    <t>　　その他</t>
  </si>
  <si>
    <t>　特別法犯検挙件数</t>
  </si>
  <si>
    <t>刑事警察費</t>
  </si>
  <si>
    <t>刑事生活安全活動</t>
  </si>
  <si>
    <t>風俗営業等許可状況</t>
  </si>
  <si>
    <t>　区　分　　　　　　　新　規　　書換え等        再交付</t>
  </si>
  <si>
    <t>銃砲刀剣類等所持許可状況</t>
  </si>
  <si>
    <t>　新　規</t>
  </si>
  <si>
    <t>刑法犯認知検挙件数</t>
  </si>
  <si>
    <t>　認知件数</t>
  </si>
  <si>
    <t>　検挙件数</t>
  </si>
  <si>
    <t>　検挙人員</t>
  </si>
  <si>
    <t>交通指導取締費</t>
  </si>
  <si>
    <t>交通警察活動</t>
  </si>
  <si>
    <t>交通信号機整備状況</t>
  </si>
  <si>
    <t>　信号機新設</t>
  </si>
  <si>
    <t>　信号機改良</t>
  </si>
  <si>
    <t>　信号機改修</t>
  </si>
  <si>
    <t>交通違反取締状況</t>
  </si>
  <si>
    <t>　取締件数</t>
  </si>
  <si>
    <t>　　告知送数</t>
  </si>
  <si>
    <t>　　点数告知</t>
  </si>
  <si>
    <t>行政処分執行件数</t>
  </si>
  <si>
    <t>　運転免許取消</t>
  </si>
  <si>
    <t>　運転免許停止</t>
  </si>
  <si>
    <t>違法駐車車両排除措置</t>
  </si>
  <si>
    <r>
      <t>（警　察　費）</t>
    </r>
    <r>
      <rPr>
        <sz val="10"/>
        <rFont val="ＭＳ 明朝"/>
        <family val="1"/>
      </rPr>
      <t xml:space="preserve">
公安委員会費</t>
    </r>
  </si>
  <si>
    <t>　</t>
  </si>
  <si>
    <t>動物取扱業登録施設数</t>
  </si>
  <si>
    <t>[農業改良資金
特 別 会 計]
農業改良資金
貸付金</t>
  </si>
  <si>
    <t>農業改良資金
貸付金</t>
  </si>
  <si>
    <t>アスベスト関連健康対策緊急事業</t>
  </si>
  <si>
    <t>食品及び食品添加物等の試験検査</t>
  </si>
  <si>
    <t>（内訳)中央卸売市場</t>
  </si>
  <si>
    <t>　　　 保健所等</t>
  </si>
  <si>
    <t>食品衛生施設等監視指導</t>
  </si>
  <si>
    <t>と畜検査</t>
  </si>
  <si>
    <t>知事選挙</t>
  </si>
  <si>
    <t>大阪府知事選挙</t>
  </si>
  <si>
    <t>参議院議員選挙費</t>
  </si>
  <si>
    <t>参議院議員選挙</t>
  </si>
  <si>
    <t>第21回参議院議員通常選挙</t>
  </si>
  <si>
    <t>3人</t>
  </si>
  <si>
    <t>　小学校舎等の整備 330,000,000円　　10団体</t>
  </si>
  <si>
    <t>　中学校舎等の整備  84,000,000円　　 5団体</t>
  </si>
  <si>
    <t>　道路・街路　 　　　881,000,000円</t>
  </si>
  <si>
    <t xml:space="preserve"> 「少年の主張」大阪大会の開催</t>
  </si>
  <si>
    <t>2,555編</t>
  </si>
  <si>
    <t>プラネット・ステーション主催事業の実施</t>
  </si>
  <si>
    <t>　実 施 日 数</t>
  </si>
  <si>
    <t>154日</t>
  </si>
  <si>
    <t>3,313人</t>
  </si>
  <si>
    <t>大阪府生涯スポーツ推進協議会の開催</t>
  </si>
  <si>
    <t>後援名義の使用承認</t>
  </si>
  <si>
    <t>318件</t>
  </si>
  <si>
    <t>(P.84)</t>
  </si>
  <si>
    <t>地域生涯スポーツ推進協議会事業助成</t>
  </si>
  <si>
    <t>66事業</t>
  </si>
  <si>
    <t>ボランティアの登録者数</t>
  </si>
  <si>
    <t>585人</t>
  </si>
  <si>
    <t>142,100人</t>
  </si>
  <si>
    <t>138人</t>
  </si>
  <si>
    <t>323人</t>
  </si>
  <si>
    <t>48クラブ</t>
  </si>
  <si>
    <t>32,426件</t>
  </si>
  <si>
    <t>754人</t>
  </si>
  <si>
    <t>236人</t>
  </si>
  <si>
    <t>(P.174)</t>
  </si>
  <si>
    <t>6,892人</t>
  </si>
  <si>
    <t>66人</t>
  </si>
  <si>
    <t>(P.174)</t>
  </si>
  <si>
    <t>4人</t>
  </si>
  <si>
    <t>22,347人</t>
  </si>
  <si>
    <t>1人</t>
  </si>
  <si>
    <t>896人</t>
  </si>
  <si>
    <t>14,199人</t>
  </si>
  <si>
    <t>772人</t>
  </si>
  <si>
    <t>1,740人</t>
  </si>
  <si>
    <t>　高　　校</t>
  </si>
  <si>
    <t>4,391人</t>
  </si>
  <si>
    <t>　専修学校</t>
  </si>
  <si>
    <t>518人</t>
  </si>
  <si>
    <t>　　高等課程</t>
  </si>
  <si>
    <t>265人</t>
  </si>
  <si>
    <t>943,616,442円</t>
  </si>
  <si>
    <t>32,312,460,000円</t>
  </si>
  <si>
    <t>86法人</t>
  </si>
  <si>
    <t>6,238,481,233円</t>
  </si>
  <si>
    <t>33,785人</t>
  </si>
  <si>
    <t>38,148,750円</t>
  </si>
  <si>
    <t>101人</t>
  </si>
  <si>
    <t>私立高等学校等教育振興補助金</t>
  </si>
  <si>
    <t>454,886,000円</t>
  </si>
  <si>
    <t>872,000円</t>
  </si>
  <si>
    <t>16,594,960,000円</t>
  </si>
  <si>
    <t>410園</t>
  </si>
  <si>
    <t>169,723,400円</t>
  </si>
  <si>
    <t>23園</t>
  </si>
  <si>
    <t>660,836,000円</t>
  </si>
  <si>
    <t>28,742人</t>
  </si>
  <si>
    <t>372,400,000円</t>
  </si>
  <si>
    <t>82園</t>
  </si>
  <si>
    <t>33,431,000円</t>
  </si>
  <si>
    <t>737,716,000円</t>
  </si>
  <si>
    <t>14校</t>
  </si>
  <si>
    <t>222,306,000円</t>
  </si>
  <si>
    <t>40校</t>
  </si>
  <si>
    <t>182,336,000円</t>
  </si>
  <si>
    <t>12校</t>
  </si>
  <si>
    <t>443,941,625円</t>
  </si>
  <si>
    <t>2,231人</t>
  </si>
  <si>
    <t>42,648,900円</t>
  </si>
  <si>
    <t>1,577,345,000円</t>
  </si>
  <si>
    <t>667,924,080円</t>
  </si>
  <si>
    <t>3,793,650円</t>
  </si>
  <si>
    <t>497,387円</t>
  </si>
  <si>
    <t>3,936,000円</t>
  </si>
  <si>
    <t>（幹事会含む） 2回</t>
  </si>
  <si>
    <t>(P.84)</t>
  </si>
  <si>
    <t>１回</t>
  </si>
  <si>
    <t>　受講者数</t>
  </si>
  <si>
    <t xml:space="preserve">  補助市町村数</t>
  </si>
  <si>
    <t>9市町</t>
  </si>
  <si>
    <t>犯罪被害者等支援事業補助金</t>
  </si>
  <si>
    <t>犯罪被害者等支援社会づくり活動事業補助金</t>
  </si>
  <si>
    <t xml:space="preserve"> 管渠築造工事、地上権設定</t>
  </si>
  <si>
    <t xml:space="preserve"> 管渠築造工事</t>
  </si>
  <si>
    <t>泉佐野丘陵緑地中地区実施設計等</t>
  </si>
  <si>
    <t>　　　 築留池、海営宮池、阪南今池、山城新池、</t>
  </si>
  <si>
    <t>　　(番田、高槻東部、明治水路、番田排水路)</t>
  </si>
  <si>
    <t>河川整備事業</t>
  </si>
  <si>
    <t>中小河川改良工事</t>
  </si>
  <si>
    <t>ダム建設工事</t>
  </si>
  <si>
    <t>　安威川ダムほか２ダム</t>
  </si>
  <si>
    <t>都市河川改良費</t>
  </si>
  <si>
    <t>寝屋川水系
改良事業</t>
  </si>
  <si>
    <t>河道改修工事</t>
  </si>
  <si>
    <t>遊水地整備工事</t>
  </si>
  <si>
    <t>地下河川整備工事</t>
  </si>
  <si>
    <t>　寝屋川南部地下河川、寝屋川北部地下河川</t>
  </si>
  <si>
    <t>流域調節池整備工事</t>
  </si>
  <si>
    <t>都市小河川
改良事業</t>
  </si>
  <si>
    <t>都市小河川改修事業補助</t>
  </si>
  <si>
    <t>高潮対策費</t>
  </si>
  <si>
    <t>高潮対策事業</t>
  </si>
  <si>
    <t>都市河川耐震
対策事業</t>
  </si>
  <si>
    <t>砂防費</t>
  </si>
  <si>
    <t>寝屋川公園</t>
  </si>
  <si>
    <t>山田池公園</t>
  </si>
  <si>
    <t>深北緑地</t>
  </si>
  <si>
    <t>久宝寺緑地</t>
  </si>
  <si>
    <t>大泉緑地</t>
  </si>
  <si>
    <t>錦織公園</t>
  </si>
  <si>
    <t>石川河川公園</t>
  </si>
  <si>
    <t>浜寺公園</t>
  </si>
  <si>
    <t>住之江公園</t>
  </si>
  <si>
    <t>蜻蛉池公園</t>
  </si>
  <si>
    <t>せんなん里海公園</t>
  </si>
  <si>
    <t>府道緑化事業</t>
  </si>
  <si>
    <t>公園・都市緑化
振興事業</t>
  </si>
  <si>
    <t>大阪中央環状線緑化工事等</t>
  </si>
  <si>
    <t>災害復旧事業</t>
  </si>
  <si>
    <t>道路災害</t>
  </si>
  <si>
    <r>
      <t>(災害復旧費)</t>
    </r>
    <r>
      <rPr>
        <sz val="10"/>
        <rFont val="ＭＳ 明朝"/>
        <family val="1"/>
      </rPr>
      <t xml:space="preserve">
建設災害復旧費</t>
    </r>
  </si>
  <si>
    <t>特定非営利活動法人
(ＮＰＯ法人)の
認証・監督</t>
  </si>
  <si>
    <t>府議会議員選挙</t>
  </si>
  <si>
    <t>大阪府議会議員選挙</t>
  </si>
  <si>
    <t>（地球温暖化対策大阪府庁実行計画）</t>
  </si>
  <si>
    <t>　基盤技術高度化支援事業に対する助成</t>
  </si>
  <si>
    <t>7件</t>
  </si>
  <si>
    <t>クリエイション・コア東大阪の運営支援</t>
  </si>
  <si>
    <t>地場産業人気商品創出事業に対する助成</t>
  </si>
  <si>
    <t>2件</t>
  </si>
  <si>
    <t>31件</t>
  </si>
  <si>
    <t>計量器製造修理販売事業届出</t>
  </si>
  <si>
    <t>　経済視察団の派遣</t>
  </si>
  <si>
    <t>　見本市共同出展数</t>
  </si>
  <si>
    <t>73施設</t>
  </si>
  <si>
    <t>27施設</t>
  </si>
  <si>
    <t>子育て支援保育士支援事業補助</t>
  </si>
  <si>
    <t>13市3町</t>
  </si>
  <si>
    <t>介護情報・研修センターの運営</t>
  </si>
  <si>
    <t>社会起業家育成支援基盤づくり事業</t>
  </si>
  <si>
    <t>中間支援組織5団体</t>
  </si>
  <si>
    <t>子ども家庭センター</t>
  </si>
  <si>
    <t>[沿岸漁業改善資金
特 別 会 計]
沿岸漁業改善資金
貸付金</t>
  </si>
  <si>
    <t>沿岸漁業改善資金
貸付金</t>
  </si>
  <si>
    <t>　</t>
  </si>
  <si>
    <t>　</t>
  </si>
  <si>
    <t xml:space="preserve"> </t>
  </si>
  <si>
    <t>次代をリードする人材育成の推進</t>
  </si>
  <si>
    <t>中学校　  290校</t>
  </si>
  <si>
    <t>　高等学校   30人</t>
  </si>
  <si>
    <t>国民保護協議会幹事会の開催</t>
  </si>
  <si>
    <t xml:space="preserve"> </t>
  </si>
  <si>
    <t>採用選考のＰＲの充実（大阪府熱中先生獲得戦略）</t>
  </si>
  <si>
    <t>フレッシュ高校生活充実事業の実施</t>
  </si>
  <si>
    <t>24時間教育相談の実施</t>
  </si>
  <si>
    <t>工業高等専門学校の改革推進</t>
  </si>
  <si>
    <t>　専攻科の運営</t>
  </si>
  <si>
    <t>　学科改編の推進</t>
  </si>
  <si>
    <t>　府立高校経営革新プロジェクト</t>
  </si>
  <si>
    <t>豊かなこころの育成</t>
  </si>
  <si>
    <t xml:space="preserve">  こころの再生府民運動</t>
  </si>
  <si>
    <t>　子どもの未来ハ－トフルプロジェクトの実施</t>
  </si>
  <si>
    <t xml:space="preserve">  府立盲・聾・養護学校職業教育設備の充実</t>
  </si>
  <si>
    <t xml:space="preserve">  府立盲・聾・養護学校教育用コンピュータ整備</t>
  </si>
  <si>
    <t>　　非常勤講師の配置（府立盲・聾・養護学校）</t>
  </si>
  <si>
    <t>24校</t>
  </si>
  <si>
    <t>　　非常勤講師の配置（小・中学校）</t>
  </si>
  <si>
    <t>　市町村医療的ケア体制の整備推進</t>
  </si>
  <si>
    <t>　　看護師配置経費の助成</t>
  </si>
  <si>
    <t>　養護学級指導体制の充実</t>
  </si>
  <si>
    <t xml:space="preserve">  府立国際児童文学館の管理運営　　利用者数</t>
  </si>
  <si>
    <t xml:space="preserve">  府立少年自然の家の管理運営　　　利用者数</t>
  </si>
  <si>
    <t xml:space="preserve">  (財)大阪人権博物館事業の助成　　利用者数</t>
  </si>
  <si>
    <t>余裕教室等の活用促進</t>
  </si>
  <si>
    <t xml:space="preserve">  府立高等学校余裕教室等の活用</t>
  </si>
  <si>
    <t>地域社会教育活動の振興</t>
  </si>
  <si>
    <t xml:space="preserve">  地域青少年社会教育施設職員研修の実施</t>
  </si>
  <si>
    <t xml:space="preserve">  地域青少年社会教育総合事業の助成</t>
  </si>
  <si>
    <t>社会教育普及啓発事業</t>
  </si>
  <si>
    <t xml:space="preserve">  人権教育啓発番組の企画提供</t>
  </si>
  <si>
    <t xml:space="preserve">  まなび、ふれあい、まちづくりﾌﾟﾛｼﾞｪｸﾄの実施</t>
  </si>
  <si>
    <t>青少年教育の振興</t>
  </si>
  <si>
    <t xml:space="preserve">  青少年教育指導者研修の実施</t>
  </si>
  <si>
    <t>500人</t>
  </si>
  <si>
    <t>家庭教育の振興</t>
  </si>
  <si>
    <t xml:space="preserve">  地域親学習支援事業の助成</t>
  </si>
  <si>
    <t>成人教育の振興</t>
  </si>
  <si>
    <t>　ＰＴＡ指導者セミナーの実施</t>
  </si>
  <si>
    <t>3事業</t>
  </si>
  <si>
    <t xml:space="preserve">  識字推進事業の助成</t>
  </si>
  <si>
    <t xml:space="preserve">  大阪地域職業訓練センター教育推進事業の助成</t>
  </si>
  <si>
    <t>視聴覚教育の振興</t>
  </si>
  <si>
    <t xml:space="preserve">  視聴覚ライブラリーの運営</t>
  </si>
  <si>
    <t>人権教育の振興</t>
  </si>
  <si>
    <t>文化財保護費</t>
  </si>
  <si>
    <t>文化財の保護</t>
  </si>
  <si>
    <t>社会教育施設の運営</t>
  </si>
  <si>
    <t>　（財）大阪人権博物館事業の助成</t>
  </si>
  <si>
    <t>文化財の管理指導</t>
  </si>
  <si>
    <t xml:space="preserve">  文化財愛護推進委員の設置</t>
  </si>
  <si>
    <t xml:space="preserve">  銃砲刀剣の審査登録・登録証の交付</t>
  </si>
  <si>
    <t>文化財の保存</t>
  </si>
  <si>
    <t xml:space="preserve">  建造物、無形文化財等の保存事業助成</t>
  </si>
  <si>
    <t xml:space="preserve">  記念物、埋蔵文化財の保存助成</t>
  </si>
  <si>
    <t>文化財の調査</t>
  </si>
  <si>
    <t xml:space="preserve">  埋蔵文化財の発掘調査</t>
  </si>
  <si>
    <t>文化財の展示・公開</t>
  </si>
  <si>
    <t xml:space="preserve">  府立博物館の運営　　　　　　　　利用者数</t>
  </si>
  <si>
    <t xml:space="preserve">  府立泉北考古資料館の運営　　　　利用者数</t>
  </si>
  <si>
    <t>4か所</t>
  </si>
  <si>
    <t>　カリフォルニア</t>
  </si>
  <si>
    <t>大阪プロモーションデスクの運営</t>
  </si>
  <si>
    <t>上海との経済交流の促進</t>
  </si>
  <si>
    <t>　大阪－上海ビジネスマッチング事業の推進</t>
  </si>
  <si>
    <t>　環境視察団の派遣・受入れ</t>
  </si>
  <si>
    <t>3件</t>
  </si>
  <si>
    <t>アジア地域での販路開拓支援</t>
  </si>
  <si>
    <t>　市場研究会の開催</t>
  </si>
  <si>
    <t>　解体･破砕業者許可</t>
  </si>
  <si>
    <t>　登録･許可業者の立入検査</t>
  </si>
  <si>
    <t>放置自動車の適正な処理に関する条例に基づく撤去指導・勧告等</t>
  </si>
  <si>
    <t>産業技術
総合研究所費</t>
  </si>
  <si>
    <t>産業技術試験
研究事業</t>
  </si>
  <si>
    <t>依頼試験</t>
  </si>
  <si>
    <t>受託研究</t>
  </si>
  <si>
    <t>設備開放</t>
  </si>
  <si>
    <t>特許出願（実用新案・意匠含む）</t>
  </si>
  <si>
    <t>指導相談</t>
  </si>
  <si>
    <t>技術普及</t>
  </si>
  <si>
    <t>人材育成</t>
  </si>
  <si>
    <t>技術交流</t>
  </si>
  <si>
    <t>計量検定所費</t>
  </si>
  <si>
    <t>計量事業</t>
  </si>
  <si>
    <t>計量器検定数</t>
  </si>
  <si>
    <t>計量証明事業登録</t>
  </si>
  <si>
    <t>適正計量管理事業所の指定</t>
  </si>
  <si>
    <t>立入検査器物数</t>
  </si>
  <si>
    <t>商品量目立入検査数</t>
  </si>
  <si>
    <t>商品量目買取検査数</t>
  </si>
  <si>
    <t>計量器定期検査数</t>
  </si>
  <si>
    <t>計量器計量証明検査数</t>
  </si>
  <si>
    <t>基準器検査数</t>
  </si>
  <si>
    <t>商業振興対策</t>
  </si>
  <si>
    <t>商業団体の助成</t>
  </si>
  <si>
    <t>　商店街振興組合指導事業費補助金等</t>
  </si>
  <si>
    <t>大規模小売店舗立地法に基づく届出</t>
  </si>
  <si>
    <t>古紙利用促進協会分担金</t>
  </si>
  <si>
    <t>運輸事業振興助成</t>
  </si>
  <si>
    <t>年1回</t>
  </si>
  <si>
    <t>空き店舗活用促進助成</t>
  </si>
  <si>
    <t>労政推進費</t>
  </si>
  <si>
    <t>労働行政の
総合的推進</t>
  </si>
  <si>
    <t>大阪府産業労働政策推進会議</t>
  </si>
  <si>
    <t>労働情報総合プラザの運営　　　　閲覧者数</t>
  </si>
  <si>
    <t>合理的な労使
関係の形成</t>
  </si>
  <si>
    <t>労使関係総合調査</t>
  </si>
  <si>
    <t>　組 合 数</t>
  </si>
  <si>
    <t>　組合員数</t>
  </si>
  <si>
    <t>雇用推進費</t>
  </si>
  <si>
    <t>職業生活の安定と
雇用促進</t>
  </si>
  <si>
    <t>労働力確保法に基づく改善計画の認定</t>
  </si>
  <si>
    <t>　　就職相談</t>
  </si>
  <si>
    <t>　　各種ｾﾐﾅｰ件数</t>
  </si>
  <si>
    <t>　　就職者数</t>
  </si>
  <si>
    <t>シルバー人材センター助成指導</t>
  </si>
  <si>
    <t>大型児童館ビッグバン</t>
  </si>
  <si>
    <t>砂防事業</t>
  </si>
  <si>
    <t>海岸保全費</t>
  </si>
  <si>
    <t>海岸保全事業</t>
  </si>
  <si>
    <t>海岸高潮対策工事</t>
  </si>
  <si>
    <t>港湾防災工事</t>
  </si>
  <si>
    <t>海岸施設改修工事</t>
  </si>
  <si>
    <t>港湾建設費</t>
  </si>
  <si>
    <t>港湾整備事業</t>
  </si>
  <si>
    <t>堺泉北港</t>
  </si>
  <si>
    <t>阪南港</t>
  </si>
  <si>
    <t>交通対策費</t>
  </si>
  <si>
    <t>交通網整備
促進事業</t>
  </si>
  <si>
    <t>大阪市地下鉄建設事業の補助</t>
  </si>
  <si>
    <t>大阪外環状線鉄道建設事業の補助等</t>
  </si>
  <si>
    <t>西大阪延伸線建設事業の補助等</t>
  </si>
  <si>
    <t>中之島新線建設事業の補助等</t>
  </si>
  <si>
    <t>街路費</t>
  </si>
  <si>
    <t>都市計画道路
整備事業</t>
  </si>
  <si>
    <t>街路事業</t>
  </si>
  <si>
    <t>連続立体交差事業</t>
  </si>
  <si>
    <t>ﾓﾉﾚｰﾙ道整備事業</t>
  </si>
  <si>
    <t>下水道費</t>
  </si>
  <si>
    <t>下水道整備事業</t>
  </si>
  <si>
    <t>猪名川流域下水道</t>
  </si>
  <si>
    <t>　管渠築造工事</t>
  </si>
  <si>
    <t>安威川流域下水道</t>
  </si>
  <si>
    <t>　管渠築造工事</t>
  </si>
  <si>
    <t>淀川右岸流域下水道</t>
  </si>
  <si>
    <t>淀川左岸流域下水道</t>
  </si>
  <si>
    <t>寝屋川流域下水道</t>
  </si>
  <si>
    <t>　　  初任教育</t>
  </si>
  <si>
    <t>　　  救急救命士養成課程</t>
  </si>
  <si>
    <t>30人</t>
  </si>
  <si>
    <t>　　　幹部教育</t>
  </si>
  <si>
    <t>　　　専科教育</t>
  </si>
  <si>
    <t>　　　特別教育</t>
  </si>
  <si>
    <t>　　　科学消防教育</t>
  </si>
  <si>
    <t>　　消防団員</t>
  </si>
  <si>
    <t>　　自衛消防隊</t>
  </si>
  <si>
    <t>危険物の規制</t>
  </si>
  <si>
    <t>危険物製造所等の許可等及び検査の実施</t>
  </si>
  <si>
    <t>　許　可　等</t>
  </si>
  <si>
    <t>　検　　　査</t>
  </si>
  <si>
    <t>銃砲火薬ガス等
取締費</t>
  </si>
  <si>
    <t>銃砲火薬ガス等
取締</t>
  </si>
  <si>
    <t>高圧ガス製造事業所等の許可等及び検査の実施</t>
  </si>
  <si>
    <t>高圧ガス保安対策</t>
  </si>
  <si>
    <t>　高圧ガス保安対策連絡会議の開催</t>
  </si>
  <si>
    <t>　大阪府高圧ガス地域防災協議会補助金</t>
  </si>
  <si>
    <t>　高圧ガス保安大会の開催</t>
  </si>
  <si>
    <t>　保安講習会の開催</t>
  </si>
  <si>
    <t>　（社）大阪府エルピーガス協会補助金</t>
  </si>
  <si>
    <t>火薬類販売所等の許可等及び検査の実施</t>
  </si>
  <si>
    <t>火薬類保安責任者免状交付等</t>
  </si>
  <si>
    <t>電気工事業者の登録等</t>
  </si>
  <si>
    <t>電気工事士免状の交付等</t>
  </si>
  <si>
    <t>電気工事業者等の立入検査</t>
  </si>
  <si>
    <t>附帯歳入</t>
  </si>
  <si>
    <t>災害対策</t>
  </si>
  <si>
    <t>災害救助基金の積立</t>
  </si>
  <si>
    <t>災害用備蓄物資の購入</t>
  </si>
  <si>
    <t>　煮炊き不要食品　　　　</t>
  </si>
  <si>
    <t>[市町村施設整備
資金特別会計]
市町村施設整備資金貸付金　　</t>
  </si>
  <si>
    <t>繰越金</t>
  </si>
  <si>
    <t>市町村施設整備
資金の貸付</t>
  </si>
  <si>
    <t>義務教育施設整備資金の貸付</t>
  </si>
  <si>
    <t>歳入歳出差引残額翌年度へ繰越</t>
  </si>
  <si>
    <t>都市施設整備資金の貸付</t>
  </si>
  <si>
    <t>　（区分）　　　　　　（貸付金額）</t>
  </si>
  <si>
    <t>（貸付団体数）</t>
  </si>
  <si>
    <t>13件</t>
  </si>
  <si>
    <t>庁内ウェブページ利用回数（１日あたり）</t>
  </si>
  <si>
    <t>70,122回</t>
  </si>
  <si>
    <t>8,840台</t>
  </si>
  <si>
    <t>附帯歳入</t>
  </si>
  <si>
    <t>府税事務所等の
管理運営</t>
  </si>
  <si>
    <t>1所</t>
  </si>
  <si>
    <t>2,955,446,451円</t>
  </si>
  <si>
    <t>　行財政改革促進関連事業　　68件</t>
  </si>
  <si>
    <t>756,200,000円</t>
  </si>
  <si>
    <t>　広域行政促進関連事業　　　 6件</t>
  </si>
  <si>
    <t>35,200,000円</t>
  </si>
  <si>
    <t>189,800,000円</t>
  </si>
  <si>
    <t>16,000,000円</t>
  </si>
  <si>
    <t>3,524,084,990円</t>
  </si>
  <si>
    <t>2008明るい選挙カレンダー</t>
  </si>
  <si>
    <t>65,000部</t>
  </si>
  <si>
    <t>99,000部</t>
  </si>
  <si>
    <t>明るい選挙推進事業補助金の交付　６ブロック</t>
  </si>
  <si>
    <t>林業改善資金
貸付金</t>
  </si>
  <si>
    <r>
      <t>（環境農林水産費）</t>
    </r>
    <r>
      <rPr>
        <sz val="10"/>
        <rFont val="ＭＳ 明朝"/>
        <family val="1"/>
      </rPr>
      <t xml:space="preserve">
農業振興費</t>
    </r>
  </si>
  <si>
    <t>[関西国際空港関連
事業特別会計]
空港関連事業費</t>
  </si>
  <si>
    <t>繰入金</t>
  </si>
  <si>
    <t xml:space="preserve">関西国際空港の
建設推進     </t>
  </si>
  <si>
    <t>関西国際空港㈱への出資・貸付</t>
  </si>
  <si>
    <t>10,191件</t>
  </si>
  <si>
    <t>12,517件</t>
  </si>
  <si>
    <t>8,114件</t>
  </si>
  <si>
    <t>7件</t>
  </si>
  <si>
    <t>12件</t>
  </si>
  <si>
    <t>5件</t>
  </si>
  <si>
    <t>7件</t>
  </si>
  <si>
    <t>21件</t>
  </si>
  <si>
    <t>38件</t>
  </si>
  <si>
    <t>5,022件</t>
  </si>
  <si>
    <t>37件</t>
  </si>
  <si>
    <t>21件</t>
  </si>
  <si>
    <t>20件</t>
  </si>
  <si>
    <t>62件</t>
  </si>
  <si>
    <t>58件</t>
  </si>
  <si>
    <t>512件</t>
  </si>
  <si>
    <t>1,579件</t>
  </si>
  <si>
    <t>320件</t>
  </si>
  <si>
    <t>1,798件</t>
  </si>
  <si>
    <t>1,349件</t>
  </si>
  <si>
    <t>3,217件</t>
  </si>
  <si>
    <t>116件</t>
  </si>
  <si>
    <t>165,605㎡</t>
  </si>
  <si>
    <t>749件</t>
  </si>
  <si>
    <t>537件</t>
  </si>
  <si>
    <t>77件</t>
  </si>
  <si>
    <t>97件</t>
  </si>
  <si>
    <t>5件</t>
  </si>
  <si>
    <t>13件</t>
  </si>
  <si>
    <t>348件</t>
  </si>
  <si>
    <t>JOBﾌﾟﾗｻﾞOSAKAの運営</t>
  </si>
  <si>
    <t>2007年問題雇用等啓発事業の実施</t>
  </si>
  <si>
    <t>　積立額</t>
  </si>
  <si>
    <t>農業改良普及費</t>
  </si>
  <si>
    <t>農業改良普及事業</t>
  </si>
  <si>
    <t>農業改良普及員数</t>
  </si>
  <si>
    <t>農林漁業金融対策</t>
  </si>
  <si>
    <t>農林漁業近代化資金利子補給承認</t>
  </si>
  <si>
    <t>　件　　　数</t>
  </si>
  <si>
    <t>　金　　　額</t>
  </si>
  <si>
    <t>農林漁業金融公庫資金融資</t>
  </si>
  <si>
    <t>農業協同組合
指導費</t>
  </si>
  <si>
    <t>農業協同組合指導</t>
  </si>
  <si>
    <t>農協の検査</t>
  </si>
  <si>
    <t>　常例検査</t>
  </si>
  <si>
    <t>8組合</t>
  </si>
  <si>
    <t>農協役職員の研修</t>
  </si>
  <si>
    <t>　研修所開設</t>
  </si>
  <si>
    <t>定例農協調査</t>
  </si>
  <si>
    <t>　一斉調査等</t>
  </si>
  <si>
    <t>合併支援（継続）</t>
  </si>
  <si>
    <t>農業共済団体
指導費</t>
  </si>
  <si>
    <t>農業共済団体指導</t>
  </si>
  <si>
    <t>農業共済組合実態調査等</t>
  </si>
  <si>
    <t>農業共済組合の検査</t>
  </si>
  <si>
    <t>農業共済組合及び連合会事業運営経費の助成</t>
  </si>
  <si>
    <t>教育委員会</t>
  </si>
  <si>
    <t>教育委員会の運営</t>
  </si>
  <si>
    <t>教育委員会会議の開催</t>
  </si>
  <si>
    <t>事務局費</t>
  </si>
  <si>
    <t>教育広報及び
教育調査統計</t>
  </si>
  <si>
    <t>「あすの教育」の発行</t>
  </si>
  <si>
    <t>「教育調査紀要」の発行</t>
  </si>
  <si>
    <t>950部</t>
  </si>
  <si>
    <t>「きょういくハンドブック」の発行</t>
  </si>
  <si>
    <t>学校警備事業
の実施</t>
  </si>
  <si>
    <t>府立学校警備委託の実施</t>
  </si>
  <si>
    <t xml:space="preserve">            全校</t>
  </si>
  <si>
    <t>教職員人事費</t>
  </si>
  <si>
    <t>教職員の確保</t>
  </si>
  <si>
    <t>公立学校教員採用選考テストの実施</t>
  </si>
  <si>
    <t>教員採用選考方法の抜本的な改革</t>
  </si>
  <si>
    <t>　他府県を含む一般向け受験説明会の開催</t>
  </si>
  <si>
    <t>大阪府部落差別事象に係る調査等の規制等に関する条例</t>
  </si>
  <si>
    <t>計画調査費</t>
  </si>
  <si>
    <t>一般歳入</t>
  </si>
  <si>
    <t>総合的な施策
の企画及び調整</t>
  </si>
  <si>
    <t>国庫支出金</t>
  </si>
  <si>
    <t>全国水需給動態調査の実施</t>
  </si>
  <si>
    <t>1件</t>
  </si>
  <si>
    <t>　第三者評価受審補助</t>
  </si>
  <si>
    <t>　自主監査受審補助</t>
  </si>
  <si>
    <t>　　　光明池、南條下池）</t>
  </si>
  <si>
    <t>3地区</t>
  </si>
  <si>
    <t>　　（笠田池、四ツ池、池谷池）</t>
  </si>
  <si>
    <t>　</t>
  </si>
  <si>
    <t>　</t>
  </si>
  <si>
    <t>　</t>
  </si>
  <si>
    <t>　　（金岡）</t>
  </si>
  <si>
    <t>　</t>
  </si>
  <si>
    <t>4地区</t>
  </si>
  <si>
    <t>615件　68.1ha</t>
  </si>
  <si>
    <t>220件　20.8ha</t>
  </si>
  <si>
    <t>11件  0.32ha</t>
  </si>
  <si>
    <t>(P.86)</t>
  </si>
  <si>
    <t xml:space="preserve"> </t>
  </si>
  <si>
    <t>私立幼稚園教育研究費等補助金</t>
  </si>
  <si>
    <t>私立幼稚園特別支援教育費補助金</t>
  </si>
  <si>
    <t>(P.70)</t>
  </si>
  <si>
    <t>(P.72)</t>
  </si>
  <si>
    <t>(P.220)</t>
  </si>
  <si>
    <t>(P.120)</t>
  </si>
  <si>
    <t>(P.122)</t>
  </si>
  <si>
    <t>(P.124)</t>
  </si>
  <si>
    <t>　農業集落排水事業　　　　水路施設　　1式</t>
  </si>
  <si>
    <t>(P.126)</t>
  </si>
  <si>
    <t>(P.128)</t>
  </si>
  <si>
    <t>(P.128)</t>
  </si>
  <si>
    <t>(P.130)</t>
  </si>
  <si>
    <t>(P.132)</t>
  </si>
  <si>
    <t>(P.134)</t>
  </si>
  <si>
    <t>(P.336)</t>
  </si>
  <si>
    <t>(P.350)</t>
  </si>
  <si>
    <t>(P.364)</t>
  </si>
  <si>
    <r>
      <t>（住宅まちづくり費）</t>
    </r>
    <r>
      <rPr>
        <sz val="9"/>
        <rFont val="ＭＳ 明朝"/>
        <family val="1"/>
      </rPr>
      <t xml:space="preserve">
住宅まちづくり総務費</t>
    </r>
  </si>
  <si>
    <t>（P.148）</t>
  </si>
  <si>
    <t>（P.150）</t>
  </si>
  <si>
    <t>（P.152）</t>
  </si>
  <si>
    <t>（P.154）</t>
  </si>
  <si>
    <t>（P.154）</t>
  </si>
  <si>
    <t>（P.156）</t>
  </si>
  <si>
    <t>（P.158）</t>
  </si>
  <si>
    <t>（P.160）</t>
  </si>
  <si>
    <t>（P.162）</t>
  </si>
  <si>
    <t>（P.164）</t>
  </si>
  <si>
    <t>（P.166）</t>
  </si>
  <si>
    <t>（P.168）</t>
  </si>
  <si>
    <t>（P.170）</t>
  </si>
  <si>
    <t>（P.172）</t>
  </si>
  <si>
    <t>大阪府災害派遣医療チーム（DMAT）の整備</t>
  </si>
  <si>
    <t>保健師等指導
管理費</t>
  </si>
  <si>
    <t>保健師等指導管理</t>
  </si>
  <si>
    <t>准看護師試験免許等処理件数</t>
  </si>
  <si>
    <t>看護師等修学資金貸与</t>
  </si>
  <si>
    <t>看護師等養成所運営費補助</t>
  </si>
  <si>
    <t>病院内保育所運営費補助</t>
  </si>
  <si>
    <t>薬務費</t>
  </si>
  <si>
    <t>薬事指導</t>
  </si>
  <si>
    <t>薬局開設許可等処理件数</t>
  </si>
  <si>
    <t>医薬品等製造販売業承認許可等処理件数</t>
  </si>
  <si>
    <t>毒劇物製造(輸入)業登録及び販売業登録</t>
  </si>
  <si>
    <t>薬剤師免許申請等処理件数</t>
  </si>
  <si>
    <t>薬事立入検査</t>
  </si>
  <si>
    <t>毒劇物立入検査</t>
  </si>
  <si>
    <t>医薬品等検定検査</t>
  </si>
  <si>
    <t>　精神医療センター</t>
  </si>
  <si>
    <t>　成人病センター</t>
  </si>
  <si>
    <t>　母子保健総合医療センター</t>
  </si>
  <si>
    <t>新入院患者数（年間実績）</t>
  </si>
  <si>
    <t>感染症対策</t>
  </si>
  <si>
    <t>アジアビジネス人材育成・ネットワーク構築事業の実施</t>
  </si>
  <si>
    <t>　参加学生数（留学生・国内学生）</t>
  </si>
  <si>
    <t>教育副読本（中学3年向け）の作成</t>
  </si>
  <si>
    <t>教育副読本（小学6年向け）の作成</t>
  </si>
  <si>
    <t>　機構会議</t>
  </si>
  <si>
    <t>　環境部会</t>
  </si>
  <si>
    <t>3回</t>
  </si>
  <si>
    <t>　検討委員会</t>
  </si>
  <si>
    <t>　環境監視結果報告書の作成</t>
  </si>
  <si>
    <t>　監視結果の公開</t>
  </si>
  <si>
    <t>17か所</t>
  </si>
  <si>
    <t>観光振興対策</t>
  </si>
  <si>
    <t>観光団体への助成等〔（財）大阪観光コンベンション協会等〕</t>
  </si>
  <si>
    <t>観光宣伝刊行物作成配布</t>
  </si>
  <si>
    <t>　大阪街遊本</t>
  </si>
  <si>
    <t>　大阪観光ガイド</t>
  </si>
  <si>
    <t>　大阪観光イベント情報</t>
  </si>
  <si>
    <t>旅行業者の新規登録</t>
  </si>
  <si>
    <t>関西観光情報センターの利用状況</t>
  </si>
  <si>
    <t>（財）アジア太平洋観光交流センター運営補助</t>
  </si>
  <si>
    <t>大阪府観光統計調査</t>
  </si>
  <si>
    <t>国際経済交流費</t>
  </si>
  <si>
    <t>貿易振興対策</t>
  </si>
  <si>
    <t>国際会議場の運営</t>
  </si>
  <si>
    <t>　会議等開催件数</t>
  </si>
  <si>
    <t>　施設の稼働率（全館平均）</t>
  </si>
  <si>
    <t>貿易促進団体等の助成</t>
  </si>
  <si>
    <t>　日本貿易振興機構等</t>
  </si>
  <si>
    <t>駐在員事務所の運営</t>
  </si>
  <si>
    <t>　ロッテルダム・シンガポール・上海・</t>
  </si>
  <si>
    <t>5か所</t>
  </si>
  <si>
    <t>2か所</t>
  </si>
  <si>
    <t>（社）大阪国際ビジネス振興協会の運営</t>
  </si>
  <si>
    <t>　ビジネスマッチング支援事業件数</t>
  </si>
  <si>
    <t xml:space="preserve">
252件
198件</t>
  </si>
  <si>
    <t>779件</t>
  </si>
  <si>
    <t>　　過料事件通知</t>
  </si>
  <si>
    <t>582件</t>
  </si>
  <si>
    <t>　　報告の徴収　　</t>
  </si>
  <si>
    <t>38件</t>
  </si>
  <si>
    <t>ＮＰＯ情報発信強化事業</t>
  </si>
  <si>
    <t>アクセス数　42,480件</t>
  </si>
  <si>
    <t>ＮＰＯとの協働推進パワーアップ事業</t>
  </si>
  <si>
    <t>開催数（共催市町村数）　70講座（24市町）</t>
  </si>
  <si>
    <t>消費者教育講師派遣(団体向け）</t>
  </si>
  <si>
    <t>消費者教育講師派遣(若者向け）</t>
  </si>
  <si>
    <t>3,664人</t>
  </si>
  <si>
    <t>2,927人</t>
  </si>
  <si>
    <t>2回</t>
  </si>
  <si>
    <t>1,878回</t>
  </si>
  <si>
    <t>122件</t>
  </si>
  <si>
    <t>1,276人</t>
  </si>
  <si>
    <t xml:space="preserve"> </t>
  </si>
  <si>
    <t>682人 6団体</t>
  </si>
  <si>
    <t xml:space="preserve"> </t>
  </si>
  <si>
    <t>2,143人</t>
  </si>
  <si>
    <t>1,532人</t>
  </si>
  <si>
    <t>545人</t>
  </si>
  <si>
    <t>安全なまちづくり
推進費</t>
  </si>
  <si>
    <t>延106人</t>
  </si>
  <si>
    <t>5,040,000円</t>
  </si>
  <si>
    <t>大阪府子どもの安全まちづくりモデル事業補助金</t>
  </si>
  <si>
    <t>4,147,000円</t>
  </si>
  <si>
    <t>　補助市町村数</t>
  </si>
  <si>
    <t>犯罪被害者支援</t>
  </si>
  <si>
    <t>府営住宅を活用した日常生活復帰支援</t>
  </si>
  <si>
    <t>設置数　3戸</t>
  </si>
  <si>
    <t>1,231,700円</t>
  </si>
  <si>
    <t>３団体　450,000円</t>
  </si>
  <si>
    <t>「犯罪被害者週間」重点啓発事業</t>
  </si>
  <si>
    <t>　　犯罪被害者週間啓発展開催</t>
  </si>
  <si>
    <t>来場者数　2,400人</t>
  </si>
  <si>
    <t>　　リーフレット作成・配布</t>
  </si>
  <si>
    <t xml:space="preserve"> </t>
  </si>
  <si>
    <t xml:space="preserve"> </t>
  </si>
  <si>
    <t>40,079人</t>
  </si>
  <si>
    <t>6回</t>
  </si>
  <si>
    <t>　その他外国賓客等の本府への訪問</t>
  </si>
  <si>
    <t>67回</t>
  </si>
  <si>
    <t>1,371件</t>
  </si>
  <si>
    <t>10回</t>
  </si>
  <si>
    <t>342人</t>
  </si>
  <si>
    <t>「アジア主要都市サミット」の開催</t>
  </si>
  <si>
    <t>415人</t>
  </si>
  <si>
    <t>2008年サミット財務大臣会議大阪推進協力委員会の設立</t>
  </si>
  <si>
    <t xml:space="preserve"> プレイベントの実施</t>
  </si>
  <si>
    <t>629人</t>
  </si>
  <si>
    <t>8,702台</t>
  </si>
  <si>
    <t>空港周辺緑地の整備</t>
  </si>
  <si>
    <t>1,170部</t>
  </si>
  <si>
    <t>観光費</t>
  </si>
  <si>
    <t>　遼寧省（中国）・華南（中国）・インド・</t>
  </si>
  <si>
    <t>27社</t>
  </si>
  <si>
    <t>アジア地域での環境ビジネス展開支援</t>
  </si>
  <si>
    <t>　事業可能性評価委員会の開催</t>
  </si>
  <si>
    <t>　現地環境調査の実施</t>
  </si>
  <si>
    <t>　環境技術交流会の開催</t>
  </si>
  <si>
    <t>外国青年招致事業（国際交流員）の実施</t>
  </si>
  <si>
    <t>Global E-net OSAKA(メールマガジン発信)事業</t>
  </si>
  <si>
    <t xml:space="preserve"> プレイベント参加者数</t>
  </si>
  <si>
    <t>330,292件</t>
  </si>
  <si>
    <t>329,485件</t>
  </si>
  <si>
    <t>　（８街区施設、７街区基盤・施設）</t>
  </si>
  <si>
    <t>1.9ha</t>
  </si>
  <si>
    <t>8件</t>
  </si>
  <si>
    <t>4件</t>
  </si>
  <si>
    <t>60,000部</t>
  </si>
  <si>
    <t>33,000部</t>
  </si>
  <si>
    <t>480,000部</t>
  </si>
  <si>
    <t>118件</t>
  </si>
  <si>
    <t>57件</t>
  </si>
  <si>
    <t>68,777件</t>
  </si>
  <si>
    <t>1,770件</t>
  </si>
  <si>
    <t>9件</t>
  </si>
  <si>
    <t>6か所</t>
  </si>
  <si>
    <t>　ベトナム・韓国・オーストラリア</t>
  </si>
  <si>
    <t>　引合登録、信用調査及び貿易・投資相談</t>
  </si>
  <si>
    <t>435件</t>
  </si>
  <si>
    <t>2,019件</t>
  </si>
  <si>
    <t>27件</t>
  </si>
  <si>
    <t>3回</t>
  </si>
  <si>
    <t>3回</t>
  </si>
  <si>
    <t>3回</t>
  </si>
  <si>
    <t>6回</t>
  </si>
  <si>
    <t>歳入歳出差引残額翌年度へ繰越</t>
  </si>
  <si>
    <t>20施設</t>
  </si>
  <si>
    <t>117施設</t>
  </si>
  <si>
    <t>241施設</t>
  </si>
  <si>
    <t>利用者等サービス向上支援事業補助（障がい児施設）</t>
  </si>
  <si>
    <t>14施設</t>
  </si>
  <si>
    <t>5施設</t>
  </si>
  <si>
    <t>3,088,312,080円</t>
  </si>
  <si>
    <t>37人</t>
  </si>
  <si>
    <t>37市町村133か所</t>
  </si>
  <si>
    <t>相談件数 23,182件</t>
  </si>
  <si>
    <t>入場者数 276,502人</t>
  </si>
  <si>
    <t>出産育児応援事業</t>
  </si>
  <si>
    <t>3,436件</t>
  </si>
  <si>
    <t>15件</t>
  </si>
  <si>
    <t>38件</t>
  </si>
  <si>
    <t>9,669件</t>
  </si>
  <si>
    <t>8件</t>
  </si>
  <si>
    <t>5件</t>
  </si>
  <si>
    <t>身体障がい者福祉費</t>
  </si>
  <si>
    <t>身体障がい者
福祉対策</t>
  </si>
  <si>
    <t>20,494件</t>
  </si>
  <si>
    <t>身体障がい者手帳の交付</t>
  </si>
  <si>
    <t>20,494件</t>
  </si>
  <si>
    <t>身体障がい者ホームヘルパー派遣事業補助</t>
  </si>
  <si>
    <t>1,198,356時間</t>
  </si>
  <si>
    <t>重度障がい児(者)ホームヘルパー派遣促進費補助</t>
  </si>
  <si>
    <t>412,068時間</t>
  </si>
  <si>
    <t>578人</t>
  </si>
  <si>
    <t>身体障がい者相談員</t>
  </si>
  <si>
    <t>283人</t>
  </si>
  <si>
    <t>身体障がい者手帳診断助成</t>
  </si>
  <si>
    <t>4,781件</t>
  </si>
  <si>
    <t>重度身体障がい者日常生活用具等の助成</t>
  </si>
  <si>
    <t>132,604件</t>
  </si>
  <si>
    <t>特別障がい者手当等の支給</t>
  </si>
  <si>
    <t>261人</t>
  </si>
  <si>
    <t>小規模通所授産施設運営助成事業</t>
  </si>
  <si>
    <t>30か所</t>
  </si>
  <si>
    <t>身体障がい者更生援護施設等運営補助</t>
  </si>
  <si>
    <t>1施設</t>
  </si>
  <si>
    <t>障がい者自立支援基盤整備事業補助金</t>
  </si>
  <si>
    <t>56件</t>
  </si>
  <si>
    <t>29市町村</t>
  </si>
  <si>
    <t>　　約480人</t>
  </si>
  <si>
    <t>障がい程度区分認定調査員研修</t>
  </si>
  <si>
    <t>約120人</t>
  </si>
  <si>
    <t>約60人</t>
  </si>
  <si>
    <t>約710人</t>
  </si>
  <si>
    <t>障がい者介護給付費等不服審査会運営業務</t>
  </si>
  <si>
    <t>審査件数10件</t>
  </si>
  <si>
    <t>84か所</t>
  </si>
  <si>
    <t>21市町村</t>
  </si>
  <si>
    <t>5市</t>
  </si>
  <si>
    <t>障がい者テレワーク推進事業</t>
  </si>
  <si>
    <t>養成数19人</t>
  </si>
  <si>
    <t>障がい者IT総合推進事業</t>
  </si>
  <si>
    <t>IT講習　　　2,424人</t>
  </si>
  <si>
    <t>ITｻﾎﾟｰﾀｰ　　　 52人</t>
  </si>
  <si>
    <t>障がい者生活支援センターパワーアップ事業</t>
  </si>
  <si>
    <t>14か所</t>
  </si>
  <si>
    <t>障がい者サービス利用サポート事業</t>
  </si>
  <si>
    <t>11か所</t>
  </si>
  <si>
    <t>障がい福祉サービス事業者・障がい者支援施設の指定</t>
  </si>
  <si>
    <t>838件</t>
  </si>
  <si>
    <t>17件</t>
  </si>
  <si>
    <t>障がい福祉サービス事業者・障がい者支援施設の指導・監査</t>
  </si>
  <si>
    <t>集団指導　4,822事業所・施設</t>
  </si>
  <si>
    <t>実地指導　  583事業所・施設</t>
  </si>
  <si>
    <t>監査   　 　142事業所・施設</t>
  </si>
  <si>
    <t>知的障がい者福祉費</t>
  </si>
  <si>
    <t>知的障がい者
福祉対策</t>
  </si>
  <si>
    <t>障がい者施設等整備補助</t>
  </si>
  <si>
    <t>28件</t>
  </si>
  <si>
    <t>障がい児(者)短期入所事業</t>
  </si>
  <si>
    <t>3,738,001,265円</t>
  </si>
  <si>
    <t>審査請求件数1,176件</t>
  </si>
  <si>
    <t>受験者数 　11,465人</t>
  </si>
  <si>
    <t>修了者数　　2,620人</t>
  </si>
  <si>
    <t>修了者数　　3,650人</t>
  </si>
  <si>
    <t>養成数      　201人</t>
  </si>
  <si>
    <t>1,258人</t>
  </si>
  <si>
    <t>624人</t>
  </si>
  <si>
    <t>656件</t>
  </si>
  <si>
    <t>7か所</t>
  </si>
  <si>
    <t>2か所</t>
  </si>
  <si>
    <t>　大規模修繕（軽費老人ホーム）</t>
  </si>
  <si>
    <t>障がい児地域療育支援事業</t>
  </si>
  <si>
    <t>539か所</t>
  </si>
  <si>
    <t>地域子育て支援拠点事業補助</t>
  </si>
  <si>
    <t>42市町村</t>
  </si>
  <si>
    <t>230施設</t>
  </si>
  <si>
    <t>地域における障がい児受入れのための支援事業</t>
  </si>
  <si>
    <t>保育所　 　　　　2,097人</t>
  </si>
  <si>
    <t>放課後児童ｸﾗﾌﾞ　 1,113人</t>
  </si>
  <si>
    <t>　30か所</t>
  </si>
  <si>
    <t>9,917,196人</t>
  </si>
  <si>
    <t>身体障がい児補装具の交付及び修理</t>
  </si>
  <si>
    <t>6,003件</t>
  </si>
  <si>
    <t>月延　  475,707人</t>
  </si>
  <si>
    <t>月延    1,052世帯</t>
  </si>
  <si>
    <t>286回</t>
  </si>
  <si>
    <t>ニートサポート事業</t>
  </si>
  <si>
    <t>　　就労訓練訓練生数</t>
  </si>
  <si>
    <t>　　トライアル訓練訓練生数</t>
  </si>
  <si>
    <t>ＪＯＢカフェＯＳＡＫＡの運営</t>
  </si>
  <si>
    <t>　　ＪＯＢカフェＯＳＡＫＡ登録者数</t>
  </si>
  <si>
    <t>労働なんでもセミナー（地域実施分含む）</t>
  </si>
  <si>
    <t>両立取組応援奨励金の支給</t>
  </si>
  <si>
    <t>25件</t>
  </si>
  <si>
    <t>　　八尾地区　　　　　　　道路工</t>
  </si>
  <si>
    <t>　　岩湧地区　　　　　　　道路工</t>
  </si>
  <si>
    <t>身元未判明孤児等の身元引受</t>
  </si>
  <si>
    <t>中国帰国者自立研修センターの運営</t>
  </si>
  <si>
    <t>旧軍人恩給
推進等事務</t>
  </si>
  <si>
    <t>普通恩給・普通扶助料処理</t>
  </si>
  <si>
    <t>一時恩給・一時扶助料処理</t>
  </si>
  <si>
    <t>一時金処理</t>
  </si>
  <si>
    <t>加算改定処理</t>
  </si>
  <si>
    <t>傷病恩給処理</t>
  </si>
  <si>
    <t>軍歴証明書交付</t>
  </si>
  <si>
    <t>国民健康保険
調整費</t>
  </si>
  <si>
    <t>国民健康保険
の助成</t>
  </si>
  <si>
    <t>国民健康保険事業補助</t>
  </si>
  <si>
    <t>国庫支出金</t>
  </si>
  <si>
    <t>起債</t>
  </si>
  <si>
    <t>ガイドヘルパー養成研修事業</t>
  </si>
  <si>
    <t>　(風呂、湯沸器、便器等）</t>
  </si>
  <si>
    <t>附帯収入</t>
  </si>
  <si>
    <t>　医学判定等</t>
  </si>
  <si>
    <t>療育手帳の交付</t>
  </si>
  <si>
    <t>小規模通所授産施設運営助成事業</t>
  </si>
  <si>
    <t>概要版　1,000部</t>
  </si>
  <si>
    <t>交通安全施設等整備工事</t>
  </si>
  <si>
    <t>　大阪高槻線ほか95路線</t>
  </si>
  <si>
    <t>大阪中央環状線ひえ島跨道橋ほか３橋の上下部工事等</t>
  </si>
  <si>
    <t>　安威川ほか19河川等の堆積土砂除去等</t>
  </si>
  <si>
    <t>　西除川ほか39河川</t>
  </si>
  <si>
    <t>　八戸の里公園調節池ほか11か所</t>
  </si>
  <si>
    <t>　山辺川ほか39渓流</t>
  </si>
  <si>
    <t>　寺元(1)地区ほか24地区</t>
  </si>
  <si>
    <t>　泉州海岸　福島地区堤防改良工事等</t>
  </si>
  <si>
    <t>　堺泉北港海岸　堺地区水門・護岸改良工事等</t>
  </si>
  <si>
    <t>　泉州海岸　深日港海岸　新川排水機場補修工事等</t>
  </si>
  <si>
    <t>行政情報化の推進</t>
  </si>
  <si>
    <t>府民お問合せセンター受付件数
　　　(平成20年1月15日～3月31日）</t>
  </si>
  <si>
    <t>7,444件</t>
  </si>
  <si>
    <t>電子申請の受付総件数</t>
  </si>
  <si>
    <t>66,281件</t>
  </si>
  <si>
    <t>広報広聴費</t>
  </si>
  <si>
    <t>　メールマガジンの発行</t>
  </si>
  <si>
    <t>　「府れっしゅレター」</t>
  </si>
  <si>
    <t>19回</t>
  </si>
  <si>
    <t>　「維新通信」（H20.2.13発行分より名称変更）</t>
  </si>
  <si>
    <t>7回</t>
  </si>
  <si>
    <t>府政情報センター利用件数</t>
  </si>
  <si>
    <t>23,868件</t>
  </si>
  <si>
    <t>人権推進費</t>
  </si>
  <si>
    <t>市区町村明るい選挙推進協議会組織・活動活性化研修　　 　　　　　1回</t>
  </si>
  <si>
    <t>財政安定化基金の管理運営</t>
  </si>
  <si>
    <t>低所得者利用者負担対策事業補助金の交付</t>
  </si>
  <si>
    <t>介護保険審査会運営業務</t>
  </si>
  <si>
    <t>介護支援専門員養成研修等事業</t>
  </si>
  <si>
    <t>　大阪府介護支援専門員実務研修受講試験</t>
  </si>
  <si>
    <t xml:space="preserve">  スクールソーシャルワーカーの配置</t>
  </si>
  <si>
    <t xml:space="preserve"> 小学校　    7校</t>
  </si>
  <si>
    <r>
      <t>（災害復旧費）</t>
    </r>
    <r>
      <rPr>
        <sz val="10"/>
        <rFont val="ＭＳ 明朝"/>
        <family val="1"/>
      </rPr>
      <t xml:space="preserve">
農地災害復旧費</t>
    </r>
  </si>
  <si>
    <t>都市整備部</t>
  </si>
  <si>
    <t>道路維持事業</t>
  </si>
  <si>
    <t>交通安全施設等整備工事</t>
  </si>
  <si>
    <t>舗装道補修工事</t>
  </si>
  <si>
    <t>道路新設改良費</t>
  </si>
  <si>
    <t>求人件数  144件</t>
  </si>
  <si>
    <t>就職者数  141人</t>
  </si>
  <si>
    <t>(P.100)</t>
  </si>
  <si>
    <t>延　　　　43,279件</t>
  </si>
  <si>
    <t>延 　　　　　　3件</t>
  </si>
  <si>
    <t>障がい者口腔保健活動促進事業</t>
  </si>
  <si>
    <t>14地区　    532人</t>
  </si>
  <si>
    <t>障がい者歯科診療委託事業</t>
  </si>
  <si>
    <t>6施設　   5,991人</t>
  </si>
  <si>
    <t>1,562人</t>
  </si>
  <si>
    <t>691人</t>
  </si>
  <si>
    <t>235人</t>
  </si>
  <si>
    <t>1,103人</t>
  </si>
  <si>
    <t>595人</t>
  </si>
  <si>
    <t>16,195人</t>
  </si>
  <si>
    <t>7,017人</t>
  </si>
  <si>
    <t>585人</t>
  </si>
  <si>
    <t>8,745人</t>
  </si>
  <si>
    <t>7,334人</t>
  </si>
  <si>
    <t>延　　　1,956件</t>
  </si>
  <si>
    <t>延　 　12,132件</t>
  </si>
  <si>
    <t>7,857人</t>
  </si>
  <si>
    <t>延　　　　　172人</t>
  </si>
  <si>
    <t>狂犬病予防接種</t>
  </si>
  <si>
    <t>438人</t>
  </si>
  <si>
    <t>6,311件</t>
  </si>
  <si>
    <t>16,636件</t>
  </si>
  <si>
    <t>3,949件</t>
  </si>
  <si>
    <t>6,987件</t>
  </si>
  <si>
    <t>235件</t>
  </si>
  <si>
    <t>1,543件</t>
  </si>
  <si>
    <t>9,917件</t>
  </si>
  <si>
    <t>8,717件</t>
  </si>
  <si>
    <t>17,964件</t>
  </si>
  <si>
    <t>3,107件</t>
  </si>
  <si>
    <t>14,857件</t>
  </si>
  <si>
    <t>132,424件</t>
  </si>
  <si>
    <t>33,511頭</t>
  </si>
  <si>
    <t>1,707,629羽</t>
  </si>
  <si>
    <t>25,777人</t>
  </si>
  <si>
    <t>43,357人</t>
  </si>
  <si>
    <t>接触者健診</t>
  </si>
  <si>
    <t>結核患者家族健診</t>
  </si>
  <si>
    <t>結核管理健診</t>
  </si>
  <si>
    <t>3施設</t>
  </si>
  <si>
    <t>延  5,363件</t>
  </si>
  <si>
    <t>延　　1,661人</t>
  </si>
  <si>
    <t>34,894件</t>
  </si>
  <si>
    <t>6か所</t>
  </si>
  <si>
    <t>　NBC災害・テロ対策設備整備</t>
  </si>
  <si>
    <t>3か所</t>
  </si>
  <si>
    <t>13か所</t>
  </si>
  <si>
    <t>2,715件</t>
  </si>
  <si>
    <t>保健師・助産師・看護師免許申請等処理件数</t>
  </si>
  <si>
    <t>助産所開設許可等処理件数</t>
  </si>
  <si>
    <t>7,892件</t>
  </si>
  <si>
    <t>17,768件</t>
  </si>
  <si>
    <t>882件</t>
  </si>
  <si>
    <t>1,616件</t>
  </si>
  <si>
    <t>9,940件</t>
  </si>
  <si>
    <t>902件</t>
  </si>
  <si>
    <t>12,315件</t>
  </si>
  <si>
    <t>4,697件</t>
  </si>
  <si>
    <t>218施設</t>
  </si>
  <si>
    <t>(P.92)</t>
  </si>
  <si>
    <t>2施設</t>
  </si>
  <si>
    <t>3,328人</t>
  </si>
  <si>
    <t>8,223人</t>
  </si>
  <si>
    <t>21,571人</t>
  </si>
  <si>
    <t>6,513人</t>
  </si>
  <si>
    <t>1,597件</t>
  </si>
  <si>
    <t>小地域ネットワーク活動推進事業補助</t>
  </si>
  <si>
    <t>522校区　福祉委員会</t>
  </si>
  <si>
    <r>
      <t>コミュニティソ</t>
    </r>
    <r>
      <rPr>
        <sz val="8"/>
        <color indexed="8"/>
        <rFont val="ＭＳ 明朝"/>
        <family val="1"/>
      </rPr>
      <t>ー</t>
    </r>
    <r>
      <rPr>
        <sz val="9"/>
        <color indexed="8"/>
        <rFont val="ＭＳ 明朝"/>
        <family val="1"/>
      </rPr>
      <t>シャルワ</t>
    </r>
    <r>
      <rPr>
        <sz val="8"/>
        <color indexed="8"/>
        <rFont val="ＭＳ 明朝"/>
        <family val="1"/>
      </rPr>
      <t>ー</t>
    </r>
    <r>
      <rPr>
        <sz val="9"/>
        <color indexed="8"/>
        <rFont val="ＭＳ 明朝"/>
        <family val="1"/>
      </rPr>
      <t>ク機能配置促進事業補助</t>
    </r>
  </si>
  <si>
    <t>重度障がい者特例支援給付金の支給</t>
  </si>
  <si>
    <t>197人</t>
  </si>
  <si>
    <t>　</t>
  </si>
  <si>
    <t>老人保健事業負担</t>
  </si>
  <si>
    <t>31市　9町　1村</t>
  </si>
  <si>
    <t>76,330件</t>
  </si>
  <si>
    <t>204,562人</t>
  </si>
  <si>
    <t>31市　9町　1村</t>
  </si>
  <si>
    <t>62人</t>
  </si>
  <si>
    <t>200人</t>
  </si>
  <si>
    <t>(P.92)</t>
  </si>
  <si>
    <t>14件</t>
  </si>
  <si>
    <t>695件</t>
  </si>
  <si>
    <t>1,199件</t>
  </si>
  <si>
    <t>17件</t>
  </si>
  <si>
    <t>10世帯</t>
  </si>
  <si>
    <t>2団体　延91人</t>
  </si>
  <si>
    <t>永住2世帯　一時0人</t>
  </si>
  <si>
    <t>延1,321回</t>
  </si>
  <si>
    <t>延502回</t>
  </si>
  <si>
    <t>13世帯</t>
  </si>
  <si>
    <t>延2世帯</t>
  </si>
  <si>
    <t>8件</t>
  </si>
  <si>
    <t>10件</t>
  </si>
  <si>
    <t>4件</t>
  </si>
  <si>
    <t>5件</t>
  </si>
  <si>
    <t>120件</t>
  </si>
  <si>
    <t>(P.94)</t>
  </si>
  <si>
    <t>身体障がい者更生相談</t>
  </si>
  <si>
    <t>(P.94)</t>
  </si>
  <si>
    <t>重度障がい者医療費公費負担事業補助</t>
  </si>
  <si>
    <t>64,833人</t>
  </si>
  <si>
    <t>重度身体障がい者ショートステイ事業補助</t>
  </si>
  <si>
    <t>38,044日</t>
  </si>
  <si>
    <t>重度身体障がい者等住宅改造助成事業補助</t>
  </si>
  <si>
    <t>主治医意見書作成研修</t>
  </si>
  <si>
    <t>43市町村</t>
  </si>
  <si>
    <t>障がい者自立支援対策臨時特例基金特別対策事業</t>
  </si>
  <si>
    <t>　小規模作業所緊急支援事業　</t>
  </si>
  <si>
    <t>　就労意欲促進事業</t>
  </si>
  <si>
    <t>　障がい児を育てる地域の支援体制整備事業</t>
  </si>
  <si>
    <t xml:space="preserve">  オストメイト対応トイレ設備緊急整備事業</t>
  </si>
  <si>
    <t>2市</t>
  </si>
  <si>
    <t xml:space="preserve">  視覚障がい者等情報支援緊急基盤整備事業</t>
  </si>
  <si>
    <t>10市</t>
  </si>
  <si>
    <t>　　　　</t>
  </si>
  <si>
    <t>知的障がい者更生相談</t>
  </si>
  <si>
    <t>15,035件</t>
  </si>
  <si>
    <t>(P.94)</t>
  </si>
  <si>
    <t>8,328件</t>
  </si>
  <si>
    <t>知的障がい者相談員</t>
  </si>
  <si>
    <t>149人</t>
  </si>
  <si>
    <t>障がい者福祉作業所運営事業</t>
  </si>
  <si>
    <t>103か所</t>
  </si>
  <si>
    <t>73か所</t>
  </si>
  <si>
    <t>障がい者地域生活援助事業(グループホーム)</t>
  </si>
  <si>
    <t>知的障がい者援護施設</t>
  </si>
  <si>
    <t>延  47,819人</t>
  </si>
  <si>
    <t>(P.96)</t>
  </si>
  <si>
    <t xml:space="preserve"> </t>
  </si>
  <si>
    <t>延     304件</t>
  </si>
  <si>
    <t>238人</t>
  </si>
  <si>
    <t>(P.96)</t>
  </si>
  <si>
    <t>195人</t>
  </si>
  <si>
    <t>延     797件</t>
  </si>
  <si>
    <t>延 951,666件</t>
  </si>
  <si>
    <t>延　   172件</t>
  </si>
  <si>
    <t xml:space="preserve">      75人</t>
  </si>
  <si>
    <t>　「長寿社会をみんなで考える作品」募集</t>
  </si>
  <si>
    <t>532点</t>
  </si>
  <si>
    <t>(P.98)</t>
  </si>
  <si>
    <t>262人</t>
  </si>
  <si>
    <t>37市町村</t>
  </si>
  <si>
    <t>127か所</t>
  </si>
  <si>
    <t>2,877ｸﾗﾌﾞ</t>
  </si>
  <si>
    <t>3ｸﾞﾙｰﾌﾟ</t>
  </si>
  <si>
    <t>40市町村・1広域連合</t>
  </si>
  <si>
    <t>40市町村・1広域連合</t>
  </si>
  <si>
    <t>苦情相談窓口の運営</t>
  </si>
  <si>
    <t>苦情等件数　  395件</t>
  </si>
  <si>
    <t>（合格者数　　2,709人）</t>
  </si>
  <si>
    <t>416人</t>
  </si>
  <si>
    <t>70人</t>
  </si>
  <si>
    <t>355人</t>
  </si>
  <si>
    <t>20回</t>
  </si>
  <si>
    <t>39市町村・1広域連合</t>
  </si>
  <si>
    <t>居宅サービス事業者・居宅介護支援事業者の指定</t>
  </si>
  <si>
    <t>集団指導　7,669事業所</t>
  </si>
  <si>
    <t>実地指導　2,129事業所</t>
  </si>
  <si>
    <t>監査   　 　164事業所</t>
  </si>
  <si>
    <t>56,106人</t>
  </si>
  <si>
    <t>727,752人</t>
  </si>
  <si>
    <t>(P.98)</t>
  </si>
  <si>
    <t>　養護老人ホーム</t>
  </si>
  <si>
    <t>2,820人</t>
  </si>
  <si>
    <t>(P.98)</t>
  </si>
  <si>
    <t>257人</t>
  </si>
  <si>
    <t>2か所</t>
  </si>
  <si>
    <t>536ｸﾗﾌﾞ</t>
  </si>
  <si>
    <t>5人</t>
  </si>
  <si>
    <t>障がい者扶養共済年金の支給</t>
  </si>
  <si>
    <t>1,196人</t>
  </si>
  <si>
    <t>在宅重度障がい児(者)介護手当の支給</t>
  </si>
  <si>
    <t>1,912人</t>
  </si>
  <si>
    <t>在宅心身障がい児(者)日常生活用具等の給付</t>
  </si>
  <si>
    <t>18,775件</t>
  </si>
  <si>
    <t>34施設</t>
  </si>
  <si>
    <t>児童福祉施設整備費補助</t>
  </si>
  <si>
    <t>2か所</t>
  </si>
  <si>
    <t>(P.100)</t>
  </si>
  <si>
    <t>150か所</t>
  </si>
  <si>
    <t>重症心身障がい児通園事業</t>
  </si>
  <si>
    <t>7か所</t>
  </si>
  <si>
    <t>児童福祉施設入所　　　児童</t>
  </si>
  <si>
    <t xml:space="preserve">       月延　   21,553人</t>
  </si>
  <si>
    <t>　　　　　　　　　　　障がい</t>
  </si>
  <si>
    <t>月延　   24,583人</t>
  </si>
  <si>
    <t>(P.100)</t>
  </si>
  <si>
    <t>里親委託児童</t>
  </si>
  <si>
    <t>月延　      594人</t>
  </si>
  <si>
    <t>22件</t>
  </si>
  <si>
    <t>1,111人</t>
  </si>
  <si>
    <t>(P.100)</t>
  </si>
  <si>
    <t>13,592人</t>
  </si>
  <si>
    <t>196,684人</t>
  </si>
  <si>
    <t>30市町</t>
  </si>
  <si>
    <t>72,182人</t>
  </si>
  <si>
    <t>65,684人</t>
  </si>
  <si>
    <t>(P.102)</t>
  </si>
  <si>
    <t>64,180人</t>
  </si>
  <si>
    <t>9,473人</t>
  </si>
  <si>
    <t>7,775人</t>
  </si>
  <si>
    <t>　医療扶助</t>
  </si>
  <si>
    <t>56,406人</t>
  </si>
  <si>
    <t>　その他</t>
  </si>
  <si>
    <t>2,375人</t>
  </si>
  <si>
    <t>1施設</t>
  </si>
  <si>
    <t>(P.102)</t>
  </si>
  <si>
    <t>4市1町</t>
  </si>
  <si>
    <t>(P.102)</t>
  </si>
  <si>
    <t>延　 　　181,289件</t>
  </si>
  <si>
    <t>延　　　　19,318件</t>
  </si>
  <si>
    <t>　　悪性新生物など11疾患群</t>
  </si>
  <si>
    <t>延　　 　　7,931件</t>
  </si>
  <si>
    <t>延　　　 　1,999件</t>
  </si>
  <si>
    <t>96日　　　2,796人</t>
  </si>
  <si>
    <t>障がい者歯科診療施設運営補助</t>
  </si>
  <si>
    <t>56,698人</t>
  </si>
  <si>
    <t>141,195人</t>
  </si>
  <si>
    <t>　</t>
  </si>
  <si>
    <t>38,492人</t>
  </si>
  <si>
    <t>延　 　　12世帯</t>
  </si>
  <si>
    <t>(P.104)</t>
  </si>
  <si>
    <t>　　ベーチェット病など45疾患</t>
  </si>
  <si>
    <t>延　　　638,242人</t>
  </si>
  <si>
    <t xml:space="preserve"> 延  　　　2,942人</t>
  </si>
  <si>
    <t>58件</t>
  </si>
  <si>
    <t>19市1町</t>
  </si>
  <si>
    <t>98疾病</t>
  </si>
  <si>
    <t>11頭</t>
  </si>
  <si>
    <t>　成犬</t>
  </si>
  <si>
    <t>664頭</t>
  </si>
  <si>
    <t>112頭</t>
  </si>
  <si>
    <t>408頭</t>
  </si>
  <si>
    <t>283頭</t>
  </si>
  <si>
    <t>45,000人</t>
  </si>
  <si>
    <t>(P.104)</t>
  </si>
  <si>
    <t>(P.104)</t>
  </si>
  <si>
    <t>(P.106)</t>
  </si>
  <si>
    <t>(P.106)</t>
  </si>
  <si>
    <t>44,733件</t>
  </si>
  <si>
    <t>延  　13,411件</t>
  </si>
  <si>
    <t>(P.106)</t>
  </si>
  <si>
    <t>療育指導(身体障がい児・慢性疾病児)</t>
  </si>
  <si>
    <t>5,238人</t>
  </si>
  <si>
    <t xml:space="preserve"> 　 　5,893人</t>
  </si>
  <si>
    <t>2,987人</t>
  </si>
  <si>
    <t>793人</t>
  </si>
  <si>
    <t>111人</t>
  </si>
  <si>
    <t>5,146人</t>
  </si>
  <si>
    <t>延  　27,112人</t>
  </si>
  <si>
    <t>延 　　4,823人</t>
  </si>
  <si>
    <t>延　　 3,733人</t>
  </si>
  <si>
    <t>(P.108)</t>
  </si>
  <si>
    <t>病院開設等許可処理件数</t>
  </si>
  <si>
    <t>700件</t>
  </si>
  <si>
    <t>(P.108)</t>
  </si>
  <si>
    <t>延  1,557件</t>
  </si>
  <si>
    <t>延    404件</t>
  </si>
  <si>
    <t>延  1,198件</t>
  </si>
  <si>
    <t>延    360件</t>
  </si>
  <si>
    <t>延 81,943件</t>
  </si>
  <si>
    <t>延  3,098件</t>
  </si>
  <si>
    <t>延  2,094件</t>
  </si>
  <si>
    <t>延     24件</t>
  </si>
  <si>
    <t>延    199件</t>
  </si>
  <si>
    <t>延    882件</t>
  </si>
  <si>
    <t>在宅医療推進事業補助</t>
  </si>
  <si>
    <t>49か所</t>
  </si>
  <si>
    <t>10ﾌﾞﾛｯｸ</t>
  </si>
  <si>
    <t>260か所</t>
  </si>
  <si>
    <t>1か所</t>
  </si>
  <si>
    <t>8ﾌﾞﾛｯｸ</t>
  </si>
  <si>
    <t>270か所</t>
  </si>
  <si>
    <t>29か所</t>
  </si>
  <si>
    <t>泉州･中河内救命救急センターの管理運営</t>
  </si>
  <si>
    <t>2か所</t>
  </si>
  <si>
    <t>13か所</t>
  </si>
  <si>
    <t>基幹災害医療センター</t>
  </si>
  <si>
    <t>7,400件</t>
  </si>
  <si>
    <t>883件</t>
  </si>
  <si>
    <t>57か所</t>
  </si>
  <si>
    <t>61か所</t>
  </si>
  <si>
    <t>35件</t>
  </si>
  <si>
    <t>(P.110)</t>
  </si>
  <si>
    <t>1,441人</t>
  </si>
  <si>
    <t>(P.308)</t>
  </si>
  <si>
    <r>
      <t>（商工労働費）</t>
    </r>
    <r>
      <rPr>
        <sz val="10"/>
        <rFont val="ＭＳ 明朝"/>
        <family val="1"/>
      </rPr>
      <t xml:space="preserve">
商工業振興費</t>
    </r>
  </si>
  <si>
    <t>2,600件</t>
  </si>
  <si>
    <t>おおさか地域創造ファンド事業</t>
  </si>
  <si>
    <t>　地域支援事業採択件数</t>
  </si>
  <si>
    <t>43件</t>
  </si>
  <si>
    <t>　創業モデル創出支援事業認定件数</t>
  </si>
  <si>
    <t>13件</t>
  </si>
  <si>
    <t>　　金融あっ旋（国民生活金融公庫分）</t>
  </si>
  <si>
    <t>5,219件</t>
  </si>
  <si>
    <t>中小企業新商品購入促進事業</t>
  </si>
  <si>
    <t>警察本部費</t>
  </si>
  <si>
    <t>人件費</t>
  </si>
  <si>
    <t>警察職員定数</t>
  </si>
  <si>
    <t>　警　察　官</t>
  </si>
  <si>
    <t>　一般職員</t>
  </si>
  <si>
    <t>装備費</t>
  </si>
  <si>
    <t>車両等管理</t>
  </si>
  <si>
    <t>車　　　　両</t>
  </si>
  <si>
    <t>　四輪</t>
  </si>
  <si>
    <t>　二輪</t>
  </si>
  <si>
    <t>ヘリコプター</t>
  </si>
  <si>
    <t>6機</t>
  </si>
  <si>
    <t>舟　　　　艇</t>
  </si>
  <si>
    <t>　介護支援専門員養成研修事業</t>
  </si>
  <si>
    <t>　大阪府介護支援専門員現任研修事業</t>
  </si>
  <si>
    <t>　主治医意見書作成研修</t>
  </si>
  <si>
    <t>　市町村認定調査員研修事業</t>
  </si>
  <si>
    <t>　介護認定審査会会長会議</t>
  </si>
  <si>
    <t>　介護認定審査会合議体の長会議</t>
  </si>
  <si>
    <t>　介護認定審査会委員研修</t>
  </si>
  <si>
    <t>市町村支援・指導</t>
  </si>
  <si>
    <t>　ワーキングチーム会議の開催</t>
  </si>
  <si>
    <t>　保険者指導の実施</t>
  </si>
  <si>
    <t>老人健康増進事業</t>
  </si>
  <si>
    <t>老人医療費公費負担事業補助　　　　府制度</t>
  </si>
  <si>
    <t>　　　　　　　　　　　　　　　　　国制度</t>
  </si>
  <si>
    <t>高齢者福祉施設費</t>
  </si>
  <si>
    <t>老人福祉施設整備</t>
  </si>
  <si>
    <t>老人福祉施設整備補助</t>
  </si>
  <si>
    <t>　特別養護老人ホーム</t>
  </si>
  <si>
    <t>　ケアハウス</t>
  </si>
  <si>
    <t>附帯歳入</t>
  </si>
  <si>
    <t>児童福祉総務費</t>
  </si>
  <si>
    <t>児童福祉対策</t>
  </si>
  <si>
    <t>保育士試験の実施</t>
  </si>
  <si>
    <t>　志願者</t>
  </si>
  <si>
    <t>産休等代替職員費補助</t>
  </si>
  <si>
    <t>保育士養成所費補助</t>
  </si>
  <si>
    <t>放課後児童健全育成事業補助</t>
  </si>
  <si>
    <t>交通遺児高校授業料軽減助成</t>
  </si>
  <si>
    <t>児童福祉施設費</t>
  </si>
  <si>
    <t>児童福祉対策</t>
  </si>
  <si>
    <t>保育所運営補助</t>
  </si>
  <si>
    <t>民間児童館運営補助</t>
  </si>
  <si>
    <t>児童措置費</t>
  </si>
  <si>
    <t>児童保護対策</t>
  </si>
  <si>
    <t>児童手当の支給対象延べ児童数</t>
  </si>
  <si>
    <t>市町村児童の保護</t>
  </si>
  <si>
    <t>　保育所</t>
  </si>
  <si>
    <t>　母子生活支援施設</t>
  </si>
  <si>
    <t>母子福祉費</t>
  </si>
  <si>
    <t>母子福祉対策</t>
  </si>
  <si>
    <t>母子福祉小口貸付</t>
  </si>
  <si>
    <t>児童扶養手当受給者</t>
  </si>
  <si>
    <t>特別児童扶養手当受給者</t>
  </si>
  <si>
    <t>母子家庭等日常生活支援事業による支援員の派遣</t>
  </si>
  <si>
    <t>ひとり親家庭医療費公費負担事業補助</t>
  </si>
  <si>
    <t>生活保護総務費</t>
  </si>
  <si>
    <t>生活保護法の
運営指導</t>
  </si>
  <si>
    <t>生活保護運営対策事業補助</t>
  </si>
  <si>
    <t>扶助費</t>
  </si>
  <si>
    <t>生活保護の実施</t>
  </si>
  <si>
    <t>被保護者</t>
  </si>
  <si>
    <t>　生活扶助</t>
  </si>
  <si>
    <t>　住宅扶助</t>
  </si>
  <si>
    <t>　教育扶助</t>
  </si>
  <si>
    <t>　選挙期日　　平成19年4月8日</t>
  </si>
  <si>
    <t>　　　選挙すべき定数</t>
  </si>
  <si>
    <t>112人</t>
  </si>
  <si>
    <t>　選挙期日　　平成20年1月27日</t>
  </si>
  <si>
    <t>　選挙期日　　平成19年7月29日</t>
  </si>
  <si>
    <t>　　　選挙すべき定数</t>
  </si>
  <si>
    <t>7市町</t>
  </si>
  <si>
    <t>1回</t>
  </si>
  <si>
    <t>7回</t>
  </si>
  <si>
    <t xml:space="preserve"> </t>
  </si>
  <si>
    <t>3回</t>
  </si>
  <si>
    <t xml:space="preserve"> </t>
  </si>
  <si>
    <t>地震災害対策訓練の実施</t>
  </si>
  <si>
    <t>5,400部</t>
  </si>
  <si>
    <t xml:space="preserve"> </t>
  </si>
  <si>
    <t>広域防災拠点の維持管理</t>
  </si>
  <si>
    <t>29,532,000円</t>
  </si>
  <si>
    <t>80台</t>
  </si>
  <si>
    <t>60隻</t>
  </si>
  <si>
    <t>85.00ｋｌ</t>
  </si>
  <si>
    <t>特別防災区域連絡協議会の開催</t>
  </si>
  <si>
    <t>消防大会・消防ポンプ操法大会</t>
  </si>
  <si>
    <t>1回</t>
  </si>
  <si>
    <t>44,319,000円</t>
  </si>
  <si>
    <t>22,100,000円</t>
  </si>
  <si>
    <t>8,794人</t>
  </si>
  <si>
    <t>5,685人</t>
  </si>
  <si>
    <t>245人</t>
  </si>
  <si>
    <t>62人</t>
  </si>
  <si>
    <t>297人</t>
  </si>
  <si>
    <t>126人</t>
  </si>
  <si>
    <t>148人</t>
  </si>
  <si>
    <t>1,375人</t>
  </si>
  <si>
    <t>636人</t>
  </si>
  <si>
    <t>2件</t>
  </si>
  <si>
    <t>29件</t>
  </si>
  <si>
    <t>1,152件</t>
  </si>
  <si>
    <t>814件</t>
  </si>
  <si>
    <t>1,401件</t>
  </si>
  <si>
    <t>3回</t>
  </si>
  <si>
    <t>486,000円</t>
  </si>
  <si>
    <t>43回</t>
  </si>
  <si>
    <t>1,023,000円</t>
  </si>
  <si>
    <t>727件</t>
  </si>
  <si>
    <t>296件</t>
  </si>
  <si>
    <t>114件</t>
  </si>
  <si>
    <t>大阪府安全なまちづくりボランティア団体の表彰</t>
  </si>
  <si>
    <t>大阪府安全なまちづくり地域活動支援事業補助金</t>
  </si>
  <si>
    <t>花き団体の育成</t>
  </si>
  <si>
    <t>大阪府立花の文化園の管理・運営</t>
  </si>
  <si>
    <t>経営構造対策事業</t>
  </si>
  <si>
    <t>経営構造対策事業の実施</t>
  </si>
  <si>
    <t>中山間地域等
直接支払事業</t>
  </si>
  <si>
    <t>中山間地域等直接支払推進事業の実施</t>
  </si>
  <si>
    <t>中山間地域等直接支払交付金の交付</t>
  </si>
  <si>
    <t>中山間地域等農業生産活動等支援基金の積み立て</t>
  </si>
  <si>
    <t>　東除川ほか５河川の浄化工事</t>
  </si>
  <si>
    <t>　旧淀川ほか４河川の河道整備、水辺環境整備工事等</t>
  </si>
  <si>
    <t>消費者対策費</t>
  </si>
  <si>
    <t>消費者対策</t>
  </si>
  <si>
    <t>「消費者月間」行事の実施</t>
  </si>
  <si>
    <t>特別企画展の開催</t>
  </si>
  <si>
    <t>2回</t>
  </si>
  <si>
    <t>消費生活情報誌の発行</t>
  </si>
  <si>
    <t>12回</t>
  </si>
  <si>
    <t>消費者問題講演会等の開催</t>
  </si>
  <si>
    <t>大規模講演会の開催</t>
  </si>
  <si>
    <t>くらしのナビゲーター養成講座</t>
  </si>
  <si>
    <t>企業向け啓発事業の実施</t>
  </si>
  <si>
    <t>6回</t>
  </si>
  <si>
    <t>消費生活相談の処理</t>
  </si>
  <si>
    <t>商品テストの実施</t>
  </si>
  <si>
    <t>消費者保護条例等に基づく事業者指導・処分</t>
  </si>
  <si>
    <t>家庭用品品質表示法に基づく立入検査</t>
  </si>
  <si>
    <t>不当景品類及び不当表示防止法に基づく指導・処分</t>
  </si>
  <si>
    <t>消費生活協同組合法に基づく許認可</t>
  </si>
  <si>
    <t>文化振興費</t>
  </si>
  <si>
    <t>文化振興事業
の推進</t>
  </si>
  <si>
    <t>文化団体補助</t>
  </si>
  <si>
    <t>　（社）大阪フィルハーモニー協会補助金</t>
  </si>
  <si>
    <t>　芸術文化振興補助金</t>
  </si>
  <si>
    <t>　（財）大阪府文化振興財団補助金</t>
  </si>
  <si>
    <t>文化振興基金の積立</t>
  </si>
  <si>
    <t>設立認証等の状況
　　設立認証
　　定款変更認証</t>
  </si>
  <si>
    <t>監督の状況</t>
  </si>
  <si>
    <t>　　事業報告書等の提出の督促</t>
  </si>
  <si>
    <t>8件</t>
  </si>
  <si>
    <t>2,000部</t>
  </si>
  <si>
    <t>5団体</t>
  </si>
  <si>
    <t>　市町村文化振興支援事業補助金</t>
  </si>
  <si>
    <t>ヒートアイランド対策の推進</t>
  </si>
  <si>
    <t>オゾン層保護対策</t>
  </si>
  <si>
    <t>有害化学物質対策</t>
  </si>
  <si>
    <t>有害大気汚染物質モニタリング</t>
  </si>
  <si>
    <t>ダイオキシン類モニタリング</t>
  </si>
  <si>
    <t>廃棄物処理対策</t>
  </si>
  <si>
    <t>(財)国際デザイン交流協会への運営助成</t>
  </si>
  <si>
    <t>　国際デザイン・コンペの開催</t>
  </si>
  <si>
    <t>金融対策費</t>
  </si>
  <si>
    <t>金融対策</t>
  </si>
  <si>
    <t>大阪府中小企業信用保証協会</t>
  </si>
  <si>
    <t>　保証総承諾件数</t>
  </si>
  <si>
    <t>　保証総承諾金額</t>
  </si>
  <si>
    <t>中小企業一般型融資</t>
  </si>
  <si>
    <t>　　件数</t>
  </si>
  <si>
    <t>　　金額</t>
  </si>
  <si>
    <t>中小企業チャレンジ型融資</t>
  </si>
  <si>
    <t>中小企業サポート型融資</t>
  </si>
  <si>
    <t>　　件数</t>
  </si>
  <si>
    <t>　　金額</t>
  </si>
  <si>
    <t>大阪府ＣＬＯ融資</t>
  </si>
  <si>
    <t>金融機関提携ポートフォリオ型融資</t>
  </si>
  <si>
    <t>大阪府成長性評価融資</t>
  </si>
  <si>
    <t>貸金業者登録件数</t>
  </si>
  <si>
    <t>　新規</t>
  </si>
  <si>
    <t>　更新</t>
  </si>
  <si>
    <t>貸金業検査</t>
  </si>
  <si>
    <t>貸金業相談件数</t>
  </si>
  <si>
    <t>産業開発研究所費</t>
  </si>
  <si>
    <t>産業開発研究事業</t>
  </si>
  <si>
    <t>経済基本調査</t>
  </si>
  <si>
    <t>定期刊行物</t>
  </si>
  <si>
    <t>　大阪経済の動き</t>
  </si>
  <si>
    <t>年4回　4,000部</t>
  </si>
  <si>
    <t>　「大阪経済・労働白書」の刊行</t>
  </si>
  <si>
    <t>ものづくり
支援事業</t>
  </si>
  <si>
    <t>大阪府立特許情報センターの閲覧利用状況</t>
  </si>
  <si>
    <t>技術開発に対する表彰等</t>
  </si>
  <si>
    <t>　発明実施功労者・発明功績者の表彰</t>
  </si>
  <si>
    <t>　技術改善功労者の表彰</t>
  </si>
  <si>
    <t>　産業技術総合研究所開放研究室の運営</t>
  </si>
  <si>
    <t>地場産業総合振興事業に対する助成</t>
  </si>
  <si>
    <t>地域産業集積活性化支援事業に対する助成</t>
  </si>
  <si>
    <t>大阪ＴＬＯ推進事業（技術移転件数）</t>
  </si>
  <si>
    <t>産学官共同研究開発事業の実施</t>
  </si>
  <si>
    <t>採石事業所災害防止パトロール</t>
  </si>
  <si>
    <t>採石業務管理者試験の実施</t>
  </si>
  <si>
    <t>砂利採取業務主任者試験の実施</t>
  </si>
  <si>
    <t>（株）大阪繊維リソースセンターの運営支援</t>
  </si>
  <si>
    <t>工芸団体の助成</t>
  </si>
  <si>
    <t>伝統工芸展への助成</t>
  </si>
  <si>
    <t>4件</t>
  </si>
  <si>
    <t>大阪府伝統工芸士認定事業</t>
  </si>
  <si>
    <t>(P.280)</t>
  </si>
  <si>
    <t>　　陶器北地区　　　　区画整理・用地整備工</t>
  </si>
  <si>
    <t>　　能勢地区　　　　　用排水路工</t>
  </si>
  <si>
    <t>　　　　　　　　　　　農道工</t>
  </si>
  <si>
    <t>　　南河内こごせ地区　　　ほ場整備工</t>
  </si>
  <si>
    <t>　　　　　　　　　　　　　水路整備工</t>
  </si>
  <si>
    <t>団体営事業</t>
  </si>
  <si>
    <t>事　業　名</t>
  </si>
  <si>
    <t>予 算 現 額</t>
  </si>
  <si>
    <t>決　算　額</t>
  </si>
  <si>
    <t>決算額に対する財源内訳</t>
  </si>
  <si>
    <t>事　業　施　策</t>
  </si>
  <si>
    <t>成　　　　　　　　　果</t>
  </si>
  <si>
    <t>円</t>
  </si>
  <si>
    <t>国庫支出金</t>
  </si>
  <si>
    <t>府政の広報広聴</t>
  </si>
  <si>
    <t/>
  </si>
  <si>
    <t>附帯歳入</t>
  </si>
  <si>
    <t>一般歳入</t>
  </si>
  <si>
    <t>印刷広報</t>
  </si>
  <si>
    <t>　府政だより（府内全戸配布）の発行</t>
  </si>
  <si>
    <t>報道機関に対する資料提供</t>
  </si>
  <si>
    <t>　大阪府政記者会への資料提供</t>
  </si>
  <si>
    <t>政策企画部</t>
  </si>
  <si>
    <t>　中央水みらいセンター 建築、設備工事</t>
  </si>
  <si>
    <t>　鴻池水みらいセンター 建築、設備工事</t>
  </si>
  <si>
    <t>　太平ポンプ場 建築工事</t>
  </si>
  <si>
    <t>　桑才ポンプ場 設備工事</t>
  </si>
  <si>
    <t>　大阪府地球温暖化防止活動推進員の委嘱・協働</t>
  </si>
  <si>
    <t>　省エネラベル実行委員会への参画</t>
  </si>
  <si>
    <t>構成団体　11団体</t>
  </si>
  <si>
    <t>　燃料電池自動車の率先導入（普及啓発）</t>
  </si>
  <si>
    <t>　　先天性血液凝固因子障害</t>
  </si>
  <si>
    <t>　医療費定額給付</t>
  </si>
  <si>
    <t>　　悪性腎硬化症など3疾患</t>
  </si>
  <si>
    <t>　腎臓移植組織適合検査（HLA･ｸﾛｽﾏｯﾁ）</t>
  </si>
  <si>
    <t>予防接種事業補助</t>
  </si>
  <si>
    <t>結核・感染症発生動向調査事業</t>
  </si>
  <si>
    <t>狂犬病予防</t>
  </si>
  <si>
    <t>犬の引取り</t>
  </si>
  <si>
    <t>　成犬</t>
  </si>
  <si>
    <t>　仔犬</t>
  </si>
  <si>
    <t>捕獲抑留犬</t>
  </si>
  <si>
    <t>健康増進費</t>
  </si>
  <si>
    <t>成人病予防</t>
  </si>
  <si>
    <t>悪性新生物患者登録</t>
  </si>
  <si>
    <t>衛生研究所費</t>
  </si>
  <si>
    <t>衛生研究調査</t>
  </si>
  <si>
    <t>受託研究</t>
  </si>
  <si>
    <t>（インフルエンザウィルス検出試薬研究他）</t>
  </si>
  <si>
    <t>12件</t>
  </si>
  <si>
    <t>病理関係検査</t>
  </si>
  <si>
    <t>細菌等微生物検査</t>
  </si>
  <si>
    <t>労働衛生関係検査</t>
  </si>
  <si>
    <t>食品関係検査</t>
  </si>
  <si>
    <t>医療品等検査</t>
  </si>
  <si>
    <t>環境衛生関係検査</t>
  </si>
  <si>
    <t>薬事指導</t>
  </si>
  <si>
    <t>公害衛生関係検査</t>
  </si>
  <si>
    <t>食品衛生費</t>
  </si>
  <si>
    <t>食品衛生</t>
  </si>
  <si>
    <t>環境衛生指導費</t>
  </si>
  <si>
    <t>環境衛生</t>
  </si>
  <si>
    <t>保健所運営費</t>
  </si>
  <si>
    <t>保健所活動</t>
  </si>
  <si>
    <t>衛生試験検査</t>
  </si>
  <si>
    <t>母子保健訪問指導</t>
  </si>
  <si>
    <t>衛生教育実施</t>
  </si>
  <si>
    <t>簡易型成人病集団検診</t>
  </si>
  <si>
    <t>循環器科集団検診</t>
  </si>
  <si>
    <t>精神保健相談</t>
  </si>
  <si>
    <t>精神保健訪問</t>
  </si>
  <si>
    <t>市町村保健師研修受講者</t>
  </si>
  <si>
    <t>医務費</t>
  </si>
  <si>
    <t>監察医事務</t>
  </si>
  <si>
    <t>　死体検案</t>
  </si>
  <si>
    <t>　死体解剖</t>
  </si>
  <si>
    <t>原爆被爆者健康診断</t>
  </si>
  <si>
    <t>　一般検査</t>
  </si>
  <si>
    <t>　がん検診</t>
  </si>
  <si>
    <t>　精密検査</t>
  </si>
  <si>
    <t>原爆被爆者への諸手当の支給</t>
  </si>
  <si>
    <t>　医療特別手当</t>
  </si>
  <si>
    <t>　特別手当</t>
  </si>
  <si>
    <t>　健康管理手当</t>
  </si>
  <si>
    <t>　保健手当</t>
  </si>
  <si>
    <t>　介護手当</t>
  </si>
  <si>
    <t>　原子爆弾小頭症手当</t>
  </si>
  <si>
    <t>　葬祭料</t>
  </si>
  <si>
    <t>　交通手当</t>
  </si>
  <si>
    <t>救急医療</t>
  </si>
  <si>
    <t>休日夜間二次救急診療体制確保</t>
  </si>
  <si>
    <t>　小児救急医療支援事業</t>
  </si>
  <si>
    <t>救急医療機関の確保</t>
  </si>
  <si>
    <t>　救急告示医療機関</t>
  </si>
  <si>
    <t>救命救急センター運営費補助</t>
  </si>
  <si>
    <t>休日夜間歯科急患医療体制確保</t>
  </si>
  <si>
    <t>休日歯科急患医療体制確保（年末年始）</t>
  </si>
  <si>
    <t>救急医療従事者研修</t>
  </si>
  <si>
    <t>救急医療情報システムの整備</t>
  </si>
  <si>
    <t>　医療機関</t>
  </si>
  <si>
    <t>　消防本部</t>
  </si>
  <si>
    <t>　大阪府庁（医療対策課)</t>
  </si>
  <si>
    <t>小児救急電話相談受付件数</t>
  </si>
  <si>
    <t>小児救急広域連携促進事業</t>
  </si>
  <si>
    <t>災害医療</t>
  </si>
  <si>
    <t>家庭支援推進保育所事業補助</t>
  </si>
  <si>
    <t>市町村児童相談体制強化事業補助</t>
  </si>
  <si>
    <t>6市町</t>
  </si>
  <si>
    <t>児童デイサービス事業</t>
  </si>
  <si>
    <t>41市町村</t>
  </si>
  <si>
    <t>送迎保育ステーション事業補助</t>
  </si>
  <si>
    <t>　1か所</t>
  </si>
  <si>
    <t>商工労働部</t>
  </si>
  <si>
    <t>中小企業振興対策</t>
  </si>
  <si>
    <t>大阪府中小企業支援センターに対する助成</t>
  </si>
  <si>
    <t>　窓口相談件数</t>
  </si>
  <si>
    <t>　専門家派遣事業</t>
  </si>
  <si>
    <t>　中小企業管理者研修</t>
  </si>
  <si>
    <t>　情報誌の発行</t>
  </si>
  <si>
    <t>　事業可能性評価委員会</t>
  </si>
  <si>
    <t>　下請あっ旋</t>
  </si>
  <si>
    <t>　下請あっ旋成立</t>
  </si>
  <si>
    <t>中小企業組織化推進指導</t>
  </si>
  <si>
    <t>　協同組合等設立認可</t>
  </si>
  <si>
    <t>　協同組合等定款変更認可</t>
  </si>
  <si>
    <t>　公益法人定款等変更の認可</t>
  </si>
  <si>
    <t>大阪府中小企業団体中央会に対する助成及び指導</t>
  </si>
  <si>
    <t>　巡回指導員等設置</t>
  </si>
  <si>
    <t>　実地指導</t>
  </si>
  <si>
    <t>　相談指導</t>
  </si>
  <si>
    <t>小規模事業経営支援事業</t>
  </si>
  <si>
    <t>　実施機関</t>
  </si>
  <si>
    <t>　　17商工会及び20商工会議所並びに1商工会連合会</t>
  </si>
  <si>
    <t>　　経営指導員等配置数</t>
  </si>
  <si>
    <t>　　相談・指導・派遣</t>
  </si>
  <si>
    <t>エンゼルファンド（会社型投資信託）組成数</t>
  </si>
  <si>
    <t>3法人</t>
  </si>
  <si>
    <t>ベンチャー新技術率先発注モデル事業選定数</t>
  </si>
  <si>
    <t>5件</t>
  </si>
  <si>
    <t>バイオビジネスコンペＪＡＰＡＮ応募件数</t>
  </si>
  <si>
    <t>石油貯蔵施設立地対策等の助成</t>
  </si>
  <si>
    <t>　生徒指導推進協力員の配置</t>
  </si>
  <si>
    <t>　ｽｸｰﾙｶｳﾝｾﾘﾝｸﾞ･ｽｰﾊﾟｰﾊﾞｲｻﾞｰの配置</t>
  </si>
  <si>
    <t>　ハートケアサポーターの派遣</t>
  </si>
  <si>
    <t>語学教育・情報教育等の推進</t>
  </si>
  <si>
    <t>　高等学校教育用ｺﾝﾋﾟｭｰﾀLANｼｽﾃﾑ整備(ﾘｰｽ)</t>
  </si>
  <si>
    <t>　学校情報ネットワークの整備</t>
  </si>
  <si>
    <t>多様な人材の活用</t>
  </si>
  <si>
    <t>開かれた学校づくりの推進</t>
  </si>
  <si>
    <t>　学校協議会の設置</t>
  </si>
  <si>
    <t xml:space="preserve">  学校教育自己診断の実施</t>
  </si>
  <si>
    <t>学校経営改善の推進</t>
  </si>
  <si>
    <t>21校</t>
  </si>
  <si>
    <t>人権教育の推進</t>
  </si>
  <si>
    <t xml:space="preserve">  人権教育副読本の無償配付</t>
  </si>
  <si>
    <t>　　小・中学校</t>
  </si>
  <si>
    <t>　　教師用指導書</t>
  </si>
  <si>
    <t xml:space="preserve">  同和地区小・中学校施設整備事業資金貸付金償還の助成</t>
  </si>
  <si>
    <t xml:space="preserve">  養護教育就学指導員の設置</t>
  </si>
  <si>
    <t>2人</t>
  </si>
  <si>
    <t xml:space="preserve">  養護教育学校就学奨励費の支給</t>
  </si>
  <si>
    <t>2校</t>
  </si>
  <si>
    <t>教科用図書採択指導の充実</t>
  </si>
  <si>
    <t xml:space="preserve">  教科用図書の採択及び無償給与事務の指導</t>
  </si>
  <si>
    <t>　　小・中学校全学年</t>
  </si>
  <si>
    <t>中学校夜間学級の就学援助費の助成</t>
  </si>
  <si>
    <t xml:space="preserve">     7市     11校</t>
  </si>
  <si>
    <t>学力向上プロジェクトの推進</t>
  </si>
  <si>
    <t>生徒の進路指導</t>
  </si>
  <si>
    <t>公立高等学校入学選抜のための学力検査の実施</t>
  </si>
  <si>
    <t xml:space="preserve">  高等学校</t>
  </si>
  <si>
    <t xml:space="preserve">  工業高等専門学校</t>
  </si>
  <si>
    <t>合格者      200人</t>
  </si>
  <si>
    <t>就職の指導</t>
  </si>
  <si>
    <t xml:space="preserve"> 就職者数 卒業者に対し 公立中学校</t>
  </si>
  <si>
    <t>　　                   公立高等学校(全・定)</t>
  </si>
  <si>
    <t>教職員の資質向上</t>
  </si>
  <si>
    <t>教職員研修の促進</t>
  </si>
  <si>
    <t xml:space="preserve">  府立学校教職員研究の促進</t>
  </si>
  <si>
    <t xml:space="preserve">  初任者研修の実施</t>
  </si>
  <si>
    <t xml:space="preserve">  教職経験者研修の実施</t>
  </si>
  <si>
    <t>国際交流
事業の推進</t>
  </si>
  <si>
    <t>外国青年(外国語指導助手)招致</t>
  </si>
  <si>
    <t>外国人指導員(英語指導助手)配置</t>
  </si>
  <si>
    <t>34人</t>
  </si>
  <si>
    <t>派遣事業による英語講師の配置</t>
  </si>
  <si>
    <t>幼児教育の充実</t>
  </si>
  <si>
    <t>「幼児教育指針」等の策定</t>
  </si>
  <si>
    <t>地域教育協議会(すこやかネット)の設置</t>
  </si>
  <si>
    <t>教育センター費</t>
  </si>
  <si>
    <t>教育センター
の運営</t>
  </si>
  <si>
    <t>教職員の研修</t>
  </si>
  <si>
    <t>　総合研修</t>
  </si>
  <si>
    <t>　課題別研修</t>
  </si>
  <si>
    <t>　教科別研修</t>
  </si>
  <si>
    <t>小学校教職員費</t>
  </si>
  <si>
    <t>小学校教育</t>
  </si>
  <si>
    <t>学校数</t>
  </si>
  <si>
    <t>児童数</t>
  </si>
  <si>
    <t>条例定数</t>
  </si>
  <si>
    <t>学級編制基準（１学級当たり児童数）</t>
  </si>
  <si>
    <t>40人</t>
  </si>
  <si>
    <t>中学校教職員費</t>
  </si>
  <si>
    <t>中学校教育</t>
  </si>
  <si>
    <t>生徒数</t>
  </si>
  <si>
    <t>学級編制基準（１学級当たり生徒数）</t>
  </si>
  <si>
    <t>高等学校総務費</t>
  </si>
  <si>
    <t>高等学校教育</t>
  </si>
  <si>
    <t>学校数   府立</t>
  </si>
  <si>
    <t>　　　   市立(定時制)</t>
  </si>
  <si>
    <t>4校</t>
  </si>
  <si>
    <t>　全日制</t>
  </si>
  <si>
    <t>　定時制</t>
  </si>
  <si>
    <t>　実業科</t>
  </si>
  <si>
    <t>高等学校管理費</t>
  </si>
  <si>
    <t>府立高等学校の
管理運営</t>
  </si>
  <si>
    <t>高等学校の管理運営</t>
  </si>
  <si>
    <t>学習環境の充実</t>
  </si>
  <si>
    <t>産業教育設備の充実</t>
  </si>
  <si>
    <t>理科教育設備の充実</t>
  </si>
  <si>
    <t>定時制教育設備の充実</t>
  </si>
  <si>
    <t>高等学校建設費</t>
  </si>
  <si>
    <t>府立高等学校の
整備充実</t>
  </si>
  <si>
    <t>既設高等学校施設設備の整備</t>
  </si>
  <si>
    <t>　高等学校再編整備に係る施設整備</t>
  </si>
  <si>
    <t>　学校施設・設備改修</t>
  </si>
  <si>
    <t>大阪ものづくり重点プロモーション事業の実施</t>
  </si>
  <si>
    <t>　海外からのメール問合せ件数</t>
  </si>
  <si>
    <t>利用者等サービス向上支援事業補助（救護施設）</t>
  </si>
  <si>
    <t>子育て支援保育士事業補助</t>
  </si>
  <si>
    <t>小規模通所授産施設機能強化支援事業補助</t>
  </si>
  <si>
    <t>婦人保護</t>
  </si>
  <si>
    <t>　保護延人員（一時保護所）</t>
  </si>
  <si>
    <t>　　　　　　（一時保護委託）</t>
  </si>
  <si>
    <t>　　　　　　（婦人保護施設）</t>
  </si>
  <si>
    <t>民生委員の活動助成</t>
  </si>
  <si>
    <t>　民生委員数</t>
  </si>
  <si>
    <t>(大阪市、堺市、高槻市、東大阪市を除く)</t>
  </si>
  <si>
    <t>生活福祉資金の貸付</t>
  </si>
  <si>
    <t>福祉基金の設置　　　基金積立額（年度末残高）</t>
  </si>
  <si>
    <t>介護福祉士等修学資金貸付</t>
  </si>
  <si>
    <t>隣保館運営費補助</t>
  </si>
  <si>
    <t>27館</t>
  </si>
  <si>
    <t>大阪府福祉人権推進センターの運営</t>
  </si>
  <si>
    <t>1か所</t>
  </si>
  <si>
    <t>大阪後見支援センターの運営</t>
  </si>
  <si>
    <t>運営適正化委員会の運営</t>
  </si>
  <si>
    <t>福祉人材センターの運営</t>
  </si>
  <si>
    <t>乳幼児医療費公費負担事業補助(入院）</t>
  </si>
  <si>
    <t>乳幼児医療費公費負担事業補助(通院）</t>
  </si>
  <si>
    <t>地域健康福祉支援事業</t>
  </si>
  <si>
    <t>人口動態調査ほか各種厚生統計調査</t>
  </si>
  <si>
    <t>遺家族等援護費</t>
  </si>
  <si>
    <t>遺族等援護事業</t>
  </si>
  <si>
    <t>なにわの搭慰霊参拝補助</t>
  </si>
  <si>
    <t>全国戦没者追悼式参加</t>
  </si>
  <si>
    <t>公務扶助料等処理</t>
  </si>
  <si>
    <t>特別給付金裁定</t>
  </si>
  <si>
    <t>特別弔慰金裁定</t>
  </si>
  <si>
    <t>戦傷病者援護事業</t>
  </si>
  <si>
    <t>補装具給付</t>
  </si>
  <si>
    <t>戦傷病者療養費等支払</t>
  </si>
  <si>
    <t>ＪＲ無賃乗車券引換証交付</t>
  </si>
  <si>
    <t>戦傷病者手帳の交付､書換</t>
  </si>
  <si>
    <t>帰国者援護事業</t>
  </si>
  <si>
    <t>帰国者の住宅あっ旋等</t>
  </si>
  <si>
    <t>帰国者の日本語修得事業補助</t>
  </si>
  <si>
    <t>がん診療連携拠点病院機能強化</t>
  </si>
  <si>
    <t>11病院</t>
  </si>
  <si>
    <t>　小学校　　　　　　　　志願者　  4,752人</t>
  </si>
  <si>
    <t xml:space="preserve">  合格者  1,315人</t>
  </si>
  <si>
    <t>　中学校　　　　　　　　志願者　  4,259人</t>
  </si>
  <si>
    <t xml:space="preserve">  合格者    566人</t>
  </si>
  <si>
    <t xml:space="preserve">  合格者   　52人</t>
  </si>
  <si>
    <t>　高等学校　　　　　　　志願者　  3,615人</t>
  </si>
  <si>
    <t xml:space="preserve">  合格者    295人</t>
  </si>
  <si>
    <t>　盲・聾・養護学校　　　志願者　    283人</t>
  </si>
  <si>
    <t xml:space="preserve">  合格者     57人</t>
  </si>
  <si>
    <t>　養護教諭　　　　　　　志願者　    773人</t>
  </si>
  <si>
    <t xml:space="preserve">  合格者     75人</t>
  </si>
  <si>
    <t>　自立活動教諭　　　　　志願者　      8人</t>
  </si>
  <si>
    <t xml:space="preserve">  合格者      3人</t>
  </si>
  <si>
    <r>
      <t xml:space="preserve">  合格者      3人</t>
    </r>
  </si>
  <si>
    <t>　中学校　   92校</t>
  </si>
  <si>
    <t>　高等学校   43校</t>
  </si>
  <si>
    <t>147校</t>
  </si>
  <si>
    <t>　学校支援人材バンクの活用</t>
  </si>
  <si>
    <t>登録者数   4,164人</t>
  </si>
  <si>
    <t>　学校支援社会人等指導者</t>
  </si>
  <si>
    <t xml:space="preserve">  174校   27,935回</t>
  </si>
  <si>
    <t>　特別非常勤講師</t>
  </si>
  <si>
    <t xml:space="preserve"> 75校      428人</t>
  </si>
  <si>
    <t>　特別講師</t>
  </si>
  <si>
    <t>　56校       98人</t>
  </si>
  <si>
    <t>　運動部活動外部指導者</t>
  </si>
  <si>
    <t xml:space="preserve">  128校      360人</t>
  </si>
  <si>
    <t>107校</t>
  </si>
  <si>
    <t>府立 67校</t>
  </si>
  <si>
    <t>4市町</t>
  </si>
  <si>
    <t xml:space="preserve">    37校   6,126人</t>
  </si>
  <si>
    <t>26校</t>
  </si>
  <si>
    <t xml:space="preserve">  廃棄物処理施設     417,000,000円</t>
  </si>
  <si>
    <t>　土地開発公社健全化対策　　 541,000,000円</t>
  </si>
  <si>
    <t>1,426,022,925,644円</t>
  </si>
  <si>
    <t>　　</t>
  </si>
  <si>
    <t>　　設立認証の取消し</t>
  </si>
  <si>
    <t>　届出件数（第６条関係）</t>
  </si>
  <si>
    <t>インターネット広報</t>
  </si>
  <si>
    <t>人権啓発の推進</t>
  </si>
  <si>
    <t>80,000部</t>
  </si>
  <si>
    <t>40,000部</t>
  </si>
  <si>
    <t>　人権関係情報誌「そうぞう」の発行</t>
  </si>
  <si>
    <t>人権施策の推進</t>
  </si>
  <si>
    <t>府政の重要課題にかかる総合的な施策の企画及び調整</t>
  </si>
  <si>
    <t>総務部</t>
  </si>
  <si>
    <t>行政情報化の推進</t>
  </si>
  <si>
    <t>運用システム数</t>
  </si>
  <si>
    <t>システム開発・維持管理委託件数</t>
  </si>
  <si>
    <t>161校</t>
  </si>
  <si>
    <t>　下水切替（堺上高等学校）</t>
  </si>
  <si>
    <t>　アスベスト対策（堺工科高等学校）</t>
  </si>
  <si>
    <t>　　アスベストを含有した吹き付け材の飛散防止工事</t>
  </si>
  <si>
    <t>特別支援学校
総務費</t>
  </si>
  <si>
    <t>特別支援学校
管理費</t>
  </si>
  <si>
    <t>特別支援学校
建設費</t>
  </si>
  <si>
    <t>　　4校6棟（工事）</t>
  </si>
  <si>
    <t>　　4校8棟（耐震診断・基本設計）</t>
  </si>
  <si>
    <t>　　3校3棟（実施設計）</t>
  </si>
  <si>
    <t>　福祉整備</t>
  </si>
  <si>
    <t>1校</t>
  </si>
  <si>
    <t xml:space="preserve"> </t>
  </si>
  <si>
    <t>140,542日</t>
  </si>
  <si>
    <t>　岸壁改修工事、干潟整備工事等</t>
  </si>
  <si>
    <t>　航路浚渫工事、橋りょう補修設計等</t>
  </si>
  <si>
    <t>泉州港</t>
  </si>
  <si>
    <t>　岸壁改修工事</t>
  </si>
  <si>
    <t>　都市計画道路和泉中央線ほか33路線</t>
  </si>
  <si>
    <t>近鉄奈良線ほか5箇所の連続立体交差工事等</t>
  </si>
  <si>
    <t>国際文化公園都市モノレール　耐震補強工事等</t>
  </si>
  <si>
    <t>　街かどデイハウス支援事業</t>
  </si>
  <si>
    <t>生きがい対策</t>
  </si>
  <si>
    <t>　老人クラブ活動補助</t>
  </si>
  <si>
    <t>　高齢者コミュニティワーカーズ先導モデル事業</t>
  </si>
  <si>
    <t>介護保険事業</t>
  </si>
  <si>
    <t>介護給付費負担金の交付</t>
  </si>
  <si>
    <t>　下水道放流</t>
  </si>
  <si>
    <t>延　 　　581人</t>
  </si>
  <si>
    <t>女性教育の振興</t>
  </si>
  <si>
    <t xml:space="preserve">  女性教育指導者研究集会の開催</t>
  </si>
  <si>
    <t xml:space="preserve">  人権教育地区別（兼地区別ＰＴＡ指導者）セミナーの実施</t>
  </si>
  <si>
    <t>164人</t>
  </si>
  <si>
    <t>文化財の観光・活用振興</t>
  </si>
  <si>
    <t>　文化財の修復整備事業助成</t>
  </si>
  <si>
    <t>6件</t>
  </si>
  <si>
    <t>　文化財の公開事業助成</t>
  </si>
  <si>
    <t>　平成21年度全国高等学校総合体育大会準備委員会の設置</t>
  </si>
  <si>
    <t>12回</t>
  </si>
  <si>
    <t>240,000部</t>
  </si>
  <si>
    <t>5,000部</t>
  </si>
  <si>
    <t>道路整備事業</t>
  </si>
  <si>
    <t>道路改良工事</t>
  </si>
  <si>
    <t>橋りょう新設
改良費</t>
  </si>
  <si>
    <t>橋りょう整備事業</t>
  </si>
  <si>
    <t>河川保全費</t>
  </si>
  <si>
    <t>河川保全事業</t>
  </si>
  <si>
    <t>河川環境整備工事</t>
  </si>
  <si>
    <t>河川維持工事</t>
  </si>
  <si>
    <t>河川改良費</t>
  </si>
  <si>
    <t>　深野北ポンプ場　設備工事</t>
  </si>
  <si>
    <t>　枚方中継ポンプ場　設備工場</t>
  </si>
  <si>
    <t>　新家ポンプ場 建築、設備工事</t>
  </si>
  <si>
    <t>　大井水みらいセンター 場内整備工事</t>
  </si>
  <si>
    <t>　狭山水みらいセンター 設備工事</t>
  </si>
  <si>
    <t>　西除系雨水ポンプ場 設備工事</t>
  </si>
  <si>
    <t>　中部水みらいセンター 土木、設備工事</t>
  </si>
  <si>
    <t>　植物園改修工事等</t>
  </si>
  <si>
    <t>　落石防止工事等</t>
  </si>
  <si>
    <t>　防災関連施設整備工事等（南地区整備等）</t>
  </si>
  <si>
    <t xml:space="preserve">  防災関連施設整備工事等（幹線園路整備等）</t>
  </si>
  <si>
    <t>　テニスコート改修工事等</t>
  </si>
  <si>
    <t>　防災関連施設整備工事等（水関連施設整備等）</t>
  </si>
  <si>
    <t>枚岡公園</t>
  </si>
  <si>
    <t>　防災関連施設整備工事等（南花田地区整備等）</t>
  </si>
  <si>
    <t>　あすか花回廊野草広場地区整備工事等</t>
  </si>
  <si>
    <t>　防災関連施設整備工事等（園路改修等）</t>
  </si>
  <si>
    <t>　長池周辺便所新築工事等</t>
  </si>
  <si>
    <t>　人工磯浜整備工事等</t>
  </si>
  <si>
    <t>　一般国道170号ほか4か所</t>
  </si>
  <si>
    <t>河川災害</t>
  </si>
  <si>
    <t>　一級河川千早川ほか27か所</t>
  </si>
  <si>
    <t>急傾斜地崩壊防止施設災害</t>
  </si>
  <si>
    <t>　中尾地区急傾斜地ほか1か所</t>
  </si>
  <si>
    <t>（P.136）</t>
  </si>
  <si>
    <t>　国道480号ほか20路線</t>
  </si>
  <si>
    <t>　大阪中央環状線ほか66路線</t>
  </si>
  <si>
    <t>（P.138）</t>
  </si>
  <si>
    <t>（P.140）</t>
  </si>
  <si>
    <t>（P.140）</t>
  </si>
  <si>
    <t>　恩智川ほか７河川</t>
  </si>
  <si>
    <t>（P.142）</t>
  </si>
  <si>
    <t>　恩智川治水緑地ほか１か所</t>
  </si>
  <si>
    <t>　大阪市ほか１市</t>
  </si>
  <si>
    <t>神崎川ほか13河川の防潮堤補強工事等</t>
  </si>
  <si>
    <t>安治川ほか３河川の耐震補強工事等</t>
  </si>
  <si>
    <t>（P,142）</t>
  </si>
  <si>
    <t>通常砂防工事</t>
  </si>
  <si>
    <t>（P.142）</t>
  </si>
  <si>
    <t>急傾斜地崩壊対策工事</t>
  </si>
  <si>
    <t>（P.142）</t>
  </si>
  <si>
    <t>（P.144）</t>
  </si>
  <si>
    <t>（P.146）</t>
  </si>
  <si>
    <t>（P.146）</t>
  </si>
  <si>
    <t>大阪モノレール　耐震補強工事等</t>
  </si>
  <si>
    <t>（P.146）</t>
  </si>
  <si>
    <t>　前島ポンプ場 設備工事</t>
  </si>
  <si>
    <t>（P.148）</t>
  </si>
  <si>
    <t>箕面公園</t>
  </si>
  <si>
    <t>大阪中央環状線ほか169路線</t>
  </si>
  <si>
    <t>（P.176）</t>
  </si>
  <si>
    <t>　</t>
  </si>
  <si>
    <t>建設工事紛争審査会(申請)</t>
  </si>
  <si>
    <t>　業務停止</t>
  </si>
  <si>
    <t>239件</t>
  </si>
  <si>
    <t>37件</t>
  </si>
  <si>
    <t>住宅金融支援機構
受託業務</t>
  </si>
  <si>
    <t>住宅金融支援機構業務</t>
  </si>
  <si>
    <t>市街地整備費</t>
  </si>
  <si>
    <t>　寝屋川市　寝屋川市駅東地区ほか</t>
  </si>
  <si>
    <t>　門真市　門真市北部地区ほか</t>
  </si>
  <si>
    <t>12,297戸</t>
  </si>
  <si>
    <t>520戸</t>
  </si>
  <si>
    <t>2,877戸</t>
  </si>
  <si>
    <t>50基</t>
  </si>
  <si>
    <t>104件</t>
  </si>
  <si>
    <t>13,053件</t>
  </si>
  <si>
    <t>2,622件</t>
  </si>
  <si>
    <t>22,805名</t>
  </si>
  <si>
    <t>20,987名</t>
  </si>
  <si>
    <t>1,818名</t>
  </si>
  <si>
    <t>4,318台</t>
  </si>
  <si>
    <t>2,661台</t>
  </si>
  <si>
    <t>1,657台</t>
  </si>
  <si>
    <t>18隻</t>
  </si>
  <si>
    <t>新本部庁舎第２期棟新築</t>
  </si>
  <si>
    <t>延 62,105㎡</t>
  </si>
  <si>
    <t>地上9階（一部10階)地下3階</t>
  </si>
  <si>
    <t>　</t>
  </si>
  <si>
    <t>　　</t>
  </si>
  <si>
    <t>延 6,024㎡</t>
  </si>
  <si>
    <t>　鉄筋コンクリート造</t>
  </si>
  <si>
    <t>138,734件</t>
  </si>
  <si>
    <t>25,408件</t>
  </si>
  <si>
    <t>217,318件</t>
  </si>
  <si>
    <t>59,345件</t>
  </si>
  <si>
    <t>1,089,273件</t>
  </si>
  <si>
    <t>18,434件</t>
  </si>
  <si>
    <t>799,922件</t>
  </si>
  <si>
    <t>91,526件</t>
  </si>
  <si>
    <t>219,863件</t>
  </si>
  <si>
    <t>73,315件</t>
  </si>
  <si>
    <t>4,205件</t>
  </si>
  <si>
    <t>411,013件</t>
  </si>
  <si>
    <t>617,999台</t>
  </si>
  <si>
    <t>23,167件</t>
  </si>
  <si>
    <t>141件</t>
  </si>
  <si>
    <t>25件</t>
  </si>
  <si>
    <t>601件</t>
  </si>
  <si>
    <t>　　車上ねらい</t>
  </si>
  <si>
    <t>108件</t>
  </si>
  <si>
    <t>　　部品ねらい</t>
  </si>
  <si>
    <t>225件</t>
  </si>
  <si>
    <t>19,283件</t>
  </si>
  <si>
    <t>4,913件</t>
  </si>
  <si>
    <t>　　　　　　　　　　　　　件　　　　　件            件</t>
  </si>
  <si>
    <t>　風　　俗　　　　　　　 609  　 　　189   　      33</t>
  </si>
  <si>
    <t>　古　　物　　　　　　 1,944  　 　　909   　     127</t>
  </si>
  <si>
    <t>　質　　屋　　　　  　　　 8　　　 　  5        　  0</t>
  </si>
  <si>
    <t>　金属くず　　　　　 　　258　　　 　123           27</t>
  </si>
  <si>
    <t>　警備業　　　　　　　　　49　　　    44            1</t>
  </si>
  <si>
    <t>　　計　　　　　  　　 2,868       1,270          188</t>
  </si>
  <si>
    <t>349件</t>
  </si>
  <si>
    <t>1,743件</t>
  </si>
  <si>
    <t>11件</t>
  </si>
  <si>
    <t>216,303件</t>
  </si>
  <si>
    <t>38,079件</t>
  </si>
  <si>
    <t>30,113人</t>
  </si>
  <si>
    <t>57基</t>
  </si>
  <si>
    <t>1,148基</t>
  </si>
  <si>
    <t>547基</t>
  </si>
  <si>
    <t>775,047件</t>
  </si>
  <si>
    <t>670,147件</t>
  </si>
  <si>
    <t>104,900件</t>
  </si>
  <si>
    <t>67,069件</t>
  </si>
  <si>
    <t>4,053件</t>
  </si>
  <si>
    <t>63,043件</t>
  </si>
  <si>
    <t>31,410件</t>
  </si>
  <si>
    <t>　小・中学校共通　　　　志願者    　335人</t>
  </si>
  <si>
    <r>
      <t>　盲学校特殊教科教諭　　志願者　      5人</t>
    </r>
  </si>
  <si>
    <t xml:space="preserve"> ・常勤講師経験者等の特別選考を設置</t>
  </si>
  <si>
    <t>72大学</t>
  </si>
  <si>
    <t>　ポスター（2,670枚）、リーフレット（18,000枚）の作成</t>
  </si>
  <si>
    <t>　スクールカラーサポートプラン集中支援事業の実施</t>
  </si>
  <si>
    <t>　ものづくり・夢づくり整備事業の実施</t>
  </si>
  <si>
    <t>府立学校教育支援事業の実施</t>
  </si>
  <si>
    <t>キャリア教育の推進</t>
  </si>
  <si>
    <t>　キャリアコーディネーターの配置等</t>
  </si>
  <si>
    <t>高等学校　　14校</t>
  </si>
  <si>
    <t xml:space="preserve">  テクノマッチメーカーの配置等</t>
  </si>
  <si>
    <t>高等学校　　33校</t>
  </si>
  <si>
    <t>小学校　 　50校</t>
  </si>
  <si>
    <t>小学校　 　49校</t>
  </si>
  <si>
    <t>　子ども支援コーディネーター配置</t>
  </si>
  <si>
    <t>50校</t>
  </si>
  <si>
    <t>167校</t>
  </si>
  <si>
    <t>障がい教育の振興</t>
  </si>
  <si>
    <t>　障がい教育地域支援の実施</t>
  </si>
  <si>
    <t>18市町</t>
  </si>
  <si>
    <t>19校</t>
  </si>
  <si>
    <t>23校</t>
  </si>
  <si>
    <t>　知的障がいのある生徒の教育環境の整備</t>
  </si>
  <si>
    <t>　　知的障がい生徒自立支援コ－スの設置</t>
  </si>
  <si>
    <t>府立高校9校　生徒数56人</t>
  </si>
  <si>
    <t>府立高校1校　生徒数 4人</t>
  </si>
  <si>
    <t>修了者延数　235人</t>
  </si>
  <si>
    <t>　府立盲・聾・養護学校教育環境整備事業</t>
  </si>
  <si>
    <t>　ワークチャレンジネットワーク事業</t>
  </si>
  <si>
    <t>1校・1商工会議所</t>
  </si>
  <si>
    <t>　府立盲・聾・養護学校早期情報教育推進事業</t>
  </si>
  <si>
    <t>小・中学部設置校　22校</t>
  </si>
  <si>
    <t>　府立盲・聾・養護学校教育用具環境整備事業</t>
  </si>
  <si>
    <t>5校</t>
  </si>
  <si>
    <t>　養護教育諸学校就学奨励費システム改修事業</t>
  </si>
  <si>
    <t>　特別支援教育体制移行支援事業</t>
  </si>
  <si>
    <t>25校</t>
  </si>
  <si>
    <t>　高等学校における発達障がいのある生徒への支援研究事業</t>
  </si>
  <si>
    <t xml:space="preserve">  教科書センタ－の運営</t>
  </si>
  <si>
    <t xml:space="preserve">       38センタ－</t>
  </si>
  <si>
    <t>7,462,510冊</t>
  </si>
  <si>
    <t>確かな学力の</t>
  </si>
  <si>
    <t>定着と向上</t>
  </si>
  <si>
    <t>　元気な学校づくり総合支援事業の実施</t>
  </si>
  <si>
    <t>39市町村　601校</t>
  </si>
  <si>
    <t>ソーシャルスキルアップ実践のための教職員研修</t>
  </si>
  <si>
    <t>42回</t>
  </si>
  <si>
    <t>　　延　　38,121人</t>
  </si>
  <si>
    <t>　　延    18,344人</t>
  </si>
  <si>
    <t>（1・2年生35人）</t>
  </si>
  <si>
    <t>600部</t>
  </si>
  <si>
    <t>して講じた施策に関する報告書の作成</t>
  </si>
  <si>
    <t>環境白書の作成</t>
  </si>
  <si>
    <t>おおさかの環境ﾎｰﾑﾍﾟｰｼﾞ（ｴｺｷﾞｬﾗﾘｰ）の運営</t>
  </si>
  <si>
    <t>おおさかの環境の作成</t>
  </si>
  <si>
    <t>公害防止統括者等の届出の受理</t>
  </si>
  <si>
    <t>　公害防止統括者（代理者を含む。）</t>
  </si>
  <si>
    <t>　公害防止管理者（代理者を含む。）</t>
  </si>
  <si>
    <t>公害防止条例事務委任市町村交付金</t>
  </si>
  <si>
    <t>公害病認定患者死亡見舞金の支給</t>
  </si>
  <si>
    <t>環境影響評価制度の運営</t>
  </si>
  <si>
    <t>　環境影響評価審査会・部会の運営</t>
  </si>
  <si>
    <t>大気汚染対策</t>
  </si>
  <si>
    <t>窒素酸化物総量規制の実施</t>
  </si>
  <si>
    <t>大気汚染発生源常時監視システムの整備</t>
  </si>
  <si>
    <t>　測定データの収集・処理</t>
  </si>
  <si>
    <t>　届出</t>
  </si>
  <si>
    <t>　立入検査</t>
  </si>
  <si>
    <t>　立入測定（採取試料数）</t>
  </si>
  <si>
    <t>大阪自動車公害対策推進会議の運営</t>
  </si>
  <si>
    <t>　推進会議</t>
  </si>
  <si>
    <t>　幹事会議</t>
  </si>
  <si>
    <t>　関係幹事会議</t>
  </si>
  <si>
    <t>　リーフレットの作成</t>
  </si>
  <si>
    <t>　ポスターの作成</t>
  </si>
  <si>
    <t>　自動車排出ガス等街頭検査</t>
  </si>
  <si>
    <t>整備不良ディーゼル車府民通報制度</t>
  </si>
  <si>
    <t>　点検・整備の依頼</t>
  </si>
  <si>
    <t>府公用車への低公害車率先導入</t>
  </si>
  <si>
    <t>　低公害車</t>
  </si>
  <si>
    <t>中小企業低公害車等購入資金特別融資制度</t>
  </si>
  <si>
    <t>自動車ＮＯｘ・ＰＭ法に基づく事業者指導</t>
  </si>
  <si>
    <t>　大阪府グリーン配送適合車届出台数</t>
  </si>
  <si>
    <t>に基づく（特定粉じん・石綿排出等作業）規制指導</t>
  </si>
  <si>
    <t>　立入測定（敷地境界採取試料数）</t>
  </si>
  <si>
    <t>一般大気環境中のアスベスト濃度の測定</t>
  </si>
  <si>
    <t>府民啓発・情報提供</t>
  </si>
  <si>
    <t>アスベスト対策推進本部の運営</t>
  </si>
  <si>
    <t>　本部会議</t>
  </si>
  <si>
    <t>　環境対策部会</t>
  </si>
  <si>
    <t>2回</t>
  </si>
  <si>
    <t>水質汚濁対策</t>
  </si>
  <si>
    <t>瀬戸内海環境保全特別措置法・水質汚濁防止法・ダイオキシン類対策</t>
  </si>
  <si>
    <t>特別措置法・生活環境の保全等に関する条例に基づく</t>
  </si>
  <si>
    <t>　届出・許可</t>
  </si>
  <si>
    <t>　海　　域</t>
  </si>
  <si>
    <t>15地点</t>
  </si>
  <si>
    <t>地下水の水質測定</t>
  </si>
  <si>
    <t>　概況調査</t>
  </si>
  <si>
    <t>27地点</t>
  </si>
  <si>
    <t>　定期モニタリング調査</t>
  </si>
  <si>
    <t>土壌汚染対策</t>
  </si>
  <si>
    <t>土壌汚染対策法・生活環境の保全等に関する条例に</t>
  </si>
  <si>
    <t>地盤沈下対策</t>
  </si>
  <si>
    <t>工業用水法に基づく許可等</t>
  </si>
  <si>
    <t>4件</t>
  </si>
  <si>
    <t>大阪国際空港周辺における航空機騒音実態調査</t>
  </si>
  <si>
    <t>　常時測定</t>
  </si>
  <si>
    <t>　随時測定</t>
  </si>
  <si>
    <t>関西国際空港周辺における航空機騒音実態調査</t>
  </si>
  <si>
    <t>鉄軌道騒音振動実態調査</t>
  </si>
  <si>
    <t>騒音・振動に係る測定分析</t>
  </si>
  <si>
    <t>公害監視検査</t>
  </si>
  <si>
    <t>光化学スモッグ注意報の発令等</t>
  </si>
  <si>
    <t>　予　　　報</t>
  </si>
  <si>
    <t>　注　意　報</t>
  </si>
  <si>
    <t>公害関係法令・生活環境の保全等に関する条例に基づく試験検査</t>
  </si>
  <si>
    <t>　大気関係</t>
  </si>
  <si>
    <t>　水質関係</t>
  </si>
  <si>
    <t>　ダイオキシン類</t>
  </si>
  <si>
    <t>地球環境対策</t>
  </si>
  <si>
    <t>大阪府地球温暖化対策地域推進計画の推進</t>
  </si>
  <si>
    <t>エコエネルギー都市・大阪計画の推進</t>
  </si>
  <si>
    <t>　おおさかFCV推進会議の運営</t>
  </si>
  <si>
    <t>総会　　2回</t>
  </si>
  <si>
    <t>幹事会　2回</t>
  </si>
  <si>
    <t>大阪府庁エコアクションプランの推進</t>
  </si>
  <si>
    <t>　特級・１・２・３級、単一等級及び基礎１・２級</t>
  </si>
  <si>
    <t>　　受検申請者数</t>
  </si>
  <si>
    <t>　　合格者数</t>
  </si>
  <si>
    <t>職業技術専門校費</t>
  </si>
  <si>
    <t>公共職業能力
開発の推進</t>
  </si>
  <si>
    <t>[林業改善資金
特 別 会 計]
林業改善資金
貸付金</t>
  </si>
  <si>
    <t>497万件</t>
  </si>
  <si>
    <t>　介護扶助</t>
  </si>
  <si>
    <t>生活保護施設費</t>
  </si>
  <si>
    <t>生活保護施設対策</t>
  </si>
  <si>
    <t>公衆衛生総務費</t>
  </si>
  <si>
    <t>母子衛生</t>
  </si>
  <si>
    <t>市町村母子保健事業費補助</t>
  </si>
  <si>
    <t>　児童ふれあい交流促進事業</t>
  </si>
  <si>
    <t>先天性代謝異常等検査</t>
  </si>
  <si>
    <t>神経芽細胞腫検査</t>
  </si>
  <si>
    <t>小児慢性特定疾患治療研究事業</t>
  </si>
  <si>
    <t>　入院・通院医療費自己負担分給付</t>
  </si>
  <si>
    <t>未熟児養育医療給付事業</t>
  </si>
  <si>
    <t>歯科保健</t>
  </si>
  <si>
    <t>民間医療機関等
整備</t>
  </si>
  <si>
    <t>歯科技工士免許申請等処理件数</t>
  </si>
  <si>
    <t>結核対策費</t>
  </si>
  <si>
    <t>結核予防</t>
  </si>
  <si>
    <t>定期健康診断予防接種</t>
  </si>
  <si>
    <t>　間接撮影</t>
  </si>
  <si>
    <t>　直接撮影</t>
  </si>
  <si>
    <t>　Ｂ．Ｃ．Ｇ接種</t>
  </si>
  <si>
    <t>　命令入所患者</t>
  </si>
  <si>
    <t>　一般患者</t>
  </si>
  <si>
    <t>予防費</t>
  </si>
  <si>
    <t>ハンセン病対策</t>
  </si>
  <si>
    <t>（交流会含む） 3回</t>
  </si>
  <si>
    <t>中小企業設備
導入・高度化
促進事業</t>
  </si>
  <si>
    <t>　（事業内訳）</t>
  </si>
  <si>
    <t>　　　　　　　　　　　　　　　　　　　 1件</t>
  </si>
  <si>
    <t>警察施設費</t>
  </si>
  <si>
    <t>警察施設整備</t>
  </si>
  <si>
    <t>　鉄骨鉄筋コンクリート造</t>
  </si>
  <si>
    <t>堺南警察署新庁舎新築</t>
  </si>
  <si>
    <t>地上５階</t>
  </si>
  <si>
    <t>運転免許費</t>
  </si>
  <si>
    <t>自動車等運転免許</t>
  </si>
  <si>
    <t>1地区</t>
  </si>
  <si>
    <t>12地区</t>
  </si>
  <si>
    <t>1地区</t>
  </si>
  <si>
    <t>　他府県を含む大学訪問受験説明会の開催</t>
  </si>
  <si>
    <t>教育振興費</t>
  </si>
  <si>
    <t>学校教育の振興</t>
  </si>
  <si>
    <t>府立高等学校特色づくり・再編整備事業の推進</t>
  </si>
  <si>
    <t>　全体計画の推進</t>
  </si>
  <si>
    <t>　専門学科特色づくりの支援</t>
  </si>
  <si>
    <t>教育研究活動の促進</t>
  </si>
  <si>
    <t>　教科等研究学校の設置</t>
  </si>
  <si>
    <t>　教育研究団体の助成</t>
  </si>
  <si>
    <t>　エル･ハイスクールの実施</t>
  </si>
  <si>
    <t>17校</t>
  </si>
  <si>
    <t>生徒指導・相談体制の充実</t>
  </si>
  <si>
    <t>　校外生徒指導の実施</t>
  </si>
  <si>
    <t>　生徒指導相談の実施</t>
  </si>
  <si>
    <t>流通対策費</t>
  </si>
  <si>
    <t>流通対策</t>
  </si>
  <si>
    <t>学校給食用牛乳供給事業の実施</t>
  </si>
  <si>
    <t>114件  59,273,458円</t>
  </si>
  <si>
    <t>1回（部会は8回開催）</t>
  </si>
  <si>
    <t>5市町</t>
  </si>
  <si>
    <t>60,000人</t>
  </si>
  <si>
    <t>0.42ha</t>
  </si>
  <si>
    <t>251.05ha</t>
  </si>
  <si>
    <t>府営林事業</t>
  </si>
  <si>
    <t>127.17ha</t>
  </si>
  <si>
    <t>16.03ha</t>
  </si>
  <si>
    <t>35,000本</t>
  </si>
  <si>
    <t>18.0㎏</t>
  </si>
  <si>
    <t>741㎥</t>
  </si>
  <si>
    <t>0.99ha</t>
  </si>
  <si>
    <t>1路線　  　350.0m</t>
  </si>
  <si>
    <t>　</t>
  </si>
  <si>
    <t>　　</t>
  </si>
  <si>
    <t>　</t>
  </si>
  <si>
    <t>復旧治山事業</t>
  </si>
  <si>
    <t>2か所  　　0.94ha</t>
  </si>
  <si>
    <t>2か所  　　0.07ha</t>
  </si>
  <si>
    <t>4か所   　19.98ha</t>
  </si>
  <si>
    <t>3か所  　 25.69ha</t>
  </si>
  <si>
    <t>保安林保育事業</t>
  </si>
  <si>
    <t xml:space="preserve">   12か所  　370.73ha</t>
  </si>
  <si>
    <t>2か所  　 15.79ha</t>
  </si>
  <si>
    <t>水源流域広域保全事業</t>
  </si>
  <si>
    <t>1か所  　 52.10ha</t>
  </si>
  <si>
    <t>水源流域地域保全事業</t>
  </si>
  <si>
    <t>1か所 　　28.32ha</t>
  </si>
  <si>
    <t>2か所 　  14.42ha</t>
  </si>
  <si>
    <t>1か所　 　 6.11ha</t>
  </si>
  <si>
    <t>1か所   　 1.11ha</t>
  </si>
  <si>
    <t>2か所     10.53ha</t>
  </si>
  <si>
    <t>13か所  　　0.14ha</t>
  </si>
  <si>
    <t>配付数   　　 14,850本</t>
  </si>
  <si>
    <t>基金残高 8,901,433千円</t>
  </si>
  <si>
    <t>みどりのカーテン推進事業</t>
  </si>
  <si>
    <t>フォーラム開催　 　1回</t>
  </si>
  <si>
    <t>通帳登録者数 　2,551人</t>
  </si>
  <si>
    <t>払戻し・提供本数 5,389本</t>
  </si>
  <si>
    <t>利用者数　 1,404,918人</t>
  </si>
  <si>
    <t>（うちほりご園地　33,418人）</t>
  </si>
  <si>
    <t>木製建造物等改修　１式</t>
  </si>
  <si>
    <t>　政の茶屋園地給水施設改修事業</t>
  </si>
  <si>
    <t>給水施設　１式</t>
  </si>
  <si>
    <t>111.38ha</t>
  </si>
  <si>
    <t>28.62ha</t>
  </si>
  <si>
    <t>企業との連携による冒険の森づくり事業</t>
  </si>
  <si>
    <t>水産基盤整備事業</t>
  </si>
  <si>
    <t>　広域型増殖場造成事業</t>
  </si>
  <si>
    <t>1か所　　自然石 17,295㎥</t>
  </si>
  <si>
    <t>増殖礁 　　36基</t>
  </si>
  <si>
    <t xml:space="preserve">  </t>
  </si>
  <si>
    <t>処理量　　　　　　　88㎥</t>
  </si>
  <si>
    <t>漁民の森づくり推進事業</t>
  </si>
  <si>
    <t>　4か所　     　　 9,600㎡</t>
  </si>
  <si>
    <t>　2日間　     　　 5,700人</t>
  </si>
  <si>
    <t>　　</t>
  </si>
  <si>
    <t xml:space="preserve"> </t>
  </si>
  <si>
    <t>防波堤工　　　 　　  1式</t>
  </si>
  <si>
    <t>臨港道路工　 　　　  1式</t>
  </si>
  <si>
    <t>集落排水施設　　　　 1式</t>
  </si>
  <si>
    <t>　　高石漁港海岸、岡田漁港海岸</t>
  </si>
  <si>
    <t>津波情報伝達施設　 　1式</t>
  </si>
  <si>
    <t>門扉の遠隔監視施設　 1式</t>
  </si>
  <si>
    <t>幹事会3回</t>
  </si>
  <si>
    <t xml:space="preserve"> </t>
  </si>
  <si>
    <t>　回</t>
  </si>
  <si>
    <t>2回</t>
  </si>
  <si>
    <t>47回</t>
  </si>
  <si>
    <t>平成19年度において豊かな環境の保全及び創造に関して</t>
  </si>
  <si>
    <t>平成18年度における環境の状況並びに豊かな環境の保全及び創造に関</t>
  </si>
  <si>
    <t>650部</t>
  </si>
  <si>
    <t>700部</t>
  </si>
  <si>
    <t>アクセス数　　986.3万件</t>
  </si>
  <si>
    <t>3,000部</t>
  </si>
  <si>
    <t>116人</t>
  </si>
  <si>
    <t>203人</t>
  </si>
  <si>
    <t>　利子補給　　　延　　59件</t>
  </si>
  <si>
    <t>　　　　大阪市ほか42市町村</t>
  </si>
  <si>
    <t>74,031,000円</t>
  </si>
  <si>
    <t>231人</t>
  </si>
  <si>
    <t>　事後調査報告書の収受</t>
  </si>
  <si>
    <t>7事業　　54件</t>
  </si>
  <si>
    <t>23回</t>
  </si>
  <si>
    <t>第８次大阪地域公害防止計画の策定</t>
  </si>
  <si>
    <t>16工場、事業場</t>
  </si>
  <si>
    <t>大気汚染防止法・ダイオキシン類対策特別措置法・生活環境の</t>
  </si>
  <si>
    <t>保全等に関する条例等に基づく</t>
  </si>
  <si>
    <t>1,055件</t>
  </si>
  <si>
    <t>727工場、事業場</t>
  </si>
  <si>
    <t>62件</t>
  </si>
  <si>
    <t>65,000部</t>
  </si>
  <si>
    <t>3,700枚</t>
  </si>
  <si>
    <t>1,256台</t>
  </si>
  <si>
    <t>129件</t>
  </si>
  <si>
    <t>関空・りんくうＣＮＧ車等普及促進モデル事業</t>
  </si>
  <si>
    <t>　補助台数</t>
  </si>
  <si>
    <t>34台</t>
  </si>
  <si>
    <t>72台</t>
  </si>
  <si>
    <t>　ＬＥＶ-７（低排出ガス車）</t>
  </si>
  <si>
    <t>44台</t>
  </si>
  <si>
    <t>　融資実行　　 25件</t>
  </si>
  <si>
    <t>196,910,000円</t>
  </si>
  <si>
    <t>　利子補給　　225件</t>
  </si>
  <si>
    <t>7,889,780円</t>
  </si>
  <si>
    <t>647社</t>
  </si>
  <si>
    <t>7,065台</t>
  </si>
  <si>
    <t>大気汚染防止法・生活環境の保全等に関する条例</t>
  </si>
  <si>
    <t>　届出</t>
  </si>
  <si>
    <t>327件</t>
  </si>
  <si>
    <t>26現場(111検体)</t>
  </si>
  <si>
    <t>0回</t>
  </si>
  <si>
    <t>第６次総量削減計画の策定・総量規制基準の設定</t>
  </si>
  <si>
    <t>水質汚濁防止法第三条第三項の規定による排水基準を定める条例の改正</t>
  </si>
  <si>
    <t>324件</t>
  </si>
  <si>
    <t>1,093工場、事業場</t>
  </si>
  <si>
    <t>63地点</t>
  </si>
  <si>
    <t>生活排水対策推進月間(2月)の周知</t>
  </si>
  <si>
    <t>　花の文化園への中規模雨水利用システムの導入</t>
  </si>
  <si>
    <t>　花の文化園への小規模雨水利用システムの導入</t>
  </si>
  <si>
    <t>　花の文化園での啓発イベント</t>
  </si>
  <si>
    <t>2週間</t>
  </si>
  <si>
    <t>　雨水利用技術セミナーの開催</t>
  </si>
  <si>
    <t>1か所（40名参加）</t>
  </si>
  <si>
    <t>　リーフレットの作成・配付</t>
  </si>
  <si>
    <t>1,000部</t>
  </si>
  <si>
    <t>　パンフレット配付</t>
  </si>
  <si>
    <t>府民向け：500部</t>
  </si>
  <si>
    <t>　</t>
  </si>
  <si>
    <t>子供向け：500部</t>
  </si>
  <si>
    <t>基づく報告等　</t>
  </si>
  <si>
    <t>102件</t>
  </si>
  <si>
    <t>6か所</t>
  </si>
  <si>
    <t>4か所</t>
  </si>
  <si>
    <t>14回</t>
  </si>
  <si>
    <t>11回</t>
  </si>
  <si>
    <t>11,669検体</t>
  </si>
  <si>
    <t>3,860検体</t>
  </si>
  <si>
    <t>126検体</t>
  </si>
  <si>
    <t>205名</t>
  </si>
  <si>
    <t>　新エネルギーセミナーの開催</t>
  </si>
  <si>
    <t>セミナー　4回</t>
  </si>
  <si>
    <t>年間使用　延べ124回</t>
  </si>
  <si>
    <t>啓発イベント等参加　延べ48回</t>
  </si>
  <si>
    <t>　おおさか環境にやさしい輝きのまちづくり事業</t>
  </si>
  <si>
    <t>　</t>
  </si>
  <si>
    <t>補助支援　5団体</t>
  </si>
  <si>
    <t>　エコ燃料実用化地域システム実証事業</t>
  </si>
  <si>
    <t>　E3供給スタンド　6箇所</t>
  </si>
  <si>
    <t>E3利用車登録（年度末現在）</t>
  </si>
  <si>
    <t>123法人・団体 691台</t>
  </si>
  <si>
    <t>　データベース等システムの運用</t>
  </si>
  <si>
    <t>対象事業　約750か所</t>
  </si>
  <si>
    <t>　ヒートアイランド対策導入促進事業の実施</t>
  </si>
  <si>
    <t>補助事業　4件</t>
  </si>
  <si>
    <t>　熱環境管理推進事業の実施（OBP地区）</t>
  </si>
  <si>
    <t>一式</t>
  </si>
  <si>
    <t>　登録業者の立入検査</t>
  </si>
  <si>
    <t>7地点</t>
  </si>
  <si>
    <t>105地点</t>
  </si>
  <si>
    <t>1,947件</t>
  </si>
  <si>
    <t>生活環境施設
整備促進費</t>
  </si>
  <si>
    <t>廃棄物処理計画に基づく取組の促進</t>
  </si>
  <si>
    <t>一般廃棄物処理施設設置・変更許可、届出</t>
  </si>
  <si>
    <t>62件</t>
  </si>
  <si>
    <t>1,220件</t>
  </si>
  <si>
    <t>999件</t>
  </si>
  <si>
    <t>　引取･フロン類回収業者登録・登録更新</t>
  </si>
  <si>
    <t>493件</t>
  </si>
  <si>
    <t>547件</t>
  </si>
  <si>
    <t>大阪エコタウンプラン推進事業</t>
  </si>
  <si>
    <t>5団体</t>
  </si>
  <si>
    <t>84戸</t>
  </si>
  <si>
    <t>2頭</t>
  </si>
  <si>
    <t>2,626トン</t>
  </si>
  <si>
    <t>2件</t>
  </si>
  <si>
    <t>入場者数　143,454人</t>
  </si>
  <si>
    <t>　　</t>
  </si>
  <si>
    <t>　</t>
  </si>
  <si>
    <t>704施設</t>
  </si>
  <si>
    <t>103名</t>
  </si>
  <si>
    <t>4,350頭</t>
  </si>
  <si>
    <t>222頭、匹、羽</t>
  </si>
  <si>
    <t xml:space="preserve"> </t>
  </si>
  <si>
    <t>300羽</t>
  </si>
  <si>
    <t>341人</t>
  </si>
  <si>
    <t>831人</t>
  </si>
  <si>
    <t>4,464件</t>
  </si>
  <si>
    <t>8,362件</t>
  </si>
  <si>
    <t>903,889件</t>
  </si>
  <si>
    <t>603件</t>
  </si>
  <si>
    <t>139件</t>
  </si>
  <si>
    <t>7件</t>
  </si>
  <si>
    <t>9人</t>
  </si>
  <si>
    <t>69頭</t>
  </si>
  <si>
    <t>平成18年発生災害復旧事業（国庫補助事業）</t>
  </si>
  <si>
    <t>5地区</t>
  </si>
  <si>
    <t>26地区</t>
  </si>
  <si>
    <t>農業改良資金　　　　　　　　　　　6件</t>
  </si>
  <si>
    <t>41,389,000円</t>
  </si>
  <si>
    <t>就農支援資金　　　　　　　　　　　1件</t>
  </si>
  <si>
    <t>5,150,000円</t>
  </si>
  <si>
    <t>　　</t>
  </si>
  <si>
    <t>経営等改善資金　　　　　　　　　15件</t>
  </si>
  <si>
    <t>林業改善資金　　　　　　　　　　　0件</t>
  </si>
  <si>
    <t>0円</t>
  </si>
  <si>
    <t>10地区</t>
  </si>
  <si>
    <t xml:space="preserve"> </t>
  </si>
  <si>
    <t>22.8ha</t>
  </si>
  <si>
    <t>大阪エコ農産物認証事業の実施　　　認証件数</t>
  </si>
  <si>
    <t>2,444件</t>
  </si>
  <si>
    <t>　　　　　　　　　　　　　　　　　生産者数</t>
  </si>
  <si>
    <t>867名</t>
  </si>
  <si>
    <t>　　　　　　　　　　　　　　　　　面　　積</t>
  </si>
  <si>
    <t>374ha</t>
  </si>
  <si>
    <t>43人</t>
  </si>
  <si>
    <t>受講者数　　　216人</t>
  </si>
  <si>
    <t>273名</t>
  </si>
  <si>
    <t>161店</t>
  </si>
  <si>
    <t>23,996トン</t>
  </si>
  <si>
    <t>4団体</t>
  </si>
  <si>
    <t>13,168トン</t>
  </si>
  <si>
    <t>　対象数量　　　　　　　ふき他７品目</t>
  </si>
  <si>
    <t>1,716トン</t>
  </si>
  <si>
    <t>299トン</t>
  </si>
  <si>
    <t>入園者数　182,304人</t>
  </si>
  <si>
    <t>1地区</t>
  </si>
  <si>
    <t>1町</t>
  </si>
  <si>
    <t>　</t>
  </si>
  <si>
    <t>26,573,364円</t>
  </si>
  <si>
    <t>11件</t>
  </si>
  <si>
    <t>34件</t>
  </si>
  <si>
    <t>533,442,000円</t>
  </si>
  <si>
    <t>　150日間　延　1,200時間</t>
  </si>
  <si>
    <t>単  協         16組合</t>
  </si>
  <si>
    <t>連合会        2連合会</t>
  </si>
  <si>
    <t>専門農協　　 　12組合</t>
  </si>
  <si>
    <t>2組合</t>
  </si>
  <si>
    <t xml:space="preserve"> </t>
  </si>
  <si>
    <t xml:space="preserve"> 1組合 1連合会</t>
  </si>
  <si>
    <t>　農道整備事業</t>
  </si>
  <si>
    <t>　　　　　　　　　　　　　用地買収</t>
  </si>
  <si>
    <t>　中山間総合整備事業</t>
  </si>
  <si>
    <t>1.3ha</t>
  </si>
  <si>
    <t>369ｍ</t>
  </si>
  <si>
    <t>　農村総合整備事業</t>
  </si>
  <si>
    <t>　都市近郊農空間総合整備事業</t>
  </si>
  <si>
    <t>3地区</t>
  </si>
  <si>
    <t>12地区</t>
  </si>
  <si>
    <t>569件　52.3ha</t>
  </si>
  <si>
    <t>2,435件 135.1ha</t>
  </si>
  <si>
    <t>446筆 13.38ha</t>
  </si>
  <si>
    <t>7件  0.14ha</t>
  </si>
  <si>
    <t>20地区 15.09ha</t>
  </si>
  <si>
    <t>事例集　　　 　3,000部</t>
  </si>
  <si>
    <t>整備事業</t>
  </si>
  <si>
    <t>　　小島漁港</t>
  </si>
  <si>
    <t>1,802,899円</t>
  </si>
  <si>
    <r>
      <t>　</t>
    </r>
    <r>
      <rPr>
        <sz val="10"/>
        <color indexed="8"/>
        <rFont val="ＭＳ 明朝"/>
        <family val="1"/>
      </rPr>
      <t>方法書・準備書の審査</t>
    </r>
  </si>
  <si>
    <t>一般廃棄物処理施設の立入検査</t>
  </si>
  <si>
    <t>1件</t>
  </si>
  <si>
    <t>平成19年発生災害復旧事業（国庫補助事業）</t>
  </si>
  <si>
    <t>42,935,000円</t>
  </si>
  <si>
    <r>
      <t>（都市整備費）</t>
    </r>
    <r>
      <rPr>
        <sz val="10"/>
        <rFont val="ＭＳ 明朝"/>
        <family val="1"/>
      </rPr>
      <t xml:space="preserve">
道路維持費</t>
    </r>
  </si>
  <si>
    <t>　大阪高槻線ほか23路線</t>
  </si>
  <si>
    <t>道路防災工事</t>
  </si>
  <si>
    <t>　大阪中央環状線ほか63路線</t>
  </si>
  <si>
    <t>　　関西フィルハーモニー管弦楽団ほか24事業</t>
  </si>
  <si>
    <t>20,070,000円</t>
  </si>
  <si>
    <t>413,182,432円</t>
  </si>
  <si>
    <t>　　(財)松原市文化情報振興事業団ほか22事業</t>
  </si>
  <si>
    <t>17,827,401円</t>
  </si>
  <si>
    <t xml:space="preserve"> 9,801,772円</t>
  </si>
  <si>
    <t>おおさか・元気・シリーズ事業の実施</t>
  </si>
  <si>
    <t>（概要書）170,084人</t>
  </si>
  <si>
    <t>（概要書）58,966人</t>
  </si>
  <si>
    <t>大阪府男女共同参画推進連絡会議の開催</t>
  </si>
  <si>
    <t>(P.82)</t>
  </si>
  <si>
    <t>4回</t>
  </si>
  <si>
    <t xml:space="preserve"> </t>
  </si>
  <si>
    <t>1回</t>
  </si>
  <si>
    <t>1回</t>
  </si>
  <si>
    <t>513,738円</t>
  </si>
  <si>
    <t>273,558,649円</t>
  </si>
  <si>
    <t>382,934人</t>
  </si>
  <si>
    <t>46,240人</t>
  </si>
  <si>
    <t>9,429人</t>
  </si>
  <si>
    <t>5,596件</t>
  </si>
  <si>
    <t>11,824件</t>
  </si>
  <si>
    <t>66,821人</t>
  </si>
  <si>
    <t>(P.82)</t>
  </si>
  <si>
    <t>　利用人員</t>
  </si>
  <si>
    <t>　ﾌｧﾐﾘｰ棟除く　64,411人</t>
  </si>
  <si>
    <t>149,326人</t>
  </si>
  <si>
    <t>2,330人</t>
  </si>
  <si>
    <t>10,753件</t>
  </si>
  <si>
    <t>212,783,000円</t>
  </si>
  <si>
    <t>729人</t>
  </si>
  <si>
    <t>(P.82)</t>
  </si>
  <si>
    <t>2,319人</t>
  </si>
  <si>
    <t>1回</t>
  </si>
  <si>
    <t>1回</t>
  </si>
  <si>
    <t>（財）大阪府青少年活動財団運営補助金</t>
  </si>
  <si>
    <t>749,063,384円</t>
  </si>
  <si>
    <t>暴走族・少年非行防止府民大会の開催</t>
  </si>
  <si>
    <t>　参　加　者</t>
  </si>
  <si>
    <t>約800人</t>
  </si>
  <si>
    <t>60クラス</t>
  </si>
  <si>
    <t>2校</t>
  </si>
  <si>
    <t>　指導資料の作成</t>
  </si>
  <si>
    <t>志願者   61,708人</t>
  </si>
  <si>
    <t>合格者   47,961人</t>
  </si>
  <si>
    <t>志願者      252人</t>
  </si>
  <si>
    <t>11,877人</t>
  </si>
  <si>
    <t>1,551人</t>
  </si>
  <si>
    <t>392人</t>
  </si>
  <si>
    <t>83人</t>
  </si>
  <si>
    <t>46人</t>
  </si>
  <si>
    <t>総合的教育力
の向上</t>
  </si>
  <si>
    <t>41市町村  290中学校区</t>
  </si>
  <si>
    <t>延    13,602人</t>
  </si>
  <si>
    <t>教育研究調査</t>
  </si>
  <si>
    <t xml:space="preserve">           8テーマ</t>
  </si>
  <si>
    <t>教育相談</t>
  </si>
  <si>
    <t>9,265件</t>
  </si>
  <si>
    <t>カリキュラムNAViプラザ</t>
  </si>
  <si>
    <t>延     6,873人</t>
  </si>
  <si>
    <t>1,024校</t>
  </si>
  <si>
    <t>492,285人</t>
  </si>
  <si>
    <t>27,281人</t>
  </si>
  <si>
    <t>463校</t>
  </si>
  <si>
    <t>218,021人</t>
  </si>
  <si>
    <t>14,571人</t>
  </si>
  <si>
    <t>119,967人</t>
  </si>
  <si>
    <t>10,390人</t>
  </si>
  <si>
    <t>147校</t>
  </si>
  <si>
    <t>36校</t>
  </si>
  <si>
    <t>39校</t>
  </si>
  <si>
    <t>15校</t>
  </si>
  <si>
    <t>　　　　15校31棟で工事実施</t>
  </si>
  <si>
    <t>　福祉整備（エレベーター設置5校含む）</t>
  </si>
  <si>
    <t>10校で工事実施</t>
  </si>
  <si>
    <t>1校</t>
  </si>
  <si>
    <t>1校</t>
  </si>
  <si>
    <t>5校</t>
  </si>
  <si>
    <t>147校</t>
  </si>
  <si>
    <t xml:space="preserve">       府立 26校</t>
  </si>
  <si>
    <t xml:space="preserve">       市立 13校</t>
  </si>
  <si>
    <t>6,623人</t>
  </si>
  <si>
    <t>4,231人</t>
  </si>
  <si>
    <t>26校</t>
  </si>
  <si>
    <t>2校</t>
  </si>
  <si>
    <t>25校</t>
  </si>
  <si>
    <t>1,035人</t>
  </si>
  <si>
    <t>142人</t>
  </si>
  <si>
    <t>2回</t>
  </si>
  <si>
    <t>　　延    51,924人</t>
  </si>
  <si>
    <t>　　延    90,393人</t>
  </si>
  <si>
    <t>　　延    50,301人</t>
  </si>
  <si>
    <t>20市町</t>
  </si>
  <si>
    <t>3か所</t>
  </si>
  <si>
    <t>70人</t>
  </si>
  <si>
    <t>25市町</t>
  </si>
  <si>
    <t>205人</t>
  </si>
  <si>
    <t>1か所</t>
  </si>
  <si>
    <t>50,301人</t>
  </si>
  <si>
    <t>230人</t>
  </si>
  <si>
    <t>647件</t>
  </si>
  <si>
    <t xml:space="preserve"> 延    82,362人</t>
  </si>
  <si>
    <t xml:space="preserve"> 延    10,125人</t>
  </si>
  <si>
    <t xml:space="preserve"> 延    87,355人</t>
  </si>
  <si>
    <t>　延    944,644人</t>
  </si>
  <si>
    <t>　延    274,167人</t>
  </si>
  <si>
    <t>　延  1,062,339冊</t>
  </si>
  <si>
    <t>2,267,446冊</t>
  </si>
  <si>
    <t xml:space="preserve"> 延   302,141人</t>
  </si>
  <si>
    <t xml:space="preserve"> 延       184人</t>
  </si>
  <si>
    <t>124,467人</t>
  </si>
  <si>
    <t>70,000部</t>
  </si>
  <si>
    <t xml:space="preserve">  府立夜間定時制高等学校生徒に対する給食の実施</t>
  </si>
  <si>
    <t xml:space="preserve"> 延   110,377人</t>
  </si>
  <si>
    <t xml:space="preserve"> 延   149,696人</t>
  </si>
  <si>
    <t xml:space="preserve">        9 大会</t>
  </si>
  <si>
    <t>8校</t>
  </si>
  <si>
    <t>16回</t>
  </si>
  <si>
    <t>スポーツの振興</t>
  </si>
  <si>
    <t>148校</t>
  </si>
  <si>
    <t>21校</t>
  </si>
  <si>
    <t>2,381人</t>
  </si>
  <si>
    <t xml:space="preserve">    体育会館の運営　　　　　　　　利用者数</t>
  </si>
  <si>
    <t xml:space="preserve">  延  748,465人</t>
  </si>
  <si>
    <t xml:space="preserve">  延   32,597人</t>
  </si>
  <si>
    <t xml:space="preserve">    門真スポーツセンターの運営　　利用者数</t>
  </si>
  <si>
    <t xml:space="preserve">  延  525,949人</t>
  </si>
  <si>
    <t xml:space="preserve">  延  200,105人</t>
  </si>
  <si>
    <t>　官公庁向け新商品電子カタログへの登録件数</t>
  </si>
  <si>
    <t>92件</t>
  </si>
  <si>
    <t>　プチプレゼン会での発表企業数</t>
  </si>
  <si>
    <t>5社</t>
  </si>
  <si>
    <t>　新商品購入制度認定数</t>
  </si>
  <si>
    <t>アジアコンテンツマーケットin関西来場者</t>
  </si>
  <si>
    <t>250件</t>
  </si>
  <si>
    <t>6回　4相談会</t>
  </si>
  <si>
    <t>相談36社　ﾃﾞｻﾞｲﾝ開発15社</t>
  </si>
  <si>
    <t>産業ﾃﾞｻﾞｲﾝｾﾝﾀｰ・ﾎｰﾑﾍﾟｰｼﾞのｱｸｾｽ件数</t>
  </si>
  <si>
    <t>36,734件</t>
  </si>
  <si>
    <t>メールマガジン登録数</t>
  </si>
  <si>
    <t>3,494件</t>
  </si>
  <si>
    <t>ビジネスマッチングブログ(BMB)のアクセス件数</t>
  </si>
  <si>
    <t>45,130件</t>
  </si>
  <si>
    <t>ビジネスマッチングブログ(BMB)登録会員数</t>
  </si>
  <si>
    <t>120社</t>
  </si>
  <si>
    <t>1回　252点</t>
  </si>
  <si>
    <t>772件</t>
  </si>
  <si>
    <t>中小企業総合ポータルサイトのアクセス件数</t>
  </si>
  <si>
    <t>74,598件</t>
  </si>
  <si>
    <t>ｱｼﾞｱ戦略人材「ｱｼﾞｱﾃﾞｽｸ」相談・ｻﾎﾟｰﾄ件数</t>
  </si>
  <si>
    <t>496件</t>
  </si>
  <si>
    <t>57人</t>
  </si>
  <si>
    <t>14社</t>
  </si>
  <si>
    <t>11,859名</t>
  </si>
  <si>
    <t>4人</t>
  </si>
  <si>
    <t>　成長分野・基盤技術融合支援事業に対する助成</t>
  </si>
  <si>
    <t>　研究開発に対する助成</t>
  </si>
  <si>
    <t>　技術開発、施策などに関するマッチング･相談</t>
  </si>
  <si>
    <t>52社・団体</t>
  </si>
  <si>
    <t>22,533名</t>
  </si>
  <si>
    <t>47件</t>
  </si>
  <si>
    <t>39件</t>
  </si>
  <si>
    <t>49,713件</t>
  </si>
  <si>
    <t>900,253,937,000円</t>
  </si>
  <si>
    <t>18,461件</t>
  </si>
  <si>
    <t>25件</t>
  </si>
  <si>
    <t>1,605,000,000円</t>
  </si>
  <si>
    <t>3,002件</t>
  </si>
  <si>
    <t>91,122,635,600円</t>
  </si>
  <si>
    <t>61件</t>
  </si>
  <si>
    <t>1,640,000,000円</t>
  </si>
  <si>
    <t>96件</t>
  </si>
  <si>
    <t>210件</t>
  </si>
  <si>
    <t>828店舗</t>
  </si>
  <si>
    <t>1,650件</t>
  </si>
  <si>
    <t>18,943点</t>
  </si>
  <si>
    <t>45件</t>
  </si>
  <si>
    <t>7,212件</t>
  </si>
  <si>
    <t>17,164件</t>
  </si>
  <si>
    <t>236件</t>
  </si>
  <si>
    <t>141件</t>
  </si>
  <si>
    <t>234件</t>
  </si>
  <si>
    <t>13,586人</t>
  </si>
  <si>
    <t>6,603件</t>
  </si>
  <si>
    <t>6,953件</t>
  </si>
  <si>
    <t>1,014人</t>
  </si>
  <si>
    <t>38人</t>
  </si>
  <si>
    <t>1,541人</t>
  </si>
  <si>
    <t>31人</t>
  </si>
  <si>
    <t>20人</t>
  </si>
  <si>
    <t>64,173人</t>
  </si>
  <si>
    <t xml:space="preserve">    就職決定者数</t>
  </si>
  <si>
    <t>5,579人</t>
  </si>
  <si>
    <t>ネットワーク型ニートマッチング推進事業</t>
  </si>
  <si>
    <t>　　職場体験人数</t>
  </si>
  <si>
    <t>107人</t>
  </si>
  <si>
    <t>2,372人</t>
  </si>
  <si>
    <t>33,755人日</t>
  </si>
  <si>
    <t>参加人員 118人、6団体</t>
  </si>
  <si>
    <t>21件</t>
  </si>
  <si>
    <t xml:space="preserve">  委託訓練活用型デュアルシステム訓練</t>
  </si>
  <si>
    <t>65人</t>
  </si>
  <si>
    <t>　障がい者の態様に応じた多様な委託訓練事業</t>
  </si>
  <si>
    <t>602人</t>
  </si>
  <si>
    <t xml:space="preserve">  若者再チャレンジ就職支援講座</t>
  </si>
  <si>
    <t>小規模企業者等設備貸与資金貸付金　   170件</t>
  </si>
  <si>
    <t>3,261,382,000円</t>
  </si>
  <si>
    <t>中小企業高度化資金貸付金</t>
  </si>
  <si>
    <t>　　設備リース（有利子）　　　　　　　　　</t>
  </si>
  <si>
    <t>1,000,000円</t>
  </si>
  <si>
    <t>(P.110)</t>
  </si>
  <si>
    <t>1,399回</t>
  </si>
  <si>
    <t>2コース</t>
  </si>
  <si>
    <t>附帯歳入</t>
  </si>
  <si>
    <t>6回</t>
  </si>
  <si>
    <t>8回</t>
  </si>
  <si>
    <t>752件</t>
  </si>
  <si>
    <t>113件</t>
  </si>
  <si>
    <t>　実施機関</t>
  </si>
  <si>
    <t>　　9地域中小企業支援センター</t>
  </si>
  <si>
    <t>8,121件</t>
  </si>
  <si>
    <t>13件</t>
  </si>
  <si>
    <t>162件</t>
  </si>
  <si>
    <t>22件</t>
  </si>
  <si>
    <t>29人</t>
  </si>
  <si>
    <t>1,640組合</t>
  </si>
  <si>
    <t>4,306件</t>
  </si>
  <si>
    <t>388人</t>
  </si>
  <si>
    <t>　　相談・指導</t>
  </si>
  <si>
    <t>142,932件</t>
  </si>
  <si>
    <t>ベンチャーサポート2007参加者</t>
  </si>
  <si>
    <t>43人</t>
  </si>
  <si>
    <t>ベンチャー2007ＫＡＮＳＡＩ来場者</t>
  </si>
  <si>
    <t>19,098人</t>
  </si>
  <si>
    <t>グローバル･ベンチャー･フォーラム07参加者</t>
  </si>
  <si>
    <t>374人</t>
  </si>
  <si>
    <t>61件</t>
  </si>
  <si>
    <t>4,100人</t>
  </si>
  <si>
    <t>7市1組合</t>
  </si>
  <si>
    <t>247件</t>
  </si>
  <si>
    <t>89件</t>
  </si>
  <si>
    <t>4モデル</t>
  </si>
  <si>
    <t>26件</t>
  </si>
  <si>
    <t>44件</t>
  </si>
  <si>
    <t>1,161件</t>
  </si>
  <si>
    <t>8コース</t>
  </si>
  <si>
    <t>4テーマ</t>
  </si>
  <si>
    <t>2テーマ</t>
  </si>
  <si>
    <t>6,042人</t>
  </si>
  <si>
    <t>7人</t>
  </si>
  <si>
    <t>8人</t>
  </si>
  <si>
    <t>2件</t>
  </si>
  <si>
    <t>19件</t>
  </si>
  <si>
    <t>2テーマ</t>
  </si>
  <si>
    <t>58件</t>
  </si>
  <si>
    <t>　研修事業参加者数</t>
  </si>
  <si>
    <t>1件</t>
  </si>
  <si>
    <t>基盤技術を担う中小企業への支援の実施</t>
  </si>
  <si>
    <t>金属系新素材試作センターの運営支援</t>
  </si>
  <si>
    <t>　来場者数</t>
  </si>
  <si>
    <t>　相談件数</t>
  </si>
  <si>
    <t>3,680件</t>
  </si>
  <si>
    <t>大阪ライフスタイルコレクションの開催</t>
  </si>
  <si>
    <t>(P.112)</t>
  </si>
  <si>
    <t>223,018,141,000円</t>
  </si>
  <si>
    <t>275件</t>
  </si>
  <si>
    <t>7,045,752,000円</t>
  </si>
  <si>
    <t>17,880件</t>
  </si>
  <si>
    <t>348,505,086,000円</t>
  </si>
  <si>
    <t>3種　1,650部</t>
  </si>
  <si>
    <t>(P.112)</t>
  </si>
  <si>
    <t>1,500部</t>
  </si>
  <si>
    <t>(P.114)</t>
  </si>
  <si>
    <t>実地指導</t>
  </si>
  <si>
    <t>161人・月</t>
  </si>
  <si>
    <t>72,047個</t>
  </si>
  <si>
    <t>25件</t>
  </si>
  <si>
    <t>(P.114)</t>
  </si>
  <si>
    <t>24件</t>
  </si>
  <si>
    <t>26件</t>
  </si>
  <si>
    <t>8,826件</t>
  </si>
  <si>
    <t>2,045件</t>
  </si>
  <si>
    <t>432件</t>
  </si>
  <si>
    <t>4,587個</t>
  </si>
  <si>
    <t>234個</t>
  </si>
  <si>
    <t>6,486個</t>
  </si>
  <si>
    <t>6回</t>
  </si>
  <si>
    <t>4,958組合</t>
  </si>
  <si>
    <t>787,496人</t>
  </si>
  <si>
    <t>116件</t>
  </si>
  <si>
    <t>(P.116)</t>
  </si>
  <si>
    <t>　　就職者数</t>
  </si>
  <si>
    <t>43団体</t>
  </si>
  <si>
    <t>52,940会員</t>
  </si>
  <si>
    <t>570人</t>
  </si>
  <si>
    <t>　　　　　　17市4町</t>
  </si>
  <si>
    <t>　　就職者数</t>
  </si>
  <si>
    <t>1,045,387人</t>
  </si>
  <si>
    <t>598,858人</t>
  </si>
  <si>
    <t>446,529人</t>
  </si>
  <si>
    <t>1件</t>
  </si>
  <si>
    <t>1,000,000円</t>
  </si>
  <si>
    <t>(P.116)</t>
  </si>
  <si>
    <t>利用人員  847,311人</t>
  </si>
  <si>
    <t>参加人員    1,414人</t>
  </si>
  <si>
    <t>参加人員      343人</t>
  </si>
  <si>
    <t>参加人員      181人</t>
  </si>
  <si>
    <t>参加人員      943人</t>
  </si>
  <si>
    <t>　参加人員      101人</t>
  </si>
  <si>
    <t>相談件数    4,596件</t>
  </si>
  <si>
    <t>13,699件</t>
  </si>
  <si>
    <t>3回</t>
  </si>
  <si>
    <t>20 市町</t>
  </si>
  <si>
    <t>　普通課程　　　12校</t>
  </si>
  <si>
    <t>266人</t>
  </si>
  <si>
    <t xml:space="preserve"> </t>
  </si>
  <si>
    <t>(P.116)</t>
  </si>
  <si>
    <t>　短期課程　　　62校</t>
  </si>
  <si>
    <t>15,678人</t>
  </si>
  <si>
    <t>　専門課程　　　2校</t>
  </si>
  <si>
    <t>31人</t>
  </si>
  <si>
    <t>11,817人</t>
  </si>
  <si>
    <t>6,565人</t>
  </si>
  <si>
    <t>7校</t>
  </si>
  <si>
    <t xml:space="preserve"> </t>
  </si>
  <si>
    <t>(P.118)</t>
  </si>
  <si>
    <t>1,489人</t>
  </si>
  <si>
    <t>180人</t>
  </si>
  <si>
    <t>1,987人</t>
  </si>
  <si>
    <t>359人</t>
  </si>
  <si>
    <t>126人</t>
  </si>
  <si>
    <t>302人</t>
  </si>
  <si>
    <t>繰入金</t>
  </si>
  <si>
    <t>(P.322)</t>
  </si>
  <si>
    <t>歳入歳出差引残額翌年度へ繰越</t>
  </si>
  <si>
    <t>1市4団体</t>
  </si>
  <si>
    <t>6,210ha</t>
  </si>
  <si>
    <t>5市8小学校</t>
  </si>
  <si>
    <t>13団体</t>
  </si>
  <si>
    <t>1町</t>
  </si>
  <si>
    <t>55名</t>
  </si>
  <si>
    <t>農林漁業
金融対策費</t>
  </si>
  <si>
    <t>39,350,000円</t>
  </si>
  <si>
    <t>3組合</t>
  </si>
  <si>
    <t>2組合</t>
  </si>
  <si>
    <t>延　103,237千本</t>
  </si>
  <si>
    <t>(1,172校) 　</t>
  </si>
  <si>
    <t>4,335店舗</t>
  </si>
  <si>
    <t>環境農林水産
総合研究所費</t>
  </si>
  <si>
    <t>24人</t>
  </si>
  <si>
    <t>6,727件</t>
  </si>
  <si>
    <t>49件</t>
  </si>
  <si>
    <t>16件</t>
  </si>
  <si>
    <t>369件</t>
  </si>
  <si>
    <t>　</t>
  </si>
  <si>
    <t>　</t>
  </si>
  <si>
    <t>　養殖技術指導（ノリ、ワカメ、コンブ等）</t>
  </si>
  <si>
    <t>巡回指導　　　　6漁協　5回</t>
  </si>
  <si>
    <t>養殖情報の発行　　　　 5回</t>
  </si>
  <si>
    <t>その他技術相談　　　　50回</t>
  </si>
  <si>
    <t>300,000尾</t>
  </si>
  <si>
    <t xml:space="preserve">  ヨシエビ</t>
  </si>
  <si>
    <t>290,000尾</t>
  </si>
  <si>
    <t>82,000尾</t>
  </si>
  <si>
    <t>262,000尾</t>
  </si>
  <si>
    <t xml:space="preserve">  ホシガレイ</t>
  </si>
  <si>
    <t>5,000尾</t>
  </si>
  <si>
    <t>　キジハタ</t>
  </si>
  <si>
    <t>10,000尾</t>
  </si>
  <si>
    <t xml:space="preserve">  （クルマエビ）</t>
  </si>
  <si>
    <t>40回</t>
  </si>
  <si>
    <t>　（サワラ、キジハタ、ホシガレイ）</t>
  </si>
  <si>
    <t>82回</t>
  </si>
  <si>
    <t xml:space="preserve"> </t>
  </si>
  <si>
    <t>　　赤潮・貝毒情報の提供</t>
  </si>
  <si>
    <t xml:space="preserve"> 延179回</t>
  </si>
  <si>
    <t>14～20定点　　40回</t>
  </si>
  <si>
    <t>240回</t>
  </si>
  <si>
    <t>水生生物センター試験研究事業</t>
  </si>
  <si>
    <t>水生生物の保全に関する試験研究課題数</t>
  </si>
  <si>
    <t>11件</t>
  </si>
  <si>
    <t>440ｍ</t>
  </si>
  <si>
    <t>50m</t>
  </si>
  <si>
    <t>870ｍ</t>
  </si>
  <si>
    <t>967ｍ</t>
  </si>
  <si>
    <t>　　堺南部地区　　橋梁工（製作・下部工）</t>
  </si>
  <si>
    <t>　　　　　　　　　道路工</t>
  </si>
  <si>
    <t>384ｍ</t>
  </si>
  <si>
    <t>　基盤整備促進事業　　　　用排水路工　1式</t>
  </si>
  <si>
    <t>2地区</t>
  </si>
  <si>
    <t>　　　　　　　　　　　　　用排水工　　1式</t>
  </si>
  <si>
    <t>　　　　　　　　　　　　　ほ場整備　　1式</t>
  </si>
  <si>
    <t>　　　　　　　　　ほ場整備、浚渫工　　1式</t>
  </si>
  <si>
    <t>(P.64)</t>
  </si>
  <si>
    <t>(P.66)</t>
  </si>
  <si>
    <t>(P.68)</t>
  </si>
  <si>
    <t>(P.72)</t>
  </si>
  <si>
    <t>(P.74)</t>
  </si>
  <si>
    <t>(P.76)</t>
  </si>
  <si>
    <t>知事選挙費</t>
  </si>
  <si>
    <t>(P.78)</t>
  </si>
  <si>
    <t>(P.84)</t>
  </si>
  <si>
    <t>(P.86)</t>
  </si>
  <si>
    <t>(P.110)</t>
  </si>
  <si>
    <t>(P.174)</t>
  </si>
  <si>
    <t>4回</t>
  </si>
  <si>
    <t>　　　　　　　　　入場者数</t>
  </si>
  <si>
    <t xml:space="preserve">  近つ飛鳥風土記の丘の運営　　　　利用者数</t>
  </si>
  <si>
    <t>文化財調査事務所の運営</t>
  </si>
  <si>
    <t>図書館費</t>
  </si>
  <si>
    <t>府立図書館の
維持管理</t>
  </si>
  <si>
    <t>府立図書館</t>
  </si>
  <si>
    <t>2館</t>
  </si>
  <si>
    <t>図書館入館者数</t>
  </si>
  <si>
    <t>34人</t>
  </si>
  <si>
    <t>子育て支援のための拠点施設整備費補助</t>
  </si>
  <si>
    <t>母子家庭等就業・自立支援センター事業</t>
  </si>
  <si>
    <t>2業種</t>
  </si>
  <si>
    <t>青少年活動施設
設置運営</t>
  </si>
  <si>
    <t>大阪府立総合青少年野外活動センターの運営</t>
  </si>
  <si>
    <t>　利用人員</t>
  </si>
  <si>
    <t>大阪府立青少年海洋センターの運営</t>
  </si>
  <si>
    <t>大阪府立羽衣青少年センターの運営</t>
  </si>
  <si>
    <t>紀泉高原キャンプ場の運営</t>
  </si>
  <si>
    <t>大阪府立青少年会館の運営</t>
  </si>
  <si>
    <t>　利用件数</t>
  </si>
  <si>
    <t>市町村青少年施設設置等助成</t>
  </si>
  <si>
    <t>　償還補助金　　　吹田市他</t>
  </si>
  <si>
    <t>青少年指導費</t>
  </si>
  <si>
    <t>青少年保護・補導
及び健全育成</t>
  </si>
  <si>
    <t>少年サポートセンターの活動
（非行少年等立直り支援事業）</t>
  </si>
  <si>
    <t>　　</t>
  </si>
  <si>
    <t>　実施少年数</t>
  </si>
  <si>
    <t>　延べ少年数</t>
  </si>
  <si>
    <t>　実施回数</t>
  </si>
  <si>
    <t>大阪府青少年健全育成条例施行</t>
  </si>
  <si>
    <t>　有害図書類の例示（第１３条第２項）</t>
  </si>
  <si>
    <t>大阪府青少年健全育成審議会の開催</t>
  </si>
  <si>
    <t>　総　　会</t>
  </si>
  <si>
    <t>少年非行集団等の補導</t>
  </si>
  <si>
    <t>　対象少年数</t>
  </si>
  <si>
    <t>大阪府青少年問題協議会の開催</t>
  </si>
  <si>
    <t>　総　　会</t>
  </si>
  <si>
    <t>　参　加　者</t>
  </si>
  <si>
    <t>　応　募　数</t>
  </si>
  <si>
    <t>青少年国際交流ボランティアバンクの設置</t>
  </si>
  <si>
    <t>　登 録 者 数</t>
  </si>
  <si>
    <t>ＣＢ起業家応援事業</t>
  </si>
  <si>
    <t>　地域創造ビジネスモデル構築事業</t>
  </si>
  <si>
    <t>　ＣＢ相談デスク相談件数</t>
  </si>
  <si>
    <t>工場立地動向調査</t>
  </si>
  <si>
    <t>企業立地促進補助金</t>
  </si>
  <si>
    <t>デザイン相談・指導</t>
  </si>
  <si>
    <t>[箕面北部丘陵整備
事業特別会計]
箕面北部丘陵整備
事業費</t>
  </si>
  <si>
    <t>水と緑の健康都市
の整備</t>
  </si>
  <si>
    <t>（P.234）</t>
  </si>
  <si>
    <t>18件</t>
  </si>
  <si>
    <t>3件</t>
  </si>
  <si>
    <t>4地区</t>
  </si>
  <si>
    <t>2地区</t>
  </si>
  <si>
    <t>6地区</t>
  </si>
  <si>
    <t>　豊中市 庄内地区ほか</t>
  </si>
  <si>
    <t>　寝屋川市 萱島東地区ほか</t>
  </si>
  <si>
    <t>2地区</t>
  </si>
  <si>
    <t>3地区</t>
  </si>
  <si>
    <t>　管理戸数　　　（494団地）</t>
  </si>
  <si>
    <t>　管理戸数　　　（37団地）</t>
  </si>
  <si>
    <t>1,343戸</t>
  </si>
  <si>
    <t>12事業主体</t>
  </si>
  <si>
    <t>2,774戸</t>
  </si>
  <si>
    <t>103戸</t>
  </si>
  <si>
    <t>135,233戸</t>
  </si>
  <si>
    <t>平成19年度包括的工事監理業務ほか</t>
  </si>
  <si>
    <t xml:space="preserve"> </t>
  </si>
  <si>
    <t>13地区</t>
  </si>
  <si>
    <t>15地区</t>
  </si>
  <si>
    <t>　　（貝塚、大河内池、貝塚２期、南條上池、新池</t>
  </si>
  <si>
    <t>　　</t>
  </si>
  <si>
    <t>　　　孟正寺池、星田新池、奥ノ池、大野池、</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</si>
</sst>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Red]#,##0"/>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quot;▲ &quot;#,##0"/>
    <numFmt numFmtId="184" formatCode="#,##0_ "/>
    <numFmt numFmtId="185" formatCode="#,##0.0;&quot;▲ &quot;#,##0.0"/>
    <numFmt numFmtId="186" formatCode="#,##0.00_ "/>
    <numFmt numFmtId="187" formatCode="#,##0_ ;[Red]\-#,##0\ "/>
    <numFmt numFmtId="188" formatCode="#,##0.0_ "/>
    <numFmt numFmtId="189" formatCode="#,##0.0;[Red]#,##0.0"/>
    <numFmt numFmtId="190" formatCode="#,##0.00;[Red]#,##0.00"/>
    <numFmt numFmtId="191" formatCode="0_);[Red]\(0\)"/>
    <numFmt numFmtId="192" formatCode="[&lt;=999]000;[&lt;=99999]000\-00;000\-0000"/>
    <numFmt numFmtId="193" formatCode="&quot;△&quot;\ #,##0;&quot;▲&quot;\ #,##0"/>
    <numFmt numFmtId="194" formatCode="\1&quot;点&quot;\(#,##0"/>
    <numFmt numFmtId="195" formatCode="\3&quot;点&quot;\(#,##0"/>
    <numFmt numFmtId="196" formatCode="&quot;各&quot;#,##0"/>
    <numFmt numFmtId="197" formatCode="&quot;延&quot;#,#00"/>
    <numFmt numFmtId="198" formatCode="\1\5\7&quot;集&quot;&quot;団&quot;\ #,##0"/>
    <numFmt numFmtId="199" formatCode="\1\5&quot;市&quot;#,##0"/>
    <numFmt numFmtId="200" formatCode="&quot;約&quot;#,#00"/>
    <numFmt numFmtId="201" formatCode="\10\90&quot;名&quot;\ #,##0"/>
    <numFmt numFmtId="202" formatCode="\3&quot;カ&quot;&quot;国&quot;\ #,##0"/>
    <numFmt numFmtId="203" formatCode="\2&quot;回&quot;\ #,##0"/>
    <numFmt numFmtId="204" formatCode="#,##0.0"/>
    <numFmt numFmtId="205" formatCode="0_ "/>
    <numFmt numFmtId="206" formatCode="&quot;ＲＣ－６Ｆ約&quot;#,#00"/>
    <numFmt numFmtId="207" formatCode="\(General\)"/>
    <numFmt numFmtId="208" formatCode="#,##0\ &quot;F&quot;;\-#,##0\ &quot;F&quot;"/>
    <numFmt numFmtId="209" formatCode="#,##0\ &quot;F&quot;;[Red]\-#,##0\ &quot;F&quot;"/>
    <numFmt numFmtId="210" formatCode="#,##0.00\ &quot;F&quot;;\-#,##0.00\ &quot;F&quot;"/>
    <numFmt numFmtId="211" formatCode="#,##0.00\ &quot;F&quot;;[Red]\-#,##0.00\ &quot;F&quot;"/>
    <numFmt numFmtId="212" formatCode="_-* #,##0\ &quot;F&quot;_-;\-* #,##0\ &quot;F&quot;_-;_-* &quot;-&quot;\ &quot;F&quot;_-;_-@_-"/>
    <numFmt numFmtId="213" formatCode="_-* #,##0\ _F_-;\-* #,##0\ _F_-;_-* &quot;-&quot;\ _F_-;_-@_-"/>
    <numFmt numFmtId="214" formatCode="_-* #,##0.00\ &quot;F&quot;_-;\-* #,##0.00\ &quot;F&quot;_-;_-* &quot;-&quot;??\ &quot;F&quot;_-;_-@_-"/>
    <numFmt numFmtId="215" formatCode="_-* #,##0.00\ _F_-;\-* #,##0.00\ _F_-;_-* &quot;-&quot;??\ _F_-;_-@_-"/>
    <numFmt numFmtId="216" formatCode="#,##0_ &quot;件&quot;"/>
    <numFmt numFmtId="217" formatCode="#,##0&quot;件&quot;"/>
  </numFmts>
  <fonts count="3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6"/>
      <name val="ＭＳ 明朝"/>
      <family val="1"/>
    </font>
    <font>
      <sz val="6"/>
      <name val="ＭＳ 明朝"/>
      <family val="1"/>
    </font>
    <font>
      <sz val="10"/>
      <name val="ＭＳ 明朝"/>
      <family val="1"/>
    </font>
    <font>
      <b/>
      <sz val="10"/>
      <name val="ＭＳ 明朝"/>
      <family val="1"/>
    </font>
    <font>
      <sz val="9"/>
      <name val="ＭＳ Ｐゴシック"/>
      <family val="3"/>
    </font>
    <font>
      <sz val="9"/>
      <name val="ＭＳ 明朝"/>
      <family val="1"/>
    </font>
    <font>
      <sz val="11"/>
      <name val="ＭＳ 明朝"/>
      <family val="1"/>
    </font>
    <font>
      <sz val="9.5"/>
      <name val="ＭＳ 明朝"/>
      <family val="1"/>
    </font>
    <font>
      <sz val="8"/>
      <name val="ＭＳ Ｐゴシック"/>
      <family val="3"/>
    </font>
    <font>
      <b/>
      <i/>
      <sz val="10"/>
      <name val="ＭＳ 明朝"/>
      <family val="1"/>
    </font>
    <font>
      <strike/>
      <sz val="9"/>
      <name val="ＭＳ 明朝"/>
      <family val="1"/>
    </font>
    <font>
      <sz val="9"/>
      <color indexed="10"/>
      <name val="ＭＳ Ｐゴシック"/>
      <family val="3"/>
    </font>
    <font>
      <sz val="9"/>
      <color indexed="10"/>
      <name val="ＭＳ 明朝"/>
      <family val="1"/>
    </font>
    <font>
      <sz val="10"/>
      <color indexed="10"/>
      <name val="ＭＳ 明朝"/>
      <family val="1"/>
    </font>
    <font>
      <sz val="10"/>
      <color indexed="8"/>
      <name val="ＭＳ 明朝"/>
      <family val="1"/>
    </font>
    <font>
      <sz val="9"/>
      <color indexed="8"/>
      <name val="ＭＳ 明朝"/>
      <family val="1"/>
    </font>
    <font>
      <sz val="10"/>
      <color indexed="12"/>
      <name val="ＭＳ 明朝"/>
      <family val="1"/>
    </font>
    <font>
      <sz val="8"/>
      <color indexed="8"/>
      <name val="ＭＳ 明朝"/>
      <family val="1"/>
    </font>
    <font>
      <sz val="11"/>
      <color indexed="8"/>
      <name val="ＭＳ Ｐゴシック"/>
      <family val="3"/>
    </font>
    <font>
      <strike/>
      <sz val="10"/>
      <color indexed="8"/>
      <name val="ＭＳ 明朝"/>
      <family val="1"/>
    </font>
    <font>
      <strike/>
      <sz val="9"/>
      <color indexed="8"/>
      <name val="ＭＳ 明朝"/>
      <family val="1"/>
    </font>
    <font>
      <sz val="10"/>
      <color indexed="9"/>
      <name val="ＭＳ 明朝"/>
      <family val="1"/>
    </font>
    <font>
      <sz val="9"/>
      <color indexed="9"/>
      <name val="ＭＳ Ｐゴシック"/>
      <family val="3"/>
    </font>
    <font>
      <sz val="9"/>
      <color indexed="8"/>
      <name val="ＭＳ Ｐゴシック"/>
      <family val="3"/>
    </font>
    <font>
      <sz val="11"/>
      <color indexed="10"/>
      <name val="ＭＳ 明朝"/>
      <family val="1"/>
    </font>
    <font>
      <sz val="11"/>
      <color indexed="8"/>
      <name val="ＭＳ 明朝"/>
      <family val="1"/>
    </font>
    <font>
      <sz val="9"/>
      <color indexed="12"/>
      <name val="ＭＳ Ｐゴシック"/>
      <family val="3"/>
    </font>
    <font>
      <sz val="10"/>
      <name val="ＭＳ Ｐゴシック"/>
      <family val="3"/>
    </font>
    <font>
      <b/>
      <sz val="9"/>
      <name val="ＭＳ 明朝"/>
      <family val="1"/>
    </font>
  </fonts>
  <fills count="5">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16">
    <border>
      <left/>
      <right/>
      <top/>
      <bottom/>
      <diagonal/>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342">
    <xf numFmtId="0" fontId="0" fillId="0" borderId="0" xfId="0" applyAlignment="1">
      <alignment vertical="center"/>
    </xf>
    <xf numFmtId="0" fontId="4" fillId="0" borderId="0" xfId="0" applyFont="1" applyAlignment="1" applyProtection="1">
      <alignment horizontal="left" vertical="center" indent="3"/>
      <protection locked="0"/>
    </xf>
    <xf numFmtId="0" fontId="4" fillId="0" borderId="0" xfId="0" applyFont="1" applyAlignment="1" applyProtection="1">
      <alignment horizontal="left" vertical="center" indent="3"/>
      <protection/>
    </xf>
    <xf numFmtId="0" fontId="4" fillId="0" borderId="0" xfId="0" applyFont="1" applyAlignment="1">
      <alignment horizontal="left" vertical="center" indent="3"/>
    </xf>
    <xf numFmtId="0" fontId="6" fillId="0" borderId="0" xfId="0" applyFont="1" applyAlignment="1">
      <alignment vertical="center"/>
    </xf>
    <xf numFmtId="0" fontId="6" fillId="2" borderId="1" xfId="0" applyFont="1" applyFill="1" applyBorder="1" applyAlignment="1">
      <alignment horizontal="center" vertical="center"/>
    </xf>
    <xf numFmtId="0" fontId="6" fillId="0" borderId="2" xfId="0" applyFont="1" applyFill="1" applyBorder="1" applyAlignment="1" applyProtection="1">
      <alignment horizontal="center" vertical="center"/>
      <protection locked="0"/>
    </xf>
    <xf numFmtId="0" fontId="6" fillId="0" borderId="2" xfId="0" applyFont="1" applyFill="1" applyBorder="1" applyAlignment="1" applyProtection="1">
      <alignment horizontal="right"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right" vertical="center"/>
      <protection locked="0"/>
    </xf>
    <xf numFmtId="0" fontId="6" fillId="0" borderId="2" xfId="0" applyFont="1" applyFill="1" applyBorder="1" applyAlignment="1" applyProtection="1">
      <alignment horizontal="distributed" vertical="center"/>
      <protection locked="0"/>
    </xf>
    <xf numFmtId="0" fontId="6" fillId="0" borderId="4" xfId="0" applyFont="1" applyFill="1" applyBorder="1" applyAlignment="1" applyProtection="1">
      <alignment horizontal="center" vertical="center"/>
      <protection locked="0"/>
    </xf>
    <xf numFmtId="0" fontId="7" fillId="0" borderId="2" xfId="0" applyFont="1" applyFill="1" applyBorder="1" applyAlignment="1" applyProtection="1">
      <alignment horizontal="distributed" vertical="center" wrapText="1"/>
      <protection locked="0"/>
    </xf>
    <xf numFmtId="176" fontId="8" fillId="0" borderId="2" xfId="0" applyNumberFormat="1" applyFont="1" applyFill="1" applyBorder="1" applyAlignment="1" applyProtection="1">
      <alignment vertical="center" wrapText="1"/>
      <protection locked="0"/>
    </xf>
    <xf numFmtId="0" fontId="6" fillId="0" borderId="3" xfId="0" applyFont="1" applyFill="1" applyBorder="1" applyAlignment="1" applyProtection="1">
      <alignment horizontal="distributed" vertical="center" wrapText="1"/>
      <protection locked="0"/>
    </xf>
    <xf numFmtId="176" fontId="8" fillId="0" borderId="5" xfId="0" applyNumberFormat="1" applyFont="1" applyFill="1" applyBorder="1" applyAlignment="1" applyProtection="1">
      <alignment vertical="center" wrapText="1"/>
      <protection locked="0"/>
    </xf>
    <xf numFmtId="0" fontId="6" fillId="0" borderId="2" xfId="0" applyFont="1" applyFill="1" applyBorder="1" applyAlignment="1" applyProtection="1">
      <alignment horizontal="distributed" vertical="center" wrapText="1"/>
      <protection locked="0"/>
    </xf>
    <xf numFmtId="0" fontId="6" fillId="0" borderId="3" xfId="0" applyFont="1" applyFill="1" applyBorder="1" applyAlignment="1" applyProtection="1">
      <alignment horizontal="left" vertical="center" readingOrder="1"/>
      <protection locked="0"/>
    </xf>
    <xf numFmtId="0" fontId="9" fillId="0" borderId="5" xfId="0" applyFont="1" applyFill="1" applyBorder="1" applyAlignment="1" applyProtection="1">
      <alignment horizontal="right" vertical="center"/>
      <protection locked="0"/>
    </xf>
    <xf numFmtId="0" fontId="8" fillId="0" borderId="2" xfId="0" applyFont="1" applyFill="1" applyBorder="1" applyAlignment="1" applyProtection="1">
      <alignment vertical="center" wrapText="1"/>
      <protection locked="0"/>
    </xf>
    <xf numFmtId="0" fontId="6" fillId="0" borderId="0" xfId="0" applyFont="1" applyFill="1" applyBorder="1" applyAlignment="1" applyProtection="1">
      <alignment horizontal="left" vertical="center" readingOrder="1"/>
      <protection locked="0"/>
    </xf>
    <xf numFmtId="0" fontId="6" fillId="0" borderId="2" xfId="0" applyFont="1" applyBorder="1" applyAlignment="1" applyProtection="1">
      <alignment horizontal="distributed" vertical="center" wrapText="1"/>
      <protection locked="0"/>
    </xf>
    <xf numFmtId="176" fontId="8" fillId="0" borderId="0" xfId="0" applyNumberFormat="1" applyFont="1" applyFill="1" applyBorder="1" applyAlignment="1" applyProtection="1">
      <alignment vertical="center" wrapText="1"/>
      <protection locked="0"/>
    </xf>
    <xf numFmtId="0" fontId="6" fillId="0" borderId="6" xfId="0" applyFont="1" applyBorder="1" applyAlignment="1" applyProtection="1">
      <alignment horizontal="distributed" vertical="center" wrapText="1"/>
      <protection locked="0"/>
    </xf>
    <xf numFmtId="176" fontId="8" fillId="0" borderId="6" xfId="0" applyNumberFormat="1" applyFont="1" applyFill="1" applyBorder="1" applyAlignment="1" applyProtection="1">
      <alignment vertical="center" wrapText="1"/>
      <protection locked="0"/>
    </xf>
    <xf numFmtId="0" fontId="6" fillId="0" borderId="7" xfId="0" applyFont="1" applyFill="1" applyBorder="1" applyAlignment="1" applyProtection="1">
      <alignment horizontal="distributed" vertical="center" wrapText="1"/>
      <protection locked="0"/>
    </xf>
    <xf numFmtId="176" fontId="8" fillId="0" borderId="8" xfId="0" applyNumberFormat="1" applyFont="1" applyFill="1" applyBorder="1" applyAlignment="1" applyProtection="1">
      <alignment vertical="center" wrapText="1"/>
      <protection locked="0"/>
    </xf>
    <xf numFmtId="0" fontId="6" fillId="0" borderId="6" xfId="0" applyFont="1" applyFill="1" applyBorder="1" applyAlignment="1" applyProtection="1">
      <alignment horizontal="distributed" vertical="center" wrapText="1"/>
      <protection locked="0"/>
    </xf>
    <xf numFmtId="0" fontId="6" fillId="0" borderId="7" xfId="0" applyFont="1" applyFill="1" applyBorder="1" applyAlignment="1" applyProtection="1">
      <alignment horizontal="left" vertical="center" readingOrder="1"/>
      <protection locked="0"/>
    </xf>
    <xf numFmtId="0" fontId="9" fillId="0" borderId="8" xfId="0" applyFont="1" applyFill="1" applyBorder="1" applyAlignment="1" applyProtection="1">
      <alignment horizontal="right" vertical="center"/>
      <protection locked="0"/>
    </xf>
    <xf numFmtId="0" fontId="6" fillId="0" borderId="9" xfId="0" applyFont="1" applyFill="1" applyBorder="1" applyAlignment="1" applyProtection="1">
      <alignment horizontal="center" vertical="center"/>
      <protection locked="0"/>
    </xf>
    <xf numFmtId="0" fontId="6" fillId="0" borderId="3" xfId="0" applyFont="1" applyBorder="1" applyAlignment="1" applyProtection="1">
      <alignment horizontal="left" vertical="center" readingOrder="1"/>
      <protection locked="0"/>
    </xf>
    <xf numFmtId="0" fontId="9" fillId="0" borderId="5" xfId="0" applyFont="1" applyBorder="1" applyAlignment="1" applyProtection="1">
      <alignment horizontal="right" vertical="center"/>
      <protection locked="0"/>
    </xf>
    <xf numFmtId="176" fontId="8" fillId="0" borderId="6" xfId="0" applyNumberFormat="1" applyFont="1" applyBorder="1" applyAlignment="1" applyProtection="1">
      <alignment vertical="center" wrapText="1"/>
      <protection locked="0"/>
    </xf>
    <xf numFmtId="0" fontId="6" fillId="0" borderId="7" xfId="0" applyFont="1" applyBorder="1" applyAlignment="1" applyProtection="1">
      <alignment horizontal="distributed" vertical="center" wrapText="1"/>
      <protection locked="0"/>
    </xf>
    <xf numFmtId="176" fontId="8" fillId="0" borderId="8" xfId="0" applyNumberFormat="1" applyFont="1" applyBorder="1" applyAlignment="1" applyProtection="1">
      <alignment vertical="center" wrapText="1"/>
      <protection locked="0"/>
    </xf>
    <xf numFmtId="0" fontId="6" fillId="0" borderId="7" xfId="0" applyFont="1" applyBorder="1" applyAlignment="1" applyProtection="1">
      <alignment horizontal="left" vertical="center" readingOrder="1"/>
      <protection locked="0"/>
    </xf>
    <xf numFmtId="0" fontId="6" fillId="0" borderId="0" xfId="0" applyFont="1" applyBorder="1" applyAlignment="1" applyProtection="1">
      <alignment horizontal="left" vertical="center" readingOrder="1"/>
      <protection locked="0"/>
    </xf>
    <xf numFmtId="0" fontId="10" fillId="0" borderId="3" xfId="0" applyFont="1" applyFill="1" applyBorder="1" applyAlignment="1" applyProtection="1">
      <alignment horizontal="distributed" vertical="center" wrapText="1"/>
      <protection locked="0"/>
    </xf>
    <xf numFmtId="0" fontId="6" fillId="0" borderId="5" xfId="0" applyFont="1" applyBorder="1" applyAlignment="1" applyProtection="1">
      <alignment horizontal="right" vertical="center"/>
      <protection locked="0"/>
    </xf>
    <xf numFmtId="0" fontId="6" fillId="0" borderId="5" xfId="0" applyFont="1" applyFill="1" applyBorder="1" applyAlignment="1" applyProtection="1">
      <alignment horizontal="right" vertical="center"/>
      <protection locked="0"/>
    </xf>
    <xf numFmtId="0" fontId="6" fillId="0" borderId="5" xfId="0" applyFont="1" applyFill="1" applyBorder="1" applyAlignment="1">
      <alignment horizontal="right" vertical="center" readingOrder="1"/>
    </xf>
    <xf numFmtId="0" fontId="8" fillId="0" borderId="6" xfId="0" applyFont="1" applyFill="1" applyBorder="1" applyAlignment="1" applyProtection="1">
      <alignment vertical="center" wrapText="1"/>
      <protection locked="0"/>
    </xf>
    <xf numFmtId="0" fontId="6" fillId="0" borderId="8" xfId="0" applyFont="1" applyBorder="1" applyAlignment="1" applyProtection="1">
      <alignment horizontal="right" vertical="center"/>
      <protection locked="0"/>
    </xf>
    <xf numFmtId="0" fontId="8" fillId="0" borderId="0" xfId="0" applyFont="1" applyFill="1" applyAlignment="1" applyProtection="1">
      <alignment vertical="center" wrapText="1"/>
      <protection/>
    </xf>
    <xf numFmtId="0" fontId="8" fillId="0"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pplyAlignment="1">
      <alignment horizontal="left" vertical="center" readingOrder="1"/>
    </xf>
    <xf numFmtId="0" fontId="9" fillId="0" borderId="10" xfId="0" applyFont="1" applyFill="1" applyBorder="1" applyAlignment="1">
      <alignment horizontal="right" vertical="center"/>
    </xf>
    <xf numFmtId="0" fontId="6" fillId="2" borderId="1"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locked="0"/>
    </xf>
    <xf numFmtId="0" fontId="6" fillId="0" borderId="11" xfId="0" applyFont="1" applyFill="1" applyBorder="1" applyAlignment="1" applyProtection="1">
      <alignment horizontal="right" vertical="center"/>
      <protection locked="0"/>
    </xf>
    <xf numFmtId="0" fontId="6" fillId="0" borderId="11" xfId="0" applyFont="1" applyFill="1" applyBorder="1" applyAlignment="1" applyProtection="1">
      <alignment horizontal="distributed" vertical="center" wrapText="1"/>
      <protection locked="0"/>
    </xf>
    <xf numFmtId="0" fontId="7" fillId="0" borderId="2" xfId="0" applyFont="1" applyBorder="1" applyAlignment="1" applyProtection="1">
      <alignment horizontal="distributed" vertical="center" wrapText="1"/>
      <protection locked="0"/>
    </xf>
    <xf numFmtId="0" fontId="6" fillId="0" borderId="3" xfId="0" applyFont="1" applyBorder="1" applyAlignment="1" applyProtection="1">
      <alignment horizontal="distributed" vertical="center" wrapText="1"/>
      <protection locked="0"/>
    </xf>
    <xf numFmtId="176" fontId="8" fillId="0" borderId="2" xfId="0" applyNumberFormat="1" applyFont="1" applyBorder="1" applyAlignment="1" applyProtection="1">
      <alignment vertical="center" wrapText="1"/>
      <protection locked="0"/>
    </xf>
    <xf numFmtId="176" fontId="8" fillId="0" borderId="5" xfId="0" applyNumberFormat="1" applyFont="1" applyBorder="1" applyAlignment="1" applyProtection="1">
      <alignment vertical="center" wrapText="1"/>
      <protection locked="0"/>
    </xf>
    <xf numFmtId="0" fontId="9" fillId="0" borderId="8" xfId="0" applyFont="1" applyBorder="1" applyAlignment="1" applyProtection="1">
      <alignment horizontal="right" vertical="center"/>
      <protection locked="0"/>
    </xf>
    <xf numFmtId="0" fontId="6" fillId="0" borderId="11" xfId="0" applyFont="1" applyBorder="1" applyAlignment="1" applyProtection="1">
      <alignment horizontal="distributed" vertical="center" wrapText="1"/>
      <protection locked="0"/>
    </xf>
    <xf numFmtId="0" fontId="9" fillId="0" borderId="4" xfId="0" applyFont="1" applyBorder="1" applyAlignment="1" applyProtection="1">
      <alignment horizontal="right" vertical="center"/>
      <protection locked="0"/>
    </xf>
    <xf numFmtId="0" fontId="6" fillId="0" borderId="0" xfId="0" applyFont="1" applyBorder="1" applyAlignment="1" applyProtection="1">
      <alignment horizontal="distributed" vertical="center" wrapText="1"/>
      <protection locked="0"/>
    </xf>
    <xf numFmtId="176" fontId="8" fillId="0" borderId="0" xfId="0" applyNumberFormat="1" applyFont="1" applyBorder="1" applyAlignment="1" applyProtection="1">
      <alignment vertical="center" wrapText="1"/>
      <protection locked="0"/>
    </xf>
    <xf numFmtId="0" fontId="6" fillId="0" borderId="10" xfId="0" applyFont="1" applyBorder="1" applyAlignment="1" applyProtection="1">
      <alignment horizontal="distributed" vertical="center" wrapText="1"/>
      <protection locked="0"/>
    </xf>
    <xf numFmtId="0" fontId="6" fillId="0" borderId="0" xfId="0" applyFont="1" applyFill="1" applyBorder="1" applyAlignment="1" applyProtection="1">
      <alignment horizontal="distributed" vertical="center" wrapText="1"/>
      <protection locked="0"/>
    </xf>
    <xf numFmtId="0" fontId="6" fillId="0" borderId="10" xfId="0" applyFont="1" applyFill="1" applyBorder="1" applyAlignment="1" applyProtection="1">
      <alignment horizontal="distributed" vertical="center" wrapText="1"/>
      <protection locked="0"/>
    </xf>
    <xf numFmtId="38" fontId="8" fillId="0" borderId="8" xfId="17" applyFont="1" applyFill="1" applyBorder="1" applyAlignment="1" applyProtection="1">
      <alignment vertical="center" wrapText="1"/>
      <protection locked="0"/>
    </xf>
    <xf numFmtId="0" fontId="10" fillId="0" borderId="0" xfId="0" applyFont="1" applyBorder="1" applyAlignment="1" applyProtection="1">
      <alignment horizontal="distributed" vertical="center" wrapText="1"/>
      <protection locked="0"/>
    </xf>
    <xf numFmtId="0" fontId="6" fillId="0" borderId="9" xfId="0" applyFont="1" applyBorder="1" applyAlignment="1" applyProtection="1">
      <alignment horizontal="distributed" vertical="center" wrapText="1"/>
      <protection locked="0"/>
    </xf>
    <xf numFmtId="176" fontId="8" fillId="0" borderId="4" xfId="0" applyNumberFormat="1" applyFont="1" applyBorder="1" applyAlignment="1" applyProtection="1">
      <alignment vertical="center" wrapText="1"/>
      <protection locked="0"/>
    </xf>
    <xf numFmtId="0" fontId="6" fillId="0" borderId="9" xfId="0" applyFont="1" applyBorder="1" applyAlignment="1" applyProtection="1">
      <alignment horizontal="left" vertical="center" readingOrder="1"/>
      <protection locked="0"/>
    </xf>
    <xf numFmtId="0" fontId="10" fillId="0" borderId="3" xfId="0" applyFont="1" applyBorder="1" applyAlignment="1" applyProtection="1">
      <alignment horizontal="distributed" vertical="center" wrapText="1"/>
      <protection locked="0"/>
    </xf>
    <xf numFmtId="176" fontId="8" fillId="0" borderId="10" xfId="0" applyNumberFormat="1" applyFont="1" applyBorder="1" applyAlignment="1" applyProtection="1">
      <alignment vertical="center" wrapText="1"/>
      <protection locked="0"/>
    </xf>
    <xf numFmtId="0" fontId="6" fillId="0" borderId="0" xfId="0" applyFont="1" applyAlignment="1" applyProtection="1">
      <alignment vertical="center"/>
      <protection locked="0"/>
    </xf>
    <xf numFmtId="0" fontId="8" fillId="0" borderId="0" xfId="0" applyFont="1" applyFill="1" applyAlignment="1" applyProtection="1">
      <alignment vertical="center" wrapText="1"/>
      <protection locked="0"/>
    </xf>
    <xf numFmtId="0" fontId="6" fillId="0" borderId="11" xfId="0" applyFont="1" applyFill="1" applyBorder="1" applyAlignment="1" applyProtection="1">
      <alignment horizontal="distributed" vertical="center"/>
      <protection locked="0"/>
    </xf>
    <xf numFmtId="0" fontId="6" fillId="0" borderId="9" xfId="0" applyFont="1" applyFill="1" applyBorder="1" applyAlignment="1" applyProtection="1">
      <alignment horizontal="left" vertical="center" readingOrder="1"/>
      <protection locked="0"/>
    </xf>
    <xf numFmtId="0" fontId="9" fillId="0" borderId="4" xfId="0" applyFont="1" applyFill="1" applyBorder="1" applyAlignment="1" applyProtection="1">
      <alignment horizontal="right" vertical="center"/>
      <protection locked="0"/>
    </xf>
    <xf numFmtId="0" fontId="10" fillId="0" borderId="10" xfId="0" applyFont="1" applyBorder="1" applyAlignment="1" applyProtection="1">
      <alignment horizontal="distributed" vertical="center" wrapText="1"/>
      <protection locked="0"/>
    </xf>
    <xf numFmtId="176" fontId="8" fillId="0" borderId="11" xfId="0" applyNumberFormat="1" applyFont="1" applyFill="1" applyBorder="1" applyAlignment="1" applyProtection="1">
      <alignment vertical="center" wrapText="1"/>
      <protection locked="0"/>
    </xf>
    <xf numFmtId="0" fontId="6" fillId="0" borderId="9" xfId="0" applyFont="1" applyFill="1" applyBorder="1" applyAlignment="1" applyProtection="1">
      <alignment horizontal="distributed" vertical="center" wrapText="1"/>
      <protection locked="0"/>
    </xf>
    <xf numFmtId="176" fontId="8" fillId="0" borderId="4" xfId="0" applyNumberFormat="1" applyFont="1" applyFill="1" applyBorder="1" applyAlignment="1" applyProtection="1">
      <alignment vertical="center" wrapText="1"/>
      <protection locked="0"/>
    </xf>
    <xf numFmtId="9" fontId="9" fillId="0" borderId="5" xfId="0" applyNumberFormat="1" applyFont="1" applyFill="1" applyBorder="1" applyAlignment="1" applyProtection="1">
      <alignment horizontal="right" vertical="center"/>
      <protection locked="0"/>
    </xf>
    <xf numFmtId="0" fontId="6" fillId="0" borderId="12" xfId="0" applyFont="1" applyFill="1" applyBorder="1" applyAlignment="1" applyProtection="1">
      <alignment horizontal="left" vertical="center" readingOrder="1"/>
      <protection locked="0"/>
    </xf>
    <xf numFmtId="0" fontId="6" fillId="0" borderId="10" xfId="0" applyFont="1" applyFill="1" applyBorder="1" applyAlignment="1" applyProtection="1">
      <alignment horizontal="left" vertical="center" readingOrder="1"/>
      <protection locked="0"/>
    </xf>
    <xf numFmtId="0" fontId="12" fillId="0" borderId="0" xfId="0" applyFont="1" applyBorder="1" applyAlignment="1" applyProtection="1">
      <alignment vertical="center"/>
      <protection locked="0"/>
    </xf>
    <xf numFmtId="38" fontId="9" fillId="0" borderId="5" xfId="17" applyFont="1" applyFill="1" applyBorder="1" applyAlignment="1" applyProtection="1">
      <alignment horizontal="right" vertical="center"/>
      <protection locked="0"/>
    </xf>
    <xf numFmtId="176" fontId="8" fillId="0" borderId="3" xfId="0" applyNumberFormat="1" applyFont="1" applyBorder="1" applyAlignment="1" applyProtection="1">
      <alignment vertical="center" wrapText="1"/>
      <protection locked="0"/>
    </xf>
    <xf numFmtId="0" fontId="6" fillId="0" borderId="2" xfId="0" applyFont="1" applyFill="1" applyBorder="1" applyAlignment="1" applyProtection="1">
      <alignment horizontal="distributed" vertical="center" wrapText="1" shrinkToFit="1"/>
      <protection locked="0"/>
    </xf>
    <xf numFmtId="0" fontId="10" fillId="0" borderId="0" xfId="0" applyFont="1" applyFill="1" applyBorder="1" applyAlignment="1" applyProtection="1">
      <alignment horizontal="distributed" vertical="center" wrapText="1"/>
      <protection locked="0"/>
    </xf>
    <xf numFmtId="0" fontId="8" fillId="0" borderId="0" xfId="0" applyFont="1" applyFill="1" applyBorder="1" applyAlignment="1" applyProtection="1">
      <alignment vertical="center" wrapText="1"/>
      <protection locked="0"/>
    </xf>
    <xf numFmtId="3" fontId="9" fillId="0" borderId="5" xfId="0" applyNumberFormat="1" applyFont="1" applyFill="1" applyBorder="1" applyAlignment="1" applyProtection="1">
      <alignment horizontal="right" vertical="center"/>
      <protection locked="0"/>
    </xf>
    <xf numFmtId="0" fontId="6" fillId="0" borderId="3" xfId="0" applyFont="1" applyFill="1" applyBorder="1" applyAlignment="1" applyProtection="1">
      <alignment horizontal="left" vertical="center" shrinkToFit="1" readingOrder="1"/>
      <protection locked="0"/>
    </xf>
    <xf numFmtId="0" fontId="6" fillId="0" borderId="3" xfId="0" applyFont="1" applyFill="1" applyBorder="1" applyAlignment="1" applyProtection="1">
      <alignment vertical="center"/>
      <protection locked="0"/>
    </xf>
    <xf numFmtId="0" fontId="6" fillId="0" borderId="3" xfId="0" applyFont="1" applyFill="1" applyBorder="1" applyAlignment="1">
      <alignment vertical="center"/>
    </xf>
    <xf numFmtId="0" fontId="6" fillId="0" borderId="3" xfId="0" applyFont="1" applyFill="1" applyBorder="1" applyAlignment="1" applyProtection="1">
      <alignment horizontal="left" vertical="center" wrapText="1" readingOrder="1"/>
      <protection locked="0"/>
    </xf>
    <xf numFmtId="0" fontId="6" fillId="0" borderId="0" xfId="0" applyFont="1" applyFill="1" applyAlignment="1" applyProtection="1">
      <alignment vertical="center"/>
      <protection locked="0"/>
    </xf>
    <xf numFmtId="176" fontId="8" fillId="0" borderId="11" xfId="0" applyNumberFormat="1" applyFont="1" applyBorder="1" applyAlignment="1" applyProtection="1">
      <alignment vertical="center" wrapText="1"/>
      <protection locked="0"/>
    </xf>
    <xf numFmtId="0" fontId="7" fillId="0" borderId="3" xfId="0" applyFont="1" applyBorder="1" applyAlignment="1" applyProtection="1">
      <alignment horizontal="distributed" vertical="center" wrapText="1"/>
      <protection locked="0"/>
    </xf>
    <xf numFmtId="207" fontId="13" fillId="0" borderId="2" xfId="0" applyNumberFormat="1" applyFont="1" applyBorder="1" applyAlignment="1" applyProtection="1">
      <alignment horizontal="distributed" vertical="center" wrapText="1"/>
      <protection locked="0"/>
    </xf>
    <xf numFmtId="0" fontId="13" fillId="0" borderId="2" xfId="0" applyFont="1" applyBorder="1" applyAlignment="1" applyProtection="1">
      <alignment horizontal="distributed" vertical="center" wrapText="1"/>
      <protection locked="0"/>
    </xf>
    <xf numFmtId="0" fontId="6" fillId="0" borderId="1" xfId="0" applyFont="1" applyBorder="1" applyAlignment="1" applyProtection="1">
      <alignment horizontal="distributed" vertical="center" wrapText="1"/>
      <protection locked="0"/>
    </xf>
    <xf numFmtId="0" fontId="9" fillId="0" borderId="13" xfId="0" applyFont="1" applyBorder="1" applyAlignment="1" applyProtection="1">
      <alignment horizontal="right" vertical="center"/>
      <protection locked="0"/>
    </xf>
    <xf numFmtId="207" fontId="13" fillId="0" borderId="6" xfId="0" applyNumberFormat="1" applyFont="1" applyBorder="1" applyAlignment="1" applyProtection="1">
      <alignment horizontal="distributed" vertical="center" wrapText="1"/>
      <protection locked="0"/>
    </xf>
    <xf numFmtId="176" fontId="8" fillId="0" borderId="10" xfId="0" applyNumberFormat="1" applyFont="1" applyFill="1" applyBorder="1" applyAlignment="1" applyProtection="1">
      <alignment vertical="center" wrapText="1"/>
      <protection locked="0"/>
    </xf>
    <xf numFmtId="0" fontId="10" fillId="0" borderId="10" xfId="0" applyFont="1" applyFill="1" applyBorder="1" applyAlignment="1" applyProtection="1">
      <alignment horizontal="distributed" vertical="center" wrapText="1"/>
      <protection locked="0"/>
    </xf>
    <xf numFmtId="38" fontId="8" fillId="0" borderId="2" xfId="17" applyFont="1" applyBorder="1" applyAlignment="1" applyProtection="1">
      <alignment vertical="center" wrapText="1"/>
      <protection locked="0"/>
    </xf>
    <xf numFmtId="38" fontId="8" fillId="0" borderId="5" xfId="17" applyFont="1" applyBorder="1" applyAlignment="1" applyProtection="1">
      <alignment vertical="center" wrapText="1"/>
      <protection locked="0"/>
    </xf>
    <xf numFmtId="38" fontId="8" fillId="0" borderId="6" xfId="17" applyFont="1" applyBorder="1" applyAlignment="1" applyProtection="1">
      <alignment vertical="center" wrapText="1"/>
      <protection locked="0"/>
    </xf>
    <xf numFmtId="38" fontId="8" fillId="0" borderId="8" xfId="17" applyFont="1" applyBorder="1" applyAlignment="1" applyProtection="1">
      <alignment vertical="center" wrapText="1"/>
      <protection locked="0"/>
    </xf>
    <xf numFmtId="3" fontId="8" fillId="0" borderId="8" xfId="0" applyNumberFormat="1" applyFont="1" applyBorder="1" applyAlignment="1" applyProtection="1">
      <alignment horizontal="right" vertical="center" wrapText="1"/>
      <protection locked="0"/>
    </xf>
    <xf numFmtId="176" fontId="8" fillId="0" borderId="0" xfId="0" applyNumberFormat="1" applyFont="1" applyBorder="1" applyAlignment="1" applyProtection="1">
      <alignment horizontal="right" vertical="center" wrapText="1"/>
      <protection locked="0"/>
    </xf>
    <xf numFmtId="0" fontId="8" fillId="0" borderId="5" xfId="0" applyFont="1" applyBorder="1" applyAlignment="1" applyProtection="1">
      <alignment vertical="center" wrapText="1"/>
      <protection locked="0"/>
    </xf>
    <xf numFmtId="0" fontId="6" fillId="0" borderId="5" xfId="0" applyFont="1" applyBorder="1" applyAlignment="1" applyProtection="1">
      <alignment horizontal="distributed" vertical="center" wrapText="1"/>
      <protection locked="0"/>
    </xf>
    <xf numFmtId="0" fontId="6" fillId="0" borderId="8" xfId="0" applyFont="1" applyBorder="1" applyAlignment="1" applyProtection="1">
      <alignment horizontal="distributed" vertical="center" wrapText="1"/>
      <protection locked="0"/>
    </xf>
    <xf numFmtId="0" fontId="6" fillId="0" borderId="14" xfId="0" applyFont="1" applyBorder="1" applyAlignment="1" applyProtection="1">
      <alignment horizontal="left" vertical="center" readingOrder="1"/>
      <protection locked="0"/>
    </xf>
    <xf numFmtId="0" fontId="6" fillId="0" borderId="3" xfId="0" applyFont="1" applyFill="1" applyBorder="1" applyAlignment="1" applyProtection="1">
      <alignment vertical="center" shrinkToFit="1" readingOrder="1"/>
      <protection locked="0"/>
    </xf>
    <xf numFmtId="176" fontId="6" fillId="0" borderId="3" xfId="0" applyNumberFormat="1" applyFont="1" applyFill="1" applyBorder="1" applyAlignment="1" applyProtection="1">
      <alignment horizontal="left" vertical="center" readingOrder="1"/>
      <protection locked="0"/>
    </xf>
    <xf numFmtId="0" fontId="9" fillId="0" borderId="0" xfId="0" applyFont="1" applyBorder="1" applyAlignment="1" applyProtection="1">
      <alignment horizontal="right" vertical="center"/>
      <protection locked="0"/>
    </xf>
    <xf numFmtId="176" fontId="8" fillId="0" borderId="12" xfId="0" applyNumberFormat="1" applyFont="1" applyBorder="1" applyAlignment="1" applyProtection="1">
      <alignment vertical="center" wrapText="1"/>
      <protection locked="0"/>
    </xf>
    <xf numFmtId="0" fontId="14" fillId="0" borderId="5" xfId="0" applyFont="1" applyFill="1" applyBorder="1" applyAlignment="1" applyProtection="1">
      <alignment horizontal="right" vertical="center"/>
      <protection locked="0"/>
    </xf>
    <xf numFmtId="0" fontId="6" fillId="0" borderId="0" xfId="0" applyFont="1" applyFill="1" applyAlignment="1">
      <alignment vertical="center"/>
    </xf>
    <xf numFmtId="0" fontId="0" fillId="0" borderId="0" xfId="0" applyFont="1" applyFill="1" applyBorder="1" applyAlignment="1">
      <alignment vertical="center"/>
    </xf>
    <xf numFmtId="0" fontId="6" fillId="0" borderId="15" xfId="0" applyFont="1" applyFill="1" applyBorder="1" applyAlignment="1" applyProtection="1">
      <alignment horizontal="left" vertical="center" readingOrder="1"/>
      <protection locked="0"/>
    </xf>
    <xf numFmtId="0" fontId="6" fillId="0" borderId="7" xfId="0" applyFont="1" applyFill="1" applyBorder="1" applyAlignment="1">
      <alignment vertical="center"/>
    </xf>
    <xf numFmtId="0" fontId="4" fillId="0" borderId="0" xfId="0" applyFont="1" applyFill="1" applyAlignment="1" applyProtection="1">
      <alignment horizontal="left" vertical="center" indent="3"/>
      <protection locked="0"/>
    </xf>
    <xf numFmtId="0" fontId="6" fillId="0" borderId="1" xfId="0" applyFont="1" applyFill="1" applyBorder="1" applyAlignment="1">
      <alignment horizontal="center" vertical="center"/>
    </xf>
    <xf numFmtId="38" fontId="9" fillId="0" borderId="10" xfId="17" applyFont="1" applyFill="1" applyBorder="1" applyAlignment="1">
      <alignment horizontal="right" vertical="center"/>
    </xf>
    <xf numFmtId="38" fontId="6" fillId="0" borderId="4" xfId="17" applyFont="1" applyFill="1" applyBorder="1" applyAlignment="1" applyProtection="1">
      <alignment horizontal="center" vertical="center"/>
      <protection locked="0"/>
    </xf>
    <xf numFmtId="38" fontId="9" fillId="0" borderId="5" xfId="17" applyFont="1" applyBorder="1" applyAlignment="1" applyProtection="1">
      <alignment horizontal="right" vertical="center"/>
      <protection locked="0"/>
    </xf>
    <xf numFmtId="38" fontId="9" fillId="0" borderId="8" xfId="17" applyFont="1" applyBorder="1" applyAlignment="1" applyProtection="1">
      <alignment horizontal="right" vertical="center"/>
      <protection locked="0"/>
    </xf>
    <xf numFmtId="38" fontId="9" fillId="0" borderId="4" xfId="17" applyFont="1" applyFill="1" applyBorder="1" applyAlignment="1" applyProtection="1">
      <alignment horizontal="right" vertical="center"/>
      <protection locked="0"/>
    </xf>
    <xf numFmtId="38" fontId="9" fillId="0" borderId="8" xfId="17" applyFont="1" applyFill="1" applyBorder="1" applyAlignment="1" applyProtection="1">
      <alignment horizontal="right" vertical="center"/>
      <protection locked="0"/>
    </xf>
    <xf numFmtId="38" fontId="9" fillId="0" borderId="4" xfId="17" applyFont="1" applyBorder="1" applyAlignment="1" applyProtection="1">
      <alignment horizontal="right" vertical="center"/>
      <protection locked="0"/>
    </xf>
    <xf numFmtId="38" fontId="6" fillId="0" borderId="5" xfId="17" applyFont="1" applyBorder="1" applyAlignment="1" applyProtection="1">
      <alignment horizontal="left" vertical="center"/>
      <protection locked="0"/>
    </xf>
    <xf numFmtId="38" fontId="9" fillId="0" borderId="5" xfId="17" applyFont="1" applyFill="1" applyBorder="1" applyAlignment="1" applyProtection="1">
      <alignment horizontal="left" vertical="center"/>
      <protection locked="0"/>
    </xf>
    <xf numFmtId="38" fontId="6" fillId="0" borderId="0" xfId="17" applyFont="1" applyAlignment="1" applyProtection="1">
      <alignment vertical="center"/>
      <protection locked="0"/>
    </xf>
    <xf numFmtId="38" fontId="6" fillId="0" borderId="0" xfId="17" applyFont="1" applyAlignment="1">
      <alignment vertical="center"/>
    </xf>
    <xf numFmtId="0" fontId="6" fillId="0" borderId="12" xfId="0" applyFont="1" applyFill="1" applyBorder="1" applyAlignment="1" applyProtection="1">
      <alignment horizontal="distributed" vertical="center" wrapText="1"/>
      <protection locked="0"/>
    </xf>
    <xf numFmtId="0" fontId="9" fillId="0" borderId="2" xfId="0" applyFont="1" applyFill="1" applyBorder="1" applyAlignment="1" applyProtection="1">
      <alignment horizontal="distributed" vertical="center" wrapText="1"/>
      <protection locked="0"/>
    </xf>
    <xf numFmtId="0" fontId="9" fillId="0" borderId="5" xfId="0" applyFont="1" applyFill="1" applyBorder="1" applyAlignment="1" applyProtection="1">
      <alignment horizontal="right" vertical="center" wrapText="1"/>
      <protection locked="0"/>
    </xf>
    <xf numFmtId="0" fontId="6" fillId="0" borderId="9" xfId="0" applyFont="1" applyBorder="1" applyAlignment="1" applyProtection="1">
      <alignment horizontal="left" vertical="center" wrapText="1" readingOrder="1"/>
      <protection locked="0"/>
    </xf>
    <xf numFmtId="0" fontId="0" fillId="0" borderId="0" xfId="0" applyFont="1" applyBorder="1" applyAlignment="1" applyProtection="1">
      <alignment vertical="center"/>
      <protection locked="0"/>
    </xf>
    <xf numFmtId="176" fontId="8" fillId="0" borderId="12" xfId="0" applyNumberFormat="1" applyFont="1" applyFill="1" applyBorder="1" applyAlignment="1" applyProtection="1">
      <alignment vertical="center" wrapText="1"/>
      <protection locked="0"/>
    </xf>
    <xf numFmtId="0" fontId="8" fillId="0" borderId="5" xfId="0" applyFont="1" applyFill="1" applyBorder="1" applyAlignment="1" applyProtection="1">
      <alignment vertical="center" wrapText="1"/>
      <protection locked="0"/>
    </xf>
    <xf numFmtId="0" fontId="8" fillId="0" borderId="8" xfId="0" applyFont="1" applyFill="1" applyBorder="1" applyAlignment="1" applyProtection="1">
      <alignment vertical="center" wrapText="1"/>
      <protection locked="0"/>
    </xf>
    <xf numFmtId="0" fontId="0" fillId="0" borderId="0" xfId="0" applyFont="1" applyFill="1" applyAlignment="1">
      <alignment horizontal="distributed" vertical="center" wrapText="1"/>
    </xf>
    <xf numFmtId="0" fontId="0" fillId="0" borderId="0" xfId="0" applyFont="1" applyBorder="1" applyAlignment="1">
      <alignment vertical="center"/>
    </xf>
    <xf numFmtId="10" fontId="9" fillId="0" borderId="5" xfId="0" applyNumberFormat="1" applyFont="1" applyFill="1" applyBorder="1" applyAlignment="1" applyProtection="1">
      <alignment horizontal="right" vertical="center"/>
      <protection locked="0"/>
    </xf>
    <xf numFmtId="10" fontId="9" fillId="0" borderId="8" xfId="0" applyNumberFormat="1" applyFont="1" applyBorder="1" applyAlignment="1" applyProtection="1">
      <alignment horizontal="right" vertical="center"/>
      <protection locked="0"/>
    </xf>
    <xf numFmtId="0" fontId="0" fillId="0" borderId="0" xfId="0" applyFont="1" applyAlignment="1" applyProtection="1">
      <alignment vertical="center"/>
      <protection locked="0"/>
    </xf>
    <xf numFmtId="0" fontId="0" fillId="0" borderId="0" xfId="0" applyFont="1" applyAlignment="1">
      <alignment vertical="center"/>
    </xf>
    <xf numFmtId="0" fontId="0" fillId="0" borderId="0" xfId="0" applyFont="1" applyFill="1" applyBorder="1" applyAlignment="1" applyProtection="1">
      <alignment vertical="center"/>
      <protection locked="0"/>
    </xf>
    <xf numFmtId="0" fontId="6" fillId="0" borderId="3" xfId="0" applyFont="1" applyBorder="1" applyAlignment="1" applyProtection="1">
      <alignment horizontal="left" vertical="center" shrinkToFit="1" readingOrder="1"/>
      <protection locked="0"/>
    </xf>
    <xf numFmtId="3" fontId="8" fillId="0" borderId="2" xfId="0" applyNumberFormat="1" applyFont="1" applyFill="1" applyBorder="1" applyAlignment="1" applyProtection="1">
      <alignment vertical="center" wrapText="1"/>
      <protection locked="0"/>
    </xf>
    <xf numFmtId="176" fontId="8" fillId="0" borderId="8" xfId="0" applyNumberFormat="1" applyFont="1" applyFill="1" applyBorder="1" applyAlignment="1" applyProtection="1">
      <alignment vertical="center" wrapText="1" shrinkToFit="1"/>
      <protection locked="0"/>
    </xf>
    <xf numFmtId="0" fontId="6" fillId="0" borderId="3" xfId="0" applyFont="1" applyFill="1" applyBorder="1" applyAlignment="1" applyProtection="1">
      <alignment horizontal="left" vertical="center" wrapText="1" shrinkToFit="1" readingOrder="1"/>
      <protection locked="0"/>
    </xf>
    <xf numFmtId="0" fontId="9" fillId="0" borderId="7" xfId="0" applyFont="1" applyFill="1" applyBorder="1" applyAlignment="1" applyProtection="1">
      <alignment horizontal="left" vertical="center" readingOrder="1"/>
      <protection locked="0"/>
    </xf>
    <xf numFmtId="38" fontId="8" fillId="0" borderId="2" xfId="17" applyFont="1" applyFill="1" applyBorder="1" applyAlignment="1" applyProtection="1">
      <alignment vertical="center" wrapText="1"/>
      <protection locked="0"/>
    </xf>
    <xf numFmtId="38" fontId="8" fillId="0" borderId="5" xfId="17" applyFont="1" applyFill="1" applyBorder="1" applyAlignment="1" applyProtection="1">
      <alignment vertical="center" wrapText="1"/>
      <protection locked="0"/>
    </xf>
    <xf numFmtId="0" fontId="6" fillId="0" borderId="8" xfId="0" applyFont="1" applyFill="1" applyBorder="1" applyAlignment="1" applyProtection="1">
      <alignment horizontal="right" vertical="center"/>
      <protection locked="0"/>
    </xf>
    <xf numFmtId="38" fontId="8" fillId="0" borderId="11" xfId="17" applyFont="1" applyFill="1" applyBorder="1" applyAlignment="1" applyProtection="1">
      <alignment vertical="center" wrapText="1"/>
      <protection locked="0"/>
    </xf>
    <xf numFmtId="38" fontId="8" fillId="0" borderId="4" xfId="17" applyFont="1" applyFill="1" applyBorder="1" applyAlignment="1" applyProtection="1">
      <alignment vertical="center" wrapText="1"/>
      <protection locked="0"/>
    </xf>
    <xf numFmtId="38" fontId="8" fillId="0" borderId="0" xfId="17" applyFont="1" applyFill="1" applyBorder="1" applyAlignment="1" applyProtection="1">
      <alignment vertical="center" wrapText="1"/>
      <protection locked="0"/>
    </xf>
    <xf numFmtId="0" fontId="0" fillId="0" borderId="0" xfId="0" applyFont="1" applyFill="1" applyAlignment="1">
      <alignment horizontal="distributed" vertical="center" wrapText="1"/>
    </xf>
    <xf numFmtId="0" fontId="0" fillId="0" borderId="0" xfId="0" applyFont="1" applyBorder="1" applyAlignment="1">
      <alignment vertical="center"/>
    </xf>
    <xf numFmtId="0" fontId="0" fillId="0" borderId="0" xfId="0" applyFont="1" applyBorder="1" applyAlignment="1" applyProtection="1">
      <alignment vertical="center"/>
      <protection locked="0"/>
    </xf>
    <xf numFmtId="176" fontId="15" fillId="0" borderId="2" xfId="0" applyNumberFormat="1" applyFont="1" applyBorder="1" applyAlignment="1" applyProtection="1">
      <alignment vertical="center" wrapText="1"/>
      <protection locked="0"/>
    </xf>
    <xf numFmtId="176" fontId="15" fillId="0" borderId="5" xfId="0" applyNumberFormat="1" applyFont="1" applyBorder="1" applyAlignment="1" applyProtection="1">
      <alignment vertical="center" wrapText="1"/>
      <protection locked="0"/>
    </xf>
    <xf numFmtId="0" fontId="16" fillId="0" borderId="5" xfId="0" applyFont="1" applyBorder="1" applyAlignment="1" applyProtection="1">
      <alignment horizontal="right" vertical="center"/>
      <protection locked="0"/>
    </xf>
    <xf numFmtId="176" fontId="8" fillId="0" borderId="3" xfId="0" applyNumberFormat="1" applyFont="1" applyFill="1" applyBorder="1" applyAlignment="1" applyProtection="1">
      <alignment vertical="center" wrapText="1"/>
      <protection locked="0"/>
    </xf>
    <xf numFmtId="0" fontId="6" fillId="0" borderId="5" xfId="0" applyFont="1" applyFill="1" applyBorder="1" applyAlignment="1" applyProtection="1">
      <alignment horizontal="distributed" vertical="center" wrapText="1"/>
      <protection locked="0"/>
    </xf>
    <xf numFmtId="176" fontId="8" fillId="0" borderId="7" xfId="0" applyNumberFormat="1" applyFont="1" applyFill="1" applyBorder="1" applyAlignment="1" applyProtection="1">
      <alignment vertical="center" wrapText="1"/>
      <protection locked="0"/>
    </xf>
    <xf numFmtId="0" fontId="10" fillId="0" borderId="7" xfId="0" applyFont="1" applyFill="1" applyBorder="1" applyAlignment="1" applyProtection="1">
      <alignment horizontal="distributed" vertical="center" wrapText="1"/>
      <protection locked="0"/>
    </xf>
    <xf numFmtId="0" fontId="6" fillId="0" borderId="8" xfId="0" applyFont="1" applyFill="1" applyBorder="1" applyAlignment="1" applyProtection="1">
      <alignment horizontal="distributed" vertical="center" wrapText="1"/>
      <protection locked="0"/>
    </xf>
    <xf numFmtId="0" fontId="17" fillId="0" borderId="3" xfId="0" applyFont="1" applyBorder="1" applyAlignment="1" applyProtection="1">
      <alignment horizontal="distributed" vertical="center" wrapText="1"/>
      <protection locked="0"/>
    </xf>
    <xf numFmtId="0" fontId="0" fillId="0" borderId="0" xfId="0" applyFont="1" applyAlignment="1">
      <alignment vertical="center"/>
    </xf>
    <xf numFmtId="0" fontId="6" fillId="0" borderId="3"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9" fillId="0" borderId="0" xfId="0" applyFont="1" applyFill="1" applyBorder="1" applyAlignment="1">
      <alignment horizontal="right" vertical="center"/>
    </xf>
    <xf numFmtId="0" fontId="6" fillId="0" borderId="12" xfId="0" applyFont="1" applyFill="1" applyBorder="1" applyAlignment="1" applyProtection="1">
      <alignment horizontal="right" vertical="center"/>
      <protection locked="0"/>
    </xf>
    <xf numFmtId="0" fontId="6" fillId="0" borderId="5" xfId="0" applyFont="1" applyFill="1" applyBorder="1" applyAlignment="1" applyProtection="1">
      <alignment horizontal="left" vertical="center" readingOrder="1"/>
      <protection locked="0"/>
    </xf>
    <xf numFmtId="0" fontId="6" fillId="0" borderId="3" xfId="0" applyFont="1" applyFill="1" applyBorder="1" applyAlignment="1" applyProtection="1">
      <alignment vertical="center" readingOrder="1"/>
      <protection locked="0"/>
    </xf>
    <xf numFmtId="0" fontId="6" fillId="0" borderId="5" xfId="0" applyFont="1" applyFill="1" applyBorder="1" applyAlignment="1" applyProtection="1">
      <alignment horizontal="right" vertical="center" readingOrder="1"/>
      <protection locked="0"/>
    </xf>
    <xf numFmtId="0" fontId="0" fillId="0" borderId="0" xfId="0" applyFont="1" applyAlignment="1" applyProtection="1">
      <alignment vertical="center"/>
      <protection locked="0"/>
    </xf>
    <xf numFmtId="0" fontId="18" fillId="0" borderId="0" xfId="0" applyFont="1" applyFill="1" applyAlignment="1">
      <alignment horizontal="left" vertical="center" readingOrder="1"/>
    </xf>
    <xf numFmtId="0" fontId="19" fillId="0" borderId="10" xfId="0" applyFont="1" applyFill="1" applyBorder="1" applyAlignment="1">
      <alignment horizontal="right" vertical="center"/>
    </xf>
    <xf numFmtId="0" fontId="18" fillId="0" borderId="9" xfId="0" applyFont="1" applyFill="1" applyBorder="1" applyAlignment="1" applyProtection="1">
      <alignment horizontal="center" vertical="center"/>
      <protection locked="0"/>
    </xf>
    <xf numFmtId="0" fontId="18" fillId="0" borderId="4" xfId="0" applyFont="1" applyFill="1" applyBorder="1" applyAlignment="1" applyProtection="1">
      <alignment horizontal="center" vertical="center"/>
      <protection locked="0"/>
    </xf>
    <xf numFmtId="0" fontId="18" fillId="0" borderId="3" xfId="0" applyFont="1" applyFill="1" applyBorder="1" applyAlignment="1" applyProtection="1">
      <alignment horizontal="left" vertical="center" readingOrder="1"/>
      <protection locked="0"/>
    </xf>
    <xf numFmtId="0" fontId="19" fillId="0" borderId="5" xfId="0" applyFont="1" applyFill="1" applyBorder="1" applyAlignment="1" applyProtection="1">
      <alignment horizontal="right" vertical="center"/>
      <protection locked="0"/>
    </xf>
    <xf numFmtId="0" fontId="20" fillId="0" borderId="2" xfId="0" applyFont="1" applyBorder="1" applyAlignment="1" applyProtection="1">
      <alignment horizontal="distributed" vertical="center" wrapText="1"/>
      <protection locked="0"/>
    </xf>
    <xf numFmtId="38" fontId="19" fillId="0" borderId="5" xfId="17" applyFont="1" applyFill="1" applyBorder="1" applyAlignment="1" applyProtection="1">
      <alignment horizontal="right" vertical="center"/>
      <protection locked="0"/>
    </xf>
    <xf numFmtId="0" fontId="18" fillId="0" borderId="7" xfId="0" applyFont="1" applyFill="1" applyBorder="1" applyAlignment="1" applyProtection="1">
      <alignment horizontal="left" vertical="center" readingOrder="1"/>
      <protection locked="0"/>
    </xf>
    <xf numFmtId="0" fontId="19" fillId="0" borderId="8" xfId="0" applyFont="1" applyFill="1" applyBorder="1" applyAlignment="1" applyProtection="1">
      <alignment horizontal="right" vertical="center"/>
      <protection locked="0"/>
    </xf>
    <xf numFmtId="0" fontId="19" fillId="0" borderId="3" xfId="0" applyFont="1" applyFill="1" applyBorder="1" applyAlignment="1" applyProtection="1">
      <alignment horizontal="left" vertical="center" readingOrder="1"/>
      <protection locked="0"/>
    </xf>
    <xf numFmtId="0" fontId="18" fillId="0" borderId="9" xfId="0" applyFont="1" applyFill="1" applyBorder="1" applyAlignment="1" applyProtection="1">
      <alignment horizontal="left" vertical="center" readingOrder="1"/>
      <protection locked="0"/>
    </xf>
    <xf numFmtId="0" fontId="19" fillId="0" borderId="4" xfId="0" applyFont="1" applyFill="1" applyBorder="1" applyAlignment="1" applyProtection="1">
      <alignment horizontal="right" vertical="center"/>
      <protection locked="0"/>
    </xf>
    <xf numFmtId="0" fontId="18" fillId="0" borderId="0" xfId="0" applyFont="1" applyFill="1" applyBorder="1" applyAlignment="1" applyProtection="1">
      <alignment horizontal="left" vertical="center" readingOrder="1"/>
      <protection locked="0"/>
    </xf>
    <xf numFmtId="191" fontId="20" fillId="0" borderId="6" xfId="0" applyNumberFormat="1" applyFont="1" applyBorder="1" applyAlignment="1" applyProtection="1">
      <alignment horizontal="distributed" vertical="center" wrapText="1"/>
      <protection locked="0"/>
    </xf>
    <xf numFmtId="191" fontId="8" fillId="0" borderId="6" xfId="0" applyNumberFormat="1" applyFont="1" applyBorder="1" applyAlignment="1" applyProtection="1">
      <alignment vertical="center" wrapText="1"/>
      <protection locked="0"/>
    </xf>
    <xf numFmtId="191" fontId="6" fillId="0" borderId="7" xfId="0" applyNumberFormat="1" applyFont="1" applyBorder="1" applyAlignment="1" applyProtection="1">
      <alignment horizontal="distributed" vertical="center" wrapText="1"/>
      <protection locked="0"/>
    </xf>
    <xf numFmtId="38" fontId="8" fillId="0" borderId="8" xfId="0" applyNumberFormat="1" applyFont="1" applyBorder="1" applyAlignment="1" applyProtection="1">
      <alignment vertical="center" wrapText="1"/>
      <protection locked="0"/>
    </xf>
    <xf numFmtId="191" fontId="6" fillId="0" borderId="6" xfId="0" applyNumberFormat="1" applyFont="1" applyFill="1" applyBorder="1" applyAlignment="1" applyProtection="1">
      <alignment horizontal="distributed" vertical="center" wrapText="1"/>
      <protection locked="0"/>
    </xf>
    <xf numFmtId="191" fontId="18" fillId="0" borderId="7" xfId="0" applyNumberFormat="1" applyFont="1" applyFill="1" applyBorder="1" applyAlignment="1" applyProtection="1">
      <alignment horizontal="left" vertical="center" readingOrder="1"/>
      <protection locked="0"/>
    </xf>
    <xf numFmtId="191" fontId="19" fillId="0" borderId="8" xfId="0" applyNumberFormat="1" applyFont="1" applyFill="1" applyBorder="1" applyAlignment="1" applyProtection="1">
      <alignment horizontal="right" vertical="center"/>
      <protection locked="0"/>
    </xf>
    <xf numFmtId="0" fontId="22" fillId="0" borderId="0" xfId="0" applyFont="1" applyFill="1" applyBorder="1" applyAlignment="1" applyProtection="1">
      <alignment vertical="center"/>
      <protection locked="0"/>
    </xf>
    <xf numFmtId="0" fontId="18" fillId="0" borderId="3" xfId="0" applyFont="1" applyFill="1" applyBorder="1" applyAlignment="1" applyProtection="1">
      <alignment horizontal="left" vertical="center" shrinkToFit="1" readingOrder="1"/>
      <protection locked="0"/>
    </xf>
    <xf numFmtId="0" fontId="23" fillId="0" borderId="3" xfId="0" applyFont="1" applyFill="1" applyBorder="1" applyAlignment="1" applyProtection="1">
      <alignment horizontal="left" vertical="center" readingOrder="1"/>
      <protection locked="0"/>
    </xf>
    <xf numFmtId="0" fontId="24" fillId="0" borderId="5" xfId="0" applyFont="1" applyFill="1" applyBorder="1" applyAlignment="1" applyProtection="1">
      <alignment horizontal="right" vertical="center"/>
      <protection locked="0"/>
    </xf>
    <xf numFmtId="0" fontId="20" fillId="0" borderId="6" xfId="0" applyFont="1" applyBorder="1" applyAlignment="1" applyProtection="1">
      <alignment horizontal="distributed" vertical="center" wrapText="1"/>
      <protection locked="0"/>
    </xf>
    <xf numFmtId="184" fontId="19" fillId="0" borderId="5" xfId="0" applyNumberFormat="1" applyFont="1" applyFill="1" applyBorder="1" applyAlignment="1" applyProtection="1">
      <alignment horizontal="right" vertical="center"/>
      <protection locked="0"/>
    </xf>
    <xf numFmtId="0" fontId="18" fillId="0" borderId="10" xfId="0" applyFont="1" applyFill="1" applyBorder="1" applyAlignment="1" applyProtection="1">
      <alignment horizontal="left" vertical="center" readingOrder="1"/>
      <protection locked="0"/>
    </xf>
    <xf numFmtId="0" fontId="24" fillId="0" borderId="8" xfId="0" applyFont="1" applyFill="1" applyBorder="1" applyAlignment="1" applyProtection="1">
      <alignment horizontal="right" vertical="center"/>
      <protection locked="0"/>
    </xf>
    <xf numFmtId="0" fontId="18" fillId="0" borderId="0" xfId="0" applyFont="1" applyFill="1" applyBorder="1" applyAlignment="1" applyProtection="1">
      <alignment vertical="center"/>
      <protection locked="0"/>
    </xf>
    <xf numFmtId="0" fontId="22" fillId="0" borderId="5" xfId="0" applyFont="1" applyFill="1" applyBorder="1" applyAlignment="1" applyProtection="1">
      <alignment vertical="center"/>
      <protection locked="0"/>
    </xf>
    <xf numFmtId="0" fontId="0" fillId="0" borderId="7" xfId="0" applyFont="1" applyBorder="1" applyAlignment="1" applyProtection="1">
      <alignment vertical="center"/>
      <protection locked="0"/>
    </xf>
    <xf numFmtId="0" fontId="0" fillId="0" borderId="8" xfId="0" applyFont="1" applyBorder="1" applyAlignment="1" applyProtection="1">
      <alignment vertical="center"/>
      <protection locked="0"/>
    </xf>
    <xf numFmtId="216" fontId="19" fillId="0" borderId="5" xfId="0" applyNumberFormat="1" applyFont="1" applyFill="1" applyBorder="1" applyAlignment="1" applyProtection="1">
      <alignment horizontal="right" vertical="center"/>
      <protection locked="0"/>
    </xf>
    <xf numFmtId="216" fontId="19" fillId="0" borderId="8" xfId="0" applyNumberFormat="1" applyFont="1" applyFill="1" applyBorder="1" applyAlignment="1" applyProtection="1">
      <alignment horizontal="right" vertical="center"/>
      <protection locked="0"/>
    </xf>
    <xf numFmtId="217" fontId="19" fillId="0" borderId="5" xfId="0" applyNumberFormat="1" applyFont="1" applyFill="1" applyBorder="1" applyAlignment="1" applyProtection="1">
      <alignment horizontal="right" vertical="center"/>
      <protection locked="0"/>
    </xf>
    <xf numFmtId="0" fontId="25" fillId="0" borderId="3" xfId="0" applyFont="1" applyBorder="1" applyAlignment="1" applyProtection="1">
      <alignment horizontal="distributed" vertical="center" wrapText="1"/>
      <protection locked="0"/>
    </xf>
    <xf numFmtId="176" fontId="26" fillId="0" borderId="5" xfId="0" applyNumberFormat="1" applyFont="1" applyBorder="1" applyAlignment="1" applyProtection="1">
      <alignment vertical="center" wrapText="1"/>
      <protection locked="0"/>
    </xf>
    <xf numFmtId="0" fontId="23" fillId="0" borderId="7" xfId="0" applyFont="1" applyFill="1" applyBorder="1" applyAlignment="1" applyProtection="1">
      <alignment horizontal="left" vertical="center" readingOrder="1"/>
      <protection locked="0"/>
    </xf>
    <xf numFmtId="0" fontId="0" fillId="0" borderId="0" xfId="0" applyFont="1" applyFill="1" applyAlignment="1" applyProtection="1">
      <alignment vertical="center"/>
      <protection locked="0"/>
    </xf>
    <xf numFmtId="0" fontId="0" fillId="0" borderId="0" xfId="0" applyFont="1" applyFill="1" applyAlignment="1">
      <alignment vertical="center"/>
    </xf>
    <xf numFmtId="0" fontId="9" fillId="0" borderId="5" xfId="0" applyFont="1" applyFill="1" applyBorder="1" applyAlignment="1" applyProtection="1">
      <alignment horizontal="right" vertical="center" shrinkToFit="1"/>
      <protection locked="0"/>
    </xf>
    <xf numFmtId="0" fontId="0" fillId="0" borderId="5" xfId="0" applyFont="1" applyFill="1" applyBorder="1" applyAlignment="1" applyProtection="1">
      <alignment vertical="center"/>
      <protection locked="0"/>
    </xf>
    <xf numFmtId="176" fontId="27" fillId="0" borderId="2" xfId="0" applyNumberFormat="1" applyFont="1" applyBorder="1" applyAlignment="1" applyProtection="1">
      <alignment vertical="center" wrapText="1"/>
      <protection locked="0"/>
    </xf>
    <xf numFmtId="0" fontId="18" fillId="0" borderId="3" xfId="0" applyFont="1" applyBorder="1" applyAlignment="1" applyProtection="1">
      <alignment horizontal="distributed" vertical="center" wrapText="1"/>
      <protection locked="0"/>
    </xf>
    <xf numFmtId="176" fontId="27" fillId="0" borderId="5" xfId="0" applyNumberFormat="1" applyFont="1" applyBorder="1" applyAlignment="1" applyProtection="1">
      <alignment vertical="center" wrapText="1"/>
      <protection locked="0"/>
    </xf>
    <xf numFmtId="0" fontId="18" fillId="3" borderId="2" xfId="0" applyFont="1" applyFill="1" applyBorder="1" applyAlignment="1" applyProtection="1">
      <alignment horizontal="distributed" vertical="center" wrapText="1"/>
      <protection locked="0"/>
    </xf>
    <xf numFmtId="0" fontId="18" fillId="3" borderId="3" xfId="0" applyFont="1" applyFill="1" applyBorder="1" applyAlignment="1" applyProtection="1">
      <alignment horizontal="left" vertical="center" readingOrder="1"/>
      <protection locked="0"/>
    </xf>
    <xf numFmtId="0" fontId="19" fillId="3" borderId="5" xfId="0" applyFont="1" applyFill="1" applyBorder="1" applyAlignment="1" applyProtection="1">
      <alignment horizontal="right" vertical="center"/>
      <protection locked="0"/>
    </xf>
    <xf numFmtId="0" fontId="18" fillId="3" borderId="6" xfId="0" applyFont="1" applyFill="1" applyBorder="1" applyAlignment="1" applyProtection="1">
      <alignment horizontal="distributed" vertical="center" wrapText="1"/>
      <protection locked="0"/>
    </xf>
    <xf numFmtId="0" fontId="18" fillId="3" borderId="7" xfId="0" applyFont="1" applyFill="1" applyBorder="1" applyAlignment="1" applyProtection="1">
      <alignment horizontal="left" vertical="center" readingOrder="1"/>
      <protection locked="0"/>
    </xf>
    <xf numFmtId="0" fontId="19" fillId="3" borderId="8" xfId="0" applyFont="1" applyFill="1" applyBorder="1" applyAlignment="1" applyProtection="1">
      <alignment horizontal="right" vertical="center"/>
      <protection locked="0"/>
    </xf>
    <xf numFmtId="0" fontId="18" fillId="3" borderId="11" xfId="0" applyFont="1" applyFill="1" applyBorder="1" applyAlignment="1" applyProtection="1">
      <alignment horizontal="distributed" vertical="center" wrapText="1"/>
      <protection locked="0"/>
    </xf>
    <xf numFmtId="0" fontId="18" fillId="3" borderId="9" xfId="0" applyFont="1" applyFill="1" applyBorder="1" applyAlignment="1" applyProtection="1">
      <alignment horizontal="left" vertical="center" readingOrder="1"/>
      <protection locked="0"/>
    </xf>
    <xf numFmtId="0" fontId="19" fillId="3" borderId="4" xfId="0" applyFont="1" applyFill="1" applyBorder="1" applyAlignment="1" applyProtection="1">
      <alignment horizontal="right" vertical="center"/>
      <protection locked="0"/>
    </xf>
    <xf numFmtId="176" fontId="15" fillId="0" borderId="6" xfId="0" applyNumberFormat="1" applyFont="1" applyBorder="1" applyAlignment="1" applyProtection="1">
      <alignment vertical="center" wrapText="1"/>
      <protection locked="0"/>
    </xf>
    <xf numFmtId="0" fontId="17" fillId="0" borderId="7" xfId="0" applyFont="1" applyBorder="1" applyAlignment="1" applyProtection="1">
      <alignment horizontal="distributed" vertical="center" wrapText="1"/>
      <protection locked="0"/>
    </xf>
    <xf numFmtId="176" fontId="15" fillId="0" borderId="8" xfId="0" applyNumberFormat="1" applyFont="1" applyBorder="1" applyAlignment="1" applyProtection="1">
      <alignment vertical="center" wrapText="1"/>
      <protection locked="0"/>
    </xf>
    <xf numFmtId="177" fontId="27" fillId="0" borderId="0" xfId="0" applyNumberFormat="1" applyFont="1" applyBorder="1" applyAlignment="1" applyProtection="1">
      <alignment vertical="center" wrapText="1"/>
      <protection locked="0"/>
    </xf>
    <xf numFmtId="0" fontId="18" fillId="0" borderId="7" xfId="0" applyFont="1" applyBorder="1" applyAlignment="1" applyProtection="1">
      <alignment horizontal="distributed" vertical="center" wrapText="1"/>
      <protection locked="0"/>
    </xf>
    <xf numFmtId="176" fontId="27" fillId="0" borderId="8" xfId="0" applyNumberFormat="1" applyFont="1" applyBorder="1" applyAlignment="1" applyProtection="1">
      <alignment vertical="center" wrapText="1"/>
      <protection locked="0"/>
    </xf>
    <xf numFmtId="176" fontId="27" fillId="0" borderId="4" xfId="0" applyNumberFormat="1" applyFont="1" applyBorder="1" applyAlignment="1" applyProtection="1">
      <alignment vertical="center" wrapText="1"/>
      <protection locked="0"/>
    </xf>
    <xf numFmtId="0" fontId="18" fillId="3" borderId="0" xfId="0" applyFont="1" applyFill="1" applyBorder="1" applyAlignment="1" applyProtection="1">
      <alignment horizontal="left" vertical="center" readingOrder="1"/>
      <protection locked="0"/>
    </xf>
    <xf numFmtId="38" fontId="19" fillId="3" borderId="8" xfId="17" applyFont="1" applyFill="1" applyBorder="1" applyAlignment="1" applyProtection="1">
      <alignment horizontal="right" vertical="center"/>
      <protection locked="0"/>
    </xf>
    <xf numFmtId="0" fontId="18" fillId="3" borderId="10" xfId="0" applyFont="1" applyFill="1" applyBorder="1" applyAlignment="1" applyProtection="1">
      <alignment horizontal="left" vertical="center" readingOrder="1"/>
      <protection locked="0"/>
    </xf>
    <xf numFmtId="0" fontId="18" fillId="0" borderId="2" xfId="0" applyFont="1" applyBorder="1" applyAlignment="1" applyProtection="1">
      <alignment horizontal="distributed" vertical="center" wrapText="1"/>
      <protection locked="0"/>
    </xf>
    <xf numFmtId="0" fontId="18" fillId="0" borderId="3" xfId="0" applyFont="1" applyBorder="1" applyAlignment="1" applyProtection="1">
      <alignment horizontal="left" vertical="center" readingOrder="1"/>
      <protection locked="0"/>
    </xf>
    <xf numFmtId="0" fontId="17" fillId="0" borderId="2" xfId="0" applyFont="1" applyBorder="1" applyAlignment="1" applyProtection="1">
      <alignment horizontal="distributed" vertical="center" wrapText="1"/>
      <protection locked="0"/>
    </xf>
    <xf numFmtId="0" fontId="17" fillId="0" borderId="3" xfId="0" applyFont="1" applyBorder="1" applyAlignment="1" applyProtection="1">
      <alignment horizontal="left" vertical="center" readingOrder="1"/>
      <protection locked="0"/>
    </xf>
    <xf numFmtId="0" fontId="17" fillId="0" borderId="6" xfId="0" applyFont="1" applyBorder="1" applyAlignment="1" applyProtection="1">
      <alignment horizontal="distributed" vertical="center" wrapText="1"/>
      <protection locked="0"/>
    </xf>
    <xf numFmtId="0" fontId="17" fillId="0" borderId="10" xfId="0" applyFont="1" applyBorder="1" applyAlignment="1" applyProtection="1">
      <alignment horizontal="left" vertical="center" readingOrder="1"/>
      <protection locked="0"/>
    </xf>
    <xf numFmtId="0" fontId="16" fillId="0" borderId="8" xfId="0" applyFont="1" applyBorder="1" applyAlignment="1" applyProtection="1">
      <alignment horizontal="right" vertical="center"/>
      <protection locked="0"/>
    </xf>
    <xf numFmtId="0" fontId="18" fillId="3" borderId="0" xfId="0" applyFont="1" applyFill="1" applyBorder="1" applyAlignment="1" applyProtection="1">
      <alignment vertical="center"/>
      <protection locked="0"/>
    </xf>
    <xf numFmtId="0" fontId="18" fillId="3" borderId="1" xfId="0" applyFont="1" applyFill="1" applyBorder="1" applyAlignment="1" applyProtection="1">
      <alignment horizontal="distributed" vertical="center" wrapText="1"/>
      <protection locked="0"/>
    </xf>
    <xf numFmtId="0" fontId="18" fillId="3" borderId="3" xfId="0" applyFont="1" applyFill="1" applyBorder="1" applyAlignment="1" applyProtection="1">
      <alignment horizontal="left" vertical="center" shrinkToFit="1" readingOrder="1"/>
      <protection locked="0"/>
    </xf>
    <xf numFmtId="0" fontId="24" fillId="3" borderId="5" xfId="0" applyFont="1" applyFill="1" applyBorder="1" applyAlignment="1" applyProtection="1">
      <alignment horizontal="right" vertical="center"/>
      <protection locked="0"/>
    </xf>
    <xf numFmtId="0" fontId="28" fillId="0" borderId="0" xfId="0" applyFont="1" applyBorder="1" applyAlignment="1" applyProtection="1">
      <alignment horizontal="distributed" vertical="center" wrapText="1"/>
      <protection locked="0"/>
    </xf>
    <xf numFmtId="0" fontId="15" fillId="0" borderId="0" xfId="0" applyFont="1" applyBorder="1" applyAlignment="1" applyProtection="1">
      <alignment vertical="center" wrapText="1"/>
      <protection locked="0"/>
    </xf>
    <xf numFmtId="0" fontId="19" fillId="0" borderId="5" xfId="0" applyFont="1" applyBorder="1" applyAlignment="1" applyProtection="1">
      <alignment horizontal="right" vertical="center"/>
      <protection locked="0"/>
    </xf>
    <xf numFmtId="0" fontId="19" fillId="0" borderId="5" xfId="0" applyFont="1" applyBorder="1" applyAlignment="1" applyProtection="1">
      <alignment horizontal="right" vertical="center" shrinkToFit="1"/>
      <protection locked="0"/>
    </xf>
    <xf numFmtId="0" fontId="18" fillId="0" borderId="6" xfId="0" applyFont="1" applyBorder="1" applyAlignment="1" applyProtection="1">
      <alignment horizontal="distributed" vertical="center" wrapText="1"/>
      <protection locked="0"/>
    </xf>
    <xf numFmtId="0" fontId="18" fillId="0" borderId="7" xfId="0" applyFont="1" applyBorder="1" applyAlignment="1" applyProtection="1">
      <alignment horizontal="left" vertical="center" readingOrder="1"/>
      <protection locked="0"/>
    </xf>
    <xf numFmtId="0" fontId="19" fillId="0" borderId="8" xfId="0" applyFont="1" applyBorder="1" applyAlignment="1" applyProtection="1">
      <alignment horizontal="right" vertical="center"/>
      <protection locked="0"/>
    </xf>
    <xf numFmtId="176" fontId="27" fillId="0" borderId="11" xfId="0" applyNumberFormat="1" applyFont="1" applyBorder="1" applyAlignment="1" applyProtection="1">
      <alignment vertical="center" wrapText="1"/>
      <protection locked="0"/>
    </xf>
    <xf numFmtId="0" fontId="18" fillId="0" borderId="9" xfId="0" applyFont="1" applyBorder="1" applyAlignment="1" applyProtection="1">
      <alignment horizontal="distributed" vertical="center" wrapText="1"/>
      <protection locked="0"/>
    </xf>
    <xf numFmtId="0" fontId="18" fillId="0" borderId="11" xfId="0" applyFont="1" applyBorder="1" applyAlignment="1" applyProtection="1">
      <alignment horizontal="distributed" vertical="center" wrapText="1"/>
      <protection locked="0"/>
    </xf>
    <xf numFmtId="0" fontId="18" fillId="0" borderId="9" xfId="0" applyFont="1" applyBorder="1" applyAlignment="1" applyProtection="1">
      <alignment horizontal="left" vertical="center" readingOrder="1"/>
      <protection locked="0"/>
    </xf>
    <xf numFmtId="0" fontId="19" fillId="0" borderId="4" xfId="0" applyFont="1" applyBorder="1" applyAlignment="1" applyProtection="1">
      <alignment horizontal="right" vertical="center"/>
      <protection locked="0"/>
    </xf>
    <xf numFmtId="0" fontId="17" fillId="0" borderId="7" xfId="0" applyFont="1" applyBorder="1" applyAlignment="1" applyProtection="1">
      <alignment horizontal="left" vertical="center" readingOrder="1"/>
      <protection locked="0"/>
    </xf>
    <xf numFmtId="0" fontId="19" fillId="0" borderId="3" xfId="0" applyFont="1" applyBorder="1" applyAlignment="1" applyProtection="1">
      <alignment horizontal="left" vertical="center" readingOrder="1"/>
      <protection locked="0"/>
    </xf>
    <xf numFmtId="0" fontId="29" fillId="0" borderId="0" xfId="0" applyFont="1" applyBorder="1" applyAlignment="1" applyProtection="1">
      <alignment vertical="center"/>
      <protection locked="0"/>
    </xf>
    <xf numFmtId="0" fontId="18" fillId="0" borderId="3" xfId="0" applyFont="1" applyBorder="1" applyAlignment="1" applyProtection="1">
      <alignment horizontal="left" vertical="center" shrinkToFit="1" readingOrder="1"/>
      <protection locked="0"/>
    </xf>
    <xf numFmtId="0" fontId="21" fillId="0" borderId="5" xfId="0" applyFont="1" applyBorder="1" applyAlignment="1" applyProtection="1">
      <alignment horizontal="right" vertical="center"/>
      <protection locked="0"/>
    </xf>
    <xf numFmtId="0" fontId="21" fillId="0" borderId="8" xfId="0" applyFont="1" applyBorder="1" applyAlignment="1" applyProtection="1">
      <alignment horizontal="right" vertical="center"/>
      <protection locked="0"/>
    </xf>
    <xf numFmtId="0" fontId="16" fillId="0" borderId="4" xfId="0" applyFont="1" applyBorder="1" applyAlignment="1" applyProtection="1">
      <alignment horizontal="right" vertical="center"/>
      <protection locked="0"/>
    </xf>
    <xf numFmtId="0" fontId="17" fillId="3" borderId="2" xfId="0" applyFont="1" applyFill="1" applyBorder="1" applyAlignment="1" applyProtection="1">
      <alignment horizontal="distributed" vertical="center" wrapText="1"/>
      <protection locked="0"/>
    </xf>
    <xf numFmtId="0" fontId="17" fillId="3" borderId="3" xfId="0" applyFont="1" applyFill="1" applyBorder="1" applyAlignment="1" applyProtection="1">
      <alignment horizontal="left" vertical="center" readingOrder="1"/>
      <protection locked="0"/>
    </xf>
    <xf numFmtId="0" fontId="16" fillId="3" borderId="5" xfId="0" applyFont="1" applyFill="1" applyBorder="1" applyAlignment="1" applyProtection="1">
      <alignment horizontal="right" vertical="center"/>
      <protection locked="0"/>
    </xf>
    <xf numFmtId="0" fontId="17" fillId="3" borderId="6" xfId="0" applyFont="1" applyFill="1" applyBorder="1" applyAlignment="1" applyProtection="1">
      <alignment horizontal="distributed" vertical="center" wrapText="1"/>
      <protection locked="0"/>
    </xf>
    <xf numFmtId="0" fontId="17" fillId="3" borderId="7" xfId="0" applyFont="1" applyFill="1" applyBorder="1" applyAlignment="1" applyProtection="1">
      <alignment horizontal="left" vertical="center" readingOrder="1"/>
      <protection locked="0"/>
    </xf>
    <xf numFmtId="0" fontId="16" fillId="3" borderId="8" xfId="0" applyFont="1" applyFill="1" applyBorder="1" applyAlignment="1" applyProtection="1">
      <alignment horizontal="right" vertical="center"/>
      <protection locked="0"/>
    </xf>
    <xf numFmtId="207" fontId="13" fillId="0" borderId="2" xfId="0" applyNumberFormat="1" applyFont="1" applyFill="1" applyBorder="1" applyAlignment="1" applyProtection="1">
      <alignment horizontal="distributed" vertical="center" wrapText="1"/>
      <protection locked="0"/>
    </xf>
    <xf numFmtId="0" fontId="13" fillId="0" borderId="2" xfId="0" applyFont="1" applyFill="1" applyBorder="1" applyAlignment="1" applyProtection="1">
      <alignment horizontal="distributed" vertical="center" wrapText="1"/>
      <protection locked="0"/>
    </xf>
    <xf numFmtId="0" fontId="17" fillId="0" borderId="6" xfId="0" applyFont="1" applyFill="1" applyBorder="1" applyAlignment="1" applyProtection="1">
      <alignment horizontal="distributed" vertical="center" wrapText="1"/>
      <protection locked="0"/>
    </xf>
    <xf numFmtId="0" fontId="17" fillId="0" borderId="10" xfId="0" applyFont="1" applyFill="1" applyBorder="1" applyAlignment="1" applyProtection="1">
      <alignment horizontal="left" vertical="center" readingOrder="1"/>
      <protection locked="0"/>
    </xf>
    <xf numFmtId="0" fontId="6" fillId="0" borderId="1" xfId="0" applyFont="1" applyFill="1" applyBorder="1" applyAlignment="1" applyProtection="1">
      <alignment horizontal="distributed" vertical="center" wrapText="1"/>
      <protection locked="0"/>
    </xf>
    <xf numFmtId="0" fontId="9" fillId="0" borderId="13" xfId="0" applyFont="1" applyFill="1" applyBorder="1" applyAlignment="1" applyProtection="1">
      <alignment horizontal="right" vertical="center"/>
      <protection locked="0"/>
    </xf>
    <xf numFmtId="0" fontId="0" fillId="0" borderId="0" xfId="0" applyFont="1" applyFill="1" applyBorder="1" applyAlignment="1" applyProtection="1">
      <alignment vertical="center"/>
      <protection locked="0"/>
    </xf>
    <xf numFmtId="207" fontId="13" fillId="0" borderId="6" xfId="0" applyNumberFormat="1" applyFont="1" applyFill="1" applyBorder="1" applyAlignment="1" applyProtection="1">
      <alignment horizontal="distributed" vertical="center" wrapText="1"/>
      <protection locked="0"/>
    </xf>
    <xf numFmtId="0" fontId="0" fillId="0" borderId="7" xfId="0" applyFont="1" applyFill="1" applyBorder="1" applyAlignment="1" applyProtection="1">
      <alignment vertical="center"/>
      <protection locked="0"/>
    </xf>
    <xf numFmtId="0" fontId="6" fillId="0" borderId="12" xfId="0" applyFont="1" applyBorder="1" applyAlignment="1" applyProtection="1">
      <alignment horizontal="distributed" vertical="center" wrapText="1"/>
      <protection locked="0"/>
    </xf>
    <xf numFmtId="38" fontId="0" fillId="0" borderId="0" xfId="0" applyNumberFormat="1" applyFont="1" applyAlignment="1">
      <alignment vertical="center"/>
    </xf>
    <xf numFmtId="0" fontId="6" fillId="0" borderId="2" xfId="0" applyFont="1" applyBorder="1" applyAlignment="1" applyProtection="1">
      <alignment horizontal="center" vertical="center" wrapText="1"/>
      <protection locked="0"/>
    </xf>
    <xf numFmtId="176" fontId="0" fillId="0" borderId="0" xfId="0" applyNumberFormat="1" applyFont="1" applyAlignment="1">
      <alignment vertical="center"/>
    </xf>
    <xf numFmtId="176" fontId="30" fillId="0" borderId="5" xfId="0" applyNumberFormat="1" applyFont="1" applyFill="1" applyBorder="1" applyAlignment="1" applyProtection="1">
      <alignment vertical="center" wrapText="1"/>
      <protection locked="0"/>
    </xf>
    <xf numFmtId="176" fontId="30" fillId="0" borderId="10" xfId="0" applyNumberFormat="1" applyFont="1" applyFill="1" applyBorder="1" applyAlignment="1" applyProtection="1">
      <alignment vertical="center" wrapText="1"/>
      <protection locked="0"/>
    </xf>
    <xf numFmtId="0" fontId="6"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wrapText="1"/>
      <protection locked="0"/>
    </xf>
    <xf numFmtId="0" fontId="0" fillId="0" borderId="8" xfId="0" applyFont="1" applyFill="1" applyBorder="1" applyAlignment="1" applyProtection="1">
      <alignment vertical="center"/>
      <protection locked="0"/>
    </xf>
    <xf numFmtId="0" fontId="0" fillId="0" borderId="0" xfId="0" applyFont="1" applyFill="1" applyBorder="1" applyAlignment="1">
      <alignment vertical="center"/>
    </xf>
    <xf numFmtId="176" fontId="31" fillId="0" borderId="0" xfId="0" applyNumberFormat="1" applyFont="1" applyBorder="1" applyAlignment="1" applyProtection="1">
      <alignment vertical="center"/>
      <protection locked="0"/>
    </xf>
    <xf numFmtId="0" fontId="9" fillId="0" borderId="3" xfId="0" applyFont="1" applyFill="1" applyBorder="1" applyAlignment="1" applyProtection="1">
      <alignment horizontal="left" vertical="center" readingOrder="1"/>
      <protection locked="0"/>
    </xf>
    <xf numFmtId="0" fontId="6" fillId="0" borderId="9"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horizontal="right" vertical="center"/>
    </xf>
    <xf numFmtId="0" fontId="6" fillId="0" borderId="5" xfId="0" applyNumberFormat="1" applyFont="1" applyBorder="1" applyAlignment="1">
      <alignment horizontal="right" vertical="center"/>
    </xf>
    <xf numFmtId="0" fontId="6" fillId="0" borderId="2" xfId="0" applyFont="1" applyFill="1" applyBorder="1" applyAlignment="1" applyProtection="1">
      <alignment horizontal="center" vertical="center" wrapText="1"/>
      <protection locked="0"/>
    </xf>
    <xf numFmtId="0" fontId="32" fillId="0" borderId="2" xfId="0" applyFont="1" applyFill="1" applyBorder="1" applyAlignment="1" applyProtection="1">
      <alignment horizontal="distributed" vertical="center" wrapText="1"/>
      <protection locked="0"/>
    </xf>
    <xf numFmtId="0" fontId="6" fillId="0" borderId="6"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readingOrder="1"/>
      <protection locked="0"/>
    </xf>
    <xf numFmtId="0" fontId="0" fillId="0" borderId="3" xfId="0" applyFont="1" applyBorder="1" applyAlignment="1" applyProtection="1">
      <alignment vertical="center"/>
      <protection locked="0"/>
    </xf>
    <xf numFmtId="0" fontId="0" fillId="0" borderId="5"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6" fillId="0" borderId="11" xfId="0" applyFont="1" applyBorder="1" applyAlignment="1">
      <alignment horizontal="distributed" vertical="center"/>
    </xf>
    <xf numFmtId="0" fontId="0" fillId="0" borderId="10" xfId="0" applyFont="1" applyBorder="1" applyAlignment="1">
      <alignment vertical="center"/>
    </xf>
    <xf numFmtId="184" fontId="6" fillId="0" borderId="8" xfId="0" applyNumberFormat="1" applyFont="1" applyBorder="1" applyAlignment="1">
      <alignment horizontal="right" vertical="center"/>
    </xf>
    <xf numFmtId="0" fontId="0" fillId="0" borderId="2" xfId="0" applyFont="1" applyBorder="1" applyAlignment="1" applyProtection="1">
      <alignment vertical="center"/>
      <protection locked="0"/>
    </xf>
    <xf numFmtId="0" fontId="6" fillId="2" borderId="14"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pplyProtection="1">
      <alignment horizontal="center" vertical="center"/>
      <protection/>
    </xf>
    <xf numFmtId="0" fontId="6" fillId="2" borderId="13" xfId="0" applyFont="1" applyFill="1" applyBorder="1" applyAlignment="1" applyProtection="1">
      <alignment horizontal="center" vertical="center"/>
      <protection/>
    </xf>
    <xf numFmtId="0" fontId="6" fillId="2" borderId="15"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13"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3" xfId="0" applyFont="1" applyBorder="1" applyAlignment="1" applyProtection="1">
      <alignment vertical="center" readingOrder="1"/>
      <protection locked="0"/>
    </xf>
    <xf numFmtId="0" fontId="0" fillId="0" borderId="5" xfId="0" applyBorder="1" applyAlignment="1">
      <alignment vertical="center"/>
    </xf>
    <xf numFmtId="0" fontId="18" fillId="0" borderId="7" xfId="0" applyFont="1" applyBorder="1" applyAlignment="1" applyProtection="1">
      <alignment horizontal="left" vertical="center" readingOrder="1"/>
      <protection locked="0"/>
    </xf>
    <xf numFmtId="0" fontId="0" fillId="0" borderId="8" xfId="0" applyBorder="1" applyAlignment="1">
      <alignment vertical="center" readingOrder="1"/>
    </xf>
    <xf numFmtId="0" fontId="6" fillId="0" borderId="14" xfId="0" applyFont="1" applyFill="1" applyBorder="1" applyAlignment="1">
      <alignment horizontal="center" vertical="center"/>
    </xf>
    <xf numFmtId="0" fontId="6" fillId="0" borderId="13"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21</xdr:row>
      <xdr:rowOff>0</xdr:rowOff>
    </xdr:from>
    <xdr:to>
      <xdr:col>0</xdr:col>
      <xdr:colOff>1152525</xdr:colOff>
      <xdr:row>21</xdr:row>
      <xdr:rowOff>0</xdr:rowOff>
    </xdr:to>
    <xdr:sp>
      <xdr:nvSpPr>
        <xdr:cNvPr id="1" name="AutoShape 1"/>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2" name="AutoShape 2"/>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3" name="AutoShape 3"/>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4" name="AutoShape 4"/>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5" name="AutoShape 5"/>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6" name="AutoShape 6"/>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7" name="AutoShape 7"/>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8" name="AutoShape 8"/>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9" name="AutoShape 9"/>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10" name="AutoShape 10"/>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11" name="AutoShape 11"/>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12" name="AutoShape 12"/>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13" name="AutoShape 13"/>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14" name="AutoShape 14"/>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15" name="AutoShape 15"/>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16" name="AutoShape 16"/>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17" name="AutoShape 17"/>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18" name="AutoShape 18"/>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19" name="AutoShape 19"/>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20" name="AutoShape 20"/>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21" name="AutoShape 21"/>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22" name="AutoShape 22"/>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23" name="AutoShape 23"/>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24" name="AutoShape 24"/>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25" name="AutoShape 25"/>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26" name="AutoShape 26"/>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27" name="AutoShape 27"/>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28" name="AutoShape 28"/>
        <xdr:cNvSpPr>
          <a:spLocks/>
        </xdr:cNvSpPr>
      </xdr:nvSpPr>
      <xdr:spPr>
        <a:xfrm>
          <a:off x="10915650" y="441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29" name="AutoShape 29"/>
        <xdr:cNvSpPr>
          <a:spLocks/>
        </xdr:cNvSpPr>
      </xdr:nvSpPr>
      <xdr:spPr>
        <a:xfrm>
          <a:off x="10915650" y="441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30" name="AutoShape 30"/>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31" name="AutoShape 31"/>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32" name="AutoShape 32"/>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33" name="AutoShape 33"/>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34" name="AutoShape 34"/>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35" name="AutoShape 35"/>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36" name="AutoShape 36"/>
        <xdr:cNvSpPr>
          <a:spLocks/>
        </xdr:cNvSpPr>
      </xdr:nvSpPr>
      <xdr:spPr>
        <a:xfrm>
          <a:off x="10915650" y="441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37" name="AutoShape 37"/>
        <xdr:cNvSpPr>
          <a:spLocks/>
        </xdr:cNvSpPr>
      </xdr:nvSpPr>
      <xdr:spPr>
        <a:xfrm>
          <a:off x="10915650" y="441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38" name="AutoShape 38"/>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39" name="AutoShape 39"/>
        <xdr:cNvSpPr>
          <a:spLocks/>
        </xdr:cNvSpPr>
      </xdr:nvSpPr>
      <xdr:spPr>
        <a:xfrm>
          <a:off x="10915650" y="441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40" name="AutoShape 40"/>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41" name="AutoShape 41"/>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42" name="AutoShape 42"/>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43" name="AutoShape 43"/>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44" name="AutoShape 44"/>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45" name="AutoShape 45"/>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46" name="AutoShape 46"/>
        <xdr:cNvSpPr>
          <a:spLocks/>
        </xdr:cNvSpPr>
      </xdr:nvSpPr>
      <xdr:spPr>
        <a:xfrm>
          <a:off x="10915650" y="441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47" name="AutoShape 47"/>
        <xdr:cNvSpPr>
          <a:spLocks/>
        </xdr:cNvSpPr>
      </xdr:nvSpPr>
      <xdr:spPr>
        <a:xfrm>
          <a:off x="10915650" y="441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48" name="AutoShape 48"/>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49" name="AutoShape 49"/>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50" name="AutoShape 50"/>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51" name="AutoShape 51"/>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52" name="AutoShape 52"/>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53" name="AutoShape 53"/>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54" name="AutoShape 54"/>
        <xdr:cNvSpPr>
          <a:spLocks/>
        </xdr:cNvSpPr>
      </xdr:nvSpPr>
      <xdr:spPr>
        <a:xfrm>
          <a:off x="10915650" y="441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55" name="AutoShape 55"/>
        <xdr:cNvSpPr>
          <a:spLocks/>
        </xdr:cNvSpPr>
      </xdr:nvSpPr>
      <xdr:spPr>
        <a:xfrm>
          <a:off x="10915650" y="441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56" name="AutoShape 56"/>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57" name="AutoShape 57"/>
        <xdr:cNvSpPr>
          <a:spLocks/>
        </xdr:cNvSpPr>
      </xdr:nvSpPr>
      <xdr:spPr>
        <a:xfrm>
          <a:off x="10915650" y="441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58" name="AutoShape 58"/>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59" name="AutoShape 59"/>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60" name="AutoShape 60"/>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61" name="AutoShape 61"/>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62" name="AutoShape 62"/>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63" name="AutoShape 63"/>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64" name="AutoShape 64"/>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65" name="AutoShape 65"/>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66" name="AutoShape 66"/>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67" name="AutoShape 67"/>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68" name="AutoShape 68"/>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69" name="AutoShape 69"/>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70" name="AutoShape 70"/>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71" name="AutoShape 71"/>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72" name="AutoShape 72"/>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73" name="AutoShape 73"/>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74" name="AutoShape 74"/>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75" name="AutoShape 75"/>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76" name="AutoShape 76"/>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77" name="AutoShape 77"/>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78" name="AutoShape 78"/>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79" name="AutoShape 79"/>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80" name="AutoShape 80"/>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81" name="AutoShape 81"/>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82" name="AutoShape 82"/>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83" name="AutoShape 83"/>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84" name="AutoShape 84"/>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85" name="AutoShape 85"/>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86" name="AutoShape 86"/>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87" name="AutoShape 87"/>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21</xdr:row>
      <xdr:rowOff>0</xdr:rowOff>
    </xdr:from>
    <xdr:to>
      <xdr:col>0</xdr:col>
      <xdr:colOff>1152525</xdr:colOff>
      <xdr:row>21</xdr:row>
      <xdr:rowOff>0</xdr:rowOff>
    </xdr:to>
    <xdr:sp>
      <xdr:nvSpPr>
        <xdr:cNvPr id="88" name="AutoShape 88"/>
        <xdr:cNvSpPr>
          <a:spLocks/>
        </xdr:cNvSpPr>
      </xdr:nvSpPr>
      <xdr:spPr>
        <a:xfrm>
          <a:off x="152400" y="441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89" name="AutoShape 89"/>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90" name="AutoShape 90"/>
        <xdr:cNvSpPr>
          <a:spLocks/>
        </xdr:cNvSpPr>
      </xdr:nvSpPr>
      <xdr:spPr>
        <a:xfrm>
          <a:off x="10915650" y="441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91" name="AutoShape 91"/>
        <xdr:cNvSpPr>
          <a:spLocks/>
        </xdr:cNvSpPr>
      </xdr:nvSpPr>
      <xdr:spPr>
        <a:xfrm>
          <a:off x="10915650" y="441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92" name="AutoShape 92"/>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93" name="AutoShape 93"/>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94" name="AutoShape 94"/>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95" name="AutoShape 95"/>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96" name="AutoShape 96"/>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97" name="AutoShape 97"/>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98" name="AutoShape 98"/>
        <xdr:cNvSpPr>
          <a:spLocks/>
        </xdr:cNvSpPr>
      </xdr:nvSpPr>
      <xdr:spPr>
        <a:xfrm>
          <a:off x="10915650" y="441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99" name="AutoShape 99"/>
        <xdr:cNvSpPr>
          <a:spLocks/>
        </xdr:cNvSpPr>
      </xdr:nvSpPr>
      <xdr:spPr>
        <a:xfrm>
          <a:off x="10915650" y="441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100" name="AutoShape 100"/>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101" name="AutoShape 101"/>
        <xdr:cNvSpPr>
          <a:spLocks/>
        </xdr:cNvSpPr>
      </xdr:nvSpPr>
      <xdr:spPr>
        <a:xfrm>
          <a:off x="10915650" y="441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102" name="AutoShape 102"/>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103" name="AutoShape 103"/>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104" name="AutoShape 104"/>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105" name="AutoShape 105"/>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106" name="AutoShape 106"/>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107" name="AutoShape 107"/>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108" name="AutoShape 108"/>
        <xdr:cNvSpPr>
          <a:spLocks/>
        </xdr:cNvSpPr>
      </xdr:nvSpPr>
      <xdr:spPr>
        <a:xfrm>
          <a:off x="10915650" y="441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109" name="AutoShape 109"/>
        <xdr:cNvSpPr>
          <a:spLocks/>
        </xdr:cNvSpPr>
      </xdr:nvSpPr>
      <xdr:spPr>
        <a:xfrm>
          <a:off x="10915650" y="441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110" name="AutoShape 110"/>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111" name="AutoShape 111"/>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112" name="AutoShape 112"/>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113" name="AutoShape 113"/>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114" name="AutoShape 114"/>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115" name="AutoShape 115"/>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116" name="AutoShape 116"/>
        <xdr:cNvSpPr>
          <a:spLocks/>
        </xdr:cNvSpPr>
      </xdr:nvSpPr>
      <xdr:spPr>
        <a:xfrm>
          <a:off x="10915650" y="441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117" name="AutoShape 117"/>
        <xdr:cNvSpPr>
          <a:spLocks/>
        </xdr:cNvSpPr>
      </xdr:nvSpPr>
      <xdr:spPr>
        <a:xfrm>
          <a:off x="10915650" y="441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118" name="AutoShape 118"/>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119" name="AutoShape 119"/>
        <xdr:cNvSpPr>
          <a:spLocks/>
        </xdr:cNvSpPr>
      </xdr:nvSpPr>
      <xdr:spPr>
        <a:xfrm>
          <a:off x="10915650" y="441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120" name="AutoShape 120"/>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121" name="AutoShape 121"/>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122" name="AutoShape 122"/>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123" name="AutoShape 123"/>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124" name="AutoShape 124"/>
        <xdr:cNvSpPr>
          <a:spLocks/>
        </xdr:cNvSpPr>
      </xdr:nvSpPr>
      <xdr:spPr>
        <a:xfrm>
          <a:off x="10915650" y="441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0</xdr:col>
      <xdr:colOff>1152525</xdr:colOff>
      <xdr:row>0</xdr:row>
      <xdr:rowOff>0</xdr:rowOff>
    </xdr:to>
    <xdr:sp>
      <xdr:nvSpPr>
        <xdr:cNvPr id="1" name="AutoShape 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 name="AutoShape 2"/>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3" name="AutoShape 3"/>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4" name="AutoShape 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5" name="AutoShape 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6" name="AutoShape 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 name="AutoShape 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 name="AutoShape 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 name="AutoShape 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 name="AutoShape 10"/>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1" name="AutoShape 11"/>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2" name="AutoShape 1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3" name="AutoShape 13"/>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4" name="AutoShape 1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5" name="AutoShape 1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6" name="AutoShape 1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7" name="AutoShape 1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8" name="AutoShape 1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9" name="AutoShape 1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0" name="AutoShape 20"/>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21" name="AutoShape 21"/>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2" name="AutoShape 2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3" name="AutoShape 2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4" name="AutoShape 2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5" name="AutoShape 2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6" name="AutoShape 2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7" name="AutoShape 2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28" name="AutoShape 28"/>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29" name="AutoShape 29"/>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0" name="AutoShape 30"/>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31" name="AutoShape 31"/>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2" name="AutoShape 3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3" name="AutoShape 3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4" name="AutoShape 3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5" name="AutoShape 3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6" name="AutoShape 3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7" name="AutoShape 3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8" name="AutoShape 38"/>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9" name="AutoShape 3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0" name="AutoShape 4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1" name="AutoShape 4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2" name="AutoShape 4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3" name="AutoShape 4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4" name="AutoShape 4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5" name="AutoShape 4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6" name="AutoShape 46"/>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7" name="AutoShape 47"/>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8" name="AutoShape 4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9" name="AutoShape 4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0" name="AutoShape 5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1" name="AutoShape 5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2" name="AutoShape 5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3" name="AutoShape 5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4" name="AutoShape 5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5" name="AutoShape 5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6" name="AutoShape 56"/>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7" name="AutoShape 57"/>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8" name="AutoShape 5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9" name="AutoShape 5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0" name="AutoShape 6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1" name="AutoShape 6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2" name="AutoShape 6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3" name="AutoShape 6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4" name="AutoShape 64"/>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5" name="AutoShape 65"/>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6" name="AutoShape 66"/>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7" name="AutoShape 67"/>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8" name="AutoShape 6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9" name="AutoShape 6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70" name="AutoShape 7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71" name="AutoShape 7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72" name="AutoShape 7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3" name="AutoShape 7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74" name="AutoShape 74"/>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75" name="AutoShape 75"/>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6" name="AutoShape 7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7" name="AutoShape 7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8" name="AutoShape 7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9" name="AutoShape 7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0" name="AutoShape 80"/>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1" name="AutoShape 8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82" name="AutoShape 82"/>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83" name="AutoShape 83"/>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4" name="AutoShape 8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85" name="AutoShape 85"/>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6" name="AutoShape 8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7" name="AutoShape 8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8" name="AutoShape 8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9" name="AutoShape 8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0" name="AutoShape 90"/>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1" name="AutoShape 9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92" name="AutoShape 92"/>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93" name="AutoShape 93"/>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4" name="AutoShape 9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5" name="AutoShape 9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6" name="AutoShape 9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7" name="AutoShape 9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8" name="AutoShape 9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9" name="AutoShape 9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0" name="AutoShape 100"/>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1" name="AutoShape 101"/>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2" name="AutoShape 10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3" name="AutoShape 103"/>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4" name="AutoShape 10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5" name="AutoShape 10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6" name="AutoShape 10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7" name="AutoShape 10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8" name="AutoShape 10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09" name="AutoShape 10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0" name="AutoShape 110"/>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1" name="AutoShape 111"/>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2" name="AutoShape 11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3" name="AutoShape 11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4" name="AutoShape 11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5" name="AutoShape 11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6" name="AutoShape 116"/>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7" name="AutoShape 11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8" name="AutoShape 118"/>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9" name="AutoShape 11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0" name="AutoShape 12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1" name="AutoShape 121"/>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2" name="AutoShape 12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3" name="AutoShape 12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4" name="AutoShape 12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5" name="AutoShape 12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6" name="AutoShape 126"/>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7" name="AutoShape 12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8" name="AutoShape 128"/>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9" name="AutoShape 12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0" name="AutoShape 13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1" name="AutoShape 13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2" name="AutoShape 13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3" name="AutoShape 13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4" name="AutoShape 13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5" name="AutoShape 13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6" name="AutoShape 136"/>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7" name="AutoShape 137"/>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8" name="AutoShape 13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9" name="AutoShape 13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0" name="AutoShape 14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1" name="AutoShape 14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2" name="AutoShape 14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3" name="AutoShape 14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4" name="AutoShape 14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0</xdr:col>
      <xdr:colOff>1152525</xdr:colOff>
      <xdr:row>0</xdr:row>
      <xdr:rowOff>0</xdr:rowOff>
    </xdr:to>
    <xdr:sp>
      <xdr:nvSpPr>
        <xdr:cNvPr id="1" name="AutoShape 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 name="AutoShape 2"/>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3" name="AutoShape 3"/>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4" name="AutoShape 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5" name="AutoShape 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6" name="AutoShape 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 name="AutoShape 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 name="AutoShape 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 name="AutoShape 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 name="AutoShape 10"/>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1" name="AutoShape 11"/>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2" name="AutoShape 1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3" name="AutoShape 13"/>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4" name="AutoShape 1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5" name="AutoShape 1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6" name="AutoShape 1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7" name="AutoShape 1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8" name="AutoShape 1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9" name="AutoShape 1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0" name="AutoShape 20"/>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21" name="AutoShape 21"/>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2" name="AutoShape 2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3" name="AutoShape 2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4" name="AutoShape 2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5" name="AutoShape 2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6" name="AutoShape 2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7" name="AutoShape 2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28" name="AutoShape 28"/>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29" name="AutoShape 29"/>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0" name="AutoShape 30"/>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31" name="AutoShape 31"/>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2" name="AutoShape 3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3" name="AutoShape 3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4" name="AutoShape 3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5" name="AutoShape 3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6" name="AutoShape 3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7" name="AutoShape 3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8" name="AutoShape 38"/>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9" name="AutoShape 3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0" name="AutoShape 4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1" name="AutoShape 4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2" name="AutoShape 4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3" name="AutoShape 4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4" name="AutoShape 4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5" name="AutoShape 4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6" name="AutoShape 46"/>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7" name="AutoShape 47"/>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8" name="AutoShape 4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9" name="AutoShape 4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0" name="AutoShape 5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1" name="AutoShape 5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2" name="AutoShape 5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3" name="AutoShape 5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4" name="AutoShape 5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5" name="AutoShape 5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6" name="AutoShape 56"/>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7" name="AutoShape 57"/>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8" name="AutoShape 5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9" name="AutoShape 5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0" name="AutoShape 6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1" name="AutoShape 6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2" name="AutoShape 6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3" name="AutoShape 6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4" name="AutoShape 64"/>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5" name="AutoShape 65"/>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6" name="AutoShape 66"/>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7" name="AutoShape 67"/>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8" name="AutoShape 6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9" name="AutoShape 6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70" name="AutoShape 7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71" name="AutoShape 7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72" name="AutoShape 7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3" name="AutoShape 7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74" name="AutoShape 74"/>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75" name="AutoShape 75"/>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6" name="AutoShape 7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7" name="AutoShape 7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8" name="AutoShape 7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9" name="AutoShape 7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0" name="AutoShape 80"/>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1" name="AutoShape 8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82" name="AutoShape 82"/>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83" name="AutoShape 83"/>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4" name="AutoShape 8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85" name="AutoShape 85"/>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6" name="AutoShape 8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7" name="AutoShape 8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8" name="AutoShape 8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9" name="AutoShape 8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0" name="AutoShape 90"/>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1" name="AutoShape 9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92" name="AutoShape 92"/>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93" name="AutoShape 93"/>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4" name="AutoShape 9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5" name="AutoShape 9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6" name="AutoShape 9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7" name="AutoShape 9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8" name="AutoShape 9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9" name="AutoShape 9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0" name="AutoShape 100"/>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1" name="AutoShape 101"/>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2" name="AutoShape 10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3" name="AutoShape 103"/>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4" name="AutoShape 10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5" name="AutoShape 10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6" name="AutoShape 10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7" name="AutoShape 10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8" name="AutoShape 10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09" name="AutoShape 10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0" name="AutoShape 110"/>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1" name="AutoShape 111"/>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2" name="AutoShape 11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3" name="AutoShape 11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4" name="AutoShape 11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5" name="AutoShape 11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6" name="AutoShape 116"/>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7" name="AutoShape 11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8" name="AutoShape 118"/>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9" name="AutoShape 11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0" name="AutoShape 12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1" name="AutoShape 121"/>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2" name="AutoShape 12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3" name="AutoShape 12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4" name="AutoShape 12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5" name="AutoShape 12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6" name="AutoShape 126"/>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7" name="AutoShape 12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8" name="AutoShape 128"/>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9" name="AutoShape 12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0" name="AutoShape 13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1" name="AutoShape 13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2" name="AutoShape 13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3" name="AutoShape 13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4" name="AutoShape 13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5" name="AutoShape 13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6" name="AutoShape 136"/>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7" name="AutoShape 137"/>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8" name="AutoShape 13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9" name="AutoShape 13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0" name="AutoShape 14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1" name="AutoShape 14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2" name="AutoShape 14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3" name="AutoShape 14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4" name="AutoShape 14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0</xdr:col>
      <xdr:colOff>1152525</xdr:colOff>
      <xdr:row>0</xdr:row>
      <xdr:rowOff>0</xdr:rowOff>
    </xdr:to>
    <xdr:sp>
      <xdr:nvSpPr>
        <xdr:cNvPr id="1" name="AutoShape 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32</xdr:row>
      <xdr:rowOff>0</xdr:rowOff>
    </xdr:from>
    <xdr:to>
      <xdr:col>0</xdr:col>
      <xdr:colOff>1152525</xdr:colOff>
      <xdr:row>32</xdr:row>
      <xdr:rowOff>0</xdr:rowOff>
    </xdr:to>
    <xdr:sp>
      <xdr:nvSpPr>
        <xdr:cNvPr id="2" name="AutoShape 2"/>
        <xdr:cNvSpPr>
          <a:spLocks/>
        </xdr:cNvSpPr>
      </xdr:nvSpPr>
      <xdr:spPr>
        <a:xfrm>
          <a:off x="142875" y="636270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116</xdr:row>
      <xdr:rowOff>0</xdr:rowOff>
    </xdr:from>
    <xdr:to>
      <xdr:col>0</xdr:col>
      <xdr:colOff>1152525</xdr:colOff>
      <xdr:row>116</xdr:row>
      <xdr:rowOff>0</xdr:rowOff>
    </xdr:to>
    <xdr:sp>
      <xdr:nvSpPr>
        <xdr:cNvPr id="3" name="AutoShape 3"/>
        <xdr:cNvSpPr>
          <a:spLocks/>
        </xdr:cNvSpPr>
      </xdr:nvSpPr>
      <xdr:spPr>
        <a:xfrm>
          <a:off x="57150" y="2188845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32</xdr:row>
      <xdr:rowOff>0</xdr:rowOff>
    </xdr:from>
    <xdr:to>
      <xdr:col>0</xdr:col>
      <xdr:colOff>1152525</xdr:colOff>
      <xdr:row>32</xdr:row>
      <xdr:rowOff>0</xdr:rowOff>
    </xdr:to>
    <xdr:sp>
      <xdr:nvSpPr>
        <xdr:cNvPr id="4" name="AutoShape 4"/>
        <xdr:cNvSpPr>
          <a:spLocks/>
        </xdr:cNvSpPr>
      </xdr:nvSpPr>
      <xdr:spPr>
        <a:xfrm>
          <a:off x="152400" y="6362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121</xdr:row>
      <xdr:rowOff>0</xdr:rowOff>
    </xdr:from>
    <xdr:to>
      <xdr:col>0</xdr:col>
      <xdr:colOff>1152525</xdr:colOff>
      <xdr:row>121</xdr:row>
      <xdr:rowOff>0</xdr:rowOff>
    </xdr:to>
    <xdr:sp>
      <xdr:nvSpPr>
        <xdr:cNvPr id="5" name="AutoShape 5"/>
        <xdr:cNvSpPr>
          <a:spLocks/>
        </xdr:cNvSpPr>
      </xdr:nvSpPr>
      <xdr:spPr>
        <a:xfrm>
          <a:off x="152400" y="22745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121</xdr:row>
      <xdr:rowOff>0</xdr:rowOff>
    </xdr:from>
    <xdr:to>
      <xdr:col>0</xdr:col>
      <xdr:colOff>1152525</xdr:colOff>
      <xdr:row>121</xdr:row>
      <xdr:rowOff>0</xdr:rowOff>
    </xdr:to>
    <xdr:sp>
      <xdr:nvSpPr>
        <xdr:cNvPr id="6" name="AutoShape 6"/>
        <xdr:cNvSpPr>
          <a:spLocks/>
        </xdr:cNvSpPr>
      </xdr:nvSpPr>
      <xdr:spPr>
        <a:xfrm>
          <a:off x="152400" y="22745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121</xdr:row>
      <xdr:rowOff>0</xdr:rowOff>
    </xdr:from>
    <xdr:to>
      <xdr:col>0</xdr:col>
      <xdr:colOff>1152525</xdr:colOff>
      <xdr:row>121</xdr:row>
      <xdr:rowOff>0</xdr:rowOff>
    </xdr:to>
    <xdr:sp>
      <xdr:nvSpPr>
        <xdr:cNvPr id="7" name="AutoShape 7"/>
        <xdr:cNvSpPr>
          <a:spLocks/>
        </xdr:cNvSpPr>
      </xdr:nvSpPr>
      <xdr:spPr>
        <a:xfrm>
          <a:off x="152400" y="22745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121</xdr:row>
      <xdr:rowOff>0</xdr:rowOff>
    </xdr:from>
    <xdr:to>
      <xdr:col>0</xdr:col>
      <xdr:colOff>1152525</xdr:colOff>
      <xdr:row>121</xdr:row>
      <xdr:rowOff>0</xdr:rowOff>
    </xdr:to>
    <xdr:sp>
      <xdr:nvSpPr>
        <xdr:cNvPr id="8" name="AutoShape 8"/>
        <xdr:cNvSpPr>
          <a:spLocks/>
        </xdr:cNvSpPr>
      </xdr:nvSpPr>
      <xdr:spPr>
        <a:xfrm>
          <a:off x="152400" y="22745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121</xdr:row>
      <xdr:rowOff>0</xdr:rowOff>
    </xdr:from>
    <xdr:to>
      <xdr:col>0</xdr:col>
      <xdr:colOff>1152525</xdr:colOff>
      <xdr:row>121</xdr:row>
      <xdr:rowOff>0</xdr:rowOff>
    </xdr:to>
    <xdr:sp>
      <xdr:nvSpPr>
        <xdr:cNvPr id="9" name="AutoShape 9"/>
        <xdr:cNvSpPr>
          <a:spLocks/>
        </xdr:cNvSpPr>
      </xdr:nvSpPr>
      <xdr:spPr>
        <a:xfrm>
          <a:off x="152400" y="22745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121</xdr:row>
      <xdr:rowOff>0</xdr:rowOff>
    </xdr:from>
    <xdr:to>
      <xdr:col>0</xdr:col>
      <xdr:colOff>1152525</xdr:colOff>
      <xdr:row>121</xdr:row>
      <xdr:rowOff>0</xdr:rowOff>
    </xdr:to>
    <xdr:sp>
      <xdr:nvSpPr>
        <xdr:cNvPr id="10" name="AutoShape 10"/>
        <xdr:cNvSpPr>
          <a:spLocks/>
        </xdr:cNvSpPr>
      </xdr:nvSpPr>
      <xdr:spPr>
        <a:xfrm>
          <a:off x="114300" y="227457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121</xdr:row>
      <xdr:rowOff>0</xdr:rowOff>
    </xdr:from>
    <xdr:to>
      <xdr:col>0</xdr:col>
      <xdr:colOff>1152525</xdr:colOff>
      <xdr:row>121</xdr:row>
      <xdr:rowOff>0</xdr:rowOff>
    </xdr:to>
    <xdr:sp>
      <xdr:nvSpPr>
        <xdr:cNvPr id="11" name="AutoShape 11"/>
        <xdr:cNvSpPr>
          <a:spLocks/>
        </xdr:cNvSpPr>
      </xdr:nvSpPr>
      <xdr:spPr>
        <a:xfrm>
          <a:off x="114300" y="227457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121</xdr:row>
      <xdr:rowOff>0</xdr:rowOff>
    </xdr:from>
    <xdr:to>
      <xdr:col>0</xdr:col>
      <xdr:colOff>1152525</xdr:colOff>
      <xdr:row>121</xdr:row>
      <xdr:rowOff>0</xdr:rowOff>
    </xdr:to>
    <xdr:sp>
      <xdr:nvSpPr>
        <xdr:cNvPr id="12" name="AutoShape 12"/>
        <xdr:cNvSpPr>
          <a:spLocks/>
        </xdr:cNvSpPr>
      </xdr:nvSpPr>
      <xdr:spPr>
        <a:xfrm>
          <a:off x="152400" y="22745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121</xdr:row>
      <xdr:rowOff>0</xdr:rowOff>
    </xdr:from>
    <xdr:to>
      <xdr:col>0</xdr:col>
      <xdr:colOff>1152525</xdr:colOff>
      <xdr:row>121</xdr:row>
      <xdr:rowOff>0</xdr:rowOff>
    </xdr:to>
    <xdr:sp>
      <xdr:nvSpPr>
        <xdr:cNvPr id="13" name="AutoShape 13"/>
        <xdr:cNvSpPr>
          <a:spLocks/>
        </xdr:cNvSpPr>
      </xdr:nvSpPr>
      <xdr:spPr>
        <a:xfrm>
          <a:off x="114300" y="227457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121</xdr:row>
      <xdr:rowOff>0</xdr:rowOff>
    </xdr:from>
    <xdr:to>
      <xdr:col>0</xdr:col>
      <xdr:colOff>1152525</xdr:colOff>
      <xdr:row>121</xdr:row>
      <xdr:rowOff>0</xdr:rowOff>
    </xdr:to>
    <xdr:sp>
      <xdr:nvSpPr>
        <xdr:cNvPr id="14" name="AutoShape 14"/>
        <xdr:cNvSpPr>
          <a:spLocks/>
        </xdr:cNvSpPr>
      </xdr:nvSpPr>
      <xdr:spPr>
        <a:xfrm>
          <a:off x="152400" y="22745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121</xdr:row>
      <xdr:rowOff>0</xdr:rowOff>
    </xdr:from>
    <xdr:to>
      <xdr:col>0</xdr:col>
      <xdr:colOff>1152525</xdr:colOff>
      <xdr:row>121</xdr:row>
      <xdr:rowOff>0</xdr:rowOff>
    </xdr:to>
    <xdr:sp>
      <xdr:nvSpPr>
        <xdr:cNvPr id="15" name="AutoShape 15"/>
        <xdr:cNvSpPr>
          <a:spLocks/>
        </xdr:cNvSpPr>
      </xdr:nvSpPr>
      <xdr:spPr>
        <a:xfrm>
          <a:off x="152400" y="22745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121</xdr:row>
      <xdr:rowOff>0</xdr:rowOff>
    </xdr:from>
    <xdr:to>
      <xdr:col>0</xdr:col>
      <xdr:colOff>1152525</xdr:colOff>
      <xdr:row>121</xdr:row>
      <xdr:rowOff>0</xdr:rowOff>
    </xdr:to>
    <xdr:sp>
      <xdr:nvSpPr>
        <xdr:cNvPr id="16" name="AutoShape 16"/>
        <xdr:cNvSpPr>
          <a:spLocks/>
        </xdr:cNvSpPr>
      </xdr:nvSpPr>
      <xdr:spPr>
        <a:xfrm>
          <a:off x="152400" y="22745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121</xdr:row>
      <xdr:rowOff>0</xdr:rowOff>
    </xdr:from>
    <xdr:to>
      <xdr:col>0</xdr:col>
      <xdr:colOff>1152525</xdr:colOff>
      <xdr:row>121</xdr:row>
      <xdr:rowOff>0</xdr:rowOff>
    </xdr:to>
    <xdr:sp>
      <xdr:nvSpPr>
        <xdr:cNvPr id="17" name="AutoShape 17"/>
        <xdr:cNvSpPr>
          <a:spLocks/>
        </xdr:cNvSpPr>
      </xdr:nvSpPr>
      <xdr:spPr>
        <a:xfrm>
          <a:off x="152400" y="22745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121</xdr:row>
      <xdr:rowOff>0</xdr:rowOff>
    </xdr:from>
    <xdr:to>
      <xdr:col>0</xdr:col>
      <xdr:colOff>1152525</xdr:colOff>
      <xdr:row>121</xdr:row>
      <xdr:rowOff>0</xdr:rowOff>
    </xdr:to>
    <xdr:sp>
      <xdr:nvSpPr>
        <xdr:cNvPr id="18" name="AutoShape 18"/>
        <xdr:cNvSpPr>
          <a:spLocks/>
        </xdr:cNvSpPr>
      </xdr:nvSpPr>
      <xdr:spPr>
        <a:xfrm>
          <a:off x="152400" y="22745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9" name="AutoShape 1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32</xdr:row>
      <xdr:rowOff>0</xdr:rowOff>
    </xdr:from>
    <xdr:to>
      <xdr:col>0</xdr:col>
      <xdr:colOff>1152525</xdr:colOff>
      <xdr:row>32</xdr:row>
      <xdr:rowOff>0</xdr:rowOff>
    </xdr:to>
    <xdr:sp>
      <xdr:nvSpPr>
        <xdr:cNvPr id="20" name="AutoShape 20"/>
        <xdr:cNvSpPr>
          <a:spLocks/>
        </xdr:cNvSpPr>
      </xdr:nvSpPr>
      <xdr:spPr>
        <a:xfrm>
          <a:off x="142875" y="636270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116</xdr:row>
      <xdr:rowOff>0</xdr:rowOff>
    </xdr:from>
    <xdr:to>
      <xdr:col>0</xdr:col>
      <xdr:colOff>1152525</xdr:colOff>
      <xdr:row>116</xdr:row>
      <xdr:rowOff>0</xdr:rowOff>
    </xdr:to>
    <xdr:sp>
      <xdr:nvSpPr>
        <xdr:cNvPr id="21" name="AutoShape 21"/>
        <xdr:cNvSpPr>
          <a:spLocks/>
        </xdr:cNvSpPr>
      </xdr:nvSpPr>
      <xdr:spPr>
        <a:xfrm>
          <a:off x="57150" y="2188845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32</xdr:row>
      <xdr:rowOff>0</xdr:rowOff>
    </xdr:from>
    <xdr:to>
      <xdr:col>0</xdr:col>
      <xdr:colOff>1152525</xdr:colOff>
      <xdr:row>32</xdr:row>
      <xdr:rowOff>0</xdr:rowOff>
    </xdr:to>
    <xdr:sp>
      <xdr:nvSpPr>
        <xdr:cNvPr id="22" name="AutoShape 22"/>
        <xdr:cNvSpPr>
          <a:spLocks/>
        </xdr:cNvSpPr>
      </xdr:nvSpPr>
      <xdr:spPr>
        <a:xfrm>
          <a:off x="152400" y="6362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121</xdr:row>
      <xdr:rowOff>0</xdr:rowOff>
    </xdr:from>
    <xdr:to>
      <xdr:col>0</xdr:col>
      <xdr:colOff>1152525</xdr:colOff>
      <xdr:row>121</xdr:row>
      <xdr:rowOff>0</xdr:rowOff>
    </xdr:to>
    <xdr:sp>
      <xdr:nvSpPr>
        <xdr:cNvPr id="23" name="AutoShape 23"/>
        <xdr:cNvSpPr>
          <a:spLocks/>
        </xdr:cNvSpPr>
      </xdr:nvSpPr>
      <xdr:spPr>
        <a:xfrm>
          <a:off x="152400" y="22745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121</xdr:row>
      <xdr:rowOff>0</xdr:rowOff>
    </xdr:from>
    <xdr:to>
      <xdr:col>0</xdr:col>
      <xdr:colOff>1152525</xdr:colOff>
      <xdr:row>121</xdr:row>
      <xdr:rowOff>0</xdr:rowOff>
    </xdr:to>
    <xdr:sp>
      <xdr:nvSpPr>
        <xdr:cNvPr id="24" name="AutoShape 24"/>
        <xdr:cNvSpPr>
          <a:spLocks/>
        </xdr:cNvSpPr>
      </xdr:nvSpPr>
      <xdr:spPr>
        <a:xfrm>
          <a:off x="152400" y="22745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121</xdr:row>
      <xdr:rowOff>0</xdr:rowOff>
    </xdr:from>
    <xdr:to>
      <xdr:col>0</xdr:col>
      <xdr:colOff>1152525</xdr:colOff>
      <xdr:row>121</xdr:row>
      <xdr:rowOff>0</xdr:rowOff>
    </xdr:to>
    <xdr:sp>
      <xdr:nvSpPr>
        <xdr:cNvPr id="25" name="AutoShape 25"/>
        <xdr:cNvSpPr>
          <a:spLocks/>
        </xdr:cNvSpPr>
      </xdr:nvSpPr>
      <xdr:spPr>
        <a:xfrm>
          <a:off x="152400" y="22745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121</xdr:row>
      <xdr:rowOff>0</xdr:rowOff>
    </xdr:from>
    <xdr:to>
      <xdr:col>0</xdr:col>
      <xdr:colOff>1152525</xdr:colOff>
      <xdr:row>121</xdr:row>
      <xdr:rowOff>0</xdr:rowOff>
    </xdr:to>
    <xdr:sp>
      <xdr:nvSpPr>
        <xdr:cNvPr id="26" name="AutoShape 26"/>
        <xdr:cNvSpPr>
          <a:spLocks/>
        </xdr:cNvSpPr>
      </xdr:nvSpPr>
      <xdr:spPr>
        <a:xfrm>
          <a:off x="152400" y="22745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121</xdr:row>
      <xdr:rowOff>0</xdr:rowOff>
    </xdr:from>
    <xdr:to>
      <xdr:col>0</xdr:col>
      <xdr:colOff>1152525</xdr:colOff>
      <xdr:row>121</xdr:row>
      <xdr:rowOff>0</xdr:rowOff>
    </xdr:to>
    <xdr:sp>
      <xdr:nvSpPr>
        <xdr:cNvPr id="27" name="AutoShape 27"/>
        <xdr:cNvSpPr>
          <a:spLocks/>
        </xdr:cNvSpPr>
      </xdr:nvSpPr>
      <xdr:spPr>
        <a:xfrm>
          <a:off x="152400" y="22745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121</xdr:row>
      <xdr:rowOff>0</xdr:rowOff>
    </xdr:from>
    <xdr:to>
      <xdr:col>0</xdr:col>
      <xdr:colOff>1152525</xdr:colOff>
      <xdr:row>121</xdr:row>
      <xdr:rowOff>0</xdr:rowOff>
    </xdr:to>
    <xdr:sp>
      <xdr:nvSpPr>
        <xdr:cNvPr id="28" name="AutoShape 28"/>
        <xdr:cNvSpPr>
          <a:spLocks/>
        </xdr:cNvSpPr>
      </xdr:nvSpPr>
      <xdr:spPr>
        <a:xfrm>
          <a:off x="114300" y="227457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121</xdr:row>
      <xdr:rowOff>0</xdr:rowOff>
    </xdr:from>
    <xdr:to>
      <xdr:col>0</xdr:col>
      <xdr:colOff>1152525</xdr:colOff>
      <xdr:row>121</xdr:row>
      <xdr:rowOff>0</xdr:rowOff>
    </xdr:to>
    <xdr:sp>
      <xdr:nvSpPr>
        <xdr:cNvPr id="29" name="AutoShape 29"/>
        <xdr:cNvSpPr>
          <a:spLocks/>
        </xdr:cNvSpPr>
      </xdr:nvSpPr>
      <xdr:spPr>
        <a:xfrm>
          <a:off x="114300" y="227457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121</xdr:row>
      <xdr:rowOff>0</xdr:rowOff>
    </xdr:from>
    <xdr:to>
      <xdr:col>0</xdr:col>
      <xdr:colOff>1152525</xdr:colOff>
      <xdr:row>121</xdr:row>
      <xdr:rowOff>0</xdr:rowOff>
    </xdr:to>
    <xdr:sp>
      <xdr:nvSpPr>
        <xdr:cNvPr id="30" name="AutoShape 30"/>
        <xdr:cNvSpPr>
          <a:spLocks/>
        </xdr:cNvSpPr>
      </xdr:nvSpPr>
      <xdr:spPr>
        <a:xfrm>
          <a:off x="152400" y="22745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121</xdr:row>
      <xdr:rowOff>0</xdr:rowOff>
    </xdr:from>
    <xdr:to>
      <xdr:col>0</xdr:col>
      <xdr:colOff>1152525</xdr:colOff>
      <xdr:row>121</xdr:row>
      <xdr:rowOff>0</xdr:rowOff>
    </xdr:to>
    <xdr:sp>
      <xdr:nvSpPr>
        <xdr:cNvPr id="31" name="AutoShape 31"/>
        <xdr:cNvSpPr>
          <a:spLocks/>
        </xdr:cNvSpPr>
      </xdr:nvSpPr>
      <xdr:spPr>
        <a:xfrm>
          <a:off x="114300" y="227457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121</xdr:row>
      <xdr:rowOff>0</xdr:rowOff>
    </xdr:from>
    <xdr:to>
      <xdr:col>0</xdr:col>
      <xdr:colOff>1152525</xdr:colOff>
      <xdr:row>121</xdr:row>
      <xdr:rowOff>0</xdr:rowOff>
    </xdr:to>
    <xdr:sp>
      <xdr:nvSpPr>
        <xdr:cNvPr id="32" name="AutoShape 32"/>
        <xdr:cNvSpPr>
          <a:spLocks/>
        </xdr:cNvSpPr>
      </xdr:nvSpPr>
      <xdr:spPr>
        <a:xfrm>
          <a:off x="152400" y="22745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121</xdr:row>
      <xdr:rowOff>0</xdr:rowOff>
    </xdr:from>
    <xdr:to>
      <xdr:col>0</xdr:col>
      <xdr:colOff>1152525</xdr:colOff>
      <xdr:row>121</xdr:row>
      <xdr:rowOff>0</xdr:rowOff>
    </xdr:to>
    <xdr:sp>
      <xdr:nvSpPr>
        <xdr:cNvPr id="33" name="AutoShape 33"/>
        <xdr:cNvSpPr>
          <a:spLocks/>
        </xdr:cNvSpPr>
      </xdr:nvSpPr>
      <xdr:spPr>
        <a:xfrm>
          <a:off x="152400" y="22745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121</xdr:row>
      <xdr:rowOff>0</xdr:rowOff>
    </xdr:from>
    <xdr:to>
      <xdr:col>0</xdr:col>
      <xdr:colOff>1152525</xdr:colOff>
      <xdr:row>121</xdr:row>
      <xdr:rowOff>0</xdr:rowOff>
    </xdr:to>
    <xdr:sp>
      <xdr:nvSpPr>
        <xdr:cNvPr id="34" name="AutoShape 34"/>
        <xdr:cNvSpPr>
          <a:spLocks/>
        </xdr:cNvSpPr>
      </xdr:nvSpPr>
      <xdr:spPr>
        <a:xfrm>
          <a:off x="152400" y="22745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121</xdr:row>
      <xdr:rowOff>0</xdr:rowOff>
    </xdr:from>
    <xdr:to>
      <xdr:col>0</xdr:col>
      <xdr:colOff>1152525</xdr:colOff>
      <xdr:row>121</xdr:row>
      <xdr:rowOff>0</xdr:rowOff>
    </xdr:to>
    <xdr:sp>
      <xdr:nvSpPr>
        <xdr:cNvPr id="35" name="AutoShape 35"/>
        <xdr:cNvSpPr>
          <a:spLocks/>
        </xdr:cNvSpPr>
      </xdr:nvSpPr>
      <xdr:spPr>
        <a:xfrm>
          <a:off x="152400" y="22745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121</xdr:row>
      <xdr:rowOff>0</xdr:rowOff>
    </xdr:from>
    <xdr:to>
      <xdr:col>0</xdr:col>
      <xdr:colOff>1152525</xdr:colOff>
      <xdr:row>121</xdr:row>
      <xdr:rowOff>0</xdr:rowOff>
    </xdr:to>
    <xdr:sp>
      <xdr:nvSpPr>
        <xdr:cNvPr id="36" name="AutoShape 36"/>
        <xdr:cNvSpPr>
          <a:spLocks/>
        </xdr:cNvSpPr>
      </xdr:nvSpPr>
      <xdr:spPr>
        <a:xfrm>
          <a:off x="152400" y="22745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7" name="AutoShape 37"/>
        <xdr:cNvSpPr>
          <a:spLocks/>
        </xdr:cNvSpPr>
      </xdr:nvSpPr>
      <xdr:spPr>
        <a:xfrm>
          <a:off x="109061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8" name="AutoShape 38"/>
        <xdr:cNvSpPr>
          <a:spLocks/>
        </xdr:cNvSpPr>
      </xdr:nvSpPr>
      <xdr:spPr>
        <a:xfrm>
          <a:off x="10906125" y="6362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116</xdr:row>
      <xdr:rowOff>0</xdr:rowOff>
    </xdr:from>
    <xdr:to>
      <xdr:col>8</xdr:col>
      <xdr:colOff>0</xdr:colOff>
      <xdr:row>116</xdr:row>
      <xdr:rowOff>0</xdr:rowOff>
    </xdr:to>
    <xdr:sp>
      <xdr:nvSpPr>
        <xdr:cNvPr id="39" name="AutoShape 39"/>
        <xdr:cNvSpPr>
          <a:spLocks/>
        </xdr:cNvSpPr>
      </xdr:nvSpPr>
      <xdr:spPr>
        <a:xfrm>
          <a:off x="10906125" y="21888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40" name="AutoShape 40"/>
        <xdr:cNvSpPr>
          <a:spLocks/>
        </xdr:cNvSpPr>
      </xdr:nvSpPr>
      <xdr:spPr>
        <a:xfrm>
          <a:off x="10906125" y="6362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121</xdr:row>
      <xdr:rowOff>0</xdr:rowOff>
    </xdr:from>
    <xdr:to>
      <xdr:col>8</xdr:col>
      <xdr:colOff>0</xdr:colOff>
      <xdr:row>121</xdr:row>
      <xdr:rowOff>0</xdr:rowOff>
    </xdr:to>
    <xdr:sp>
      <xdr:nvSpPr>
        <xdr:cNvPr id="41" name="AutoShape 41"/>
        <xdr:cNvSpPr>
          <a:spLocks/>
        </xdr:cNvSpPr>
      </xdr:nvSpPr>
      <xdr:spPr>
        <a:xfrm>
          <a:off x="10906125" y="22745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121</xdr:row>
      <xdr:rowOff>0</xdr:rowOff>
    </xdr:from>
    <xdr:to>
      <xdr:col>8</xdr:col>
      <xdr:colOff>0</xdr:colOff>
      <xdr:row>121</xdr:row>
      <xdr:rowOff>0</xdr:rowOff>
    </xdr:to>
    <xdr:sp>
      <xdr:nvSpPr>
        <xdr:cNvPr id="42" name="AutoShape 42"/>
        <xdr:cNvSpPr>
          <a:spLocks/>
        </xdr:cNvSpPr>
      </xdr:nvSpPr>
      <xdr:spPr>
        <a:xfrm>
          <a:off x="10906125" y="22745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121</xdr:row>
      <xdr:rowOff>0</xdr:rowOff>
    </xdr:from>
    <xdr:to>
      <xdr:col>8</xdr:col>
      <xdr:colOff>0</xdr:colOff>
      <xdr:row>121</xdr:row>
      <xdr:rowOff>0</xdr:rowOff>
    </xdr:to>
    <xdr:sp>
      <xdr:nvSpPr>
        <xdr:cNvPr id="43" name="AutoShape 43"/>
        <xdr:cNvSpPr>
          <a:spLocks/>
        </xdr:cNvSpPr>
      </xdr:nvSpPr>
      <xdr:spPr>
        <a:xfrm>
          <a:off x="10906125" y="22745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121</xdr:row>
      <xdr:rowOff>0</xdr:rowOff>
    </xdr:from>
    <xdr:to>
      <xdr:col>8</xdr:col>
      <xdr:colOff>0</xdr:colOff>
      <xdr:row>121</xdr:row>
      <xdr:rowOff>0</xdr:rowOff>
    </xdr:to>
    <xdr:sp>
      <xdr:nvSpPr>
        <xdr:cNvPr id="44" name="AutoShape 44"/>
        <xdr:cNvSpPr>
          <a:spLocks/>
        </xdr:cNvSpPr>
      </xdr:nvSpPr>
      <xdr:spPr>
        <a:xfrm>
          <a:off x="10906125" y="22745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121</xdr:row>
      <xdr:rowOff>0</xdr:rowOff>
    </xdr:from>
    <xdr:to>
      <xdr:col>8</xdr:col>
      <xdr:colOff>0</xdr:colOff>
      <xdr:row>121</xdr:row>
      <xdr:rowOff>0</xdr:rowOff>
    </xdr:to>
    <xdr:sp>
      <xdr:nvSpPr>
        <xdr:cNvPr id="45" name="AutoShape 45"/>
        <xdr:cNvSpPr>
          <a:spLocks/>
        </xdr:cNvSpPr>
      </xdr:nvSpPr>
      <xdr:spPr>
        <a:xfrm>
          <a:off x="10906125" y="22745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121</xdr:row>
      <xdr:rowOff>0</xdr:rowOff>
    </xdr:from>
    <xdr:to>
      <xdr:col>8</xdr:col>
      <xdr:colOff>0</xdr:colOff>
      <xdr:row>121</xdr:row>
      <xdr:rowOff>0</xdr:rowOff>
    </xdr:to>
    <xdr:sp>
      <xdr:nvSpPr>
        <xdr:cNvPr id="46" name="AutoShape 46"/>
        <xdr:cNvSpPr>
          <a:spLocks/>
        </xdr:cNvSpPr>
      </xdr:nvSpPr>
      <xdr:spPr>
        <a:xfrm>
          <a:off x="10906125" y="22745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121</xdr:row>
      <xdr:rowOff>0</xdr:rowOff>
    </xdr:from>
    <xdr:to>
      <xdr:col>8</xdr:col>
      <xdr:colOff>0</xdr:colOff>
      <xdr:row>121</xdr:row>
      <xdr:rowOff>0</xdr:rowOff>
    </xdr:to>
    <xdr:sp>
      <xdr:nvSpPr>
        <xdr:cNvPr id="47" name="AutoShape 47"/>
        <xdr:cNvSpPr>
          <a:spLocks/>
        </xdr:cNvSpPr>
      </xdr:nvSpPr>
      <xdr:spPr>
        <a:xfrm>
          <a:off x="10906125" y="22745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121</xdr:row>
      <xdr:rowOff>0</xdr:rowOff>
    </xdr:from>
    <xdr:to>
      <xdr:col>8</xdr:col>
      <xdr:colOff>0</xdr:colOff>
      <xdr:row>121</xdr:row>
      <xdr:rowOff>0</xdr:rowOff>
    </xdr:to>
    <xdr:sp>
      <xdr:nvSpPr>
        <xdr:cNvPr id="48" name="AutoShape 48"/>
        <xdr:cNvSpPr>
          <a:spLocks/>
        </xdr:cNvSpPr>
      </xdr:nvSpPr>
      <xdr:spPr>
        <a:xfrm>
          <a:off x="10906125" y="22745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121</xdr:row>
      <xdr:rowOff>0</xdr:rowOff>
    </xdr:from>
    <xdr:to>
      <xdr:col>8</xdr:col>
      <xdr:colOff>0</xdr:colOff>
      <xdr:row>121</xdr:row>
      <xdr:rowOff>0</xdr:rowOff>
    </xdr:to>
    <xdr:sp>
      <xdr:nvSpPr>
        <xdr:cNvPr id="49" name="AutoShape 49"/>
        <xdr:cNvSpPr>
          <a:spLocks/>
        </xdr:cNvSpPr>
      </xdr:nvSpPr>
      <xdr:spPr>
        <a:xfrm>
          <a:off x="10906125" y="22745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121</xdr:row>
      <xdr:rowOff>0</xdr:rowOff>
    </xdr:from>
    <xdr:to>
      <xdr:col>8</xdr:col>
      <xdr:colOff>0</xdr:colOff>
      <xdr:row>121</xdr:row>
      <xdr:rowOff>0</xdr:rowOff>
    </xdr:to>
    <xdr:sp>
      <xdr:nvSpPr>
        <xdr:cNvPr id="50" name="AutoShape 50"/>
        <xdr:cNvSpPr>
          <a:spLocks/>
        </xdr:cNvSpPr>
      </xdr:nvSpPr>
      <xdr:spPr>
        <a:xfrm>
          <a:off x="10906125" y="22745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121</xdr:row>
      <xdr:rowOff>0</xdr:rowOff>
    </xdr:from>
    <xdr:to>
      <xdr:col>8</xdr:col>
      <xdr:colOff>0</xdr:colOff>
      <xdr:row>121</xdr:row>
      <xdr:rowOff>0</xdr:rowOff>
    </xdr:to>
    <xdr:sp>
      <xdr:nvSpPr>
        <xdr:cNvPr id="51" name="AutoShape 51"/>
        <xdr:cNvSpPr>
          <a:spLocks/>
        </xdr:cNvSpPr>
      </xdr:nvSpPr>
      <xdr:spPr>
        <a:xfrm>
          <a:off x="10906125" y="22745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121</xdr:row>
      <xdr:rowOff>0</xdr:rowOff>
    </xdr:from>
    <xdr:to>
      <xdr:col>8</xdr:col>
      <xdr:colOff>0</xdr:colOff>
      <xdr:row>121</xdr:row>
      <xdr:rowOff>0</xdr:rowOff>
    </xdr:to>
    <xdr:sp>
      <xdr:nvSpPr>
        <xdr:cNvPr id="52" name="AutoShape 52"/>
        <xdr:cNvSpPr>
          <a:spLocks/>
        </xdr:cNvSpPr>
      </xdr:nvSpPr>
      <xdr:spPr>
        <a:xfrm>
          <a:off x="10906125" y="22745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121</xdr:row>
      <xdr:rowOff>0</xdr:rowOff>
    </xdr:from>
    <xdr:to>
      <xdr:col>8</xdr:col>
      <xdr:colOff>0</xdr:colOff>
      <xdr:row>121</xdr:row>
      <xdr:rowOff>0</xdr:rowOff>
    </xdr:to>
    <xdr:sp>
      <xdr:nvSpPr>
        <xdr:cNvPr id="53" name="AutoShape 53"/>
        <xdr:cNvSpPr>
          <a:spLocks/>
        </xdr:cNvSpPr>
      </xdr:nvSpPr>
      <xdr:spPr>
        <a:xfrm>
          <a:off x="10906125" y="22745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121</xdr:row>
      <xdr:rowOff>0</xdr:rowOff>
    </xdr:from>
    <xdr:to>
      <xdr:col>8</xdr:col>
      <xdr:colOff>0</xdr:colOff>
      <xdr:row>121</xdr:row>
      <xdr:rowOff>0</xdr:rowOff>
    </xdr:to>
    <xdr:sp>
      <xdr:nvSpPr>
        <xdr:cNvPr id="54" name="AutoShape 54"/>
        <xdr:cNvSpPr>
          <a:spLocks/>
        </xdr:cNvSpPr>
      </xdr:nvSpPr>
      <xdr:spPr>
        <a:xfrm>
          <a:off x="10906125" y="22745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5" name="AutoShape 55"/>
        <xdr:cNvSpPr>
          <a:spLocks/>
        </xdr:cNvSpPr>
      </xdr:nvSpPr>
      <xdr:spPr>
        <a:xfrm>
          <a:off x="109061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56" name="AutoShape 56"/>
        <xdr:cNvSpPr>
          <a:spLocks/>
        </xdr:cNvSpPr>
      </xdr:nvSpPr>
      <xdr:spPr>
        <a:xfrm>
          <a:off x="10906125" y="6362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116</xdr:row>
      <xdr:rowOff>0</xdr:rowOff>
    </xdr:from>
    <xdr:to>
      <xdr:col>8</xdr:col>
      <xdr:colOff>0</xdr:colOff>
      <xdr:row>116</xdr:row>
      <xdr:rowOff>0</xdr:rowOff>
    </xdr:to>
    <xdr:sp>
      <xdr:nvSpPr>
        <xdr:cNvPr id="57" name="AutoShape 57"/>
        <xdr:cNvSpPr>
          <a:spLocks/>
        </xdr:cNvSpPr>
      </xdr:nvSpPr>
      <xdr:spPr>
        <a:xfrm>
          <a:off x="10906125" y="21888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58" name="AutoShape 58"/>
        <xdr:cNvSpPr>
          <a:spLocks/>
        </xdr:cNvSpPr>
      </xdr:nvSpPr>
      <xdr:spPr>
        <a:xfrm>
          <a:off x="10906125" y="6362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121</xdr:row>
      <xdr:rowOff>0</xdr:rowOff>
    </xdr:from>
    <xdr:to>
      <xdr:col>8</xdr:col>
      <xdr:colOff>0</xdr:colOff>
      <xdr:row>121</xdr:row>
      <xdr:rowOff>0</xdr:rowOff>
    </xdr:to>
    <xdr:sp>
      <xdr:nvSpPr>
        <xdr:cNvPr id="59" name="AutoShape 59"/>
        <xdr:cNvSpPr>
          <a:spLocks/>
        </xdr:cNvSpPr>
      </xdr:nvSpPr>
      <xdr:spPr>
        <a:xfrm>
          <a:off x="10906125" y="22745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121</xdr:row>
      <xdr:rowOff>0</xdr:rowOff>
    </xdr:from>
    <xdr:to>
      <xdr:col>8</xdr:col>
      <xdr:colOff>0</xdr:colOff>
      <xdr:row>121</xdr:row>
      <xdr:rowOff>0</xdr:rowOff>
    </xdr:to>
    <xdr:sp>
      <xdr:nvSpPr>
        <xdr:cNvPr id="60" name="AutoShape 60"/>
        <xdr:cNvSpPr>
          <a:spLocks/>
        </xdr:cNvSpPr>
      </xdr:nvSpPr>
      <xdr:spPr>
        <a:xfrm>
          <a:off x="10906125" y="22745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121</xdr:row>
      <xdr:rowOff>0</xdr:rowOff>
    </xdr:from>
    <xdr:to>
      <xdr:col>8</xdr:col>
      <xdr:colOff>0</xdr:colOff>
      <xdr:row>121</xdr:row>
      <xdr:rowOff>0</xdr:rowOff>
    </xdr:to>
    <xdr:sp>
      <xdr:nvSpPr>
        <xdr:cNvPr id="61" name="AutoShape 61"/>
        <xdr:cNvSpPr>
          <a:spLocks/>
        </xdr:cNvSpPr>
      </xdr:nvSpPr>
      <xdr:spPr>
        <a:xfrm>
          <a:off x="10906125" y="22745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121</xdr:row>
      <xdr:rowOff>0</xdr:rowOff>
    </xdr:from>
    <xdr:to>
      <xdr:col>8</xdr:col>
      <xdr:colOff>0</xdr:colOff>
      <xdr:row>121</xdr:row>
      <xdr:rowOff>0</xdr:rowOff>
    </xdr:to>
    <xdr:sp>
      <xdr:nvSpPr>
        <xdr:cNvPr id="62" name="AutoShape 62"/>
        <xdr:cNvSpPr>
          <a:spLocks/>
        </xdr:cNvSpPr>
      </xdr:nvSpPr>
      <xdr:spPr>
        <a:xfrm>
          <a:off x="10906125" y="22745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121</xdr:row>
      <xdr:rowOff>0</xdr:rowOff>
    </xdr:from>
    <xdr:to>
      <xdr:col>8</xdr:col>
      <xdr:colOff>0</xdr:colOff>
      <xdr:row>121</xdr:row>
      <xdr:rowOff>0</xdr:rowOff>
    </xdr:to>
    <xdr:sp>
      <xdr:nvSpPr>
        <xdr:cNvPr id="63" name="AutoShape 63"/>
        <xdr:cNvSpPr>
          <a:spLocks/>
        </xdr:cNvSpPr>
      </xdr:nvSpPr>
      <xdr:spPr>
        <a:xfrm>
          <a:off x="10906125" y="22745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121</xdr:row>
      <xdr:rowOff>0</xdr:rowOff>
    </xdr:from>
    <xdr:to>
      <xdr:col>8</xdr:col>
      <xdr:colOff>0</xdr:colOff>
      <xdr:row>121</xdr:row>
      <xdr:rowOff>0</xdr:rowOff>
    </xdr:to>
    <xdr:sp>
      <xdr:nvSpPr>
        <xdr:cNvPr id="64" name="AutoShape 64"/>
        <xdr:cNvSpPr>
          <a:spLocks/>
        </xdr:cNvSpPr>
      </xdr:nvSpPr>
      <xdr:spPr>
        <a:xfrm>
          <a:off x="10906125" y="22745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121</xdr:row>
      <xdr:rowOff>0</xdr:rowOff>
    </xdr:from>
    <xdr:to>
      <xdr:col>8</xdr:col>
      <xdr:colOff>0</xdr:colOff>
      <xdr:row>121</xdr:row>
      <xdr:rowOff>0</xdr:rowOff>
    </xdr:to>
    <xdr:sp>
      <xdr:nvSpPr>
        <xdr:cNvPr id="65" name="AutoShape 65"/>
        <xdr:cNvSpPr>
          <a:spLocks/>
        </xdr:cNvSpPr>
      </xdr:nvSpPr>
      <xdr:spPr>
        <a:xfrm>
          <a:off x="10906125" y="22745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121</xdr:row>
      <xdr:rowOff>0</xdr:rowOff>
    </xdr:from>
    <xdr:to>
      <xdr:col>8</xdr:col>
      <xdr:colOff>0</xdr:colOff>
      <xdr:row>121</xdr:row>
      <xdr:rowOff>0</xdr:rowOff>
    </xdr:to>
    <xdr:sp>
      <xdr:nvSpPr>
        <xdr:cNvPr id="66" name="AutoShape 66"/>
        <xdr:cNvSpPr>
          <a:spLocks/>
        </xdr:cNvSpPr>
      </xdr:nvSpPr>
      <xdr:spPr>
        <a:xfrm>
          <a:off x="10906125" y="22745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121</xdr:row>
      <xdr:rowOff>0</xdr:rowOff>
    </xdr:from>
    <xdr:to>
      <xdr:col>8</xdr:col>
      <xdr:colOff>0</xdr:colOff>
      <xdr:row>121</xdr:row>
      <xdr:rowOff>0</xdr:rowOff>
    </xdr:to>
    <xdr:sp>
      <xdr:nvSpPr>
        <xdr:cNvPr id="67" name="AutoShape 67"/>
        <xdr:cNvSpPr>
          <a:spLocks/>
        </xdr:cNvSpPr>
      </xdr:nvSpPr>
      <xdr:spPr>
        <a:xfrm>
          <a:off x="10906125" y="22745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121</xdr:row>
      <xdr:rowOff>0</xdr:rowOff>
    </xdr:from>
    <xdr:to>
      <xdr:col>8</xdr:col>
      <xdr:colOff>0</xdr:colOff>
      <xdr:row>121</xdr:row>
      <xdr:rowOff>0</xdr:rowOff>
    </xdr:to>
    <xdr:sp>
      <xdr:nvSpPr>
        <xdr:cNvPr id="68" name="AutoShape 68"/>
        <xdr:cNvSpPr>
          <a:spLocks/>
        </xdr:cNvSpPr>
      </xdr:nvSpPr>
      <xdr:spPr>
        <a:xfrm>
          <a:off x="10906125" y="22745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121</xdr:row>
      <xdr:rowOff>0</xdr:rowOff>
    </xdr:from>
    <xdr:to>
      <xdr:col>8</xdr:col>
      <xdr:colOff>0</xdr:colOff>
      <xdr:row>121</xdr:row>
      <xdr:rowOff>0</xdr:rowOff>
    </xdr:to>
    <xdr:sp>
      <xdr:nvSpPr>
        <xdr:cNvPr id="69" name="AutoShape 69"/>
        <xdr:cNvSpPr>
          <a:spLocks/>
        </xdr:cNvSpPr>
      </xdr:nvSpPr>
      <xdr:spPr>
        <a:xfrm>
          <a:off x="10906125" y="22745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121</xdr:row>
      <xdr:rowOff>0</xdr:rowOff>
    </xdr:from>
    <xdr:to>
      <xdr:col>8</xdr:col>
      <xdr:colOff>0</xdr:colOff>
      <xdr:row>121</xdr:row>
      <xdr:rowOff>0</xdr:rowOff>
    </xdr:to>
    <xdr:sp>
      <xdr:nvSpPr>
        <xdr:cNvPr id="70" name="AutoShape 70"/>
        <xdr:cNvSpPr>
          <a:spLocks/>
        </xdr:cNvSpPr>
      </xdr:nvSpPr>
      <xdr:spPr>
        <a:xfrm>
          <a:off x="10906125" y="22745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121</xdr:row>
      <xdr:rowOff>0</xdr:rowOff>
    </xdr:from>
    <xdr:to>
      <xdr:col>8</xdr:col>
      <xdr:colOff>0</xdr:colOff>
      <xdr:row>121</xdr:row>
      <xdr:rowOff>0</xdr:rowOff>
    </xdr:to>
    <xdr:sp>
      <xdr:nvSpPr>
        <xdr:cNvPr id="71" name="AutoShape 71"/>
        <xdr:cNvSpPr>
          <a:spLocks/>
        </xdr:cNvSpPr>
      </xdr:nvSpPr>
      <xdr:spPr>
        <a:xfrm>
          <a:off x="10906125" y="22745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121</xdr:row>
      <xdr:rowOff>0</xdr:rowOff>
    </xdr:from>
    <xdr:to>
      <xdr:col>8</xdr:col>
      <xdr:colOff>0</xdr:colOff>
      <xdr:row>121</xdr:row>
      <xdr:rowOff>0</xdr:rowOff>
    </xdr:to>
    <xdr:sp>
      <xdr:nvSpPr>
        <xdr:cNvPr id="72" name="AutoShape 72"/>
        <xdr:cNvSpPr>
          <a:spLocks/>
        </xdr:cNvSpPr>
      </xdr:nvSpPr>
      <xdr:spPr>
        <a:xfrm>
          <a:off x="10906125" y="22745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116</xdr:row>
      <xdr:rowOff>0</xdr:rowOff>
    </xdr:from>
    <xdr:to>
      <xdr:col>0</xdr:col>
      <xdr:colOff>1152525</xdr:colOff>
      <xdr:row>116</xdr:row>
      <xdr:rowOff>0</xdr:rowOff>
    </xdr:to>
    <xdr:sp>
      <xdr:nvSpPr>
        <xdr:cNvPr id="73" name="AutoShape 73"/>
        <xdr:cNvSpPr>
          <a:spLocks/>
        </xdr:cNvSpPr>
      </xdr:nvSpPr>
      <xdr:spPr>
        <a:xfrm>
          <a:off x="57150" y="2188845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116</xdr:row>
      <xdr:rowOff>0</xdr:rowOff>
    </xdr:from>
    <xdr:to>
      <xdr:col>0</xdr:col>
      <xdr:colOff>1152525</xdr:colOff>
      <xdr:row>116</xdr:row>
      <xdr:rowOff>0</xdr:rowOff>
    </xdr:to>
    <xdr:sp>
      <xdr:nvSpPr>
        <xdr:cNvPr id="74" name="AutoShape 74"/>
        <xdr:cNvSpPr>
          <a:spLocks/>
        </xdr:cNvSpPr>
      </xdr:nvSpPr>
      <xdr:spPr>
        <a:xfrm>
          <a:off x="57150" y="2188845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0</xdr:col>
      <xdr:colOff>1152525</xdr:colOff>
      <xdr:row>0</xdr:row>
      <xdr:rowOff>0</xdr:rowOff>
    </xdr:to>
    <xdr:sp>
      <xdr:nvSpPr>
        <xdr:cNvPr id="1" name="AutoShape 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 name="AutoShape 2"/>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3" name="AutoShape 3"/>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4" name="AutoShape 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5" name="AutoShape 5"/>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32</xdr:row>
      <xdr:rowOff>0</xdr:rowOff>
    </xdr:from>
    <xdr:to>
      <xdr:col>0</xdr:col>
      <xdr:colOff>1152525</xdr:colOff>
      <xdr:row>32</xdr:row>
      <xdr:rowOff>0</xdr:rowOff>
    </xdr:to>
    <xdr:sp>
      <xdr:nvSpPr>
        <xdr:cNvPr id="6" name="AutoShape 6"/>
        <xdr:cNvSpPr>
          <a:spLocks/>
        </xdr:cNvSpPr>
      </xdr:nvSpPr>
      <xdr:spPr>
        <a:xfrm>
          <a:off x="152400" y="6248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7" name="AutoShape 7"/>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8" name="AutoShape 8"/>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9" name="AutoShape 9"/>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10" name="AutoShape 10"/>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11" name="AutoShape 11"/>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12" name="AutoShape 12"/>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13" name="AutoShape 13"/>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14" name="AutoShape 14"/>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15" name="AutoShape 15"/>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16" name="AutoShape 16"/>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17" name="AutoShape 17"/>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18" name="AutoShape 18"/>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9" name="AutoShape 1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0" name="AutoShape 20"/>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21" name="AutoShape 21"/>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2" name="AutoShape 2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23" name="AutoShape 23"/>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32</xdr:row>
      <xdr:rowOff>0</xdr:rowOff>
    </xdr:from>
    <xdr:to>
      <xdr:col>0</xdr:col>
      <xdr:colOff>1152525</xdr:colOff>
      <xdr:row>32</xdr:row>
      <xdr:rowOff>0</xdr:rowOff>
    </xdr:to>
    <xdr:sp>
      <xdr:nvSpPr>
        <xdr:cNvPr id="24" name="AutoShape 24"/>
        <xdr:cNvSpPr>
          <a:spLocks/>
        </xdr:cNvSpPr>
      </xdr:nvSpPr>
      <xdr:spPr>
        <a:xfrm>
          <a:off x="152400" y="6248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25" name="AutoShape 25"/>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26" name="AutoShape 26"/>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27" name="AutoShape 27"/>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28" name="AutoShape 28"/>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29" name="AutoShape 29"/>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30" name="AutoShape 30"/>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31" name="AutoShape 31"/>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32" name="AutoShape 32"/>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33" name="AutoShape 33"/>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34" name="AutoShape 34"/>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35" name="AutoShape 35"/>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36" name="AutoShape 36"/>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7" name="AutoShape 37"/>
        <xdr:cNvSpPr>
          <a:spLocks/>
        </xdr:cNvSpPr>
      </xdr:nvSpPr>
      <xdr:spPr>
        <a:xfrm>
          <a:off x="1100137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8" name="AutoShape 38"/>
        <xdr:cNvSpPr>
          <a:spLocks/>
        </xdr:cNvSpPr>
      </xdr:nvSpPr>
      <xdr:spPr>
        <a:xfrm>
          <a:off x="11001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9" name="AutoShape 39"/>
        <xdr:cNvSpPr>
          <a:spLocks/>
        </xdr:cNvSpPr>
      </xdr:nvSpPr>
      <xdr:spPr>
        <a:xfrm>
          <a:off x="11001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0" name="AutoShape 40"/>
        <xdr:cNvSpPr>
          <a:spLocks/>
        </xdr:cNvSpPr>
      </xdr:nvSpPr>
      <xdr:spPr>
        <a:xfrm>
          <a:off x="1100137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53</xdr:row>
      <xdr:rowOff>0</xdr:rowOff>
    </xdr:from>
    <xdr:to>
      <xdr:col>8</xdr:col>
      <xdr:colOff>0</xdr:colOff>
      <xdr:row>53</xdr:row>
      <xdr:rowOff>0</xdr:rowOff>
    </xdr:to>
    <xdr:sp>
      <xdr:nvSpPr>
        <xdr:cNvPr id="41" name="AutoShape 41"/>
        <xdr:cNvSpPr>
          <a:spLocks/>
        </xdr:cNvSpPr>
      </xdr:nvSpPr>
      <xdr:spPr>
        <a:xfrm>
          <a:off x="11001375" y="9982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42" name="AutoShape 42"/>
        <xdr:cNvSpPr>
          <a:spLocks/>
        </xdr:cNvSpPr>
      </xdr:nvSpPr>
      <xdr:spPr>
        <a:xfrm>
          <a:off x="11001375" y="6248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43" name="AutoShape 43"/>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44" name="AutoShape 44"/>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45" name="AutoShape 45"/>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46" name="AutoShape 46"/>
        <xdr:cNvSpPr>
          <a:spLocks/>
        </xdr:cNvSpPr>
      </xdr:nvSpPr>
      <xdr:spPr>
        <a:xfrm>
          <a:off x="11001375" y="34270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47" name="AutoShape 47"/>
        <xdr:cNvSpPr>
          <a:spLocks/>
        </xdr:cNvSpPr>
      </xdr:nvSpPr>
      <xdr:spPr>
        <a:xfrm>
          <a:off x="11001375" y="34270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48" name="AutoShape 48"/>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49" name="AutoShape 49"/>
        <xdr:cNvSpPr>
          <a:spLocks/>
        </xdr:cNvSpPr>
      </xdr:nvSpPr>
      <xdr:spPr>
        <a:xfrm>
          <a:off x="11001375" y="34270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50" name="AutoShape 50"/>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51" name="AutoShape 51"/>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52" name="AutoShape 52"/>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53" name="AutoShape 53"/>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54" name="AutoShape 54"/>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5" name="AutoShape 55"/>
        <xdr:cNvSpPr>
          <a:spLocks/>
        </xdr:cNvSpPr>
      </xdr:nvSpPr>
      <xdr:spPr>
        <a:xfrm>
          <a:off x="1100137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6" name="AutoShape 56"/>
        <xdr:cNvSpPr>
          <a:spLocks/>
        </xdr:cNvSpPr>
      </xdr:nvSpPr>
      <xdr:spPr>
        <a:xfrm>
          <a:off x="11001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7" name="AutoShape 57"/>
        <xdr:cNvSpPr>
          <a:spLocks/>
        </xdr:cNvSpPr>
      </xdr:nvSpPr>
      <xdr:spPr>
        <a:xfrm>
          <a:off x="11001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8" name="AutoShape 58"/>
        <xdr:cNvSpPr>
          <a:spLocks/>
        </xdr:cNvSpPr>
      </xdr:nvSpPr>
      <xdr:spPr>
        <a:xfrm>
          <a:off x="1100137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53</xdr:row>
      <xdr:rowOff>0</xdr:rowOff>
    </xdr:from>
    <xdr:to>
      <xdr:col>8</xdr:col>
      <xdr:colOff>0</xdr:colOff>
      <xdr:row>53</xdr:row>
      <xdr:rowOff>0</xdr:rowOff>
    </xdr:to>
    <xdr:sp>
      <xdr:nvSpPr>
        <xdr:cNvPr id="59" name="AutoShape 59"/>
        <xdr:cNvSpPr>
          <a:spLocks/>
        </xdr:cNvSpPr>
      </xdr:nvSpPr>
      <xdr:spPr>
        <a:xfrm>
          <a:off x="11001375" y="9982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60" name="AutoShape 60"/>
        <xdr:cNvSpPr>
          <a:spLocks/>
        </xdr:cNvSpPr>
      </xdr:nvSpPr>
      <xdr:spPr>
        <a:xfrm>
          <a:off x="11001375" y="6248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61" name="AutoShape 61"/>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62" name="AutoShape 62"/>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63" name="AutoShape 63"/>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64" name="AutoShape 64"/>
        <xdr:cNvSpPr>
          <a:spLocks/>
        </xdr:cNvSpPr>
      </xdr:nvSpPr>
      <xdr:spPr>
        <a:xfrm>
          <a:off x="11001375" y="34270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65" name="AutoShape 65"/>
        <xdr:cNvSpPr>
          <a:spLocks/>
        </xdr:cNvSpPr>
      </xdr:nvSpPr>
      <xdr:spPr>
        <a:xfrm>
          <a:off x="11001375" y="34270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66" name="AutoShape 66"/>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67" name="AutoShape 67"/>
        <xdr:cNvSpPr>
          <a:spLocks/>
        </xdr:cNvSpPr>
      </xdr:nvSpPr>
      <xdr:spPr>
        <a:xfrm>
          <a:off x="11001375" y="34270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68" name="AutoShape 68"/>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69" name="AutoShape 69"/>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70" name="AutoShape 70"/>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71" name="AutoShape 71"/>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72" name="AutoShape 72"/>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3" name="AutoShape 7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74" name="AutoShape 74"/>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75" name="AutoShape 75"/>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6" name="AutoShape 7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77" name="AutoShape 77"/>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32</xdr:row>
      <xdr:rowOff>0</xdr:rowOff>
    </xdr:from>
    <xdr:to>
      <xdr:col>0</xdr:col>
      <xdr:colOff>1152525</xdr:colOff>
      <xdr:row>32</xdr:row>
      <xdr:rowOff>0</xdr:rowOff>
    </xdr:to>
    <xdr:sp>
      <xdr:nvSpPr>
        <xdr:cNvPr id="78" name="AutoShape 78"/>
        <xdr:cNvSpPr>
          <a:spLocks/>
        </xdr:cNvSpPr>
      </xdr:nvSpPr>
      <xdr:spPr>
        <a:xfrm>
          <a:off x="152400" y="6248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79" name="AutoShape 79"/>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80" name="AutoShape 80"/>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81" name="AutoShape 81"/>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82" name="AutoShape 82"/>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83" name="AutoShape 83"/>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84" name="AutoShape 84"/>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85" name="AutoShape 85"/>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86" name="AutoShape 86"/>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87" name="AutoShape 87"/>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88" name="AutoShape 88"/>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89" name="AutoShape 89"/>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90" name="AutoShape 90"/>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1" name="AutoShape 9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92" name="AutoShape 92"/>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93" name="AutoShape 93"/>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4" name="AutoShape 9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95" name="AutoShape 95"/>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32</xdr:row>
      <xdr:rowOff>0</xdr:rowOff>
    </xdr:from>
    <xdr:to>
      <xdr:col>0</xdr:col>
      <xdr:colOff>1152525</xdr:colOff>
      <xdr:row>32</xdr:row>
      <xdr:rowOff>0</xdr:rowOff>
    </xdr:to>
    <xdr:sp>
      <xdr:nvSpPr>
        <xdr:cNvPr id="96" name="AutoShape 96"/>
        <xdr:cNvSpPr>
          <a:spLocks/>
        </xdr:cNvSpPr>
      </xdr:nvSpPr>
      <xdr:spPr>
        <a:xfrm>
          <a:off x="152400" y="6248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97" name="AutoShape 97"/>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98" name="AutoShape 98"/>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99" name="AutoShape 99"/>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100" name="AutoShape 100"/>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101" name="AutoShape 101"/>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102" name="AutoShape 102"/>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103" name="AutoShape 103"/>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104" name="AutoShape 104"/>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105" name="AutoShape 105"/>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106" name="AutoShape 106"/>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107" name="AutoShape 107"/>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108" name="AutoShape 108"/>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09" name="AutoShape 109"/>
        <xdr:cNvSpPr>
          <a:spLocks/>
        </xdr:cNvSpPr>
      </xdr:nvSpPr>
      <xdr:spPr>
        <a:xfrm>
          <a:off x="1100137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0" name="AutoShape 110"/>
        <xdr:cNvSpPr>
          <a:spLocks/>
        </xdr:cNvSpPr>
      </xdr:nvSpPr>
      <xdr:spPr>
        <a:xfrm>
          <a:off x="11001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1" name="AutoShape 111"/>
        <xdr:cNvSpPr>
          <a:spLocks/>
        </xdr:cNvSpPr>
      </xdr:nvSpPr>
      <xdr:spPr>
        <a:xfrm>
          <a:off x="11001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2" name="AutoShape 112"/>
        <xdr:cNvSpPr>
          <a:spLocks/>
        </xdr:cNvSpPr>
      </xdr:nvSpPr>
      <xdr:spPr>
        <a:xfrm>
          <a:off x="1100137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53</xdr:row>
      <xdr:rowOff>0</xdr:rowOff>
    </xdr:from>
    <xdr:to>
      <xdr:col>8</xdr:col>
      <xdr:colOff>0</xdr:colOff>
      <xdr:row>53</xdr:row>
      <xdr:rowOff>0</xdr:rowOff>
    </xdr:to>
    <xdr:sp>
      <xdr:nvSpPr>
        <xdr:cNvPr id="113" name="AutoShape 113"/>
        <xdr:cNvSpPr>
          <a:spLocks/>
        </xdr:cNvSpPr>
      </xdr:nvSpPr>
      <xdr:spPr>
        <a:xfrm>
          <a:off x="11001375" y="9982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14" name="AutoShape 114"/>
        <xdr:cNvSpPr>
          <a:spLocks/>
        </xdr:cNvSpPr>
      </xdr:nvSpPr>
      <xdr:spPr>
        <a:xfrm>
          <a:off x="11001375" y="6248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115" name="AutoShape 115"/>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116" name="AutoShape 116"/>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117" name="AutoShape 117"/>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118" name="AutoShape 118"/>
        <xdr:cNvSpPr>
          <a:spLocks/>
        </xdr:cNvSpPr>
      </xdr:nvSpPr>
      <xdr:spPr>
        <a:xfrm>
          <a:off x="11001375" y="34270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119" name="AutoShape 119"/>
        <xdr:cNvSpPr>
          <a:spLocks/>
        </xdr:cNvSpPr>
      </xdr:nvSpPr>
      <xdr:spPr>
        <a:xfrm>
          <a:off x="11001375" y="34270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120" name="AutoShape 120"/>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121" name="AutoShape 121"/>
        <xdr:cNvSpPr>
          <a:spLocks/>
        </xdr:cNvSpPr>
      </xdr:nvSpPr>
      <xdr:spPr>
        <a:xfrm>
          <a:off x="11001375" y="34270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122" name="AutoShape 122"/>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123" name="AutoShape 123"/>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124" name="AutoShape 124"/>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125" name="AutoShape 125"/>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126" name="AutoShape 126"/>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7" name="AutoShape 127"/>
        <xdr:cNvSpPr>
          <a:spLocks/>
        </xdr:cNvSpPr>
      </xdr:nvSpPr>
      <xdr:spPr>
        <a:xfrm>
          <a:off x="1100137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8" name="AutoShape 128"/>
        <xdr:cNvSpPr>
          <a:spLocks/>
        </xdr:cNvSpPr>
      </xdr:nvSpPr>
      <xdr:spPr>
        <a:xfrm>
          <a:off x="11001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9" name="AutoShape 129"/>
        <xdr:cNvSpPr>
          <a:spLocks/>
        </xdr:cNvSpPr>
      </xdr:nvSpPr>
      <xdr:spPr>
        <a:xfrm>
          <a:off x="11001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0" name="AutoShape 130"/>
        <xdr:cNvSpPr>
          <a:spLocks/>
        </xdr:cNvSpPr>
      </xdr:nvSpPr>
      <xdr:spPr>
        <a:xfrm>
          <a:off x="1100137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53</xdr:row>
      <xdr:rowOff>0</xdr:rowOff>
    </xdr:from>
    <xdr:to>
      <xdr:col>8</xdr:col>
      <xdr:colOff>0</xdr:colOff>
      <xdr:row>53</xdr:row>
      <xdr:rowOff>0</xdr:rowOff>
    </xdr:to>
    <xdr:sp>
      <xdr:nvSpPr>
        <xdr:cNvPr id="131" name="AutoShape 131"/>
        <xdr:cNvSpPr>
          <a:spLocks/>
        </xdr:cNvSpPr>
      </xdr:nvSpPr>
      <xdr:spPr>
        <a:xfrm>
          <a:off x="11001375" y="9982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32" name="AutoShape 132"/>
        <xdr:cNvSpPr>
          <a:spLocks/>
        </xdr:cNvSpPr>
      </xdr:nvSpPr>
      <xdr:spPr>
        <a:xfrm>
          <a:off x="11001375" y="6248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133" name="AutoShape 133"/>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134" name="AutoShape 134"/>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135" name="AutoShape 135"/>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136" name="AutoShape 136"/>
        <xdr:cNvSpPr>
          <a:spLocks/>
        </xdr:cNvSpPr>
      </xdr:nvSpPr>
      <xdr:spPr>
        <a:xfrm>
          <a:off x="11001375" y="34270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137" name="AutoShape 137"/>
        <xdr:cNvSpPr>
          <a:spLocks/>
        </xdr:cNvSpPr>
      </xdr:nvSpPr>
      <xdr:spPr>
        <a:xfrm>
          <a:off x="11001375" y="34270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138" name="AutoShape 138"/>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139" name="AutoShape 139"/>
        <xdr:cNvSpPr>
          <a:spLocks/>
        </xdr:cNvSpPr>
      </xdr:nvSpPr>
      <xdr:spPr>
        <a:xfrm>
          <a:off x="11001375" y="34270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140" name="AutoShape 140"/>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141" name="AutoShape 141"/>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142" name="AutoShape 142"/>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143" name="AutoShape 143"/>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144" name="AutoShape 144"/>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145" name="AutoShape 145"/>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32</xdr:row>
      <xdr:rowOff>0</xdr:rowOff>
    </xdr:from>
    <xdr:to>
      <xdr:col>0</xdr:col>
      <xdr:colOff>1152525</xdr:colOff>
      <xdr:row>32</xdr:row>
      <xdr:rowOff>0</xdr:rowOff>
    </xdr:to>
    <xdr:sp>
      <xdr:nvSpPr>
        <xdr:cNvPr id="146" name="AutoShape 146"/>
        <xdr:cNvSpPr>
          <a:spLocks/>
        </xdr:cNvSpPr>
      </xdr:nvSpPr>
      <xdr:spPr>
        <a:xfrm>
          <a:off x="152400" y="6248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147" name="AutoShape 147"/>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32</xdr:row>
      <xdr:rowOff>0</xdr:rowOff>
    </xdr:from>
    <xdr:to>
      <xdr:col>0</xdr:col>
      <xdr:colOff>1152525</xdr:colOff>
      <xdr:row>32</xdr:row>
      <xdr:rowOff>0</xdr:rowOff>
    </xdr:to>
    <xdr:sp>
      <xdr:nvSpPr>
        <xdr:cNvPr id="148" name="AutoShape 148"/>
        <xdr:cNvSpPr>
          <a:spLocks/>
        </xdr:cNvSpPr>
      </xdr:nvSpPr>
      <xdr:spPr>
        <a:xfrm>
          <a:off x="152400" y="6248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149" name="AutoShape 149"/>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150" name="AutoShape 150"/>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151" name="AutoShape 151"/>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152" name="AutoShape 152"/>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53" name="AutoShape 15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154" name="AutoShape 154"/>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155" name="AutoShape 155"/>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56" name="AutoShape 15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157" name="AutoShape 157"/>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32</xdr:row>
      <xdr:rowOff>0</xdr:rowOff>
    </xdr:from>
    <xdr:to>
      <xdr:col>0</xdr:col>
      <xdr:colOff>1152525</xdr:colOff>
      <xdr:row>32</xdr:row>
      <xdr:rowOff>0</xdr:rowOff>
    </xdr:to>
    <xdr:sp>
      <xdr:nvSpPr>
        <xdr:cNvPr id="158" name="AutoShape 158"/>
        <xdr:cNvSpPr>
          <a:spLocks/>
        </xdr:cNvSpPr>
      </xdr:nvSpPr>
      <xdr:spPr>
        <a:xfrm>
          <a:off x="152400" y="6248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159" name="AutoShape 159"/>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160" name="AutoShape 160"/>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161" name="AutoShape 161"/>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162" name="AutoShape 162"/>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163" name="AutoShape 163"/>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164" name="AutoShape 164"/>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165" name="AutoShape 165"/>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166" name="AutoShape 166"/>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167" name="AutoShape 167"/>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168" name="AutoShape 168"/>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169" name="AutoShape 169"/>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170" name="AutoShape 170"/>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71" name="AutoShape 17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172" name="AutoShape 172"/>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173" name="AutoShape 173"/>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74" name="AutoShape 17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175" name="AutoShape 175"/>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32</xdr:row>
      <xdr:rowOff>0</xdr:rowOff>
    </xdr:from>
    <xdr:to>
      <xdr:col>0</xdr:col>
      <xdr:colOff>1152525</xdr:colOff>
      <xdr:row>32</xdr:row>
      <xdr:rowOff>0</xdr:rowOff>
    </xdr:to>
    <xdr:sp>
      <xdr:nvSpPr>
        <xdr:cNvPr id="176" name="AutoShape 176"/>
        <xdr:cNvSpPr>
          <a:spLocks/>
        </xdr:cNvSpPr>
      </xdr:nvSpPr>
      <xdr:spPr>
        <a:xfrm>
          <a:off x="152400" y="6248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177" name="AutoShape 177"/>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178" name="AutoShape 178"/>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179" name="AutoShape 179"/>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180" name="AutoShape 180"/>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181" name="AutoShape 181"/>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182" name="AutoShape 182"/>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183" name="AutoShape 183"/>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184" name="AutoShape 184"/>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185" name="AutoShape 185"/>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186" name="AutoShape 186"/>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187" name="AutoShape 187"/>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188" name="AutoShape 188"/>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89" name="AutoShape 189"/>
        <xdr:cNvSpPr>
          <a:spLocks/>
        </xdr:cNvSpPr>
      </xdr:nvSpPr>
      <xdr:spPr>
        <a:xfrm>
          <a:off x="1100137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90" name="AutoShape 190"/>
        <xdr:cNvSpPr>
          <a:spLocks/>
        </xdr:cNvSpPr>
      </xdr:nvSpPr>
      <xdr:spPr>
        <a:xfrm>
          <a:off x="11001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91" name="AutoShape 191"/>
        <xdr:cNvSpPr>
          <a:spLocks/>
        </xdr:cNvSpPr>
      </xdr:nvSpPr>
      <xdr:spPr>
        <a:xfrm>
          <a:off x="11001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92" name="AutoShape 192"/>
        <xdr:cNvSpPr>
          <a:spLocks/>
        </xdr:cNvSpPr>
      </xdr:nvSpPr>
      <xdr:spPr>
        <a:xfrm>
          <a:off x="1100137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53</xdr:row>
      <xdr:rowOff>0</xdr:rowOff>
    </xdr:from>
    <xdr:to>
      <xdr:col>8</xdr:col>
      <xdr:colOff>0</xdr:colOff>
      <xdr:row>53</xdr:row>
      <xdr:rowOff>0</xdr:rowOff>
    </xdr:to>
    <xdr:sp>
      <xdr:nvSpPr>
        <xdr:cNvPr id="193" name="AutoShape 193"/>
        <xdr:cNvSpPr>
          <a:spLocks/>
        </xdr:cNvSpPr>
      </xdr:nvSpPr>
      <xdr:spPr>
        <a:xfrm>
          <a:off x="11001375" y="9982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4" name="AutoShape 194"/>
        <xdr:cNvSpPr>
          <a:spLocks/>
        </xdr:cNvSpPr>
      </xdr:nvSpPr>
      <xdr:spPr>
        <a:xfrm>
          <a:off x="11001375" y="6248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195" name="AutoShape 195"/>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196" name="AutoShape 196"/>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197" name="AutoShape 197"/>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198" name="AutoShape 198"/>
        <xdr:cNvSpPr>
          <a:spLocks/>
        </xdr:cNvSpPr>
      </xdr:nvSpPr>
      <xdr:spPr>
        <a:xfrm>
          <a:off x="11001375" y="34270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199" name="AutoShape 199"/>
        <xdr:cNvSpPr>
          <a:spLocks/>
        </xdr:cNvSpPr>
      </xdr:nvSpPr>
      <xdr:spPr>
        <a:xfrm>
          <a:off x="11001375" y="34270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00" name="AutoShape 200"/>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01" name="AutoShape 201"/>
        <xdr:cNvSpPr>
          <a:spLocks/>
        </xdr:cNvSpPr>
      </xdr:nvSpPr>
      <xdr:spPr>
        <a:xfrm>
          <a:off x="11001375" y="34270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02" name="AutoShape 202"/>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03" name="AutoShape 203"/>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04" name="AutoShape 204"/>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05" name="AutoShape 205"/>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06" name="AutoShape 206"/>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207" name="AutoShape 207"/>
        <xdr:cNvSpPr>
          <a:spLocks/>
        </xdr:cNvSpPr>
      </xdr:nvSpPr>
      <xdr:spPr>
        <a:xfrm>
          <a:off x="1100137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208" name="AutoShape 208"/>
        <xdr:cNvSpPr>
          <a:spLocks/>
        </xdr:cNvSpPr>
      </xdr:nvSpPr>
      <xdr:spPr>
        <a:xfrm>
          <a:off x="11001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209" name="AutoShape 209"/>
        <xdr:cNvSpPr>
          <a:spLocks/>
        </xdr:cNvSpPr>
      </xdr:nvSpPr>
      <xdr:spPr>
        <a:xfrm>
          <a:off x="11001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210" name="AutoShape 210"/>
        <xdr:cNvSpPr>
          <a:spLocks/>
        </xdr:cNvSpPr>
      </xdr:nvSpPr>
      <xdr:spPr>
        <a:xfrm>
          <a:off x="1100137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53</xdr:row>
      <xdr:rowOff>0</xdr:rowOff>
    </xdr:from>
    <xdr:to>
      <xdr:col>8</xdr:col>
      <xdr:colOff>0</xdr:colOff>
      <xdr:row>53</xdr:row>
      <xdr:rowOff>0</xdr:rowOff>
    </xdr:to>
    <xdr:sp>
      <xdr:nvSpPr>
        <xdr:cNvPr id="211" name="AutoShape 211"/>
        <xdr:cNvSpPr>
          <a:spLocks/>
        </xdr:cNvSpPr>
      </xdr:nvSpPr>
      <xdr:spPr>
        <a:xfrm>
          <a:off x="11001375" y="9982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2" name="AutoShape 212"/>
        <xdr:cNvSpPr>
          <a:spLocks/>
        </xdr:cNvSpPr>
      </xdr:nvSpPr>
      <xdr:spPr>
        <a:xfrm>
          <a:off x="11001375" y="6248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13" name="AutoShape 213"/>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14" name="AutoShape 214"/>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15" name="AutoShape 215"/>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16" name="AutoShape 216"/>
        <xdr:cNvSpPr>
          <a:spLocks/>
        </xdr:cNvSpPr>
      </xdr:nvSpPr>
      <xdr:spPr>
        <a:xfrm>
          <a:off x="11001375" y="34270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17" name="AutoShape 217"/>
        <xdr:cNvSpPr>
          <a:spLocks/>
        </xdr:cNvSpPr>
      </xdr:nvSpPr>
      <xdr:spPr>
        <a:xfrm>
          <a:off x="11001375" y="34270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18" name="AutoShape 218"/>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19" name="AutoShape 219"/>
        <xdr:cNvSpPr>
          <a:spLocks/>
        </xdr:cNvSpPr>
      </xdr:nvSpPr>
      <xdr:spPr>
        <a:xfrm>
          <a:off x="11001375" y="34270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20" name="AutoShape 220"/>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21" name="AutoShape 221"/>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22" name="AutoShape 222"/>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23" name="AutoShape 223"/>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24" name="AutoShape 224"/>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25" name="AutoShape 22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26" name="AutoShape 226"/>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227" name="AutoShape 227"/>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28" name="AutoShape 22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229" name="AutoShape 229"/>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32</xdr:row>
      <xdr:rowOff>0</xdr:rowOff>
    </xdr:from>
    <xdr:to>
      <xdr:col>0</xdr:col>
      <xdr:colOff>1152525</xdr:colOff>
      <xdr:row>32</xdr:row>
      <xdr:rowOff>0</xdr:rowOff>
    </xdr:to>
    <xdr:sp>
      <xdr:nvSpPr>
        <xdr:cNvPr id="230" name="AutoShape 230"/>
        <xdr:cNvSpPr>
          <a:spLocks/>
        </xdr:cNvSpPr>
      </xdr:nvSpPr>
      <xdr:spPr>
        <a:xfrm>
          <a:off x="152400" y="6248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231" name="AutoShape 231"/>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232" name="AutoShape 232"/>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233" name="AutoShape 233"/>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234" name="AutoShape 234"/>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235" name="AutoShape 235"/>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236" name="AutoShape 236"/>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237" name="AutoShape 237"/>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238" name="AutoShape 238"/>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239" name="AutoShape 239"/>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240" name="AutoShape 240"/>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241" name="AutoShape 241"/>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242" name="AutoShape 242"/>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43" name="AutoShape 24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44" name="AutoShape 244"/>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245" name="AutoShape 245"/>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46" name="AutoShape 24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247" name="AutoShape 247"/>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32</xdr:row>
      <xdr:rowOff>0</xdr:rowOff>
    </xdr:from>
    <xdr:to>
      <xdr:col>0</xdr:col>
      <xdr:colOff>1152525</xdr:colOff>
      <xdr:row>32</xdr:row>
      <xdr:rowOff>0</xdr:rowOff>
    </xdr:to>
    <xdr:sp>
      <xdr:nvSpPr>
        <xdr:cNvPr id="248" name="AutoShape 248"/>
        <xdr:cNvSpPr>
          <a:spLocks/>
        </xdr:cNvSpPr>
      </xdr:nvSpPr>
      <xdr:spPr>
        <a:xfrm>
          <a:off x="152400" y="6248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249" name="AutoShape 249"/>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250" name="AutoShape 250"/>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251" name="AutoShape 251"/>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252" name="AutoShape 252"/>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253" name="AutoShape 253"/>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254" name="AutoShape 254"/>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255" name="AutoShape 255"/>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256" name="AutoShape 256"/>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257" name="AutoShape 257"/>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258" name="AutoShape 258"/>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259" name="AutoShape 259"/>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260" name="AutoShape 260"/>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261" name="AutoShape 261"/>
        <xdr:cNvSpPr>
          <a:spLocks/>
        </xdr:cNvSpPr>
      </xdr:nvSpPr>
      <xdr:spPr>
        <a:xfrm>
          <a:off x="1100137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262" name="AutoShape 262"/>
        <xdr:cNvSpPr>
          <a:spLocks/>
        </xdr:cNvSpPr>
      </xdr:nvSpPr>
      <xdr:spPr>
        <a:xfrm>
          <a:off x="11001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263" name="AutoShape 263"/>
        <xdr:cNvSpPr>
          <a:spLocks/>
        </xdr:cNvSpPr>
      </xdr:nvSpPr>
      <xdr:spPr>
        <a:xfrm>
          <a:off x="11001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264" name="AutoShape 264"/>
        <xdr:cNvSpPr>
          <a:spLocks/>
        </xdr:cNvSpPr>
      </xdr:nvSpPr>
      <xdr:spPr>
        <a:xfrm>
          <a:off x="1100137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53</xdr:row>
      <xdr:rowOff>0</xdr:rowOff>
    </xdr:from>
    <xdr:to>
      <xdr:col>8</xdr:col>
      <xdr:colOff>0</xdr:colOff>
      <xdr:row>53</xdr:row>
      <xdr:rowOff>0</xdr:rowOff>
    </xdr:to>
    <xdr:sp>
      <xdr:nvSpPr>
        <xdr:cNvPr id="265" name="AutoShape 265"/>
        <xdr:cNvSpPr>
          <a:spLocks/>
        </xdr:cNvSpPr>
      </xdr:nvSpPr>
      <xdr:spPr>
        <a:xfrm>
          <a:off x="11001375" y="9982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6" name="AutoShape 266"/>
        <xdr:cNvSpPr>
          <a:spLocks/>
        </xdr:cNvSpPr>
      </xdr:nvSpPr>
      <xdr:spPr>
        <a:xfrm>
          <a:off x="11001375" y="6248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67" name="AutoShape 267"/>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68" name="AutoShape 268"/>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69" name="AutoShape 269"/>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70" name="AutoShape 270"/>
        <xdr:cNvSpPr>
          <a:spLocks/>
        </xdr:cNvSpPr>
      </xdr:nvSpPr>
      <xdr:spPr>
        <a:xfrm>
          <a:off x="11001375" y="34270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71" name="AutoShape 271"/>
        <xdr:cNvSpPr>
          <a:spLocks/>
        </xdr:cNvSpPr>
      </xdr:nvSpPr>
      <xdr:spPr>
        <a:xfrm>
          <a:off x="11001375" y="34270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72" name="AutoShape 272"/>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73" name="AutoShape 273"/>
        <xdr:cNvSpPr>
          <a:spLocks/>
        </xdr:cNvSpPr>
      </xdr:nvSpPr>
      <xdr:spPr>
        <a:xfrm>
          <a:off x="11001375" y="34270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74" name="AutoShape 274"/>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75" name="AutoShape 275"/>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76" name="AutoShape 276"/>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77" name="AutoShape 277"/>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78" name="AutoShape 278"/>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279" name="AutoShape 279"/>
        <xdr:cNvSpPr>
          <a:spLocks/>
        </xdr:cNvSpPr>
      </xdr:nvSpPr>
      <xdr:spPr>
        <a:xfrm>
          <a:off x="1100137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280" name="AutoShape 280"/>
        <xdr:cNvSpPr>
          <a:spLocks/>
        </xdr:cNvSpPr>
      </xdr:nvSpPr>
      <xdr:spPr>
        <a:xfrm>
          <a:off x="11001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281" name="AutoShape 281"/>
        <xdr:cNvSpPr>
          <a:spLocks/>
        </xdr:cNvSpPr>
      </xdr:nvSpPr>
      <xdr:spPr>
        <a:xfrm>
          <a:off x="11001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282" name="AutoShape 282"/>
        <xdr:cNvSpPr>
          <a:spLocks/>
        </xdr:cNvSpPr>
      </xdr:nvSpPr>
      <xdr:spPr>
        <a:xfrm>
          <a:off x="1100137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53</xdr:row>
      <xdr:rowOff>0</xdr:rowOff>
    </xdr:from>
    <xdr:to>
      <xdr:col>8</xdr:col>
      <xdr:colOff>0</xdr:colOff>
      <xdr:row>53</xdr:row>
      <xdr:rowOff>0</xdr:rowOff>
    </xdr:to>
    <xdr:sp>
      <xdr:nvSpPr>
        <xdr:cNvPr id="283" name="AutoShape 283"/>
        <xdr:cNvSpPr>
          <a:spLocks/>
        </xdr:cNvSpPr>
      </xdr:nvSpPr>
      <xdr:spPr>
        <a:xfrm>
          <a:off x="11001375" y="9982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4" name="AutoShape 284"/>
        <xdr:cNvSpPr>
          <a:spLocks/>
        </xdr:cNvSpPr>
      </xdr:nvSpPr>
      <xdr:spPr>
        <a:xfrm>
          <a:off x="11001375" y="6248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85" name="AutoShape 285"/>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86" name="AutoShape 286"/>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87" name="AutoShape 287"/>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88" name="AutoShape 288"/>
        <xdr:cNvSpPr>
          <a:spLocks/>
        </xdr:cNvSpPr>
      </xdr:nvSpPr>
      <xdr:spPr>
        <a:xfrm>
          <a:off x="11001375" y="34270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89" name="AutoShape 289"/>
        <xdr:cNvSpPr>
          <a:spLocks/>
        </xdr:cNvSpPr>
      </xdr:nvSpPr>
      <xdr:spPr>
        <a:xfrm>
          <a:off x="11001375" y="34270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90" name="AutoShape 290"/>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91" name="AutoShape 291"/>
        <xdr:cNvSpPr>
          <a:spLocks/>
        </xdr:cNvSpPr>
      </xdr:nvSpPr>
      <xdr:spPr>
        <a:xfrm>
          <a:off x="11001375" y="34270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92" name="AutoShape 292"/>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93" name="AutoShape 293"/>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94" name="AutoShape 294"/>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95" name="AutoShape 295"/>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190</xdr:row>
      <xdr:rowOff>0</xdr:rowOff>
    </xdr:from>
    <xdr:to>
      <xdr:col>8</xdr:col>
      <xdr:colOff>0</xdr:colOff>
      <xdr:row>190</xdr:row>
      <xdr:rowOff>0</xdr:rowOff>
    </xdr:to>
    <xdr:sp>
      <xdr:nvSpPr>
        <xdr:cNvPr id="296" name="AutoShape 296"/>
        <xdr:cNvSpPr>
          <a:spLocks/>
        </xdr:cNvSpPr>
      </xdr:nvSpPr>
      <xdr:spPr>
        <a:xfrm>
          <a:off x="11001375" y="34270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297" name="AutoShape 297"/>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32</xdr:row>
      <xdr:rowOff>0</xdr:rowOff>
    </xdr:from>
    <xdr:to>
      <xdr:col>0</xdr:col>
      <xdr:colOff>1152525</xdr:colOff>
      <xdr:row>32</xdr:row>
      <xdr:rowOff>0</xdr:rowOff>
    </xdr:to>
    <xdr:sp>
      <xdr:nvSpPr>
        <xdr:cNvPr id="298" name="AutoShape 298"/>
        <xdr:cNvSpPr>
          <a:spLocks/>
        </xdr:cNvSpPr>
      </xdr:nvSpPr>
      <xdr:spPr>
        <a:xfrm>
          <a:off x="152400" y="6248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299" name="AutoShape 299"/>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32</xdr:row>
      <xdr:rowOff>0</xdr:rowOff>
    </xdr:from>
    <xdr:to>
      <xdr:col>0</xdr:col>
      <xdr:colOff>1152525</xdr:colOff>
      <xdr:row>32</xdr:row>
      <xdr:rowOff>0</xdr:rowOff>
    </xdr:to>
    <xdr:sp>
      <xdr:nvSpPr>
        <xdr:cNvPr id="300" name="AutoShape 300"/>
        <xdr:cNvSpPr>
          <a:spLocks/>
        </xdr:cNvSpPr>
      </xdr:nvSpPr>
      <xdr:spPr>
        <a:xfrm>
          <a:off x="152400" y="6248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301" name="AutoShape 301"/>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302" name="AutoShape 302"/>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303" name="AutoShape 303"/>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304" name="AutoShape 304"/>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29</xdr:row>
      <xdr:rowOff>0</xdr:rowOff>
    </xdr:from>
    <xdr:to>
      <xdr:col>0</xdr:col>
      <xdr:colOff>1152525</xdr:colOff>
      <xdr:row>29</xdr:row>
      <xdr:rowOff>0</xdr:rowOff>
    </xdr:to>
    <xdr:sp>
      <xdr:nvSpPr>
        <xdr:cNvPr id="305" name="AutoShape 305"/>
        <xdr:cNvSpPr>
          <a:spLocks/>
        </xdr:cNvSpPr>
      </xdr:nvSpPr>
      <xdr:spPr>
        <a:xfrm>
          <a:off x="152400" y="57340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29</xdr:row>
      <xdr:rowOff>0</xdr:rowOff>
    </xdr:from>
    <xdr:to>
      <xdr:col>0</xdr:col>
      <xdr:colOff>1152525</xdr:colOff>
      <xdr:row>29</xdr:row>
      <xdr:rowOff>0</xdr:rowOff>
    </xdr:to>
    <xdr:sp>
      <xdr:nvSpPr>
        <xdr:cNvPr id="306" name="AutoShape 306"/>
        <xdr:cNvSpPr>
          <a:spLocks/>
        </xdr:cNvSpPr>
      </xdr:nvSpPr>
      <xdr:spPr>
        <a:xfrm>
          <a:off x="152400" y="57340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07" name="AutoShape 307"/>
        <xdr:cNvSpPr>
          <a:spLocks/>
        </xdr:cNvSpPr>
      </xdr:nvSpPr>
      <xdr:spPr>
        <a:xfrm>
          <a:off x="11001375" y="57340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08" name="AutoShape 308"/>
        <xdr:cNvSpPr>
          <a:spLocks/>
        </xdr:cNvSpPr>
      </xdr:nvSpPr>
      <xdr:spPr>
        <a:xfrm>
          <a:off x="11001375" y="57340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31</xdr:row>
      <xdr:rowOff>0</xdr:rowOff>
    </xdr:from>
    <xdr:to>
      <xdr:col>0</xdr:col>
      <xdr:colOff>1152525</xdr:colOff>
      <xdr:row>31</xdr:row>
      <xdr:rowOff>0</xdr:rowOff>
    </xdr:to>
    <xdr:sp>
      <xdr:nvSpPr>
        <xdr:cNvPr id="309" name="AutoShape 309"/>
        <xdr:cNvSpPr>
          <a:spLocks/>
        </xdr:cNvSpPr>
      </xdr:nvSpPr>
      <xdr:spPr>
        <a:xfrm>
          <a:off x="152400" y="6076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31</xdr:row>
      <xdr:rowOff>0</xdr:rowOff>
    </xdr:from>
    <xdr:to>
      <xdr:col>0</xdr:col>
      <xdr:colOff>1152525</xdr:colOff>
      <xdr:row>31</xdr:row>
      <xdr:rowOff>0</xdr:rowOff>
    </xdr:to>
    <xdr:sp>
      <xdr:nvSpPr>
        <xdr:cNvPr id="310" name="AutoShape 310"/>
        <xdr:cNvSpPr>
          <a:spLocks/>
        </xdr:cNvSpPr>
      </xdr:nvSpPr>
      <xdr:spPr>
        <a:xfrm>
          <a:off x="152400" y="6076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31</xdr:row>
      <xdr:rowOff>0</xdr:rowOff>
    </xdr:from>
    <xdr:to>
      <xdr:col>8</xdr:col>
      <xdr:colOff>0</xdr:colOff>
      <xdr:row>31</xdr:row>
      <xdr:rowOff>0</xdr:rowOff>
    </xdr:to>
    <xdr:sp>
      <xdr:nvSpPr>
        <xdr:cNvPr id="311" name="AutoShape 311"/>
        <xdr:cNvSpPr>
          <a:spLocks/>
        </xdr:cNvSpPr>
      </xdr:nvSpPr>
      <xdr:spPr>
        <a:xfrm>
          <a:off x="11001375" y="6076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31</xdr:row>
      <xdr:rowOff>0</xdr:rowOff>
    </xdr:from>
    <xdr:to>
      <xdr:col>8</xdr:col>
      <xdr:colOff>0</xdr:colOff>
      <xdr:row>31</xdr:row>
      <xdr:rowOff>0</xdr:rowOff>
    </xdr:to>
    <xdr:sp>
      <xdr:nvSpPr>
        <xdr:cNvPr id="312" name="AutoShape 312"/>
        <xdr:cNvSpPr>
          <a:spLocks/>
        </xdr:cNvSpPr>
      </xdr:nvSpPr>
      <xdr:spPr>
        <a:xfrm>
          <a:off x="11001375" y="6076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31</xdr:row>
      <xdr:rowOff>0</xdr:rowOff>
    </xdr:from>
    <xdr:to>
      <xdr:col>0</xdr:col>
      <xdr:colOff>1152525</xdr:colOff>
      <xdr:row>31</xdr:row>
      <xdr:rowOff>0</xdr:rowOff>
    </xdr:to>
    <xdr:sp>
      <xdr:nvSpPr>
        <xdr:cNvPr id="313" name="AutoShape 313"/>
        <xdr:cNvSpPr>
          <a:spLocks/>
        </xdr:cNvSpPr>
      </xdr:nvSpPr>
      <xdr:spPr>
        <a:xfrm>
          <a:off x="152400" y="6076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31</xdr:row>
      <xdr:rowOff>0</xdr:rowOff>
    </xdr:from>
    <xdr:to>
      <xdr:col>0</xdr:col>
      <xdr:colOff>1152525</xdr:colOff>
      <xdr:row>31</xdr:row>
      <xdr:rowOff>0</xdr:rowOff>
    </xdr:to>
    <xdr:sp>
      <xdr:nvSpPr>
        <xdr:cNvPr id="314" name="AutoShape 314"/>
        <xdr:cNvSpPr>
          <a:spLocks/>
        </xdr:cNvSpPr>
      </xdr:nvSpPr>
      <xdr:spPr>
        <a:xfrm>
          <a:off x="152400" y="6076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30</xdr:row>
      <xdr:rowOff>0</xdr:rowOff>
    </xdr:from>
    <xdr:to>
      <xdr:col>0</xdr:col>
      <xdr:colOff>1152525</xdr:colOff>
      <xdr:row>30</xdr:row>
      <xdr:rowOff>0</xdr:rowOff>
    </xdr:to>
    <xdr:sp>
      <xdr:nvSpPr>
        <xdr:cNvPr id="315" name="AutoShape 315"/>
        <xdr:cNvSpPr>
          <a:spLocks/>
        </xdr:cNvSpPr>
      </xdr:nvSpPr>
      <xdr:spPr>
        <a:xfrm>
          <a:off x="152400" y="5905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30</xdr:row>
      <xdr:rowOff>0</xdr:rowOff>
    </xdr:from>
    <xdr:to>
      <xdr:col>0</xdr:col>
      <xdr:colOff>1152525</xdr:colOff>
      <xdr:row>30</xdr:row>
      <xdr:rowOff>0</xdr:rowOff>
    </xdr:to>
    <xdr:sp>
      <xdr:nvSpPr>
        <xdr:cNvPr id="316" name="AutoShape 316"/>
        <xdr:cNvSpPr>
          <a:spLocks/>
        </xdr:cNvSpPr>
      </xdr:nvSpPr>
      <xdr:spPr>
        <a:xfrm>
          <a:off x="152400" y="5905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317" name="AutoShape 317"/>
        <xdr:cNvSpPr>
          <a:spLocks/>
        </xdr:cNvSpPr>
      </xdr:nvSpPr>
      <xdr:spPr>
        <a:xfrm>
          <a:off x="11001375" y="59055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318" name="AutoShape 318"/>
        <xdr:cNvSpPr>
          <a:spLocks/>
        </xdr:cNvSpPr>
      </xdr:nvSpPr>
      <xdr:spPr>
        <a:xfrm>
          <a:off x="11001375" y="59055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37</xdr:row>
      <xdr:rowOff>0</xdr:rowOff>
    </xdr:from>
    <xdr:to>
      <xdr:col>0</xdr:col>
      <xdr:colOff>1152525</xdr:colOff>
      <xdr:row>37</xdr:row>
      <xdr:rowOff>0</xdr:rowOff>
    </xdr:to>
    <xdr:sp>
      <xdr:nvSpPr>
        <xdr:cNvPr id="319" name="AutoShape 319"/>
        <xdr:cNvSpPr>
          <a:spLocks/>
        </xdr:cNvSpPr>
      </xdr:nvSpPr>
      <xdr:spPr>
        <a:xfrm>
          <a:off x="152400" y="7239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37</xdr:row>
      <xdr:rowOff>0</xdr:rowOff>
    </xdr:from>
    <xdr:to>
      <xdr:col>0</xdr:col>
      <xdr:colOff>1152525</xdr:colOff>
      <xdr:row>37</xdr:row>
      <xdr:rowOff>0</xdr:rowOff>
    </xdr:to>
    <xdr:sp>
      <xdr:nvSpPr>
        <xdr:cNvPr id="320" name="AutoShape 320"/>
        <xdr:cNvSpPr>
          <a:spLocks/>
        </xdr:cNvSpPr>
      </xdr:nvSpPr>
      <xdr:spPr>
        <a:xfrm>
          <a:off x="152400" y="7239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1" name="AutoShape 321"/>
        <xdr:cNvSpPr>
          <a:spLocks/>
        </xdr:cNvSpPr>
      </xdr:nvSpPr>
      <xdr:spPr>
        <a:xfrm>
          <a:off x="11001375" y="7239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2" name="AutoShape 322"/>
        <xdr:cNvSpPr>
          <a:spLocks/>
        </xdr:cNvSpPr>
      </xdr:nvSpPr>
      <xdr:spPr>
        <a:xfrm>
          <a:off x="11001375" y="7239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39</xdr:row>
      <xdr:rowOff>0</xdr:rowOff>
    </xdr:from>
    <xdr:to>
      <xdr:col>0</xdr:col>
      <xdr:colOff>1152525</xdr:colOff>
      <xdr:row>39</xdr:row>
      <xdr:rowOff>0</xdr:rowOff>
    </xdr:to>
    <xdr:sp>
      <xdr:nvSpPr>
        <xdr:cNvPr id="323" name="AutoShape 323"/>
        <xdr:cNvSpPr>
          <a:spLocks/>
        </xdr:cNvSpPr>
      </xdr:nvSpPr>
      <xdr:spPr>
        <a:xfrm>
          <a:off x="152400" y="7581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39</xdr:row>
      <xdr:rowOff>0</xdr:rowOff>
    </xdr:from>
    <xdr:to>
      <xdr:col>0</xdr:col>
      <xdr:colOff>1152525</xdr:colOff>
      <xdr:row>39</xdr:row>
      <xdr:rowOff>0</xdr:rowOff>
    </xdr:to>
    <xdr:sp>
      <xdr:nvSpPr>
        <xdr:cNvPr id="324" name="AutoShape 324"/>
        <xdr:cNvSpPr>
          <a:spLocks/>
        </xdr:cNvSpPr>
      </xdr:nvSpPr>
      <xdr:spPr>
        <a:xfrm>
          <a:off x="152400" y="7581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25" name="AutoShape 325"/>
        <xdr:cNvSpPr>
          <a:spLocks/>
        </xdr:cNvSpPr>
      </xdr:nvSpPr>
      <xdr:spPr>
        <a:xfrm>
          <a:off x="11001375" y="7581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26" name="AutoShape 326"/>
        <xdr:cNvSpPr>
          <a:spLocks/>
        </xdr:cNvSpPr>
      </xdr:nvSpPr>
      <xdr:spPr>
        <a:xfrm>
          <a:off x="11001375" y="7581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39</xdr:row>
      <xdr:rowOff>0</xdr:rowOff>
    </xdr:from>
    <xdr:to>
      <xdr:col>0</xdr:col>
      <xdr:colOff>1152525</xdr:colOff>
      <xdr:row>39</xdr:row>
      <xdr:rowOff>0</xdr:rowOff>
    </xdr:to>
    <xdr:sp>
      <xdr:nvSpPr>
        <xdr:cNvPr id="327" name="AutoShape 327"/>
        <xdr:cNvSpPr>
          <a:spLocks/>
        </xdr:cNvSpPr>
      </xdr:nvSpPr>
      <xdr:spPr>
        <a:xfrm>
          <a:off x="152400" y="7581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39</xdr:row>
      <xdr:rowOff>0</xdr:rowOff>
    </xdr:from>
    <xdr:to>
      <xdr:col>0</xdr:col>
      <xdr:colOff>1152525</xdr:colOff>
      <xdr:row>39</xdr:row>
      <xdr:rowOff>0</xdr:rowOff>
    </xdr:to>
    <xdr:sp>
      <xdr:nvSpPr>
        <xdr:cNvPr id="328" name="AutoShape 328"/>
        <xdr:cNvSpPr>
          <a:spLocks/>
        </xdr:cNvSpPr>
      </xdr:nvSpPr>
      <xdr:spPr>
        <a:xfrm>
          <a:off x="152400" y="7581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39</xdr:row>
      <xdr:rowOff>0</xdr:rowOff>
    </xdr:from>
    <xdr:to>
      <xdr:col>0</xdr:col>
      <xdr:colOff>1152525</xdr:colOff>
      <xdr:row>39</xdr:row>
      <xdr:rowOff>0</xdr:rowOff>
    </xdr:to>
    <xdr:sp>
      <xdr:nvSpPr>
        <xdr:cNvPr id="329" name="AutoShape 329"/>
        <xdr:cNvSpPr>
          <a:spLocks/>
        </xdr:cNvSpPr>
      </xdr:nvSpPr>
      <xdr:spPr>
        <a:xfrm>
          <a:off x="152400" y="7581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39</xdr:row>
      <xdr:rowOff>0</xdr:rowOff>
    </xdr:from>
    <xdr:to>
      <xdr:col>0</xdr:col>
      <xdr:colOff>1152525</xdr:colOff>
      <xdr:row>39</xdr:row>
      <xdr:rowOff>0</xdr:rowOff>
    </xdr:to>
    <xdr:sp>
      <xdr:nvSpPr>
        <xdr:cNvPr id="330" name="AutoShape 330"/>
        <xdr:cNvSpPr>
          <a:spLocks/>
        </xdr:cNvSpPr>
      </xdr:nvSpPr>
      <xdr:spPr>
        <a:xfrm>
          <a:off x="152400" y="7581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39</xdr:row>
      <xdr:rowOff>0</xdr:rowOff>
    </xdr:from>
    <xdr:to>
      <xdr:col>0</xdr:col>
      <xdr:colOff>1152525</xdr:colOff>
      <xdr:row>39</xdr:row>
      <xdr:rowOff>0</xdr:rowOff>
    </xdr:to>
    <xdr:sp>
      <xdr:nvSpPr>
        <xdr:cNvPr id="331" name="AutoShape 331"/>
        <xdr:cNvSpPr>
          <a:spLocks/>
        </xdr:cNvSpPr>
      </xdr:nvSpPr>
      <xdr:spPr>
        <a:xfrm>
          <a:off x="152400" y="7581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39</xdr:row>
      <xdr:rowOff>0</xdr:rowOff>
    </xdr:from>
    <xdr:to>
      <xdr:col>0</xdr:col>
      <xdr:colOff>1152525</xdr:colOff>
      <xdr:row>39</xdr:row>
      <xdr:rowOff>0</xdr:rowOff>
    </xdr:to>
    <xdr:sp>
      <xdr:nvSpPr>
        <xdr:cNvPr id="332" name="AutoShape 332"/>
        <xdr:cNvSpPr>
          <a:spLocks/>
        </xdr:cNvSpPr>
      </xdr:nvSpPr>
      <xdr:spPr>
        <a:xfrm>
          <a:off x="152400" y="7581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38</xdr:row>
      <xdr:rowOff>0</xdr:rowOff>
    </xdr:from>
    <xdr:to>
      <xdr:col>0</xdr:col>
      <xdr:colOff>1152525</xdr:colOff>
      <xdr:row>38</xdr:row>
      <xdr:rowOff>0</xdr:rowOff>
    </xdr:to>
    <xdr:sp>
      <xdr:nvSpPr>
        <xdr:cNvPr id="333" name="AutoShape 333"/>
        <xdr:cNvSpPr>
          <a:spLocks/>
        </xdr:cNvSpPr>
      </xdr:nvSpPr>
      <xdr:spPr>
        <a:xfrm>
          <a:off x="152400" y="74104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38</xdr:row>
      <xdr:rowOff>0</xdr:rowOff>
    </xdr:from>
    <xdr:to>
      <xdr:col>0</xdr:col>
      <xdr:colOff>1152525</xdr:colOff>
      <xdr:row>38</xdr:row>
      <xdr:rowOff>0</xdr:rowOff>
    </xdr:to>
    <xdr:sp>
      <xdr:nvSpPr>
        <xdr:cNvPr id="334" name="AutoShape 334"/>
        <xdr:cNvSpPr>
          <a:spLocks/>
        </xdr:cNvSpPr>
      </xdr:nvSpPr>
      <xdr:spPr>
        <a:xfrm>
          <a:off x="152400" y="74104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5" name="AutoShape 335"/>
        <xdr:cNvSpPr>
          <a:spLocks/>
        </xdr:cNvSpPr>
      </xdr:nvSpPr>
      <xdr:spPr>
        <a:xfrm>
          <a:off x="11001375" y="74104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6" name="AutoShape 336"/>
        <xdr:cNvSpPr>
          <a:spLocks/>
        </xdr:cNvSpPr>
      </xdr:nvSpPr>
      <xdr:spPr>
        <a:xfrm>
          <a:off x="11001375" y="74104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xdr:row>
      <xdr:rowOff>0</xdr:rowOff>
    </xdr:from>
    <xdr:to>
      <xdr:col>0</xdr:col>
      <xdr:colOff>1152525</xdr:colOff>
      <xdr:row>40</xdr:row>
      <xdr:rowOff>0</xdr:rowOff>
    </xdr:to>
    <xdr:sp>
      <xdr:nvSpPr>
        <xdr:cNvPr id="337" name="AutoShape 337"/>
        <xdr:cNvSpPr>
          <a:spLocks/>
        </xdr:cNvSpPr>
      </xdr:nvSpPr>
      <xdr:spPr>
        <a:xfrm>
          <a:off x="152400" y="77533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xdr:row>
      <xdr:rowOff>0</xdr:rowOff>
    </xdr:from>
    <xdr:to>
      <xdr:col>0</xdr:col>
      <xdr:colOff>1152525</xdr:colOff>
      <xdr:row>40</xdr:row>
      <xdr:rowOff>0</xdr:rowOff>
    </xdr:to>
    <xdr:sp>
      <xdr:nvSpPr>
        <xdr:cNvPr id="338" name="AutoShape 338"/>
        <xdr:cNvSpPr>
          <a:spLocks/>
        </xdr:cNvSpPr>
      </xdr:nvSpPr>
      <xdr:spPr>
        <a:xfrm>
          <a:off x="152400" y="77533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39" name="AutoShape 339"/>
        <xdr:cNvSpPr>
          <a:spLocks/>
        </xdr:cNvSpPr>
      </xdr:nvSpPr>
      <xdr:spPr>
        <a:xfrm>
          <a:off x="11001375" y="77533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40" name="AutoShape 340"/>
        <xdr:cNvSpPr>
          <a:spLocks/>
        </xdr:cNvSpPr>
      </xdr:nvSpPr>
      <xdr:spPr>
        <a:xfrm>
          <a:off x="11001375" y="77533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xdr:row>
      <xdr:rowOff>0</xdr:rowOff>
    </xdr:from>
    <xdr:to>
      <xdr:col>0</xdr:col>
      <xdr:colOff>1152525</xdr:colOff>
      <xdr:row>40</xdr:row>
      <xdr:rowOff>0</xdr:rowOff>
    </xdr:to>
    <xdr:sp>
      <xdr:nvSpPr>
        <xdr:cNvPr id="341" name="AutoShape 341"/>
        <xdr:cNvSpPr>
          <a:spLocks/>
        </xdr:cNvSpPr>
      </xdr:nvSpPr>
      <xdr:spPr>
        <a:xfrm>
          <a:off x="152400" y="77533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xdr:row>
      <xdr:rowOff>0</xdr:rowOff>
    </xdr:from>
    <xdr:to>
      <xdr:col>0</xdr:col>
      <xdr:colOff>1152525</xdr:colOff>
      <xdr:row>40</xdr:row>
      <xdr:rowOff>0</xdr:rowOff>
    </xdr:to>
    <xdr:sp>
      <xdr:nvSpPr>
        <xdr:cNvPr id="342" name="AutoShape 342"/>
        <xdr:cNvSpPr>
          <a:spLocks/>
        </xdr:cNvSpPr>
      </xdr:nvSpPr>
      <xdr:spPr>
        <a:xfrm>
          <a:off x="152400" y="77533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xdr:row>
      <xdr:rowOff>0</xdr:rowOff>
    </xdr:from>
    <xdr:to>
      <xdr:col>0</xdr:col>
      <xdr:colOff>1152525</xdr:colOff>
      <xdr:row>40</xdr:row>
      <xdr:rowOff>0</xdr:rowOff>
    </xdr:to>
    <xdr:sp>
      <xdr:nvSpPr>
        <xdr:cNvPr id="343" name="AutoShape 343"/>
        <xdr:cNvSpPr>
          <a:spLocks/>
        </xdr:cNvSpPr>
      </xdr:nvSpPr>
      <xdr:spPr>
        <a:xfrm>
          <a:off x="152400" y="77533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xdr:row>
      <xdr:rowOff>0</xdr:rowOff>
    </xdr:from>
    <xdr:to>
      <xdr:col>0</xdr:col>
      <xdr:colOff>1152525</xdr:colOff>
      <xdr:row>40</xdr:row>
      <xdr:rowOff>0</xdr:rowOff>
    </xdr:to>
    <xdr:sp>
      <xdr:nvSpPr>
        <xdr:cNvPr id="344" name="AutoShape 344"/>
        <xdr:cNvSpPr>
          <a:spLocks/>
        </xdr:cNvSpPr>
      </xdr:nvSpPr>
      <xdr:spPr>
        <a:xfrm>
          <a:off x="152400" y="77533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xdr:row>
      <xdr:rowOff>0</xdr:rowOff>
    </xdr:from>
    <xdr:to>
      <xdr:col>0</xdr:col>
      <xdr:colOff>1152525</xdr:colOff>
      <xdr:row>40</xdr:row>
      <xdr:rowOff>0</xdr:rowOff>
    </xdr:to>
    <xdr:sp>
      <xdr:nvSpPr>
        <xdr:cNvPr id="345" name="AutoShape 345"/>
        <xdr:cNvSpPr>
          <a:spLocks/>
        </xdr:cNvSpPr>
      </xdr:nvSpPr>
      <xdr:spPr>
        <a:xfrm>
          <a:off x="152400" y="77533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xdr:row>
      <xdr:rowOff>0</xdr:rowOff>
    </xdr:from>
    <xdr:to>
      <xdr:col>0</xdr:col>
      <xdr:colOff>1152525</xdr:colOff>
      <xdr:row>40</xdr:row>
      <xdr:rowOff>0</xdr:rowOff>
    </xdr:to>
    <xdr:sp>
      <xdr:nvSpPr>
        <xdr:cNvPr id="346" name="AutoShape 346"/>
        <xdr:cNvSpPr>
          <a:spLocks/>
        </xdr:cNvSpPr>
      </xdr:nvSpPr>
      <xdr:spPr>
        <a:xfrm>
          <a:off x="152400" y="77533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347" name="AutoShape 347"/>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348" name="AutoShape 348"/>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349" name="AutoShape 349"/>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185</xdr:row>
      <xdr:rowOff>0</xdr:rowOff>
    </xdr:from>
    <xdr:to>
      <xdr:col>0</xdr:col>
      <xdr:colOff>1152525</xdr:colOff>
      <xdr:row>185</xdr:row>
      <xdr:rowOff>0</xdr:rowOff>
    </xdr:to>
    <xdr:sp>
      <xdr:nvSpPr>
        <xdr:cNvPr id="350" name="AutoShape 350"/>
        <xdr:cNvSpPr>
          <a:spLocks/>
        </xdr:cNvSpPr>
      </xdr:nvSpPr>
      <xdr:spPr>
        <a:xfrm>
          <a:off x="114300" y="334137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185</xdr:row>
      <xdr:rowOff>0</xdr:rowOff>
    </xdr:from>
    <xdr:to>
      <xdr:col>0</xdr:col>
      <xdr:colOff>1152525</xdr:colOff>
      <xdr:row>185</xdr:row>
      <xdr:rowOff>0</xdr:rowOff>
    </xdr:to>
    <xdr:sp>
      <xdr:nvSpPr>
        <xdr:cNvPr id="351" name="AutoShape 351"/>
        <xdr:cNvSpPr>
          <a:spLocks/>
        </xdr:cNvSpPr>
      </xdr:nvSpPr>
      <xdr:spPr>
        <a:xfrm>
          <a:off x="114300" y="334137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352" name="AutoShape 352"/>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185</xdr:row>
      <xdr:rowOff>0</xdr:rowOff>
    </xdr:from>
    <xdr:to>
      <xdr:col>0</xdr:col>
      <xdr:colOff>1152525</xdr:colOff>
      <xdr:row>185</xdr:row>
      <xdr:rowOff>0</xdr:rowOff>
    </xdr:to>
    <xdr:sp>
      <xdr:nvSpPr>
        <xdr:cNvPr id="353" name="AutoShape 353"/>
        <xdr:cNvSpPr>
          <a:spLocks/>
        </xdr:cNvSpPr>
      </xdr:nvSpPr>
      <xdr:spPr>
        <a:xfrm>
          <a:off x="114300" y="334137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354" name="AutoShape 354"/>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355" name="AutoShape 355"/>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356" name="AutoShape 356"/>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357" name="AutoShape 357"/>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358" name="AutoShape 358"/>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359" name="AutoShape 359"/>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360" name="AutoShape 360"/>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361" name="AutoShape 361"/>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185</xdr:row>
      <xdr:rowOff>0</xdr:rowOff>
    </xdr:from>
    <xdr:to>
      <xdr:col>0</xdr:col>
      <xdr:colOff>1152525</xdr:colOff>
      <xdr:row>185</xdr:row>
      <xdr:rowOff>0</xdr:rowOff>
    </xdr:to>
    <xdr:sp>
      <xdr:nvSpPr>
        <xdr:cNvPr id="362" name="AutoShape 362"/>
        <xdr:cNvSpPr>
          <a:spLocks/>
        </xdr:cNvSpPr>
      </xdr:nvSpPr>
      <xdr:spPr>
        <a:xfrm>
          <a:off x="114300" y="334137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185</xdr:row>
      <xdr:rowOff>0</xdr:rowOff>
    </xdr:from>
    <xdr:to>
      <xdr:col>0</xdr:col>
      <xdr:colOff>1152525</xdr:colOff>
      <xdr:row>185</xdr:row>
      <xdr:rowOff>0</xdr:rowOff>
    </xdr:to>
    <xdr:sp>
      <xdr:nvSpPr>
        <xdr:cNvPr id="363" name="AutoShape 363"/>
        <xdr:cNvSpPr>
          <a:spLocks/>
        </xdr:cNvSpPr>
      </xdr:nvSpPr>
      <xdr:spPr>
        <a:xfrm>
          <a:off x="114300" y="334137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364" name="AutoShape 364"/>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185</xdr:row>
      <xdr:rowOff>0</xdr:rowOff>
    </xdr:from>
    <xdr:to>
      <xdr:col>0</xdr:col>
      <xdr:colOff>1152525</xdr:colOff>
      <xdr:row>185</xdr:row>
      <xdr:rowOff>0</xdr:rowOff>
    </xdr:to>
    <xdr:sp>
      <xdr:nvSpPr>
        <xdr:cNvPr id="365" name="AutoShape 365"/>
        <xdr:cNvSpPr>
          <a:spLocks/>
        </xdr:cNvSpPr>
      </xdr:nvSpPr>
      <xdr:spPr>
        <a:xfrm>
          <a:off x="114300" y="334137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366" name="AutoShape 366"/>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367" name="AutoShape 367"/>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368" name="AutoShape 368"/>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369" name="AutoShape 369"/>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370" name="AutoShape 370"/>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185</xdr:row>
      <xdr:rowOff>0</xdr:rowOff>
    </xdr:from>
    <xdr:to>
      <xdr:col>8</xdr:col>
      <xdr:colOff>0</xdr:colOff>
      <xdr:row>185</xdr:row>
      <xdr:rowOff>0</xdr:rowOff>
    </xdr:to>
    <xdr:sp>
      <xdr:nvSpPr>
        <xdr:cNvPr id="371" name="AutoShape 371"/>
        <xdr:cNvSpPr>
          <a:spLocks/>
        </xdr:cNvSpPr>
      </xdr:nvSpPr>
      <xdr:spPr>
        <a:xfrm>
          <a:off x="11001375" y="33413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185</xdr:row>
      <xdr:rowOff>0</xdr:rowOff>
    </xdr:from>
    <xdr:to>
      <xdr:col>8</xdr:col>
      <xdr:colOff>0</xdr:colOff>
      <xdr:row>185</xdr:row>
      <xdr:rowOff>0</xdr:rowOff>
    </xdr:to>
    <xdr:sp>
      <xdr:nvSpPr>
        <xdr:cNvPr id="372" name="AutoShape 372"/>
        <xdr:cNvSpPr>
          <a:spLocks/>
        </xdr:cNvSpPr>
      </xdr:nvSpPr>
      <xdr:spPr>
        <a:xfrm>
          <a:off x="11001375" y="33413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185</xdr:row>
      <xdr:rowOff>0</xdr:rowOff>
    </xdr:from>
    <xdr:to>
      <xdr:col>8</xdr:col>
      <xdr:colOff>0</xdr:colOff>
      <xdr:row>185</xdr:row>
      <xdr:rowOff>0</xdr:rowOff>
    </xdr:to>
    <xdr:sp>
      <xdr:nvSpPr>
        <xdr:cNvPr id="373" name="AutoShape 373"/>
        <xdr:cNvSpPr>
          <a:spLocks/>
        </xdr:cNvSpPr>
      </xdr:nvSpPr>
      <xdr:spPr>
        <a:xfrm>
          <a:off x="11001375" y="33413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185</xdr:row>
      <xdr:rowOff>0</xdr:rowOff>
    </xdr:from>
    <xdr:to>
      <xdr:col>8</xdr:col>
      <xdr:colOff>0</xdr:colOff>
      <xdr:row>185</xdr:row>
      <xdr:rowOff>0</xdr:rowOff>
    </xdr:to>
    <xdr:sp>
      <xdr:nvSpPr>
        <xdr:cNvPr id="374" name="AutoShape 374"/>
        <xdr:cNvSpPr>
          <a:spLocks/>
        </xdr:cNvSpPr>
      </xdr:nvSpPr>
      <xdr:spPr>
        <a:xfrm>
          <a:off x="11001375" y="33413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185</xdr:row>
      <xdr:rowOff>0</xdr:rowOff>
    </xdr:from>
    <xdr:to>
      <xdr:col>8</xdr:col>
      <xdr:colOff>0</xdr:colOff>
      <xdr:row>185</xdr:row>
      <xdr:rowOff>0</xdr:rowOff>
    </xdr:to>
    <xdr:sp>
      <xdr:nvSpPr>
        <xdr:cNvPr id="375" name="AutoShape 375"/>
        <xdr:cNvSpPr>
          <a:spLocks/>
        </xdr:cNvSpPr>
      </xdr:nvSpPr>
      <xdr:spPr>
        <a:xfrm>
          <a:off x="11001375" y="33413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185</xdr:row>
      <xdr:rowOff>0</xdr:rowOff>
    </xdr:from>
    <xdr:to>
      <xdr:col>8</xdr:col>
      <xdr:colOff>0</xdr:colOff>
      <xdr:row>185</xdr:row>
      <xdr:rowOff>0</xdr:rowOff>
    </xdr:to>
    <xdr:sp>
      <xdr:nvSpPr>
        <xdr:cNvPr id="376" name="AutoShape 376"/>
        <xdr:cNvSpPr>
          <a:spLocks/>
        </xdr:cNvSpPr>
      </xdr:nvSpPr>
      <xdr:spPr>
        <a:xfrm>
          <a:off x="11001375" y="33413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185</xdr:row>
      <xdr:rowOff>0</xdr:rowOff>
    </xdr:from>
    <xdr:to>
      <xdr:col>8</xdr:col>
      <xdr:colOff>0</xdr:colOff>
      <xdr:row>185</xdr:row>
      <xdr:rowOff>0</xdr:rowOff>
    </xdr:to>
    <xdr:sp>
      <xdr:nvSpPr>
        <xdr:cNvPr id="377" name="AutoShape 377"/>
        <xdr:cNvSpPr>
          <a:spLocks/>
        </xdr:cNvSpPr>
      </xdr:nvSpPr>
      <xdr:spPr>
        <a:xfrm>
          <a:off x="11001375" y="33413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185</xdr:row>
      <xdr:rowOff>0</xdr:rowOff>
    </xdr:from>
    <xdr:to>
      <xdr:col>8</xdr:col>
      <xdr:colOff>0</xdr:colOff>
      <xdr:row>185</xdr:row>
      <xdr:rowOff>0</xdr:rowOff>
    </xdr:to>
    <xdr:sp>
      <xdr:nvSpPr>
        <xdr:cNvPr id="378" name="AutoShape 378"/>
        <xdr:cNvSpPr>
          <a:spLocks/>
        </xdr:cNvSpPr>
      </xdr:nvSpPr>
      <xdr:spPr>
        <a:xfrm>
          <a:off x="11001375" y="33413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185</xdr:row>
      <xdr:rowOff>0</xdr:rowOff>
    </xdr:from>
    <xdr:to>
      <xdr:col>8</xdr:col>
      <xdr:colOff>0</xdr:colOff>
      <xdr:row>185</xdr:row>
      <xdr:rowOff>0</xdr:rowOff>
    </xdr:to>
    <xdr:sp>
      <xdr:nvSpPr>
        <xdr:cNvPr id="379" name="AutoShape 379"/>
        <xdr:cNvSpPr>
          <a:spLocks/>
        </xdr:cNvSpPr>
      </xdr:nvSpPr>
      <xdr:spPr>
        <a:xfrm>
          <a:off x="11001375" y="33413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185</xdr:row>
      <xdr:rowOff>0</xdr:rowOff>
    </xdr:from>
    <xdr:to>
      <xdr:col>8</xdr:col>
      <xdr:colOff>0</xdr:colOff>
      <xdr:row>185</xdr:row>
      <xdr:rowOff>0</xdr:rowOff>
    </xdr:to>
    <xdr:sp>
      <xdr:nvSpPr>
        <xdr:cNvPr id="380" name="AutoShape 380"/>
        <xdr:cNvSpPr>
          <a:spLocks/>
        </xdr:cNvSpPr>
      </xdr:nvSpPr>
      <xdr:spPr>
        <a:xfrm>
          <a:off x="11001375" y="33413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185</xdr:row>
      <xdr:rowOff>0</xdr:rowOff>
    </xdr:from>
    <xdr:to>
      <xdr:col>8</xdr:col>
      <xdr:colOff>0</xdr:colOff>
      <xdr:row>185</xdr:row>
      <xdr:rowOff>0</xdr:rowOff>
    </xdr:to>
    <xdr:sp>
      <xdr:nvSpPr>
        <xdr:cNvPr id="381" name="AutoShape 381"/>
        <xdr:cNvSpPr>
          <a:spLocks/>
        </xdr:cNvSpPr>
      </xdr:nvSpPr>
      <xdr:spPr>
        <a:xfrm>
          <a:off x="11001375" y="33413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185</xdr:row>
      <xdr:rowOff>0</xdr:rowOff>
    </xdr:from>
    <xdr:to>
      <xdr:col>8</xdr:col>
      <xdr:colOff>0</xdr:colOff>
      <xdr:row>185</xdr:row>
      <xdr:rowOff>0</xdr:rowOff>
    </xdr:to>
    <xdr:sp>
      <xdr:nvSpPr>
        <xdr:cNvPr id="382" name="AutoShape 382"/>
        <xdr:cNvSpPr>
          <a:spLocks/>
        </xdr:cNvSpPr>
      </xdr:nvSpPr>
      <xdr:spPr>
        <a:xfrm>
          <a:off x="11001375" y="33413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185</xdr:row>
      <xdr:rowOff>0</xdr:rowOff>
    </xdr:from>
    <xdr:to>
      <xdr:col>8</xdr:col>
      <xdr:colOff>0</xdr:colOff>
      <xdr:row>185</xdr:row>
      <xdr:rowOff>0</xdr:rowOff>
    </xdr:to>
    <xdr:sp>
      <xdr:nvSpPr>
        <xdr:cNvPr id="383" name="AutoShape 383"/>
        <xdr:cNvSpPr>
          <a:spLocks/>
        </xdr:cNvSpPr>
      </xdr:nvSpPr>
      <xdr:spPr>
        <a:xfrm>
          <a:off x="11001375" y="33413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185</xdr:row>
      <xdr:rowOff>0</xdr:rowOff>
    </xdr:from>
    <xdr:to>
      <xdr:col>8</xdr:col>
      <xdr:colOff>0</xdr:colOff>
      <xdr:row>185</xdr:row>
      <xdr:rowOff>0</xdr:rowOff>
    </xdr:to>
    <xdr:sp>
      <xdr:nvSpPr>
        <xdr:cNvPr id="384" name="AutoShape 384"/>
        <xdr:cNvSpPr>
          <a:spLocks/>
        </xdr:cNvSpPr>
      </xdr:nvSpPr>
      <xdr:spPr>
        <a:xfrm>
          <a:off x="11001375" y="33413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185</xdr:row>
      <xdr:rowOff>0</xdr:rowOff>
    </xdr:from>
    <xdr:to>
      <xdr:col>8</xdr:col>
      <xdr:colOff>0</xdr:colOff>
      <xdr:row>185</xdr:row>
      <xdr:rowOff>0</xdr:rowOff>
    </xdr:to>
    <xdr:sp>
      <xdr:nvSpPr>
        <xdr:cNvPr id="385" name="AutoShape 385"/>
        <xdr:cNvSpPr>
          <a:spLocks/>
        </xdr:cNvSpPr>
      </xdr:nvSpPr>
      <xdr:spPr>
        <a:xfrm>
          <a:off x="11001375" y="33413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185</xdr:row>
      <xdr:rowOff>0</xdr:rowOff>
    </xdr:from>
    <xdr:to>
      <xdr:col>8</xdr:col>
      <xdr:colOff>0</xdr:colOff>
      <xdr:row>185</xdr:row>
      <xdr:rowOff>0</xdr:rowOff>
    </xdr:to>
    <xdr:sp>
      <xdr:nvSpPr>
        <xdr:cNvPr id="386" name="AutoShape 386"/>
        <xdr:cNvSpPr>
          <a:spLocks/>
        </xdr:cNvSpPr>
      </xdr:nvSpPr>
      <xdr:spPr>
        <a:xfrm>
          <a:off x="11001375" y="33413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185</xdr:row>
      <xdr:rowOff>0</xdr:rowOff>
    </xdr:from>
    <xdr:to>
      <xdr:col>8</xdr:col>
      <xdr:colOff>0</xdr:colOff>
      <xdr:row>185</xdr:row>
      <xdr:rowOff>0</xdr:rowOff>
    </xdr:to>
    <xdr:sp>
      <xdr:nvSpPr>
        <xdr:cNvPr id="387" name="AutoShape 387"/>
        <xdr:cNvSpPr>
          <a:spLocks/>
        </xdr:cNvSpPr>
      </xdr:nvSpPr>
      <xdr:spPr>
        <a:xfrm>
          <a:off x="11001375" y="33413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185</xdr:row>
      <xdr:rowOff>0</xdr:rowOff>
    </xdr:from>
    <xdr:to>
      <xdr:col>8</xdr:col>
      <xdr:colOff>0</xdr:colOff>
      <xdr:row>185</xdr:row>
      <xdr:rowOff>0</xdr:rowOff>
    </xdr:to>
    <xdr:sp>
      <xdr:nvSpPr>
        <xdr:cNvPr id="388" name="AutoShape 388"/>
        <xdr:cNvSpPr>
          <a:spLocks/>
        </xdr:cNvSpPr>
      </xdr:nvSpPr>
      <xdr:spPr>
        <a:xfrm>
          <a:off x="11001375" y="33413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185</xdr:row>
      <xdr:rowOff>0</xdr:rowOff>
    </xdr:from>
    <xdr:to>
      <xdr:col>8</xdr:col>
      <xdr:colOff>0</xdr:colOff>
      <xdr:row>185</xdr:row>
      <xdr:rowOff>0</xdr:rowOff>
    </xdr:to>
    <xdr:sp>
      <xdr:nvSpPr>
        <xdr:cNvPr id="389" name="AutoShape 389"/>
        <xdr:cNvSpPr>
          <a:spLocks/>
        </xdr:cNvSpPr>
      </xdr:nvSpPr>
      <xdr:spPr>
        <a:xfrm>
          <a:off x="11001375" y="33413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185</xdr:row>
      <xdr:rowOff>0</xdr:rowOff>
    </xdr:from>
    <xdr:to>
      <xdr:col>8</xdr:col>
      <xdr:colOff>0</xdr:colOff>
      <xdr:row>185</xdr:row>
      <xdr:rowOff>0</xdr:rowOff>
    </xdr:to>
    <xdr:sp>
      <xdr:nvSpPr>
        <xdr:cNvPr id="390" name="AutoShape 390"/>
        <xdr:cNvSpPr>
          <a:spLocks/>
        </xdr:cNvSpPr>
      </xdr:nvSpPr>
      <xdr:spPr>
        <a:xfrm>
          <a:off x="11001375" y="33413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185</xdr:row>
      <xdr:rowOff>0</xdr:rowOff>
    </xdr:from>
    <xdr:to>
      <xdr:col>8</xdr:col>
      <xdr:colOff>0</xdr:colOff>
      <xdr:row>185</xdr:row>
      <xdr:rowOff>0</xdr:rowOff>
    </xdr:to>
    <xdr:sp>
      <xdr:nvSpPr>
        <xdr:cNvPr id="391" name="AutoShape 391"/>
        <xdr:cNvSpPr>
          <a:spLocks/>
        </xdr:cNvSpPr>
      </xdr:nvSpPr>
      <xdr:spPr>
        <a:xfrm>
          <a:off x="11001375" y="33413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185</xdr:row>
      <xdr:rowOff>0</xdr:rowOff>
    </xdr:from>
    <xdr:to>
      <xdr:col>8</xdr:col>
      <xdr:colOff>0</xdr:colOff>
      <xdr:row>185</xdr:row>
      <xdr:rowOff>0</xdr:rowOff>
    </xdr:to>
    <xdr:sp>
      <xdr:nvSpPr>
        <xdr:cNvPr id="392" name="AutoShape 392"/>
        <xdr:cNvSpPr>
          <a:spLocks/>
        </xdr:cNvSpPr>
      </xdr:nvSpPr>
      <xdr:spPr>
        <a:xfrm>
          <a:off x="11001375" y="33413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185</xdr:row>
      <xdr:rowOff>0</xdr:rowOff>
    </xdr:from>
    <xdr:to>
      <xdr:col>8</xdr:col>
      <xdr:colOff>0</xdr:colOff>
      <xdr:row>185</xdr:row>
      <xdr:rowOff>0</xdr:rowOff>
    </xdr:to>
    <xdr:sp>
      <xdr:nvSpPr>
        <xdr:cNvPr id="393" name="AutoShape 393"/>
        <xdr:cNvSpPr>
          <a:spLocks/>
        </xdr:cNvSpPr>
      </xdr:nvSpPr>
      <xdr:spPr>
        <a:xfrm>
          <a:off x="11001375" y="33413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185</xdr:row>
      <xdr:rowOff>0</xdr:rowOff>
    </xdr:from>
    <xdr:to>
      <xdr:col>8</xdr:col>
      <xdr:colOff>0</xdr:colOff>
      <xdr:row>185</xdr:row>
      <xdr:rowOff>0</xdr:rowOff>
    </xdr:to>
    <xdr:sp>
      <xdr:nvSpPr>
        <xdr:cNvPr id="394" name="AutoShape 394"/>
        <xdr:cNvSpPr>
          <a:spLocks/>
        </xdr:cNvSpPr>
      </xdr:nvSpPr>
      <xdr:spPr>
        <a:xfrm>
          <a:off x="11001375" y="33413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395" name="AutoShape 395"/>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396" name="AutoShape 396"/>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397" name="AutoShape 397"/>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187</xdr:row>
      <xdr:rowOff>0</xdr:rowOff>
    </xdr:from>
    <xdr:to>
      <xdr:col>0</xdr:col>
      <xdr:colOff>1152525</xdr:colOff>
      <xdr:row>187</xdr:row>
      <xdr:rowOff>0</xdr:rowOff>
    </xdr:to>
    <xdr:sp>
      <xdr:nvSpPr>
        <xdr:cNvPr id="398" name="AutoShape 398"/>
        <xdr:cNvSpPr>
          <a:spLocks/>
        </xdr:cNvSpPr>
      </xdr:nvSpPr>
      <xdr:spPr>
        <a:xfrm>
          <a:off x="114300" y="337566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187</xdr:row>
      <xdr:rowOff>0</xdr:rowOff>
    </xdr:from>
    <xdr:to>
      <xdr:col>0</xdr:col>
      <xdr:colOff>1152525</xdr:colOff>
      <xdr:row>187</xdr:row>
      <xdr:rowOff>0</xdr:rowOff>
    </xdr:to>
    <xdr:sp>
      <xdr:nvSpPr>
        <xdr:cNvPr id="399" name="AutoShape 399"/>
        <xdr:cNvSpPr>
          <a:spLocks/>
        </xdr:cNvSpPr>
      </xdr:nvSpPr>
      <xdr:spPr>
        <a:xfrm>
          <a:off x="114300" y="337566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400" name="AutoShape 400"/>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187</xdr:row>
      <xdr:rowOff>0</xdr:rowOff>
    </xdr:from>
    <xdr:to>
      <xdr:col>0</xdr:col>
      <xdr:colOff>1152525</xdr:colOff>
      <xdr:row>187</xdr:row>
      <xdr:rowOff>0</xdr:rowOff>
    </xdr:to>
    <xdr:sp>
      <xdr:nvSpPr>
        <xdr:cNvPr id="401" name="AutoShape 401"/>
        <xdr:cNvSpPr>
          <a:spLocks/>
        </xdr:cNvSpPr>
      </xdr:nvSpPr>
      <xdr:spPr>
        <a:xfrm>
          <a:off x="114300" y="337566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402" name="AutoShape 402"/>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403" name="AutoShape 403"/>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404" name="AutoShape 404"/>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405" name="AutoShape 405"/>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406" name="AutoShape 406"/>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407" name="AutoShape 407"/>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408" name="AutoShape 408"/>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409" name="AutoShape 409"/>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187</xdr:row>
      <xdr:rowOff>0</xdr:rowOff>
    </xdr:from>
    <xdr:to>
      <xdr:col>0</xdr:col>
      <xdr:colOff>1152525</xdr:colOff>
      <xdr:row>187</xdr:row>
      <xdr:rowOff>0</xdr:rowOff>
    </xdr:to>
    <xdr:sp>
      <xdr:nvSpPr>
        <xdr:cNvPr id="410" name="AutoShape 410"/>
        <xdr:cNvSpPr>
          <a:spLocks/>
        </xdr:cNvSpPr>
      </xdr:nvSpPr>
      <xdr:spPr>
        <a:xfrm>
          <a:off x="114300" y="337566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187</xdr:row>
      <xdr:rowOff>0</xdr:rowOff>
    </xdr:from>
    <xdr:to>
      <xdr:col>0</xdr:col>
      <xdr:colOff>1152525</xdr:colOff>
      <xdr:row>187</xdr:row>
      <xdr:rowOff>0</xdr:rowOff>
    </xdr:to>
    <xdr:sp>
      <xdr:nvSpPr>
        <xdr:cNvPr id="411" name="AutoShape 411"/>
        <xdr:cNvSpPr>
          <a:spLocks/>
        </xdr:cNvSpPr>
      </xdr:nvSpPr>
      <xdr:spPr>
        <a:xfrm>
          <a:off x="114300" y="337566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412" name="AutoShape 412"/>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187</xdr:row>
      <xdr:rowOff>0</xdr:rowOff>
    </xdr:from>
    <xdr:to>
      <xdr:col>0</xdr:col>
      <xdr:colOff>1152525</xdr:colOff>
      <xdr:row>187</xdr:row>
      <xdr:rowOff>0</xdr:rowOff>
    </xdr:to>
    <xdr:sp>
      <xdr:nvSpPr>
        <xdr:cNvPr id="413" name="AutoShape 413"/>
        <xdr:cNvSpPr>
          <a:spLocks/>
        </xdr:cNvSpPr>
      </xdr:nvSpPr>
      <xdr:spPr>
        <a:xfrm>
          <a:off x="114300" y="337566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414" name="AutoShape 414"/>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415" name="AutoShape 415"/>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416" name="AutoShape 416"/>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417" name="AutoShape 417"/>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418" name="AutoShape 418"/>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19" name="AutoShape 419"/>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20" name="AutoShape 420"/>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21" name="AutoShape 421"/>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22" name="AutoShape 422"/>
        <xdr:cNvSpPr>
          <a:spLocks/>
        </xdr:cNvSpPr>
      </xdr:nvSpPr>
      <xdr:spPr>
        <a:xfrm>
          <a:off x="11001375" y="3375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23" name="AutoShape 423"/>
        <xdr:cNvSpPr>
          <a:spLocks/>
        </xdr:cNvSpPr>
      </xdr:nvSpPr>
      <xdr:spPr>
        <a:xfrm>
          <a:off x="11001375" y="3375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24" name="AutoShape 424"/>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25" name="AutoShape 425"/>
        <xdr:cNvSpPr>
          <a:spLocks/>
        </xdr:cNvSpPr>
      </xdr:nvSpPr>
      <xdr:spPr>
        <a:xfrm>
          <a:off x="11001375" y="3375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26" name="AutoShape 426"/>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27" name="AutoShape 427"/>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28" name="AutoShape 428"/>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29" name="AutoShape 429"/>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30" name="AutoShape 430"/>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31" name="AutoShape 431"/>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32" name="AutoShape 432"/>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33" name="AutoShape 433"/>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34" name="AutoShape 434"/>
        <xdr:cNvSpPr>
          <a:spLocks/>
        </xdr:cNvSpPr>
      </xdr:nvSpPr>
      <xdr:spPr>
        <a:xfrm>
          <a:off x="11001375" y="3375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35" name="AutoShape 435"/>
        <xdr:cNvSpPr>
          <a:spLocks/>
        </xdr:cNvSpPr>
      </xdr:nvSpPr>
      <xdr:spPr>
        <a:xfrm>
          <a:off x="11001375" y="3375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36" name="AutoShape 436"/>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37" name="AutoShape 437"/>
        <xdr:cNvSpPr>
          <a:spLocks/>
        </xdr:cNvSpPr>
      </xdr:nvSpPr>
      <xdr:spPr>
        <a:xfrm>
          <a:off x="11001375" y="3375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38" name="AutoShape 438"/>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39" name="AutoShape 439"/>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40" name="AutoShape 440"/>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41" name="AutoShape 441"/>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42" name="AutoShape 442"/>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443" name="AutoShape 443"/>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444" name="AutoShape 444"/>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445" name="AutoShape 445"/>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187</xdr:row>
      <xdr:rowOff>0</xdr:rowOff>
    </xdr:from>
    <xdr:to>
      <xdr:col>0</xdr:col>
      <xdr:colOff>1152525</xdr:colOff>
      <xdr:row>187</xdr:row>
      <xdr:rowOff>0</xdr:rowOff>
    </xdr:to>
    <xdr:sp>
      <xdr:nvSpPr>
        <xdr:cNvPr id="446" name="AutoShape 446"/>
        <xdr:cNvSpPr>
          <a:spLocks/>
        </xdr:cNvSpPr>
      </xdr:nvSpPr>
      <xdr:spPr>
        <a:xfrm>
          <a:off x="114300" y="337566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187</xdr:row>
      <xdr:rowOff>0</xdr:rowOff>
    </xdr:from>
    <xdr:to>
      <xdr:col>0</xdr:col>
      <xdr:colOff>1152525</xdr:colOff>
      <xdr:row>187</xdr:row>
      <xdr:rowOff>0</xdr:rowOff>
    </xdr:to>
    <xdr:sp>
      <xdr:nvSpPr>
        <xdr:cNvPr id="447" name="AutoShape 447"/>
        <xdr:cNvSpPr>
          <a:spLocks/>
        </xdr:cNvSpPr>
      </xdr:nvSpPr>
      <xdr:spPr>
        <a:xfrm>
          <a:off x="114300" y="337566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448" name="AutoShape 448"/>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187</xdr:row>
      <xdr:rowOff>0</xdr:rowOff>
    </xdr:from>
    <xdr:to>
      <xdr:col>0</xdr:col>
      <xdr:colOff>1152525</xdr:colOff>
      <xdr:row>187</xdr:row>
      <xdr:rowOff>0</xdr:rowOff>
    </xdr:to>
    <xdr:sp>
      <xdr:nvSpPr>
        <xdr:cNvPr id="449" name="AutoShape 449"/>
        <xdr:cNvSpPr>
          <a:spLocks/>
        </xdr:cNvSpPr>
      </xdr:nvSpPr>
      <xdr:spPr>
        <a:xfrm>
          <a:off x="114300" y="337566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450" name="AutoShape 450"/>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451" name="AutoShape 451"/>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452" name="AutoShape 452"/>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453" name="AutoShape 453"/>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454" name="AutoShape 454"/>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455" name="AutoShape 455"/>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456" name="AutoShape 456"/>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457" name="AutoShape 457"/>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187</xdr:row>
      <xdr:rowOff>0</xdr:rowOff>
    </xdr:from>
    <xdr:to>
      <xdr:col>0</xdr:col>
      <xdr:colOff>1152525</xdr:colOff>
      <xdr:row>187</xdr:row>
      <xdr:rowOff>0</xdr:rowOff>
    </xdr:to>
    <xdr:sp>
      <xdr:nvSpPr>
        <xdr:cNvPr id="458" name="AutoShape 458"/>
        <xdr:cNvSpPr>
          <a:spLocks/>
        </xdr:cNvSpPr>
      </xdr:nvSpPr>
      <xdr:spPr>
        <a:xfrm>
          <a:off x="114300" y="337566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187</xdr:row>
      <xdr:rowOff>0</xdr:rowOff>
    </xdr:from>
    <xdr:to>
      <xdr:col>0</xdr:col>
      <xdr:colOff>1152525</xdr:colOff>
      <xdr:row>187</xdr:row>
      <xdr:rowOff>0</xdr:rowOff>
    </xdr:to>
    <xdr:sp>
      <xdr:nvSpPr>
        <xdr:cNvPr id="459" name="AutoShape 459"/>
        <xdr:cNvSpPr>
          <a:spLocks/>
        </xdr:cNvSpPr>
      </xdr:nvSpPr>
      <xdr:spPr>
        <a:xfrm>
          <a:off x="114300" y="337566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460" name="AutoShape 460"/>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187</xdr:row>
      <xdr:rowOff>0</xdr:rowOff>
    </xdr:from>
    <xdr:to>
      <xdr:col>0</xdr:col>
      <xdr:colOff>1152525</xdr:colOff>
      <xdr:row>187</xdr:row>
      <xdr:rowOff>0</xdr:rowOff>
    </xdr:to>
    <xdr:sp>
      <xdr:nvSpPr>
        <xdr:cNvPr id="461" name="AutoShape 461"/>
        <xdr:cNvSpPr>
          <a:spLocks/>
        </xdr:cNvSpPr>
      </xdr:nvSpPr>
      <xdr:spPr>
        <a:xfrm>
          <a:off x="114300" y="337566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462" name="AutoShape 462"/>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463" name="AutoShape 463"/>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464" name="AutoShape 464"/>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465" name="AutoShape 465"/>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466" name="AutoShape 466"/>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67" name="AutoShape 467"/>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68" name="AutoShape 468"/>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69" name="AutoShape 469"/>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70" name="AutoShape 470"/>
        <xdr:cNvSpPr>
          <a:spLocks/>
        </xdr:cNvSpPr>
      </xdr:nvSpPr>
      <xdr:spPr>
        <a:xfrm>
          <a:off x="11001375" y="3375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71" name="AutoShape 471"/>
        <xdr:cNvSpPr>
          <a:spLocks/>
        </xdr:cNvSpPr>
      </xdr:nvSpPr>
      <xdr:spPr>
        <a:xfrm>
          <a:off x="11001375" y="3375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72" name="AutoShape 472"/>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73" name="AutoShape 473"/>
        <xdr:cNvSpPr>
          <a:spLocks/>
        </xdr:cNvSpPr>
      </xdr:nvSpPr>
      <xdr:spPr>
        <a:xfrm>
          <a:off x="11001375" y="3375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74" name="AutoShape 474"/>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75" name="AutoShape 475"/>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76" name="AutoShape 476"/>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77" name="AutoShape 477"/>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78" name="AutoShape 478"/>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79" name="AutoShape 479"/>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80" name="AutoShape 480"/>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81" name="AutoShape 481"/>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82" name="AutoShape 482"/>
        <xdr:cNvSpPr>
          <a:spLocks/>
        </xdr:cNvSpPr>
      </xdr:nvSpPr>
      <xdr:spPr>
        <a:xfrm>
          <a:off x="11001375" y="3375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83" name="AutoShape 483"/>
        <xdr:cNvSpPr>
          <a:spLocks/>
        </xdr:cNvSpPr>
      </xdr:nvSpPr>
      <xdr:spPr>
        <a:xfrm>
          <a:off x="11001375" y="3375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84" name="AutoShape 484"/>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85" name="AutoShape 485"/>
        <xdr:cNvSpPr>
          <a:spLocks/>
        </xdr:cNvSpPr>
      </xdr:nvSpPr>
      <xdr:spPr>
        <a:xfrm>
          <a:off x="11001375" y="3375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86" name="AutoShape 486"/>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87" name="AutoShape 487"/>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88" name="AutoShape 488"/>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89" name="AutoShape 489"/>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187</xdr:row>
      <xdr:rowOff>0</xdr:rowOff>
    </xdr:from>
    <xdr:to>
      <xdr:col>8</xdr:col>
      <xdr:colOff>0</xdr:colOff>
      <xdr:row>187</xdr:row>
      <xdr:rowOff>0</xdr:rowOff>
    </xdr:to>
    <xdr:sp>
      <xdr:nvSpPr>
        <xdr:cNvPr id="490" name="AutoShape 490"/>
        <xdr:cNvSpPr>
          <a:spLocks/>
        </xdr:cNvSpPr>
      </xdr:nvSpPr>
      <xdr:spPr>
        <a:xfrm>
          <a:off x="11001375" y="33756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491" name="AutoShape 491"/>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492" name="AutoShape 492"/>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493" name="AutoShape 493"/>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189</xdr:row>
      <xdr:rowOff>0</xdr:rowOff>
    </xdr:from>
    <xdr:to>
      <xdr:col>0</xdr:col>
      <xdr:colOff>1152525</xdr:colOff>
      <xdr:row>189</xdr:row>
      <xdr:rowOff>0</xdr:rowOff>
    </xdr:to>
    <xdr:sp>
      <xdr:nvSpPr>
        <xdr:cNvPr id="494" name="AutoShape 494"/>
        <xdr:cNvSpPr>
          <a:spLocks/>
        </xdr:cNvSpPr>
      </xdr:nvSpPr>
      <xdr:spPr>
        <a:xfrm>
          <a:off x="114300" y="340995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189</xdr:row>
      <xdr:rowOff>0</xdr:rowOff>
    </xdr:from>
    <xdr:to>
      <xdr:col>0</xdr:col>
      <xdr:colOff>1152525</xdr:colOff>
      <xdr:row>189</xdr:row>
      <xdr:rowOff>0</xdr:rowOff>
    </xdr:to>
    <xdr:sp>
      <xdr:nvSpPr>
        <xdr:cNvPr id="495" name="AutoShape 495"/>
        <xdr:cNvSpPr>
          <a:spLocks/>
        </xdr:cNvSpPr>
      </xdr:nvSpPr>
      <xdr:spPr>
        <a:xfrm>
          <a:off x="114300" y="340995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496" name="AutoShape 496"/>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189</xdr:row>
      <xdr:rowOff>0</xdr:rowOff>
    </xdr:from>
    <xdr:to>
      <xdr:col>0</xdr:col>
      <xdr:colOff>1152525</xdr:colOff>
      <xdr:row>189</xdr:row>
      <xdr:rowOff>0</xdr:rowOff>
    </xdr:to>
    <xdr:sp>
      <xdr:nvSpPr>
        <xdr:cNvPr id="497" name="AutoShape 497"/>
        <xdr:cNvSpPr>
          <a:spLocks/>
        </xdr:cNvSpPr>
      </xdr:nvSpPr>
      <xdr:spPr>
        <a:xfrm>
          <a:off x="114300" y="340995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498" name="AutoShape 498"/>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499" name="AutoShape 499"/>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500" name="AutoShape 500"/>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501" name="AutoShape 501"/>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502" name="AutoShape 502"/>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503" name="AutoShape 503"/>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504" name="AutoShape 504"/>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505" name="AutoShape 505"/>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189</xdr:row>
      <xdr:rowOff>0</xdr:rowOff>
    </xdr:from>
    <xdr:to>
      <xdr:col>0</xdr:col>
      <xdr:colOff>1152525</xdr:colOff>
      <xdr:row>189</xdr:row>
      <xdr:rowOff>0</xdr:rowOff>
    </xdr:to>
    <xdr:sp>
      <xdr:nvSpPr>
        <xdr:cNvPr id="506" name="AutoShape 506"/>
        <xdr:cNvSpPr>
          <a:spLocks/>
        </xdr:cNvSpPr>
      </xdr:nvSpPr>
      <xdr:spPr>
        <a:xfrm>
          <a:off x="114300" y="340995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189</xdr:row>
      <xdr:rowOff>0</xdr:rowOff>
    </xdr:from>
    <xdr:to>
      <xdr:col>0</xdr:col>
      <xdr:colOff>1152525</xdr:colOff>
      <xdr:row>189</xdr:row>
      <xdr:rowOff>0</xdr:rowOff>
    </xdr:to>
    <xdr:sp>
      <xdr:nvSpPr>
        <xdr:cNvPr id="507" name="AutoShape 507"/>
        <xdr:cNvSpPr>
          <a:spLocks/>
        </xdr:cNvSpPr>
      </xdr:nvSpPr>
      <xdr:spPr>
        <a:xfrm>
          <a:off x="114300" y="340995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508" name="AutoShape 508"/>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189</xdr:row>
      <xdr:rowOff>0</xdr:rowOff>
    </xdr:from>
    <xdr:to>
      <xdr:col>0</xdr:col>
      <xdr:colOff>1152525</xdr:colOff>
      <xdr:row>189</xdr:row>
      <xdr:rowOff>0</xdr:rowOff>
    </xdr:to>
    <xdr:sp>
      <xdr:nvSpPr>
        <xdr:cNvPr id="509" name="AutoShape 509"/>
        <xdr:cNvSpPr>
          <a:spLocks/>
        </xdr:cNvSpPr>
      </xdr:nvSpPr>
      <xdr:spPr>
        <a:xfrm>
          <a:off x="114300" y="340995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510" name="AutoShape 510"/>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511" name="AutoShape 511"/>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512" name="AutoShape 512"/>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513" name="AutoShape 513"/>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514" name="AutoShape 514"/>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189</xdr:row>
      <xdr:rowOff>0</xdr:rowOff>
    </xdr:from>
    <xdr:to>
      <xdr:col>8</xdr:col>
      <xdr:colOff>0</xdr:colOff>
      <xdr:row>189</xdr:row>
      <xdr:rowOff>0</xdr:rowOff>
    </xdr:to>
    <xdr:sp>
      <xdr:nvSpPr>
        <xdr:cNvPr id="515" name="AutoShape 515"/>
        <xdr:cNvSpPr>
          <a:spLocks/>
        </xdr:cNvSpPr>
      </xdr:nvSpPr>
      <xdr:spPr>
        <a:xfrm>
          <a:off x="11001375" y="340995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189</xdr:row>
      <xdr:rowOff>0</xdr:rowOff>
    </xdr:from>
    <xdr:to>
      <xdr:col>8</xdr:col>
      <xdr:colOff>0</xdr:colOff>
      <xdr:row>189</xdr:row>
      <xdr:rowOff>0</xdr:rowOff>
    </xdr:to>
    <xdr:sp>
      <xdr:nvSpPr>
        <xdr:cNvPr id="516" name="AutoShape 516"/>
        <xdr:cNvSpPr>
          <a:spLocks/>
        </xdr:cNvSpPr>
      </xdr:nvSpPr>
      <xdr:spPr>
        <a:xfrm>
          <a:off x="11001375" y="340995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189</xdr:row>
      <xdr:rowOff>0</xdr:rowOff>
    </xdr:from>
    <xdr:to>
      <xdr:col>8</xdr:col>
      <xdr:colOff>0</xdr:colOff>
      <xdr:row>189</xdr:row>
      <xdr:rowOff>0</xdr:rowOff>
    </xdr:to>
    <xdr:sp>
      <xdr:nvSpPr>
        <xdr:cNvPr id="517" name="AutoShape 517"/>
        <xdr:cNvSpPr>
          <a:spLocks/>
        </xdr:cNvSpPr>
      </xdr:nvSpPr>
      <xdr:spPr>
        <a:xfrm>
          <a:off x="11001375" y="340995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189</xdr:row>
      <xdr:rowOff>0</xdr:rowOff>
    </xdr:from>
    <xdr:to>
      <xdr:col>8</xdr:col>
      <xdr:colOff>0</xdr:colOff>
      <xdr:row>189</xdr:row>
      <xdr:rowOff>0</xdr:rowOff>
    </xdr:to>
    <xdr:sp>
      <xdr:nvSpPr>
        <xdr:cNvPr id="518" name="AutoShape 518"/>
        <xdr:cNvSpPr>
          <a:spLocks/>
        </xdr:cNvSpPr>
      </xdr:nvSpPr>
      <xdr:spPr>
        <a:xfrm>
          <a:off x="11001375" y="34099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189</xdr:row>
      <xdr:rowOff>0</xdr:rowOff>
    </xdr:from>
    <xdr:to>
      <xdr:col>8</xdr:col>
      <xdr:colOff>0</xdr:colOff>
      <xdr:row>189</xdr:row>
      <xdr:rowOff>0</xdr:rowOff>
    </xdr:to>
    <xdr:sp>
      <xdr:nvSpPr>
        <xdr:cNvPr id="519" name="AutoShape 519"/>
        <xdr:cNvSpPr>
          <a:spLocks/>
        </xdr:cNvSpPr>
      </xdr:nvSpPr>
      <xdr:spPr>
        <a:xfrm>
          <a:off x="11001375" y="34099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189</xdr:row>
      <xdr:rowOff>0</xdr:rowOff>
    </xdr:from>
    <xdr:to>
      <xdr:col>8</xdr:col>
      <xdr:colOff>0</xdr:colOff>
      <xdr:row>189</xdr:row>
      <xdr:rowOff>0</xdr:rowOff>
    </xdr:to>
    <xdr:sp>
      <xdr:nvSpPr>
        <xdr:cNvPr id="520" name="AutoShape 520"/>
        <xdr:cNvSpPr>
          <a:spLocks/>
        </xdr:cNvSpPr>
      </xdr:nvSpPr>
      <xdr:spPr>
        <a:xfrm>
          <a:off x="11001375" y="340995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189</xdr:row>
      <xdr:rowOff>0</xdr:rowOff>
    </xdr:from>
    <xdr:to>
      <xdr:col>8</xdr:col>
      <xdr:colOff>0</xdr:colOff>
      <xdr:row>189</xdr:row>
      <xdr:rowOff>0</xdr:rowOff>
    </xdr:to>
    <xdr:sp>
      <xdr:nvSpPr>
        <xdr:cNvPr id="521" name="AutoShape 521"/>
        <xdr:cNvSpPr>
          <a:spLocks/>
        </xdr:cNvSpPr>
      </xdr:nvSpPr>
      <xdr:spPr>
        <a:xfrm>
          <a:off x="11001375" y="34099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189</xdr:row>
      <xdr:rowOff>0</xdr:rowOff>
    </xdr:from>
    <xdr:to>
      <xdr:col>8</xdr:col>
      <xdr:colOff>0</xdr:colOff>
      <xdr:row>189</xdr:row>
      <xdr:rowOff>0</xdr:rowOff>
    </xdr:to>
    <xdr:sp>
      <xdr:nvSpPr>
        <xdr:cNvPr id="522" name="AutoShape 522"/>
        <xdr:cNvSpPr>
          <a:spLocks/>
        </xdr:cNvSpPr>
      </xdr:nvSpPr>
      <xdr:spPr>
        <a:xfrm>
          <a:off x="11001375" y="340995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189</xdr:row>
      <xdr:rowOff>0</xdr:rowOff>
    </xdr:from>
    <xdr:to>
      <xdr:col>8</xdr:col>
      <xdr:colOff>0</xdr:colOff>
      <xdr:row>189</xdr:row>
      <xdr:rowOff>0</xdr:rowOff>
    </xdr:to>
    <xdr:sp>
      <xdr:nvSpPr>
        <xdr:cNvPr id="523" name="AutoShape 523"/>
        <xdr:cNvSpPr>
          <a:spLocks/>
        </xdr:cNvSpPr>
      </xdr:nvSpPr>
      <xdr:spPr>
        <a:xfrm>
          <a:off x="11001375" y="340995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189</xdr:row>
      <xdr:rowOff>0</xdr:rowOff>
    </xdr:from>
    <xdr:to>
      <xdr:col>8</xdr:col>
      <xdr:colOff>0</xdr:colOff>
      <xdr:row>189</xdr:row>
      <xdr:rowOff>0</xdr:rowOff>
    </xdr:to>
    <xdr:sp>
      <xdr:nvSpPr>
        <xdr:cNvPr id="524" name="AutoShape 524"/>
        <xdr:cNvSpPr>
          <a:spLocks/>
        </xdr:cNvSpPr>
      </xdr:nvSpPr>
      <xdr:spPr>
        <a:xfrm>
          <a:off x="11001375" y="340995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189</xdr:row>
      <xdr:rowOff>0</xdr:rowOff>
    </xdr:from>
    <xdr:to>
      <xdr:col>8</xdr:col>
      <xdr:colOff>0</xdr:colOff>
      <xdr:row>189</xdr:row>
      <xdr:rowOff>0</xdr:rowOff>
    </xdr:to>
    <xdr:sp>
      <xdr:nvSpPr>
        <xdr:cNvPr id="525" name="AutoShape 525"/>
        <xdr:cNvSpPr>
          <a:spLocks/>
        </xdr:cNvSpPr>
      </xdr:nvSpPr>
      <xdr:spPr>
        <a:xfrm>
          <a:off x="11001375" y="340995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189</xdr:row>
      <xdr:rowOff>0</xdr:rowOff>
    </xdr:from>
    <xdr:to>
      <xdr:col>8</xdr:col>
      <xdr:colOff>0</xdr:colOff>
      <xdr:row>189</xdr:row>
      <xdr:rowOff>0</xdr:rowOff>
    </xdr:to>
    <xdr:sp>
      <xdr:nvSpPr>
        <xdr:cNvPr id="526" name="AutoShape 526"/>
        <xdr:cNvSpPr>
          <a:spLocks/>
        </xdr:cNvSpPr>
      </xdr:nvSpPr>
      <xdr:spPr>
        <a:xfrm>
          <a:off x="11001375" y="340995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189</xdr:row>
      <xdr:rowOff>0</xdr:rowOff>
    </xdr:from>
    <xdr:to>
      <xdr:col>8</xdr:col>
      <xdr:colOff>0</xdr:colOff>
      <xdr:row>189</xdr:row>
      <xdr:rowOff>0</xdr:rowOff>
    </xdr:to>
    <xdr:sp>
      <xdr:nvSpPr>
        <xdr:cNvPr id="527" name="AutoShape 527"/>
        <xdr:cNvSpPr>
          <a:spLocks/>
        </xdr:cNvSpPr>
      </xdr:nvSpPr>
      <xdr:spPr>
        <a:xfrm>
          <a:off x="11001375" y="340995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189</xdr:row>
      <xdr:rowOff>0</xdr:rowOff>
    </xdr:from>
    <xdr:to>
      <xdr:col>8</xdr:col>
      <xdr:colOff>0</xdr:colOff>
      <xdr:row>189</xdr:row>
      <xdr:rowOff>0</xdr:rowOff>
    </xdr:to>
    <xdr:sp>
      <xdr:nvSpPr>
        <xdr:cNvPr id="528" name="AutoShape 528"/>
        <xdr:cNvSpPr>
          <a:spLocks/>
        </xdr:cNvSpPr>
      </xdr:nvSpPr>
      <xdr:spPr>
        <a:xfrm>
          <a:off x="11001375" y="340995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189</xdr:row>
      <xdr:rowOff>0</xdr:rowOff>
    </xdr:from>
    <xdr:to>
      <xdr:col>8</xdr:col>
      <xdr:colOff>0</xdr:colOff>
      <xdr:row>189</xdr:row>
      <xdr:rowOff>0</xdr:rowOff>
    </xdr:to>
    <xdr:sp>
      <xdr:nvSpPr>
        <xdr:cNvPr id="529" name="AutoShape 529"/>
        <xdr:cNvSpPr>
          <a:spLocks/>
        </xdr:cNvSpPr>
      </xdr:nvSpPr>
      <xdr:spPr>
        <a:xfrm>
          <a:off x="11001375" y="340995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189</xdr:row>
      <xdr:rowOff>0</xdr:rowOff>
    </xdr:from>
    <xdr:to>
      <xdr:col>8</xdr:col>
      <xdr:colOff>0</xdr:colOff>
      <xdr:row>189</xdr:row>
      <xdr:rowOff>0</xdr:rowOff>
    </xdr:to>
    <xdr:sp>
      <xdr:nvSpPr>
        <xdr:cNvPr id="530" name="AutoShape 530"/>
        <xdr:cNvSpPr>
          <a:spLocks/>
        </xdr:cNvSpPr>
      </xdr:nvSpPr>
      <xdr:spPr>
        <a:xfrm>
          <a:off x="11001375" y="34099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189</xdr:row>
      <xdr:rowOff>0</xdr:rowOff>
    </xdr:from>
    <xdr:to>
      <xdr:col>8</xdr:col>
      <xdr:colOff>0</xdr:colOff>
      <xdr:row>189</xdr:row>
      <xdr:rowOff>0</xdr:rowOff>
    </xdr:to>
    <xdr:sp>
      <xdr:nvSpPr>
        <xdr:cNvPr id="531" name="AutoShape 531"/>
        <xdr:cNvSpPr>
          <a:spLocks/>
        </xdr:cNvSpPr>
      </xdr:nvSpPr>
      <xdr:spPr>
        <a:xfrm>
          <a:off x="11001375" y="34099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189</xdr:row>
      <xdr:rowOff>0</xdr:rowOff>
    </xdr:from>
    <xdr:to>
      <xdr:col>8</xdr:col>
      <xdr:colOff>0</xdr:colOff>
      <xdr:row>189</xdr:row>
      <xdr:rowOff>0</xdr:rowOff>
    </xdr:to>
    <xdr:sp>
      <xdr:nvSpPr>
        <xdr:cNvPr id="532" name="AutoShape 532"/>
        <xdr:cNvSpPr>
          <a:spLocks/>
        </xdr:cNvSpPr>
      </xdr:nvSpPr>
      <xdr:spPr>
        <a:xfrm>
          <a:off x="11001375" y="340995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189</xdr:row>
      <xdr:rowOff>0</xdr:rowOff>
    </xdr:from>
    <xdr:to>
      <xdr:col>8</xdr:col>
      <xdr:colOff>0</xdr:colOff>
      <xdr:row>189</xdr:row>
      <xdr:rowOff>0</xdr:rowOff>
    </xdr:to>
    <xdr:sp>
      <xdr:nvSpPr>
        <xdr:cNvPr id="533" name="AutoShape 533"/>
        <xdr:cNvSpPr>
          <a:spLocks/>
        </xdr:cNvSpPr>
      </xdr:nvSpPr>
      <xdr:spPr>
        <a:xfrm>
          <a:off x="11001375" y="34099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189</xdr:row>
      <xdr:rowOff>0</xdr:rowOff>
    </xdr:from>
    <xdr:to>
      <xdr:col>8</xdr:col>
      <xdr:colOff>0</xdr:colOff>
      <xdr:row>189</xdr:row>
      <xdr:rowOff>0</xdr:rowOff>
    </xdr:to>
    <xdr:sp>
      <xdr:nvSpPr>
        <xdr:cNvPr id="534" name="AutoShape 534"/>
        <xdr:cNvSpPr>
          <a:spLocks/>
        </xdr:cNvSpPr>
      </xdr:nvSpPr>
      <xdr:spPr>
        <a:xfrm>
          <a:off x="11001375" y="340995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189</xdr:row>
      <xdr:rowOff>0</xdr:rowOff>
    </xdr:from>
    <xdr:to>
      <xdr:col>8</xdr:col>
      <xdr:colOff>0</xdr:colOff>
      <xdr:row>189</xdr:row>
      <xdr:rowOff>0</xdr:rowOff>
    </xdr:to>
    <xdr:sp>
      <xdr:nvSpPr>
        <xdr:cNvPr id="535" name="AutoShape 535"/>
        <xdr:cNvSpPr>
          <a:spLocks/>
        </xdr:cNvSpPr>
      </xdr:nvSpPr>
      <xdr:spPr>
        <a:xfrm>
          <a:off x="11001375" y="340995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189</xdr:row>
      <xdr:rowOff>0</xdr:rowOff>
    </xdr:from>
    <xdr:to>
      <xdr:col>8</xdr:col>
      <xdr:colOff>0</xdr:colOff>
      <xdr:row>189</xdr:row>
      <xdr:rowOff>0</xdr:rowOff>
    </xdr:to>
    <xdr:sp>
      <xdr:nvSpPr>
        <xdr:cNvPr id="536" name="AutoShape 536"/>
        <xdr:cNvSpPr>
          <a:spLocks/>
        </xdr:cNvSpPr>
      </xdr:nvSpPr>
      <xdr:spPr>
        <a:xfrm>
          <a:off x="11001375" y="340995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189</xdr:row>
      <xdr:rowOff>0</xdr:rowOff>
    </xdr:from>
    <xdr:to>
      <xdr:col>8</xdr:col>
      <xdr:colOff>0</xdr:colOff>
      <xdr:row>189</xdr:row>
      <xdr:rowOff>0</xdr:rowOff>
    </xdr:to>
    <xdr:sp>
      <xdr:nvSpPr>
        <xdr:cNvPr id="537" name="AutoShape 537"/>
        <xdr:cNvSpPr>
          <a:spLocks/>
        </xdr:cNvSpPr>
      </xdr:nvSpPr>
      <xdr:spPr>
        <a:xfrm>
          <a:off x="11001375" y="340995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189</xdr:row>
      <xdr:rowOff>0</xdr:rowOff>
    </xdr:from>
    <xdr:to>
      <xdr:col>8</xdr:col>
      <xdr:colOff>0</xdr:colOff>
      <xdr:row>189</xdr:row>
      <xdr:rowOff>0</xdr:rowOff>
    </xdr:to>
    <xdr:sp>
      <xdr:nvSpPr>
        <xdr:cNvPr id="538" name="AutoShape 538"/>
        <xdr:cNvSpPr>
          <a:spLocks/>
        </xdr:cNvSpPr>
      </xdr:nvSpPr>
      <xdr:spPr>
        <a:xfrm>
          <a:off x="11001375" y="340995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539" name="AutoShape 53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540" name="AutoShape 540"/>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541" name="AutoShape 541"/>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542" name="AutoShape 54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543" name="AutoShape 543"/>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32</xdr:row>
      <xdr:rowOff>0</xdr:rowOff>
    </xdr:from>
    <xdr:to>
      <xdr:col>0</xdr:col>
      <xdr:colOff>1152525</xdr:colOff>
      <xdr:row>32</xdr:row>
      <xdr:rowOff>0</xdr:rowOff>
    </xdr:to>
    <xdr:sp>
      <xdr:nvSpPr>
        <xdr:cNvPr id="544" name="AutoShape 544"/>
        <xdr:cNvSpPr>
          <a:spLocks/>
        </xdr:cNvSpPr>
      </xdr:nvSpPr>
      <xdr:spPr>
        <a:xfrm>
          <a:off x="152400" y="6248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545" name="AutoShape 545"/>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546" name="AutoShape 546"/>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547" name="AutoShape 547"/>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548" name="AutoShape 548"/>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549" name="AutoShape 549"/>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550" name="AutoShape 550"/>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551" name="AutoShape 551"/>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552" name="AutoShape 552"/>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553" name="AutoShape 553"/>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554" name="AutoShape 554"/>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555" name="AutoShape 555"/>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556" name="AutoShape 556"/>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557" name="AutoShape 55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558" name="AutoShape 558"/>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559" name="AutoShape 559"/>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560" name="AutoShape 560"/>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561" name="AutoShape 561"/>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32</xdr:row>
      <xdr:rowOff>0</xdr:rowOff>
    </xdr:from>
    <xdr:to>
      <xdr:col>0</xdr:col>
      <xdr:colOff>1152525</xdr:colOff>
      <xdr:row>32</xdr:row>
      <xdr:rowOff>0</xdr:rowOff>
    </xdr:to>
    <xdr:sp>
      <xdr:nvSpPr>
        <xdr:cNvPr id="562" name="AutoShape 562"/>
        <xdr:cNvSpPr>
          <a:spLocks/>
        </xdr:cNvSpPr>
      </xdr:nvSpPr>
      <xdr:spPr>
        <a:xfrm>
          <a:off x="152400" y="6248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563" name="AutoShape 563"/>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564" name="AutoShape 564"/>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565" name="AutoShape 565"/>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566" name="AutoShape 566"/>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567" name="AutoShape 567"/>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568" name="AutoShape 568"/>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569" name="AutoShape 569"/>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570" name="AutoShape 570"/>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571" name="AutoShape 571"/>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572" name="AutoShape 572"/>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573" name="AutoShape 573"/>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574" name="AutoShape 574"/>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575" name="AutoShape 57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576" name="AutoShape 576"/>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577" name="AutoShape 577"/>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578" name="AutoShape 57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579" name="AutoShape 579"/>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32</xdr:row>
      <xdr:rowOff>0</xdr:rowOff>
    </xdr:from>
    <xdr:to>
      <xdr:col>0</xdr:col>
      <xdr:colOff>1152525</xdr:colOff>
      <xdr:row>32</xdr:row>
      <xdr:rowOff>0</xdr:rowOff>
    </xdr:to>
    <xdr:sp>
      <xdr:nvSpPr>
        <xdr:cNvPr id="580" name="AutoShape 580"/>
        <xdr:cNvSpPr>
          <a:spLocks/>
        </xdr:cNvSpPr>
      </xdr:nvSpPr>
      <xdr:spPr>
        <a:xfrm>
          <a:off x="152400" y="6248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581" name="AutoShape 581"/>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582" name="AutoShape 582"/>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583" name="AutoShape 583"/>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584" name="AutoShape 584"/>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585" name="AutoShape 585"/>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586" name="AutoShape 586"/>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587" name="AutoShape 587"/>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588" name="AutoShape 588"/>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589" name="AutoShape 589"/>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590" name="AutoShape 590"/>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591" name="AutoShape 591"/>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592" name="AutoShape 592"/>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593" name="AutoShape 59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594" name="AutoShape 594"/>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595" name="AutoShape 595"/>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596" name="AutoShape 59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597" name="AutoShape 597"/>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32</xdr:row>
      <xdr:rowOff>0</xdr:rowOff>
    </xdr:from>
    <xdr:to>
      <xdr:col>0</xdr:col>
      <xdr:colOff>1152525</xdr:colOff>
      <xdr:row>32</xdr:row>
      <xdr:rowOff>0</xdr:rowOff>
    </xdr:to>
    <xdr:sp>
      <xdr:nvSpPr>
        <xdr:cNvPr id="598" name="AutoShape 598"/>
        <xdr:cNvSpPr>
          <a:spLocks/>
        </xdr:cNvSpPr>
      </xdr:nvSpPr>
      <xdr:spPr>
        <a:xfrm>
          <a:off x="152400" y="6248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599" name="AutoShape 599"/>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00" name="AutoShape 600"/>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01" name="AutoShape 601"/>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602" name="AutoShape 602"/>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603" name="AutoShape 603"/>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04" name="AutoShape 604"/>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605" name="AutoShape 605"/>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06" name="AutoShape 606"/>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07" name="AutoShape 607"/>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08" name="AutoShape 608"/>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09" name="AutoShape 609"/>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10" name="AutoShape 610"/>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611" name="AutoShape 611"/>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32</xdr:row>
      <xdr:rowOff>0</xdr:rowOff>
    </xdr:from>
    <xdr:to>
      <xdr:col>0</xdr:col>
      <xdr:colOff>1152525</xdr:colOff>
      <xdr:row>32</xdr:row>
      <xdr:rowOff>0</xdr:rowOff>
    </xdr:to>
    <xdr:sp>
      <xdr:nvSpPr>
        <xdr:cNvPr id="612" name="AutoShape 612"/>
        <xdr:cNvSpPr>
          <a:spLocks/>
        </xdr:cNvSpPr>
      </xdr:nvSpPr>
      <xdr:spPr>
        <a:xfrm>
          <a:off x="152400" y="6248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613" name="AutoShape 613"/>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32</xdr:row>
      <xdr:rowOff>0</xdr:rowOff>
    </xdr:from>
    <xdr:to>
      <xdr:col>0</xdr:col>
      <xdr:colOff>1152525</xdr:colOff>
      <xdr:row>32</xdr:row>
      <xdr:rowOff>0</xdr:rowOff>
    </xdr:to>
    <xdr:sp>
      <xdr:nvSpPr>
        <xdr:cNvPr id="614" name="AutoShape 614"/>
        <xdr:cNvSpPr>
          <a:spLocks/>
        </xdr:cNvSpPr>
      </xdr:nvSpPr>
      <xdr:spPr>
        <a:xfrm>
          <a:off x="152400" y="6248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615" name="AutoShape 615"/>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616" name="AutoShape 616"/>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617" name="AutoShape 617"/>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618" name="AutoShape 618"/>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619" name="AutoShape 61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620" name="AutoShape 620"/>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621" name="AutoShape 621"/>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622" name="AutoShape 62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623" name="AutoShape 623"/>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32</xdr:row>
      <xdr:rowOff>0</xdr:rowOff>
    </xdr:from>
    <xdr:to>
      <xdr:col>0</xdr:col>
      <xdr:colOff>1152525</xdr:colOff>
      <xdr:row>32</xdr:row>
      <xdr:rowOff>0</xdr:rowOff>
    </xdr:to>
    <xdr:sp>
      <xdr:nvSpPr>
        <xdr:cNvPr id="624" name="AutoShape 624"/>
        <xdr:cNvSpPr>
          <a:spLocks/>
        </xdr:cNvSpPr>
      </xdr:nvSpPr>
      <xdr:spPr>
        <a:xfrm>
          <a:off x="152400" y="6248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25" name="AutoShape 625"/>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26" name="AutoShape 626"/>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27" name="AutoShape 627"/>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628" name="AutoShape 628"/>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629" name="AutoShape 629"/>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30" name="AutoShape 630"/>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631" name="AutoShape 631"/>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32" name="AutoShape 632"/>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33" name="AutoShape 633"/>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34" name="AutoShape 634"/>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35" name="AutoShape 635"/>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36" name="AutoShape 636"/>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637" name="AutoShape 63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638" name="AutoShape 638"/>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639" name="AutoShape 639"/>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640" name="AutoShape 640"/>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641" name="AutoShape 641"/>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32</xdr:row>
      <xdr:rowOff>0</xdr:rowOff>
    </xdr:from>
    <xdr:to>
      <xdr:col>0</xdr:col>
      <xdr:colOff>1152525</xdr:colOff>
      <xdr:row>32</xdr:row>
      <xdr:rowOff>0</xdr:rowOff>
    </xdr:to>
    <xdr:sp>
      <xdr:nvSpPr>
        <xdr:cNvPr id="642" name="AutoShape 642"/>
        <xdr:cNvSpPr>
          <a:spLocks/>
        </xdr:cNvSpPr>
      </xdr:nvSpPr>
      <xdr:spPr>
        <a:xfrm>
          <a:off x="152400" y="6248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43" name="AutoShape 643"/>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44" name="AutoShape 644"/>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45" name="AutoShape 645"/>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646" name="AutoShape 646"/>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647" name="AutoShape 647"/>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48" name="AutoShape 648"/>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649" name="AutoShape 649"/>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50" name="AutoShape 650"/>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51" name="AutoShape 651"/>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52" name="AutoShape 652"/>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53" name="AutoShape 653"/>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54" name="AutoShape 654"/>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655" name="AutoShape 65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656" name="AutoShape 656"/>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657" name="AutoShape 657"/>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658" name="AutoShape 65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659" name="AutoShape 659"/>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32</xdr:row>
      <xdr:rowOff>0</xdr:rowOff>
    </xdr:from>
    <xdr:to>
      <xdr:col>0</xdr:col>
      <xdr:colOff>1152525</xdr:colOff>
      <xdr:row>32</xdr:row>
      <xdr:rowOff>0</xdr:rowOff>
    </xdr:to>
    <xdr:sp>
      <xdr:nvSpPr>
        <xdr:cNvPr id="660" name="AutoShape 660"/>
        <xdr:cNvSpPr>
          <a:spLocks/>
        </xdr:cNvSpPr>
      </xdr:nvSpPr>
      <xdr:spPr>
        <a:xfrm>
          <a:off x="152400" y="6248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61" name="AutoShape 661"/>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62" name="AutoShape 662"/>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63" name="AutoShape 663"/>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664" name="AutoShape 664"/>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665" name="AutoShape 665"/>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66" name="AutoShape 666"/>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667" name="AutoShape 667"/>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68" name="AutoShape 668"/>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69" name="AutoShape 669"/>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70" name="AutoShape 670"/>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71" name="AutoShape 671"/>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72" name="AutoShape 672"/>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673" name="AutoShape 67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674" name="AutoShape 674"/>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675" name="AutoShape 675"/>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676" name="AutoShape 67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677" name="AutoShape 677"/>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32</xdr:row>
      <xdr:rowOff>0</xdr:rowOff>
    </xdr:from>
    <xdr:to>
      <xdr:col>0</xdr:col>
      <xdr:colOff>1152525</xdr:colOff>
      <xdr:row>32</xdr:row>
      <xdr:rowOff>0</xdr:rowOff>
    </xdr:to>
    <xdr:sp>
      <xdr:nvSpPr>
        <xdr:cNvPr id="678" name="AutoShape 678"/>
        <xdr:cNvSpPr>
          <a:spLocks/>
        </xdr:cNvSpPr>
      </xdr:nvSpPr>
      <xdr:spPr>
        <a:xfrm>
          <a:off x="152400" y="6248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79" name="AutoShape 679"/>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80" name="AutoShape 680"/>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81" name="AutoShape 681"/>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682" name="AutoShape 682"/>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683" name="AutoShape 683"/>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84" name="AutoShape 684"/>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190</xdr:row>
      <xdr:rowOff>0</xdr:rowOff>
    </xdr:from>
    <xdr:to>
      <xdr:col>0</xdr:col>
      <xdr:colOff>1152525</xdr:colOff>
      <xdr:row>190</xdr:row>
      <xdr:rowOff>0</xdr:rowOff>
    </xdr:to>
    <xdr:sp>
      <xdr:nvSpPr>
        <xdr:cNvPr id="685" name="AutoShape 685"/>
        <xdr:cNvSpPr>
          <a:spLocks/>
        </xdr:cNvSpPr>
      </xdr:nvSpPr>
      <xdr:spPr>
        <a:xfrm>
          <a:off x="114300" y="34270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86" name="AutoShape 686"/>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87" name="AutoShape 687"/>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88" name="AutoShape 688"/>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89" name="AutoShape 689"/>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190</xdr:row>
      <xdr:rowOff>0</xdr:rowOff>
    </xdr:from>
    <xdr:to>
      <xdr:col>0</xdr:col>
      <xdr:colOff>1152525</xdr:colOff>
      <xdr:row>190</xdr:row>
      <xdr:rowOff>0</xdr:rowOff>
    </xdr:to>
    <xdr:sp>
      <xdr:nvSpPr>
        <xdr:cNvPr id="690" name="AutoShape 690"/>
        <xdr:cNvSpPr>
          <a:spLocks/>
        </xdr:cNvSpPr>
      </xdr:nvSpPr>
      <xdr:spPr>
        <a:xfrm>
          <a:off x="152400" y="34270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691" name="AutoShape 691"/>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32</xdr:row>
      <xdr:rowOff>0</xdr:rowOff>
    </xdr:from>
    <xdr:to>
      <xdr:col>0</xdr:col>
      <xdr:colOff>1152525</xdr:colOff>
      <xdr:row>32</xdr:row>
      <xdr:rowOff>0</xdr:rowOff>
    </xdr:to>
    <xdr:sp>
      <xdr:nvSpPr>
        <xdr:cNvPr id="692" name="AutoShape 692"/>
        <xdr:cNvSpPr>
          <a:spLocks/>
        </xdr:cNvSpPr>
      </xdr:nvSpPr>
      <xdr:spPr>
        <a:xfrm>
          <a:off x="152400" y="6248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693" name="AutoShape 693"/>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32</xdr:row>
      <xdr:rowOff>0</xdr:rowOff>
    </xdr:from>
    <xdr:to>
      <xdr:col>0</xdr:col>
      <xdr:colOff>1152525</xdr:colOff>
      <xdr:row>32</xdr:row>
      <xdr:rowOff>0</xdr:rowOff>
    </xdr:to>
    <xdr:sp>
      <xdr:nvSpPr>
        <xdr:cNvPr id="694" name="AutoShape 694"/>
        <xdr:cNvSpPr>
          <a:spLocks/>
        </xdr:cNvSpPr>
      </xdr:nvSpPr>
      <xdr:spPr>
        <a:xfrm>
          <a:off x="152400" y="6248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695" name="AutoShape 695"/>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696" name="AutoShape 696"/>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697" name="AutoShape 697"/>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53</xdr:row>
      <xdr:rowOff>0</xdr:rowOff>
    </xdr:from>
    <xdr:to>
      <xdr:col>0</xdr:col>
      <xdr:colOff>1152525</xdr:colOff>
      <xdr:row>53</xdr:row>
      <xdr:rowOff>0</xdr:rowOff>
    </xdr:to>
    <xdr:sp>
      <xdr:nvSpPr>
        <xdr:cNvPr id="698" name="AutoShape 698"/>
        <xdr:cNvSpPr>
          <a:spLocks/>
        </xdr:cNvSpPr>
      </xdr:nvSpPr>
      <xdr:spPr>
        <a:xfrm>
          <a:off x="152400" y="9982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29</xdr:row>
      <xdr:rowOff>0</xdr:rowOff>
    </xdr:from>
    <xdr:to>
      <xdr:col>0</xdr:col>
      <xdr:colOff>1152525</xdr:colOff>
      <xdr:row>29</xdr:row>
      <xdr:rowOff>0</xdr:rowOff>
    </xdr:to>
    <xdr:sp>
      <xdr:nvSpPr>
        <xdr:cNvPr id="699" name="AutoShape 699"/>
        <xdr:cNvSpPr>
          <a:spLocks/>
        </xdr:cNvSpPr>
      </xdr:nvSpPr>
      <xdr:spPr>
        <a:xfrm>
          <a:off x="152400" y="57340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29</xdr:row>
      <xdr:rowOff>0</xdr:rowOff>
    </xdr:from>
    <xdr:to>
      <xdr:col>0</xdr:col>
      <xdr:colOff>1152525</xdr:colOff>
      <xdr:row>29</xdr:row>
      <xdr:rowOff>0</xdr:rowOff>
    </xdr:to>
    <xdr:sp>
      <xdr:nvSpPr>
        <xdr:cNvPr id="700" name="AutoShape 700"/>
        <xdr:cNvSpPr>
          <a:spLocks/>
        </xdr:cNvSpPr>
      </xdr:nvSpPr>
      <xdr:spPr>
        <a:xfrm>
          <a:off x="152400" y="57340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31</xdr:row>
      <xdr:rowOff>0</xdr:rowOff>
    </xdr:from>
    <xdr:to>
      <xdr:col>0</xdr:col>
      <xdr:colOff>1152525</xdr:colOff>
      <xdr:row>31</xdr:row>
      <xdr:rowOff>0</xdr:rowOff>
    </xdr:to>
    <xdr:sp>
      <xdr:nvSpPr>
        <xdr:cNvPr id="701" name="AutoShape 701"/>
        <xdr:cNvSpPr>
          <a:spLocks/>
        </xdr:cNvSpPr>
      </xdr:nvSpPr>
      <xdr:spPr>
        <a:xfrm>
          <a:off x="152400" y="6076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31</xdr:row>
      <xdr:rowOff>0</xdr:rowOff>
    </xdr:from>
    <xdr:to>
      <xdr:col>0</xdr:col>
      <xdr:colOff>1152525</xdr:colOff>
      <xdr:row>31</xdr:row>
      <xdr:rowOff>0</xdr:rowOff>
    </xdr:to>
    <xdr:sp>
      <xdr:nvSpPr>
        <xdr:cNvPr id="702" name="AutoShape 702"/>
        <xdr:cNvSpPr>
          <a:spLocks/>
        </xdr:cNvSpPr>
      </xdr:nvSpPr>
      <xdr:spPr>
        <a:xfrm>
          <a:off x="152400" y="6076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31</xdr:row>
      <xdr:rowOff>0</xdr:rowOff>
    </xdr:from>
    <xdr:to>
      <xdr:col>0</xdr:col>
      <xdr:colOff>1152525</xdr:colOff>
      <xdr:row>31</xdr:row>
      <xdr:rowOff>0</xdr:rowOff>
    </xdr:to>
    <xdr:sp>
      <xdr:nvSpPr>
        <xdr:cNvPr id="703" name="AutoShape 703"/>
        <xdr:cNvSpPr>
          <a:spLocks/>
        </xdr:cNvSpPr>
      </xdr:nvSpPr>
      <xdr:spPr>
        <a:xfrm>
          <a:off x="152400" y="6076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31</xdr:row>
      <xdr:rowOff>0</xdr:rowOff>
    </xdr:from>
    <xdr:to>
      <xdr:col>0</xdr:col>
      <xdr:colOff>1152525</xdr:colOff>
      <xdr:row>31</xdr:row>
      <xdr:rowOff>0</xdr:rowOff>
    </xdr:to>
    <xdr:sp>
      <xdr:nvSpPr>
        <xdr:cNvPr id="704" name="AutoShape 704"/>
        <xdr:cNvSpPr>
          <a:spLocks/>
        </xdr:cNvSpPr>
      </xdr:nvSpPr>
      <xdr:spPr>
        <a:xfrm>
          <a:off x="152400" y="6076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30</xdr:row>
      <xdr:rowOff>0</xdr:rowOff>
    </xdr:from>
    <xdr:to>
      <xdr:col>0</xdr:col>
      <xdr:colOff>1152525</xdr:colOff>
      <xdr:row>30</xdr:row>
      <xdr:rowOff>0</xdr:rowOff>
    </xdr:to>
    <xdr:sp>
      <xdr:nvSpPr>
        <xdr:cNvPr id="705" name="AutoShape 705"/>
        <xdr:cNvSpPr>
          <a:spLocks/>
        </xdr:cNvSpPr>
      </xdr:nvSpPr>
      <xdr:spPr>
        <a:xfrm>
          <a:off x="152400" y="5905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30</xdr:row>
      <xdr:rowOff>0</xdr:rowOff>
    </xdr:from>
    <xdr:to>
      <xdr:col>0</xdr:col>
      <xdr:colOff>1152525</xdr:colOff>
      <xdr:row>30</xdr:row>
      <xdr:rowOff>0</xdr:rowOff>
    </xdr:to>
    <xdr:sp>
      <xdr:nvSpPr>
        <xdr:cNvPr id="706" name="AutoShape 706"/>
        <xdr:cNvSpPr>
          <a:spLocks/>
        </xdr:cNvSpPr>
      </xdr:nvSpPr>
      <xdr:spPr>
        <a:xfrm>
          <a:off x="152400" y="5905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37</xdr:row>
      <xdr:rowOff>0</xdr:rowOff>
    </xdr:from>
    <xdr:to>
      <xdr:col>0</xdr:col>
      <xdr:colOff>1152525</xdr:colOff>
      <xdr:row>37</xdr:row>
      <xdr:rowOff>0</xdr:rowOff>
    </xdr:to>
    <xdr:sp>
      <xdr:nvSpPr>
        <xdr:cNvPr id="707" name="AutoShape 707"/>
        <xdr:cNvSpPr>
          <a:spLocks/>
        </xdr:cNvSpPr>
      </xdr:nvSpPr>
      <xdr:spPr>
        <a:xfrm>
          <a:off x="152400" y="7239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37</xdr:row>
      <xdr:rowOff>0</xdr:rowOff>
    </xdr:from>
    <xdr:to>
      <xdr:col>0</xdr:col>
      <xdr:colOff>1152525</xdr:colOff>
      <xdr:row>37</xdr:row>
      <xdr:rowOff>0</xdr:rowOff>
    </xdr:to>
    <xdr:sp>
      <xdr:nvSpPr>
        <xdr:cNvPr id="708" name="AutoShape 708"/>
        <xdr:cNvSpPr>
          <a:spLocks/>
        </xdr:cNvSpPr>
      </xdr:nvSpPr>
      <xdr:spPr>
        <a:xfrm>
          <a:off x="152400" y="7239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39</xdr:row>
      <xdr:rowOff>0</xdr:rowOff>
    </xdr:from>
    <xdr:to>
      <xdr:col>0</xdr:col>
      <xdr:colOff>1152525</xdr:colOff>
      <xdr:row>39</xdr:row>
      <xdr:rowOff>0</xdr:rowOff>
    </xdr:to>
    <xdr:sp>
      <xdr:nvSpPr>
        <xdr:cNvPr id="709" name="AutoShape 709"/>
        <xdr:cNvSpPr>
          <a:spLocks/>
        </xdr:cNvSpPr>
      </xdr:nvSpPr>
      <xdr:spPr>
        <a:xfrm>
          <a:off x="152400" y="7581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39</xdr:row>
      <xdr:rowOff>0</xdr:rowOff>
    </xdr:from>
    <xdr:to>
      <xdr:col>0</xdr:col>
      <xdr:colOff>1152525</xdr:colOff>
      <xdr:row>39</xdr:row>
      <xdr:rowOff>0</xdr:rowOff>
    </xdr:to>
    <xdr:sp>
      <xdr:nvSpPr>
        <xdr:cNvPr id="710" name="AutoShape 710"/>
        <xdr:cNvSpPr>
          <a:spLocks/>
        </xdr:cNvSpPr>
      </xdr:nvSpPr>
      <xdr:spPr>
        <a:xfrm>
          <a:off x="152400" y="7581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39</xdr:row>
      <xdr:rowOff>0</xdr:rowOff>
    </xdr:from>
    <xdr:to>
      <xdr:col>0</xdr:col>
      <xdr:colOff>1152525</xdr:colOff>
      <xdr:row>39</xdr:row>
      <xdr:rowOff>0</xdr:rowOff>
    </xdr:to>
    <xdr:sp>
      <xdr:nvSpPr>
        <xdr:cNvPr id="711" name="AutoShape 711"/>
        <xdr:cNvSpPr>
          <a:spLocks/>
        </xdr:cNvSpPr>
      </xdr:nvSpPr>
      <xdr:spPr>
        <a:xfrm>
          <a:off x="152400" y="7581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39</xdr:row>
      <xdr:rowOff>0</xdr:rowOff>
    </xdr:from>
    <xdr:to>
      <xdr:col>0</xdr:col>
      <xdr:colOff>1152525</xdr:colOff>
      <xdr:row>39</xdr:row>
      <xdr:rowOff>0</xdr:rowOff>
    </xdr:to>
    <xdr:sp>
      <xdr:nvSpPr>
        <xdr:cNvPr id="712" name="AutoShape 712"/>
        <xdr:cNvSpPr>
          <a:spLocks/>
        </xdr:cNvSpPr>
      </xdr:nvSpPr>
      <xdr:spPr>
        <a:xfrm>
          <a:off x="152400" y="7581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39</xdr:row>
      <xdr:rowOff>0</xdr:rowOff>
    </xdr:from>
    <xdr:to>
      <xdr:col>0</xdr:col>
      <xdr:colOff>1152525</xdr:colOff>
      <xdr:row>39</xdr:row>
      <xdr:rowOff>0</xdr:rowOff>
    </xdr:to>
    <xdr:sp>
      <xdr:nvSpPr>
        <xdr:cNvPr id="713" name="AutoShape 713"/>
        <xdr:cNvSpPr>
          <a:spLocks/>
        </xdr:cNvSpPr>
      </xdr:nvSpPr>
      <xdr:spPr>
        <a:xfrm>
          <a:off x="152400" y="7581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39</xdr:row>
      <xdr:rowOff>0</xdr:rowOff>
    </xdr:from>
    <xdr:to>
      <xdr:col>0</xdr:col>
      <xdr:colOff>1152525</xdr:colOff>
      <xdr:row>39</xdr:row>
      <xdr:rowOff>0</xdr:rowOff>
    </xdr:to>
    <xdr:sp>
      <xdr:nvSpPr>
        <xdr:cNvPr id="714" name="AutoShape 714"/>
        <xdr:cNvSpPr>
          <a:spLocks/>
        </xdr:cNvSpPr>
      </xdr:nvSpPr>
      <xdr:spPr>
        <a:xfrm>
          <a:off x="152400" y="7581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39</xdr:row>
      <xdr:rowOff>0</xdr:rowOff>
    </xdr:from>
    <xdr:to>
      <xdr:col>0</xdr:col>
      <xdr:colOff>1152525</xdr:colOff>
      <xdr:row>39</xdr:row>
      <xdr:rowOff>0</xdr:rowOff>
    </xdr:to>
    <xdr:sp>
      <xdr:nvSpPr>
        <xdr:cNvPr id="715" name="AutoShape 715"/>
        <xdr:cNvSpPr>
          <a:spLocks/>
        </xdr:cNvSpPr>
      </xdr:nvSpPr>
      <xdr:spPr>
        <a:xfrm>
          <a:off x="152400" y="7581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39</xdr:row>
      <xdr:rowOff>0</xdr:rowOff>
    </xdr:from>
    <xdr:to>
      <xdr:col>0</xdr:col>
      <xdr:colOff>1152525</xdr:colOff>
      <xdr:row>39</xdr:row>
      <xdr:rowOff>0</xdr:rowOff>
    </xdr:to>
    <xdr:sp>
      <xdr:nvSpPr>
        <xdr:cNvPr id="716" name="AutoShape 716"/>
        <xdr:cNvSpPr>
          <a:spLocks/>
        </xdr:cNvSpPr>
      </xdr:nvSpPr>
      <xdr:spPr>
        <a:xfrm>
          <a:off x="152400" y="7581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38</xdr:row>
      <xdr:rowOff>0</xdr:rowOff>
    </xdr:from>
    <xdr:to>
      <xdr:col>0</xdr:col>
      <xdr:colOff>1152525</xdr:colOff>
      <xdr:row>38</xdr:row>
      <xdr:rowOff>0</xdr:rowOff>
    </xdr:to>
    <xdr:sp>
      <xdr:nvSpPr>
        <xdr:cNvPr id="717" name="AutoShape 717"/>
        <xdr:cNvSpPr>
          <a:spLocks/>
        </xdr:cNvSpPr>
      </xdr:nvSpPr>
      <xdr:spPr>
        <a:xfrm>
          <a:off x="152400" y="74104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38</xdr:row>
      <xdr:rowOff>0</xdr:rowOff>
    </xdr:from>
    <xdr:to>
      <xdr:col>0</xdr:col>
      <xdr:colOff>1152525</xdr:colOff>
      <xdr:row>38</xdr:row>
      <xdr:rowOff>0</xdr:rowOff>
    </xdr:to>
    <xdr:sp>
      <xdr:nvSpPr>
        <xdr:cNvPr id="718" name="AutoShape 718"/>
        <xdr:cNvSpPr>
          <a:spLocks/>
        </xdr:cNvSpPr>
      </xdr:nvSpPr>
      <xdr:spPr>
        <a:xfrm>
          <a:off x="152400" y="74104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xdr:row>
      <xdr:rowOff>0</xdr:rowOff>
    </xdr:from>
    <xdr:to>
      <xdr:col>0</xdr:col>
      <xdr:colOff>1152525</xdr:colOff>
      <xdr:row>40</xdr:row>
      <xdr:rowOff>0</xdr:rowOff>
    </xdr:to>
    <xdr:sp>
      <xdr:nvSpPr>
        <xdr:cNvPr id="719" name="AutoShape 719"/>
        <xdr:cNvSpPr>
          <a:spLocks/>
        </xdr:cNvSpPr>
      </xdr:nvSpPr>
      <xdr:spPr>
        <a:xfrm>
          <a:off x="152400" y="77533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xdr:row>
      <xdr:rowOff>0</xdr:rowOff>
    </xdr:from>
    <xdr:to>
      <xdr:col>0</xdr:col>
      <xdr:colOff>1152525</xdr:colOff>
      <xdr:row>40</xdr:row>
      <xdr:rowOff>0</xdr:rowOff>
    </xdr:to>
    <xdr:sp>
      <xdr:nvSpPr>
        <xdr:cNvPr id="720" name="AutoShape 720"/>
        <xdr:cNvSpPr>
          <a:spLocks/>
        </xdr:cNvSpPr>
      </xdr:nvSpPr>
      <xdr:spPr>
        <a:xfrm>
          <a:off x="152400" y="77533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xdr:row>
      <xdr:rowOff>0</xdr:rowOff>
    </xdr:from>
    <xdr:to>
      <xdr:col>0</xdr:col>
      <xdr:colOff>1152525</xdr:colOff>
      <xdr:row>40</xdr:row>
      <xdr:rowOff>0</xdr:rowOff>
    </xdr:to>
    <xdr:sp>
      <xdr:nvSpPr>
        <xdr:cNvPr id="721" name="AutoShape 721"/>
        <xdr:cNvSpPr>
          <a:spLocks/>
        </xdr:cNvSpPr>
      </xdr:nvSpPr>
      <xdr:spPr>
        <a:xfrm>
          <a:off x="152400" y="77533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xdr:row>
      <xdr:rowOff>0</xdr:rowOff>
    </xdr:from>
    <xdr:to>
      <xdr:col>0</xdr:col>
      <xdr:colOff>1152525</xdr:colOff>
      <xdr:row>40</xdr:row>
      <xdr:rowOff>0</xdr:rowOff>
    </xdr:to>
    <xdr:sp>
      <xdr:nvSpPr>
        <xdr:cNvPr id="722" name="AutoShape 722"/>
        <xdr:cNvSpPr>
          <a:spLocks/>
        </xdr:cNvSpPr>
      </xdr:nvSpPr>
      <xdr:spPr>
        <a:xfrm>
          <a:off x="152400" y="77533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xdr:row>
      <xdr:rowOff>0</xdr:rowOff>
    </xdr:from>
    <xdr:to>
      <xdr:col>0</xdr:col>
      <xdr:colOff>1152525</xdr:colOff>
      <xdr:row>40</xdr:row>
      <xdr:rowOff>0</xdr:rowOff>
    </xdr:to>
    <xdr:sp>
      <xdr:nvSpPr>
        <xdr:cNvPr id="723" name="AutoShape 723"/>
        <xdr:cNvSpPr>
          <a:spLocks/>
        </xdr:cNvSpPr>
      </xdr:nvSpPr>
      <xdr:spPr>
        <a:xfrm>
          <a:off x="152400" y="77533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xdr:row>
      <xdr:rowOff>0</xdr:rowOff>
    </xdr:from>
    <xdr:to>
      <xdr:col>0</xdr:col>
      <xdr:colOff>1152525</xdr:colOff>
      <xdr:row>40</xdr:row>
      <xdr:rowOff>0</xdr:rowOff>
    </xdr:to>
    <xdr:sp>
      <xdr:nvSpPr>
        <xdr:cNvPr id="724" name="AutoShape 724"/>
        <xdr:cNvSpPr>
          <a:spLocks/>
        </xdr:cNvSpPr>
      </xdr:nvSpPr>
      <xdr:spPr>
        <a:xfrm>
          <a:off x="152400" y="77533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xdr:row>
      <xdr:rowOff>0</xdr:rowOff>
    </xdr:from>
    <xdr:to>
      <xdr:col>0</xdr:col>
      <xdr:colOff>1152525</xdr:colOff>
      <xdr:row>40</xdr:row>
      <xdr:rowOff>0</xdr:rowOff>
    </xdr:to>
    <xdr:sp>
      <xdr:nvSpPr>
        <xdr:cNvPr id="725" name="AutoShape 725"/>
        <xdr:cNvSpPr>
          <a:spLocks/>
        </xdr:cNvSpPr>
      </xdr:nvSpPr>
      <xdr:spPr>
        <a:xfrm>
          <a:off x="152400" y="77533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xdr:row>
      <xdr:rowOff>0</xdr:rowOff>
    </xdr:from>
    <xdr:to>
      <xdr:col>0</xdr:col>
      <xdr:colOff>1152525</xdr:colOff>
      <xdr:row>40</xdr:row>
      <xdr:rowOff>0</xdr:rowOff>
    </xdr:to>
    <xdr:sp>
      <xdr:nvSpPr>
        <xdr:cNvPr id="726" name="AutoShape 726"/>
        <xdr:cNvSpPr>
          <a:spLocks/>
        </xdr:cNvSpPr>
      </xdr:nvSpPr>
      <xdr:spPr>
        <a:xfrm>
          <a:off x="152400" y="77533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727" name="AutoShape 727"/>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728" name="AutoShape 728"/>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729" name="AutoShape 729"/>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185</xdr:row>
      <xdr:rowOff>0</xdr:rowOff>
    </xdr:from>
    <xdr:to>
      <xdr:col>0</xdr:col>
      <xdr:colOff>1152525</xdr:colOff>
      <xdr:row>185</xdr:row>
      <xdr:rowOff>0</xdr:rowOff>
    </xdr:to>
    <xdr:sp>
      <xdr:nvSpPr>
        <xdr:cNvPr id="730" name="AutoShape 730"/>
        <xdr:cNvSpPr>
          <a:spLocks/>
        </xdr:cNvSpPr>
      </xdr:nvSpPr>
      <xdr:spPr>
        <a:xfrm>
          <a:off x="114300" y="334137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185</xdr:row>
      <xdr:rowOff>0</xdr:rowOff>
    </xdr:from>
    <xdr:to>
      <xdr:col>0</xdr:col>
      <xdr:colOff>1152525</xdr:colOff>
      <xdr:row>185</xdr:row>
      <xdr:rowOff>0</xdr:rowOff>
    </xdr:to>
    <xdr:sp>
      <xdr:nvSpPr>
        <xdr:cNvPr id="731" name="AutoShape 731"/>
        <xdr:cNvSpPr>
          <a:spLocks/>
        </xdr:cNvSpPr>
      </xdr:nvSpPr>
      <xdr:spPr>
        <a:xfrm>
          <a:off x="114300" y="334137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732" name="AutoShape 732"/>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185</xdr:row>
      <xdr:rowOff>0</xdr:rowOff>
    </xdr:from>
    <xdr:to>
      <xdr:col>0</xdr:col>
      <xdr:colOff>1152525</xdr:colOff>
      <xdr:row>185</xdr:row>
      <xdr:rowOff>0</xdr:rowOff>
    </xdr:to>
    <xdr:sp>
      <xdr:nvSpPr>
        <xdr:cNvPr id="733" name="AutoShape 733"/>
        <xdr:cNvSpPr>
          <a:spLocks/>
        </xdr:cNvSpPr>
      </xdr:nvSpPr>
      <xdr:spPr>
        <a:xfrm>
          <a:off x="114300" y="334137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734" name="AutoShape 734"/>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735" name="AutoShape 735"/>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736" name="AutoShape 736"/>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737" name="AutoShape 737"/>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738" name="AutoShape 738"/>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739" name="AutoShape 739"/>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740" name="AutoShape 740"/>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741" name="AutoShape 741"/>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185</xdr:row>
      <xdr:rowOff>0</xdr:rowOff>
    </xdr:from>
    <xdr:to>
      <xdr:col>0</xdr:col>
      <xdr:colOff>1152525</xdr:colOff>
      <xdr:row>185</xdr:row>
      <xdr:rowOff>0</xdr:rowOff>
    </xdr:to>
    <xdr:sp>
      <xdr:nvSpPr>
        <xdr:cNvPr id="742" name="AutoShape 742"/>
        <xdr:cNvSpPr>
          <a:spLocks/>
        </xdr:cNvSpPr>
      </xdr:nvSpPr>
      <xdr:spPr>
        <a:xfrm>
          <a:off x="114300" y="334137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185</xdr:row>
      <xdr:rowOff>0</xdr:rowOff>
    </xdr:from>
    <xdr:to>
      <xdr:col>0</xdr:col>
      <xdr:colOff>1152525</xdr:colOff>
      <xdr:row>185</xdr:row>
      <xdr:rowOff>0</xdr:rowOff>
    </xdr:to>
    <xdr:sp>
      <xdr:nvSpPr>
        <xdr:cNvPr id="743" name="AutoShape 743"/>
        <xdr:cNvSpPr>
          <a:spLocks/>
        </xdr:cNvSpPr>
      </xdr:nvSpPr>
      <xdr:spPr>
        <a:xfrm>
          <a:off x="114300" y="334137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744" name="AutoShape 744"/>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185</xdr:row>
      <xdr:rowOff>0</xdr:rowOff>
    </xdr:from>
    <xdr:to>
      <xdr:col>0</xdr:col>
      <xdr:colOff>1152525</xdr:colOff>
      <xdr:row>185</xdr:row>
      <xdr:rowOff>0</xdr:rowOff>
    </xdr:to>
    <xdr:sp>
      <xdr:nvSpPr>
        <xdr:cNvPr id="745" name="AutoShape 745"/>
        <xdr:cNvSpPr>
          <a:spLocks/>
        </xdr:cNvSpPr>
      </xdr:nvSpPr>
      <xdr:spPr>
        <a:xfrm>
          <a:off x="114300" y="334137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746" name="AutoShape 746"/>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747" name="AutoShape 747"/>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748" name="AutoShape 748"/>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749" name="AutoShape 749"/>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185</xdr:row>
      <xdr:rowOff>0</xdr:rowOff>
    </xdr:from>
    <xdr:to>
      <xdr:col>0</xdr:col>
      <xdr:colOff>1152525</xdr:colOff>
      <xdr:row>185</xdr:row>
      <xdr:rowOff>0</xdr:rowOff>
    </xdr:to>
    <xdr:sp>
      <xdr:nvSpPr>
        <xdr:cNvPr id="750" name="AutoShape 750"/>
        <xdr:cNvSpPr>
          <a:spLocks/>
        </xdr:cNvSpPr>
      </xdr:nvSpPr>
      <xdr:spPr>
        <a:xfrm>
          <a:off x="152400" y="3341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51" name="AutoShape 751"/>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52" name="AutoShape 752"/>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53" name="AutoShape 753"/>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187</xdr:row>
      <xdr:rowOff>0</xdr:rowOff>
    </xdr:from>
    <xdr:to>
      <xdr:col>0</xdr:col>
      <xdr:colOff>1152525</xdr:colOff>
      <xdr:row>187</xdr:row>
      <xdr:rowOff>0</xdr:rowOff>
    </xdr:to>
    <xdr:sp>
      <xdr:nvSpPr>
        <xdr:cNvPr id="754" name="AutoShape 754"/>
        <xdr:cNvSpPr>
          <a:spLocks/>
        </xdr:cNvSpPr>
      </xdr:nvSpPr>
      <xdr:spPr>
        <a:xfrm>
          <a:off x="114300" y="337566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187</xdr:row>
      <xdr:rowOff>0</xdr:rowOff>
    </xdr:from>
    <xdr:to>
      <xdr:col>0</xdr:col>
      <xdr:colOff>1152525</xdr:colOff>
      <xdr:row>187</xdr:row>
      <xdr:rowOff>0</xdr:rowOff>
    </xdr:to>
    <xdr:sp>
      <xdr:nvSpPr>
        <xdr:cNvPr id="755" name="AutoShape 755"/>
        <xdr:cNvSpPr>
          <a:spLocks/>
        </xdr:cNvSpPr>
      </xdr:nvSpPr>
      <xdr:spPr>
        <a:xfrm>
          <a:off x="114300" y="337566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56" name="AutoShape 756"/>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187</xdr:row>
      <xdr:rowOff>0</xdr:rowOff>
    </xdr:from>
    <xdr:to>
      <xdr:col>0</xdr:col>
      <xdr:colOff>1152525</xdr:colOff>
      <xdr:row>187</xdr:row>
      <xdr:rowOff>0</xdr:rowOff>
    </xdr:to>
    <xdr:sp>
      <xdr:nvSpPr>
        <xdr:cNvPr id="757" name="AutoShape 757"/>
        <xdr:cNvSpPr>
          <a:spLocks/>
        </xdr:cNvSpPr>
      </xdr:nvSpPr>
      <xdr:spPr>
        <a:xfrm>
          <a:off x="114300" y="337566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58" name="AutoShape 758"/>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59" name="AutoShape 759"/>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60" name="AutoShape 760"/>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61" name="AutoShape 761"/>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62" name="AutoShape 762"/>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63" name="AutoShape 763"/>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64" name="AutoShape 764"/>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65" name="AutoShape 765"/>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187</xdr:row>
      <xdr:rowOff>0</xdr:rowOff>
    </xdr:from>
    <xdr:to>
      <xdr:col>0</xdr:col>
      <xdr:colOff>1152525</xdr:colOff>
      <xdr:row>187</xdr:row>
      <xdr:rowOff>0</xdr:rowOff>
    </xdr:to>
    <xdr:sp>
      <xdr:nvSpPr>
        <xdr:cNvPr id="766" name="AutoShape 766"/>
        <xdr:cNvSpPr>
          <a:spLocks/>
        </xdr:cNvSpPr>
      </xdr:nvSpPr>
      <xdr:spPr>
        <a:xfrm>
          <a:off x="114300" y="337566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187</xdr:row>
      <xdr:rowOff>0</xdr:rowOff>
    </xdr:from>
    <xdr:to>
      <xdr:col>0</xdr:col>
      <xdr:colOff>1152525</xdr:colOff>
      <xdr:row>187</xdr:row>
      <xdr:rowOff>0</xdr:rowOff>
    </xdr:to>
    <xdr:sp>
      <xdr:nvSpPr>
        <xdr:cNvPr id="767" name="AutoShape 767"/>
        <xdr:cNvSpPr>
          <a:spLocks/>
        </xdr:cNvSpPr>
      </xdr:nvSpPr>
      <xdr:spPr>
        <a:xfrm>
          <a:off x="114300" y="337566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68" name="AutoShape 768"/>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187</xdr:row>
      <xdr:rowOff>0</xdr:rowOff>
    </xdr:from>
    <xdr:to>
      <xdr:col>0</xdr:col>
      <xdr:colOff>1152525</xdr:colOff>
      <xdr:row>187</xdr:row>
      <xdr:rowOff>0</xdr:rowOff>
    </xdr:to>
    <xdr:sp>
      <xdr:nvSpPr>
        <xdr:cNvPr id="769" name="AutoShape 769"/>
        <xdr:cNvSpPr>
          <a:spLocks/>
        </xdr:cNvSpPr>
      </xdr:nvSpPr>
      <xdr:spPr>
        <a:xfrm>
          <a:off x="114300" y="337566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70" name="AutoShape 770"/>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71" name="AutoShape 771"/>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72" name="AutoShape 772"/>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73" name="AutoShape 773"/>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74" name="AutoShape 774"/>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75" name="AutoShape 775"/>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76" name="AutoShape 776"/>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77" name="AutoShape 777"/>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187</xdr:row>
      <xdr:rowOff>0</xdr:rowOff>
    </xdr:from>
    <xdr:to>
      <xdr:col>0</xdr:col>
      <xdr:colOff>1152525</xdr:colOff>
      <xdr:row>187</xdr:row>
      <xdr:rowOff>0</xdr:rowOff>
    </xdr:to>
    <xdr:sp>
      <xdr:nvSpPr>
        <xdr:cNvPr id="778" name="AutoShape 778"/>
        <xdr:cNvSpPr>
          <a:spLocks/>
        </xdr:cNvSpPr>
      </xdr:nvSpPr>
      <xdr:spPr>
        <a:xfrm>
          <a:off x="114300" y="337566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187</xdr:row>
      <xdr:rowOff>0</xdr:rowOff>
    </xdr:from>
    <xdr:to>
      <xdr:col>0</xdr:col>
      <xdr:colOff>1152525</xdr:colOff>
      <xdr:row>187</xdr:row>
      <xdr:rowOff>0</xdr:rowOff>
    </xdr:to>
    <xdr:sp>
      <xdr:nvSpPr>
        <xdr:cNvPr id="779" name="AutoShape 779"/>
        <xdr:cNvSpPr>
          <a:spLocks/>
        </xdr:cNvSpPr>
      </xdr:nvSpPr>
      <xdr:spPr>
        <a:xfrm>
          <a:off x="114300" y="337566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80" name="AutoShape 780"/>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187</xdr:row>
      <xdr:rowOff>0</xdr:rowOff>
    </xdr:from>
    <xdr:to>
      <xdr:col>0</xdr:col>
      <xdr:colOff>1152525</xdr:colOff>
      <xdr:row>187</xdr:row>
      <xdr:rowOff>0</xdr:rowOff>
    </xdr:to>
    <xdr:sp>
      <xdr:nvSpPr>
        <xdr:cNvPr id="781" name="AutoShape 781"/>
        <xdr:cNvSpPr>
          <a:spLocks/>
        </xdr:cNvSpPr>
      </xdr:nvSpPr>
      <xdr:spPr>
        <a:xfrm>
          <a:off x="114300" y="337566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82" name="AutoShape 782"/>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83" name="AutoShape 783"/>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84" name="AutoShape 784"/>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85" name="AutoShape 785"/>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86" name="AutoShape 786"/>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87" name="AutoShape 787"/>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88" name="AutoShape 788"/>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89" name="AutoShape 789"/>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187</xdr:row>
      <xdr:rowOff>0</xdr:rowOff>
    </xdr:from>
    <xdr:to>
      <xdr:col>0</xdr:col>
      <xdr:colOff>1152525</xdr:colOff>
      <xdr:row>187</xdr:row>
      <xdr:rowOff>0</xdr:rowOff>
    </xdr:to>
    <xdr:sp>
      <xdr:nvSpPr>
        <xdr:cNvPr id="790" name="AutoShape 790"/>
        <xdr:cNvSpPr>
          <a:spLocks/>
        </xdr:cNvSpPr>
      </xdr:nvSpPr>
      <xdr:spPr>
        <a:xfrm>
          <a:off x="114300" y="337566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187</xdr:row>
      <xdr:rowOff>0</xdr:rowOff>
    </xdr:from>
    <xdr:to>
      <xdr:col>0</xdr:col>
      <xdr:colOff>1152525</xdr:colOff>
      <xdr:row>187</xdr:row>
      <xdr:rowOff>0</xdr:rowOff>
    </xdr:to>
    <xdr:sp>
      <xdr:nvSpPr>
        <xdr:cNvPr id="791" name="AutoShape 791"/>
        <xdr:cNvSpPr>
          <a:spLocks/>
        </xdr:cNvSpPr>
      </xdr:nvSpPr>
      <xdr:spPr>
        <a:xfrm>
          <a:off x="114300" y="337566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92" name="AutoShape 792"/>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187</xdr:row>
      <xdr:rowOff>0</xdr:rowOff>
    </xdr:from>
    <xdr:to>
      <xdr:col>0</xdr:col>
      <xdr:colOff>1152525</xdr:colOff>
      <xdr:row>187</xdr:row>
      <xdr:rowOff>0</xdr:rowOff>
    </xdr:to>
    <xdr:sp>
      <xdr:nvSpPr>
        <xdr:cNvPr id="793" name="AutoShape 793"/>
        <xdr:cNvSpPr>
          <a:spLocks/>
        </xdr:cNvSpPr>
      </xdr:nvSpPr>
      <xdr:spPr>
        <a:xfrm>
          <a:off x="114300" y="337566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94" name="AutoShape 794"/>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95" name="AutoShape 795"/>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96" name="AutoShape 796"/>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97" name="AutoShape 797"/>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187</xdr:row>
      <xdr:rowOff>0</xdr:rowOff>
    </xdr:from>
    <xdr:to>
      <xdr:col>0</xdr:col>
      <xdr:colOff>1152525</xdr:colOff>
      <xdr:row>187</xdr:row>
      <xdr:rowOff>0</xdr:rowOff>
    </xdr:to>
    <xdr:sp>
      <xdr:nvSpPr>
        <xdr:cNvPr id="798" name="AutoShape 798"/>
        <xdr:cNvSpPr>
          <a:spLocks/>
        </xdr:cNvSpPr>
      </xdr:nvSpPr>
      <xdr:spPr>
        <a:xfrm>
          <a:off x="152400" y="33756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799" name="AutoShape 799"/>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800" name="AutoShape 800"/>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801" name="AutoShape 801"/>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189</xdr:row>
      <xdr:rowOff>0</xdr:rowOff>
    </xdr:from>
    <xdr:to>
      <xdr:col>0</xdr:col>
      <xdr:colOff>1152525</xdr:colOff>
      <xdr:row>189</xdr:row>
      <xdr:rowOff>0</xdr:rowOff>
    </xdr:to>
    <xdr:sp>
      <xdr:nvSpPr>
        <xdr:cNvPr id="802" name="AutoShape 802"/>
        <xdr:cNvSpPr>
          <a:spLocks/>
        </xdr:cNvSpPr>
      </xdr:nvSpPr>
      <xdr:spPr>
        <a:xfrm>
          <a:off x="114300" y="340995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189</xdr:row>
      <xdr:rowOff>0</xdr:rowOff>
    </xdr:from>
    <xdr:to>
      <xdr:col>0</xdr:col>
      <xdr:colOff>1152525</xdr:colOff>
      <xdr:row>189</xdr:row>
      <xdr:rowOff>0</xdr:rowOff>
    </xdr:to>
    <xdr:sp>
      <xdr:nvSpPr>
        <xdr:cNvPr id="803" name="AutoShape 803"/>
        <xdr:cNvSpPr>
          <a:spLocks/>
        </xdr:cNvSpPr>
      </xdr:nvSpPr>
      <xdr:spPr>
        <a:xfrm>
          <a:off x="114300" y="340995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804" name="AutoShape 804"/>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189</xdr:row>
      <xdr:rowOff>0</xdr:rowOff>
    </xdr:from>
    <xdr:to>
      <xdr:col>0</xdr:col>
      <xdr:colOff>1152525</xdr:colOff>
      <xdr:row>189</xdr:row>
      <xdr:rowOff>0</xdr:rowOff>
    </xdr:to>
    <xdr:sp>
      <xdr:nvSpPr>
        <xdr:cNvPr id="805" name="AutoShape 805"/>
        <xdr:cNvSpPr>
          <a:spLocks/>
        </xdr:cNvSpPr>
      </xdr:nvSpPr>
      <xdr:spPr>
        <a:xfrm>
          <a:off x="114300" y="340995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806" name="AutoShape 806"/>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807" name="AutoShape 807"/>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808" name="AutoShape 808"/>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809" name="AutoShape 809"/>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810" name="AutoShape 810"/>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811" name="AutoShape 811"/>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812" name="AutoShape 812"/>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813" name="AutoShape 813"/>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189</xdr:row>
      <xdr:rowOff>0</xdr:rowOff>
    </xdr:from>
    <xdr:to>
      <xdr:col>0</xdr:col>
      <xdr:colOff>1152525</xdr:colOff>
      <xdr:row>189</xdr:row>
      <xdr:rowOff>0</xdr:rowOff>
    </xdr:to>
    <xdr:sp>
      <xdr:nvSpPr>
        <xdr:cNvPr id="814" name="AutoShape 814"/>
        <xdr:cNvSpPr>
          <a:spLocks/>
        </xdr:cNvSpPr>
      </xdr:nvSpPr>
      <xdr:spPr>
        <a:xfrm>
          <a:off x="114300" y="340995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189</xdr:row>
      <xdr:rowOff>0</xdr:rowOff>
    </xdr:from>
    <xdr:to>
      <xdr:col>0</xdr:col>
      <xdr:colOff>1152525</xdr:colOff>
      <xdr:row>189</xdr:row>
      <xdr:rowOff>0</xdr:rowOff>
    </xdr:to>
    <xdr:sp>
      <xdr:nvSpPr>
        <xdr:cNvPr id="815" name="AutoShape 815"/>
        <xdr:cNvSpPr>
          <a:spLocks/>
        </xdr:cNvSpPr>
      </xdr:nvSpPr>
      <xdr:spPr>
        <a:xfrm>
          <a:off x="114300" y="340995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816" name="AutoShape 816"/>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189</xdr:row>
      <xdr:rowOff>0</xdr:rowOff>
    </xdr:from>
    <xdr:to>
      <xdr:col>0</xdr:col>
      <xdr:colOff>1152525</xdr:colOff>
      <xdr:row>189</xdr:row>
      <xdr:rowOff>0</xdr:rowOff>
    </xdr:to>
    <xdr:sp>
      <xdr:nvSpPr>
        <xdr:cNvPr id="817" name="AutoShape 817"/>
        <xdr:cNvSpPr>
          <a:spLocks/>
        </xdr:cNvSpPr>
      </xdr:nvSpPr>
      <xdr:spPr>
        <a:xfrm>
          <a:off x="114300" y="340995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818" name="AutoShape 818"/>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819" name="AutoShape 819"/>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820" name="AutoShape 820"/>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821" name="AutoShape 821"/>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189</xdr:row>
      <xdr:rowOff>0</xdr:rowOff>
    </xdr:from>
    <xdr:to>
      <xdr:col>0</xdr:col>
      <xdr:colOff>1152525</xdr:colOff>
      <xdr:row>189</xdr:row>
      <xdr:rowOff>0</xdr:rowOff>
    </xdr:to>
    <xdr:sp>
      <xdr:nvSpPr>
        <xdr:cNvPr id="822" name="AutoShape 822"/>
        <xdr:cNvSpPr>
          <a:spLocks/>
        </xdr:cNvSpPr>
      </xdr:nvSpPr>
      <xdr:spPr>
        <a:xfrm>
          <a:off x="152400" y="340995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0</xdr:col>
      <xdr:colOff>1152525</xdr:colOff>
      <xdr:row>0</xdr:row>
      <xdr:rowOff>0</xdr:rowOff>
    </xdr:to>
    <xdr:sp>
      <xdr:nvSpPr>
        <xdr:cNvPr id="1" name="AutoShape 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 name="AutoShape 2"/>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3" name="AutoShape 3"/>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4" name="AutoShape 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76</xdr:row>
      <xdr:rowOff>0</xdr:rowOff>
    </xdr:from>
    <xdr:to>
      <xdr:col>0</xdr:col>
      <xdr:colOff>1152525</xdr:colOff>
      <xdr:row>76</xdr:row>
      <xdr:rowOff>0</xdr:rowOff>
    </xdr:to>
    <xdr:sp>
      <xdr:nvSpPr>
        <xdr:cNvPr id="5" name="AutoShape 5"/>
        <xdr:cNvSpPr>
          <a:spLocks/>
        </xdr:cNvSpPr>
      </xdr:nvSpPr>
      <xdr:spPr>
        <a:xfrm>
          <a:off x="152400" y="13677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76</xdr:row>
      <xdr:rowOff>0</xdr:rowOff>
    </xdr:from>
    <xdr:to>
      <xdr:col>0</xdr:col>
      <xdr:colOff>1152525</xdr:colOff>
      <xdr:row>76</xdr:row>
      <xdr:rowOff>0</xdr:rowOff>
    </xdr:to>
    <xdr:sp>
      <xdr:nvSpPr>
        <xdr:cNvPr id="6" name="AutoShape 6"/>
        <xdr:cNvSpPr>
          <a:spLocks/>
        </xdr:cNvSpPr>
      </xdr:nvSpPr>
      <xdr:spPr>
        <a:xfrm>
          <a:off x="152400" y="13677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76</xdr:row>
      <xdr:rowOff>0</xdr:rowOff>
    </xdr:from>
    <xdr:to>
      <xdr:col>0</xdr:col>
      <xdr:colOff>1152525</xdr:colOff>
      <xdr:row>76</xdr:row>
      <xdr:rowOff>0</xdr:rowOff>
    </xdr:to>
    <xdr:sp>
      <xdr:nvSpPr>
        <xdr:cNvPr id="7" name="AutoShape 7"/>
        <xdr:cNvSpPr>
          <a:spLocks/>
        </xdr:cNvSpPr>
      </xdr:nvSpPr>
      <xdr:spPr>
        <a:xfrm>
          <a:off x="152400" y="13677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76</xdr:row>
      <xdr:rowOff>0</xdr:rowOff>
    </xdr:from>
    <xdr:to>
      <xdr:col>0</xdr:col>
      <xdr:colOff>1152525</xdr:colOff>
      <xdr:row>76</xdr:row>
      <xdr:rowOff>0</xdr:rowOff>
    </xdr:to>
    <xdr:sp>
      <xdr:nvSpPr>
        <xdr:cNvPr id="8" name="AutoShape 8"/>
        <xdr:cNvSpPr>
          <a:spLocks/>
        </xdr:cNvSpPr>
      </xdr:nvSpPr>
      <xdr:spPr>
        <a:xfrm>
          <a:off x="152400" y="13677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76</xdr:row>
      <xdr:rowOff>0</xdr:rowOff>
    </xdr:from>
    <xdr:to>
      <xdr:col>0</xdr:col>
      <xdr:colOff>1152525</xdr:colOff>
      <xdr:row>76</xdr:row>
      <xdr:rowOff>0</xdr:rowOff>
    </xdr:to>
    <xdr:sp>
      <xdr:nvSpPr>
        <xdr:cNvPr id="9" name="AutoShape 9"/>
        <xdr:cNvSpPr>
          <a:spLocks/>
        </xdr:cNvSpPr>
      </xdr:nvSpPr>
      <xdr:spPr>
        <a:xfrm>
          <a:off x="152400" y="13677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76</xdr:row>
      <xdr:rowOff>0</xdr:rowOff>
    </xdr:from>
    <xdr:to>
      <xdr:col>0</xdr:col>
      <xdr:colOff>1152525</xdr:colOff>
      <xdr:row>76</xdr:row>
      <xdr:rowOff>0</xdr:rowOff>
    </xdr:to>
    <xdr:sp>
      <xdr:nvSpPr>
        <xdr:cNvPr id="10" name="AutoShape 10"/>
        <xdr:cNvSpPr>
          <a:spLocks/>
        </xdr:cNvSpPr>
      </xdr:nvSpPr>
      <xdr:spPr>
        <a:xfrm>
          <a:off x="114300" y="136779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76</xdr:row>
      <xdr:rowOff>0</xdr:rowOff>
    </xdr:from>
    <xdr:to>
      <xdr:col>0</xdr:col>
      <xdr:colOff>1152525</xdr:colOff>
      <xdr:row>76</xdr:row>
      <xdr:rowOff>0</xdr:rowOff>
    </xdr:to>
    <xdr:sp>
      <xdr:nvSpPr>
        <xdr:cNvPr id="11" name="AutoShape 11"/>
        <xdr:cNvSpPr>
          <a:spLocks/>
        </xdr:cNvSpPr>
      </xdr:nvSpPr>
      <xdr:spPr>
        <a:xfrm>
          <a:off x="114300" y="136779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76</xdr:row>
      <xdr:rowOff>0</xdr:rowOff>
    </xdr:from>
    <xdr:to>
      <xdr:col>0</xdr:col>
      <xdr:colOff>1152525</xdr:colOff>
      <xdr:row>76</xdr:row>
      <xdr:rowOff>0</xdr:rowOff>
    </xdr:to>
    <xdr:sp>
      <xdr:nvSpPr>
        <xdr:cNvPr id="12" name="AutoShape 12"/>
        <xdr:cNvSpPr>
          <a:spLocks/>
        </xdr:cNvSpPr>
      </xdr:nvSpPr>
      <xdr:spPr>
        <a:xfrm>
          <a:off x="152400" y="13677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76</xdr:row>
      <xdr:rowOff>0</xdr:rowOff>
    </xdr:from>
    <xdr:to>
      <xdr:col>0</xdr:col>
      <xdr:colOff>1152525</xdr:colOff>
      <xdr:row>76</xdr:row>
      <xdr:rowOff>0</xdr:rowOff>
    </xdr:to>
    <xdr:sp>
      <xdr:nvSpPr>
        <xdr:cNvPr id="13" name="AutoShape 13"/>
        <xdr:cNvSpPr>
          <a:spLocks/>
        </xdr:cNvSpPr>
      </xdr:nvSpPr>
      <xdr:spPr>
        <a:xfrm>
          <a:off x="114300" y="136779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76</xdr:row>
      <xdr:rowOff>0</xdr:rowOff>
    </xdr:from>
    <xdr:to>
      <xdr:col>0</xdr:col>
      <xdr:colOff>1152525</xdr:colOff>
      <xdr:row>76</xdr:row>
      <xdr:rowOff>0</xdr:rowOff>
    </xdr:to>
    <xdr:sp>
      <xdr:nvSpPr>
        <xdr:cNvPr id="14" name="AutoShape 14"/>
        <xdr:cNvSpPr>
          <a:spLocks/>
        </xdr:cNvSpPr>
      </xdr:nvSpPr>
      <xdr:spPr>
        <a:xfrm>
          <a:off x="152400" y="13677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76</xdr:row>
      <xdr:rowOff>0</xdr:rowOff>
    </xdr:from>
    <xdr:to>
      <xdr:col>0</xdr:col>
      <xdr:colOff>1152525</xdr:colOff>
      <xdr:row>76</xdr:row>
      <xdr:rowOff>0</xdr:rowOff>
    </xdr:to>
    <xdr:sp>
      <xdr:nvSpPr>
        <xdr:cNvPr id="15" name="AutoShape 15"/>
        <xdr:cNvSpPr>
          <a:spLocks/>
        </xdr:cNvSpPr>
      </xdr:nvSpPr>
      <xdr:spPr>
        <a:xfrm>
          <a:off x="152400" y="13677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76</xdr:row>
      <xdr:rowOff>0</xdr:rowOff>
    </xdr:from>
    <xdr:to>
      <xdr:col>0</xdr:col>
      <xdr:colOff>1152525</xdr:colOff>
      <xdr:row>76</xdr:row>
      <xdr:rowOff>0</xdr:rowOff>
    </xdr:to>
    <xdr:sp>
      <xdr:nvSpPr>
        <xdr:cNvPr id="16" name="AutoShape 16"/>
        <xdr:cNvSpPr>
          <a:spLocks/>
        </xdr:cNvSpPr>
      </xdr:nvSpPr>
      <xdr:spPr>
        <a:xfrm>
          <a:off x="152400" y="13677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76</xdr:row>
      <xdr:rowOff>0</xdr:rowOff>
    </xdr:from>
    <xdr:to>
      <xdr:col>0</xdr:col>
      <xdr:colOff>1152525</xdr:colOff>
      <xdr:row>76</xdr:row>
      <xdr:rowOff>0</xdr:rowOff>
    </xdr:to>
    <xdr:sp>
      <xdr:nvSpPr>
        <xdr:cNvPr id="17" name="AutoShape 17"/>
        <xdr:cNvSpPr>
          <a:spLocks/>
        </xdr:cNvSpPr>
      </xdr:nvSpPr>
      <xdr:spPr>
        <a:xfrm>
          <a:off x="152400" y="13677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76</xdr:row>
      <xdr:rowOff>0</xdr:rowOff>
    </xdr:from>
    <xdr:to>
      <xdr:col>0</xdr:col>
      <xdr:colOff>1152525</xdr:colOff>
      <xdr:row>76</xdr:row>
      <xdr:rowOff>0</xdr:rowOff>
    </xdr:to>
    <xdr:sp>
      <xdr:nvSpPr>
        <xdr:cNvPr id="18" name="AutoShape 18"/>
        <xdr:cNvSpPr>
          <a:spLocks/>
        </xdr:cNvSpPr>
      </xdr:nvSpPr>
      <xdr:spPr>
        <a:xfrm>
          <a:off x="152400" y="13677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9" name="AutoShape 1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0" name="AutoShape 20"/>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21" name="AutoShape 21"/>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2" name="AutoShape 2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76</xdr:row>
      <xdr:rowOff>0</xdr:rowOff>
    </xdr:from>
    <xdr:to>
      <xdr:col>0</xdr:col>
      <xdr:colOff>1152525</xdr:colOff>
      <xdr:row>76</xdr:row>
      <xdr:rowOff>0</xdr:rowOff>
    </xdr:to>
    <xdr:sp>
      <xdr:nvSpPr>
        <xdr:cNvPr id="23" name="AutoShape 23"/>
        <xdr:cNvSpPr>
          <a:spLocks/>
        </xdr:cNvSpPr>
      </xdr:nvSpPr>
      <xdr:spPr>
        <a:xfrm>
          <a:off x="152400" y="13677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76</xdr:row>
      <xdr:rowOff>0</xdr:rowOff>
    </xdr:from>
    <xdr:to>
      <xdr:col>0</xdr:col>
      <xdr:colOff>1152525</xdr:colOff>
      <xdr:row>76</xdr:row>
      <xdr:rowOff>0</xdr:rowOff>
    </xdr:to>
    <xdr:sp>
      <xdr:nvSpPr>
        <xdr:cNvPr id="24" name="AutoShape 24"/>
        <xdr:cNvSpPr>
          <a:spLocks/>
        </xdr:cNvSpPr>
      </xdr:nvSpPr>
      <xdr:spPr>
        <a:xfrm>
          <a:off x="152400" y="13677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76</xdr:row>
      <xdr:rowOff>0</xdr:rowOff>
    </xdr:from>
    <xdr:to>
      <xdr:col>0</xdr:col>
      <xdr:colOff>1152525</xdr:colOff>
      <xdr:row>76</xdr:row>
      <xdr:rowOff>0</xdr:rowOff>
    </xdr:to>
    <xdr:sp>
      <xdr:nvSpPr>
        <xdr:cNvPr id="25" name="AutoShape 25"/>
        <xdr:cNvSpPr>
          <a:spLocks/>
        </xdr:cNvSpPr>
      </xdr:nvSpPr>
      <xdr:spPr>
        <a:xfrm>
          <a:off x="152400" y="13677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76</xdr:row>
      <xdr:rowOff>0</xdr:rowOff>
    </xdr:from>
    <xdr:to>
      <xdr:col>0</xdr:col>
      <xdr:colOff>1152525</xdr:colOff>
      <xdr:row>76</xdr:row>
      <xdr:rowOff>0</xdr:rowOff>
    </xdr:to>
    <xdr:sp>
      <xdr:nvSpPr>
        <xdr:cNvPr id="26" name="AutoShape 26"/>
        <xdr:cNvSpPr>
          <a:spLocks/>
        </xdr:cNvSpPr>
      </xdr:nvSpPr>
      <xdr:spPr>
        <a:xfrm>
          <a:off x="152400" y="13677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76</xdr:row>
      <xdr:rowOff>0</xdr:rowOff>
    </xdr:from>
    <xdr:to>
      <xdr:col>0</xdr:col>
      <xdr:colOff>1152525</xdr:colOff>
      <xdr:row>76</xdr:row>
      <xdr:rowOff>0</xdr:rowOff>
    </xdr:to>
    <xdr:sp>
      <xdr:nvSpPr>
        <xdr:cNvPr id="27" name="AutoShape 27"/>
        <xdr:cNvSpPr>
          <a:spLocks/>
        </xdr:cNvSpPr>
      </xdr:nvSpPr>
      <xdr:spPr>
        <a:xfrm>
          <a:off x="152400" y="13677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76</xdr:row>
      <xdr:rowOff>0</xdr:rowOff>
    </xdr:from>
    <xdr:to>
      <xdr:col>0</xdr:col>
      <xdr:colOff>1152525</xdr:colOff>
      <xdr:row>76</xdr:row>
      <xdr:rowOff>0</xdr:rowOff>
    </xdr:to>
    <xdr:sp>
      <xdr:nvSpPr>
        <xdr:cNvPr id="28" name="AutoShape 28"/>
        <xdr:cNvSpPr>
          <a:spLocks/>
        </xdr:cNvSpPr>
      </xdr:nvSpPr>
      <xdr:spPr>
        <a:xfrm>
          <a:off x="114300" y="136779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76</xdr:row>
      <xdr:rowOff>0</xdr:rowOff>
    </xdr:from>
    <xdr:to>
      <xdr:col>0</xdr:col>
      <xdr:colOff>1152525</xdr:colOff>
      <xdr:row>76</xdr:row>
      <xdr:rowOff>0</xdr:rowOff>
    </xdr:to>
    <xdr:sp>
      <xdr:nvSpPr>
        <xdr:cNvPr id="29" name="AutoShape 29"/>
        <xdr:cNvSpPr>
          <a:spLocks/>
        </xdr:cNvSpPr>
      </xdr:nvSpPr>
      <xdr:spPr>
        <a:xfrm>
          <a:off x="114300" y="136779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76</xdr:row>
      <xdr:rowOff>0</xdr:rowOff>
    </xdr:from>
    <xdr:to>
      <xdr:col>0</xdr:col>
      <xdr:colOff>1152525</xdr:colOff>
      <xdr:row>76</xdr:row>
      <xdr:rowOff>0</xdr:rowOff>
    </xdr:to>
    <xdr:sp>
      <xdr:nvSpPr>
        <xdr:cNvPr id="30" name="AutoShape 30"/>
        <xdr:cNvSpPr>
          <a:spLocks/>
        </xdr:cNvSpPr>
      </xdr:nvSpPr>
      <xdr:spPr>
        <a:xfrm>
          <a:off x="152400" y="13677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76</xdr:row>
      <xdr:rowOff>0</xdr:rowOff>
    </xdr:from>
    <xdr:to>
      <xdr:col>0</xdr:col>
      <xdr:colOff>1152525</xdr:colOff>
      <xdr:row>76</xdr:row>
      <xdr:rowOff>0</xdr:rowOff>
    </xdr:to>
    <xdr:sp>
      <xdr:nvSpPr>
        <xdr:cNvPr id="31" name="AutoShape 31"/>
        <xdr:cNvSpPr>
          <a:spLocks/>
        </xdr:cNvSpPr>
      </xdr:nvSpPr>
      <xdr:spPr>
        <a:xfrm>
          <a:off x="114300" y="136779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76</xdr:row>
      <xdr:rowOff>0</xdr:rowOff>
    </xdr:from>
    <xdr:to>
      <xdr:col>0</xdr:col>
      <xdr:colOff>1152525</xdr:colOff>
      <xdr:row>76</xdr:row>
      <xdr:rowOff>0</xdr:rowOff>
    </xdr:to>
    <xdr:sp>
      <xdr:nvSpPr>
        <xdr:cNvPr id="32" name="AutoShape 32"/>
        <xdr:cNvSpPr>
          <a:spLocks/>
        </xdr:cNvSpPr>
      </xdr:nvSpPr>
      <xdr:spPr>
        <a:xfrm>
          <a:off x="152400" y="13677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76</xdr:row>
      <xdr:rowOff>0</xdr:rowOff>
    </xdr:from>
    <xdr:to>
      <xdr:col>0</xdr:col>
      <xdr:colOff>1152525</xdr:colOff>
      <xdr:row>76</xdr:row>
      <xdr:rowOff>0</xdr:rowOff>
    </xdr:to>
    <xdr:sp>
      <xdr:nvSpPr>
        <xdr:cNvPr id="33" name="AutoShape 33"/>
        <xdr:cNvSpPr>
          <a:spLocks/>
        </xdr:cNvSpPr>
      </xdr:nvSpPr>
      <xdr:spPr>
        <a:xfrm>
          <a:off x="152400" y="13677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76</xdr:row>
      <xdr:rowOff>0</xdr:rowOff>
    </xdr:from>
    <xdr:to>
      <xdr:col>0</xdr:col>
      <xdr:colOff>1152525</xdr:colOff>
      <xdr:row>76</xdr:row>
      <xdr:rowOff>0</xdr:rowOff>
    </xdr:to>
    <xdr:sp>
      <xdr:nvSpPr>
        <xdr:cNvPr id="34" name="AutoShape 34"/>
        <xdr:cNvSpPr>
          <a:spLocks/>
        </xdr:cNvSpPr>
      </xdr:nvSpPr>
      <xdr:spPr>
        <a:xfrm>
          <a:off x="152400" y="13677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76</xdr:row>
      <xdr:rowOff>0</xdr:rowOff>
    </xdr:from>
    <xdr:to>
      <xdr:col>0</xdr:col>
      <xdr:colOff>1152525</xdr:colOff>
      <xdr:row>76</xdr:row>
      <xdr:rowOff>0</xdr:rowOff>
    </xdr:to>
    <xdr:sp>
      <xdr:nvSpPr>
        <xdr:cNvPr id="35" name="AutoShape 35"/>
        <xdr:cNvSpPr>
          <a:spLocks/>
        </xdr:cNvSpPr>
      </xdr:nvSpPr>
      <xdr:spPr>
        <a:xfrm>
          <a:off x="152400" y="13677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76</xdr:row>
      <xdr:rowOff>0</xdr:rowOff>
    </xdr:from>
    <xdr:to>
      <xdr:col>0</xdr:col>
      <xdr:colOff>1152525</xdr:colOff>
      <xdr:row>76</xdr:row>
      <xdr:rowOff>0</xdr:rowOff>
    </xdr:to>
    <xdr:sp>
      <xdr:nvSpPr>
        <xdr:cNvPr id="36" name="AutoShape 36"/>
        <xdr:cNvSpPr>
          <a:spLocks/>
        </xdr:cNvSpPr>
      </xdr:nvSpPr>
      <xdr:spPr>
        <a:xfrm>
          <a:off x="152400" y="13677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7" name="AutoShape 3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8" name="AutoShape 38"/>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9" name="AutoShape 3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0" name="AutoShape 4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76</xdr:row>
      <xdr:rowOff>0</xdr:rowOff>
    </xdr:from>
    <xdr:to>
      <xdr:col>8</xdr:col>
      <xdr:colOff>0</xdr:colOff>
      <xdr:row>76</xdr:row>
      <xdr:rowOff>0</xdr:rowOff>
    </xdr:to>
    <xdr:sp>
      <xdr:nvSpPr>
        <xdr:cNvPr id="41" name="AutoShape 41"/>
        <xdr:cNvSpPr>
          <a:spLocks/>
        </xdr:cNvSpPr>
      </xdr:nvSpPr>
      <xdr:spPr>
        <a:xfrm>
          <a:off x="10915650" y="13677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76</xdr:row>
      <xdr:rowOff>0</xdr:rowOff>
    </xdr:from>
    <xdr:to>
      <xdr:col>8</xdr:col>
      <xdr:colOff>0</xdr:colOff>
      <xdr:row>76</xdr:row>
      <xdr:rowOff>0</xdr:rowOff>
    </xdr:to>
    <xdr:sp>
      <xdr:nvSpPr>
        <xdr:cNvPr id="42" name="AutoShape 42"/>
        <xdr:cNvSpPr>
          <a:spLocks/>
        </xdr:cNvSpPr>
      </xdr:nvSpPr>
      <xdr:spPr>
        <a:xfrm>
          <a:off x="10915650" y="13677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76</xdr:row>
      <xdr:rowOff>0</xdr:rowOff>
    </xdr:from>
    <xdr:to>
      <xdr:col>8</xdr:col>
      <xdr:colOff>0</xdr:colOff>
      <xdr:row>76</xdr:row>
      <xdr:rowOff>0</xdr:rowOff>
    </xdr:to>
    <xdr:sp>
      <xdr:nvSpPr>
        <xdr:cNvPr id="43" name="AutoShape 43"/>
        <xdr:cNvSpPr>
          <a:spLocks/>
        </xdr:cNvSpPr>
      </xdr:nvSpPr>
      <xdr:spPr>
        <a:xfrm>
          <a:off x="10915650" y="13677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76</xdr:row>
      <xdr:rowOff>0</xdr:rowOff>
    </xdr:from>
    <xdr:to>
      <xdr:col>8</xdr:col>
      <xdr:colOff>0</xdr:colOff>
      <xdr:row>76</xdr:row>
      <xdr:rowOff>0</xdr:rowOff>
    </xdr:to>
    <xdr:sp>
      <xdr:nvSpPr>
        <xdr:cNvPr id="44" name="AutoShape 44"/>
        <xdr:cNvSpPr>
          <a:spLocks/>
        </xdr:cNvSpPr>
      </xdr:nvSpPr>
      <xdr:spPr>
        <a:xfrm>
          <a:off x="10915650" y="13677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76</xdr:row>
      <xdr:rowOff>0</xdr:rowOff>
    </xdr:from>
    <xdr:to>
      <xdr:col>8</xdr:col>
      <xdr:colOff>0</xdr:colOff>
      <xdr:row>76</xdr:row>
      <xdr:rowOff>0</xdr:rowOff>
    </xdr:to>
    <xdr:sp>
      <xdr:nvSpPr>
        <xdr:cNvPr id="45" name="AutoShape 45"/>
        <xdr:cNvSpPr>
          <a:spLocks/>
        </xdr:cNvSpPr>
      </xdr:nvSpPr>
      <xdr:spPr>
        <a:xfrm>
          <a:off x="10915650" y="13677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76</xdr:row>
      <xdr:rowOff>0</xdr:rowOff>
    </xdr:from>
    <xdr:to>
      <xdr:col>8</xdr:col>
      <xdr:colOff>0</xdr:colOff>
      <xdr:row>76</xdr:row>
      <xdr:rowOff>0</xdr:rowOff>
    </xdr:to>
    <xdr:sp>
      <xdr:nvSpPr>
        <xdr:cNvPr id="46" name="AutoShape 46"/>
        <xdr:cNvSpPr>
          <a:spLocks/>
        </xdr:cNvSpPr>
      </xdr:nvSpPr>
      <xdr:spPr>
        <a:xfrm>
          <a:off x="10915650" y="13677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76</xdr:row>
      <xdr:rowOff>0</xdr:rowOff>
    </xdr:from>
    <xdr:to>
      <xdr:col>8</xdr:col>
      <xdr:colOff>0</xdr:colOff>
      <xdr:row>76</xdr:row>
      <xdr:rowOff>0</xdr:rowOff>
    </xdr:to>
    <xdr:sp>
      <xdr:nvSpPr>
        <xdr:cNvPr id="47" name="AutoShape 47"/>
        <xdr:cNvSpPr>
          <a:spLocks/>
        </xdr:cNvSpPr>
      </xdr:nvSpPr>
      <xdr:spPr>
        <a:xfrm>
          <a:off x="10915650" y="13677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76</xdr:row>
      <xdr:rowOff>0</xdr:rowOff>
    </xdr:from>
    <xdr:to>
      <xdr:col>8</xdr:col>
      <xdr:colOff>0</xdr:colOff>
      <xdr:row>76</xdr:row>
      <xdr:rowOff>0</xdr:rowOff>
    </xdr:to>
    <xdr:sp>
      <xdr:nvSpPr>
        <xdr:cNvPr id="48" name="AutoShape 48"/>
        <xdr:cNvSpPr>
          <a:spLocks/>
        </xdr:cNvSpPr>
      </xdr:nvSpPr>
      <xdr:spPr>
        <a:xfrm>
          <a:off x="10915650" y="13677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76</xdr:row>
      <xdr:rowOff>0</xdr:rowOff>
    </xdr:from>
    <xdr:to>
      <xdr:col>8</xdr:col>
      <xdr:colOff>0</xdr:colOff>
      <xdr:row>76</xdr:row>
      <xdr:rowOff>0</xdr:rowOff>
    </xdr:to>
    <xdr:sp>
      <xdr:nvSpPr>
        <xdr:cNvPr id="49" name="AutoShape 49"/>
        <xdr:cNvSpPr>
          <a:spLocks/>
        </xdr:cNvSpPr>
      </xdr:nvSpPr>
      <xdr:spPr>
        <a:xfrm>
          <a:off x="10915650" y="13677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76</xdr:row>
      <xdr:rowOff>0</xdr:rowOff>
    </xdr:from>
    <xdr:to>
      <xdr:col>8</xdr:col>
      <xdr:colOff>0</xdr:colOff>
      <xdr:row>76</xdr:row>
      <xdr:rowOff>0</xdr:rowOff>
    </xdr:to>
    <xdr:sp>
      <xdr:nvSpPr>
        <xdr:cNvPr id="50" name="AutoShape 50"/>
        <xdr:cNvSpPr>
          <a:spLocks/>
        </xdr:cNvSpPr>
      </xdr:nvSpPr>
      <xdr:spPr>
        <a:xfrm>
          <a:off x="10915650" y="13677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76</xdr:row>
      <xdr:rowOff>0</xdr:rowOff>
    </xdr:from>
    <xdr:to>
      <xdr:col>8</xdr:col>
      <xdr:colOff>0</xdr:colOff>
      <xdr:row>76</xdr:row>
      <xdr:rowOff>0</xdr:rowOff>
    </xdr:to>
    <xdr:sp>
      <xdr:nvSpPr>
        <xdr:cNvPr id="51" name="AutoShape 51"/>
        <xdr:cNvSpPr>
          <a:spLocks/>
        </xdr:cNvSpPr>
      </xdr:nvSpPr>
      <xdr:spPr>
        <a:xfrm>
          <a:off x="10915650" y="13677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76</xdr:row>
      <xdr:rowOff>0</xdr:rowOff>
    </xdr:from>
    <xdr:to>
      <xdr:col>8</xdr:col>
      <xdr:colOff>0</xdr:colOff>
      <xdr:row>76</xdr:row>
      <xdr:rowOff>0</xdr:rowOff>
    </xdr:to>
    <xdr:sp>
      <xdr:nvSpPr>
        <xdr:cNvPr id="52" name="AutoShape 52"/>
        <xdr:cNvSpPr>
          <a:spLocks/>
        </xdr:cNvSpPr>
      </xdr:nvSpPr>
      <xdr:spPr>
        <a:xfrm>
          <a:off x="10915650" y="13677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76</xdr:row>
      <xdr:rowOff>0</xdr:rowOff>
    </xdr:from>
    <xdr:to>
      <xdr:col>8</xdr:col>
      <xdr:colOff>0</xdr:colOff>
      <xdr:row>76</xdr:row>
      <xdr:rowOff>0</xdr:rowOff>
    </xdr:to>
    <xdr:sp>
      <xdr:nvSpPr>
        <xdr:cNvPr id="53" name="AutoShape 53"/>
        <xdr:cNvSpPr>
          <a:spLocks/>
        </xdr:cNvSpPr>
      </xdr:nvSpPr>
      <xdr:spPr>
        <a:xfrm>
          <a:off x="10915650" y="13677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76</xdr:row>
      <xdr:rowOff>0</xdr:rowOff>
    </xdr:from>
    <xdr:to>
      <xdr:col>8</xdr:col>
      <xdr:colOff>0</xdr:colOff>
      <xdr:row>76</xdr:row>
      <xdr:rowOff>0</xdr:rowOff>
    </xdr:to>
    <xdr:sp>
      <xdr:nvSpPr>
        <xdr:cNvPr id="54" name="AutoShape 54"/>
        <xdr:cNvSpPr>
          <a:spLocks/>
        </xdr:cNvSpPr>
      </xdr:nvSpPr>
      <xdr:spPr>
        <a:xfrm>
          <a:off x="10915650" y="13677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5" name="AutoShape 5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6" name="AutoShape 56"/>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7" name="AutoShape 57"/>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8" name="AutoShape 5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76</xdr:row>
      <xdr:rowOff>0</xdr:rowOff>
    </xdr:from>
    <xdr:to>
      <xdr:col>8</xdr:col>
      <xdr:colOff>0</xdr:colOff>
      <xdr:row>76</xdr:row>
      <xdr:rowOff>0</xdr:rowOff>
    </xdr:to>
    <xdr:sp>
      <xdr:nvSpPr>
        <xdr:cNvPr id="59" name="AutoShape 59"/>
        <xdr:cNvSpPr>
          <a:spLocks/>
        </xdr:cNvSpPr>
      </xdr:nvSpPr>
      <xdr:spPr>
        <a:xfrm>
          <a:off x="10915650" y="13677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76</xdr:row>
      <xdr:rowOff>0</xdr:rowOff>
    </xdr:from>
    <xdr:to>
      <xdr:col>8</xdr:col>
      <xdr:colOff>0</xdr:colOff>
      <xdr:row>76</xdr:row>
      <xdr:rowOff>0</xdr:rowOff>
    </xdr:to>
    <xdr:sp>
      <xdr:nvSpPr>
        <xdr:cNvPr id="60" name="AutoShape 60"/>
        <xdr:cNvSpPr>
          <a:spLocks/>
        </xdr:cNvSpPr>
      </xdr:nvSpPr>
      <xdr:spPr>
        <a:xfrm>
          <a:off x="10915650" y="13677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76</xdr:row>
      <xdr:rowOff>0</xdr:rowOff>
    </xdr:from>
    <xdr:to>
      <xdr:col>8</xdr:col>
      <xdr:colOff>0</xdr:colOff>
      <xdr:row>76</xdr:row>
      <xdr:rowOff>0</xdr:rowOff>
    </xdr:to>
    <xdr:sp>
      <xdr:nvSpPr>
        <xdr:cNvPr id="61" name="AutoShape 61"/>
        <xdr:cNvSpPr>
          <a:spLocks/>
        </xdr:cNvSpPr>
      </xdr:nvSpPr>
      <xdr:spPr>
        <a:xfrm>
          <a:off x="10915650" y="13677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76</xdr:row>
      <xdr:rowOff>0</xdr:rowOff>
    </xdr:from>
    <xdr:to>
      <xdr:col>8</xdr:col>
      <xdr:colOff>0</xdr:colOff>
      <xdr:row>76</xdr:row>
      <xdr:rowOff>0</xdr:rowOff>
    </xdr:to>
    <xdr:sp>
      <xdr:nvSpPr>
        <xdr:cNvPr id="62" name="AutoShape 62"/>
        <xdr:cNvSpPr>
          <a:spLocks/>
        </xdr:cNvSpPr>
      </xdr:nvSpPr>
      <xdr:spPr>
        <a:xfrm>
          <a:off x="10915650" y="13677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76</xdr:row>
      <xdr:rowOff>0</xdr:rowOff>
    </xdr:from>
    <xdr:to>
      <xdr:col>8</xdr:col>
      <xdr:colOff>0</xdr:colOff>
      <xdr:row>76</xdr:row>
      <xdr:rowOff>0</xdr:rowOff>
    </xdr:to>
    <xdr:sp>
      <xdr:nvSpPr>
        <xdr:cNvPr id="63" name="AutoShape 63"/>
        <xdr:cNvSpPr>
          <a:spLocks/>
        </xdr:cNvSpPr>
      </xdr:nvSpPr>
      <xdr:spPr>
        <a:xfrm>
          <a:off x="10915650" y="13677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76</xdr:row>
      <xdr:rowOff>0</xdr:rowOff>
    </xdr:from>
    <xdr:to>
      <xdr:col>8</xdr:col>
      <xdr:colOff>0</xdr:colOff>
      <xdr:row>76</xdr:row>
      <xdr:rowOff>0</xdr:rowOff>
    </xdr:to>
    <xdr:sp>
      <xdr:nvSpPr>
        <xdr:cNvPr id="64" name="AutoShape 64"/>
        <xdr:cNvSpPr>
          <a:spLocks/>
        </xdr:cNvSpPr>
      </xdr:nvSpPr>
      <xdr:spPr>
        <a:xfrm>
          <a:off x="10915650" y="13677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76</xdr:row>
      <xdr:rowOff>0</xdr:rowOff>
    </xdr:from>
    <xdr:to>
      <xdr:col>8</xdr:col>
      <xdr:colOff>0</xdr:colOff>
      <xdr:row>76</xdr:row>
      <xdr:rowOff>0</xdr:rowOff>
    </xdr:to>
    <xdr:sp>
      <xdr:nvSpPr>
        <xdr:cNvPr id="65" name="AutoShape 65"/>
        <xdr:cNvSpPr>
          <a:spLocks/>
        </xdr:cNvSpPr>
      </xdr:nvSpPr>
      <xdr:spPr>
        <a:xfrm>
          <a:off x="10915650" y="13677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76</xdr:row>
      <xdr:rowOff>0</xdr:rowOff>
    </xdr:from>
    <xdr:to>
      <xdr:col>8</xdr:col>
      <xdr:colOff>0</xdr:colOff>
      <xdr:row>76</xdr:row>
      <xdr:rowOff>0</xdr:rowOff>
    </xdr:to>
    <xdr:sp>
      <xdr:nvSpPr>
        <xdr:cNvPr id="66" name="AutoShape 66"/>
        <xdr:cNvSpPr>
          <a:spLocks/>
        </xdr:cNvSpPr>
      </xdr:nvSpPr>
      <xdr:spPr>
        <a:xfrm>
          <a:off x="10915650" y="13677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76</xdr:row>
      <xdr:rowOff>0</xdr:rowOff>
    </xdr:from>
    <xdr:to>
      <xdr:col>8</xdr:col>
      <xdr:colOff>0</xdr:colOff>
      <xdr:row>76</xdr:row>
      <xdr:rowOff>0</xdr:rowOff>
    </xdr:to>
    <xdr:sp>
      <xdr:nvSpPr>
        <xdr:cNvPr id="67" name="AutoShape 67"/>
        <xdr:cNvSpPr>
          <a:spLocks/>
        </xdr:cNvSpPr>
      </xdr:nvSpPr>
      <xdr:spPr>
        <a:xfrm>
          <a:off x="10915650" y="13677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76</xdr:row>
      <xdr:rowOff>0</xdr:rowOff>
    </xdr:from>
    <xdr:to>
      <xdr:col>8</xdr:col>
      <xdr:colOff>0</xdr:colOff>
      <xdr:row>76</xdr:row>
      <xdr:rowOff>0</xdr:rowOff>
    </xdr:to>
    <xdr:sp>
      <xdr:nvSpPr>
        <xdr:cNvPr id="68" name="AutoShape 68"/>
        <xdr:cNvSpPr>
          <a:spLocks/>
        </xdr:cNvSpPr>
      </xdr:nvSpPr>
      <xdr:spPr>
        <a:xfrm>
          <a:off x="10915650" y="13677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76</xdr:row>
      <xdr:rowOff>0</xdr:rowOff>
    </xdr:from>
    <xdr:to>
      <xdr:col>8</xdr:col>
      <xdr:colOff>0</xdr:colOff>
      <xdr:row>76</xdr:row>
      <xdr:rowOff>0</xdr:rowOff>
    </xdr:to>
    <xdr:sp>
      <xdr:nvSpPr>
        <xdr:cNvPr id="69" name="AutoShape 69"/>
        <xdr:cNvSpPr>
          <a:spLocks/>
        </xdr:cNvSpPr>
      </xdr:nvSpPr>
      <xdr:spPr>
        <a:xfrm>
          <a:off x="10915650" y="13677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76</xdr:row>
      <xdr:rowOff>0</xdr:rowOff>
    </xdr:from>
    <xdr:to>
      <xdr:col>8</xdr:col>
      <xdr:colOff>0</xdr:colOff>
      <xdr:row>76</xdr:row>
      <xdr:rowOff>0</xdr:rowOff>
    </xdr:to>
    <xdr:sp>
      <xdr:nvSpPr>
        <xdr:cNvPr id="70" name="AutoShape 70"/>
        <xdr:cNvSpPr>
          <a:spLocks/>
        </xdr:cNvSpPr>
      </xdr:nvSpPr>
      <xdr:spPr>
        <a:xfrm>
          <a:off x="10915650" y="13677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76</xdr:row>
      <xdr:rowOff>0</xdr:rowOff>
    </xdr:from>
    <xdr:to>
      <xdr:col>8</xdr:col>
      <xdr:colOff>0</xdr:colOff>
      <xdr:row>76</xdr:row>
      <xdr:rowOff>0</xdr:rowOff>
    </xdr:to>
    <xdr:sp>
      <xdr:nvSpPr>
        <xdr:cNvPr id="71" name="AutoShape 71"/>
        <xdr:cNvSpPr>
          <a:spLocks/>
        </xdr:cNvSpPr>
      </xdr:nvSpPr>
      <xdr:spPr>
        <a:xfrm>
          <a:off x="10915650" y="13677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76</xdr:row>
      <xdr:rowOff>0</xdr:rowOff>
    </xdr:from>
    <xdr:to>
      <xdr:col>8</xdr:col>
      <xdr:colOff>0</xdr:colOff>
      <xdr:row>76</xdr:row>
      <xdr:rowOff>0</xdr:rowOff>
    </xdr:to>
    <xdr:sp>
      <xdr:nvSpPr>
        <xdr:cNvPr id="72" name="AutoShape 72"/>
        <xdr:cNvSpPr>
          <a:spLocks/>
        </xdr:cNvSpPr>
      </xdr:nvSpPr>
      <xdr:spPr>
        <a:xfrm>
          <a:off x="10915650" y="13677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3" name="AutoShape 7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74" name="AutoShape 74"/>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75" name="AutoShape 75"/>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6" name="AutoShape 7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83</xdr:row>
      <xdr:rowOff>0</xdr:rowOff>
    </xdr:from>
    <xdr:to>
      <xdr:col>0</xdr:col>
      <xdr:colOff>1152525</xdr:colOff>
      <xdr:row>83</xdr:row>
      <xdr:rowOff>0</xdr:rowOff>
    </xdr:to>
    <xdr:sp>
      <xdr:nvSpPr>
        <xdr:cNvPr id="77" name="AutoShape 77"/>
        <xdr:cNvSpPr>
          <a:spLocks/>
        </xdr:cNvSpPr>
      </xdr:nvSpPr>
      <xdr:spPr>
        <a:xfrm>
          <a:off x="152400" y="15449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83</xdr:row>
      <xdr:rowOff>0</xdr:rowOff>
    </xdr:from>
    <xdr:to>
      <xdr:col>0</xdr:col>
      <xdr:colOff>1152525</xdr:colOff>
      <xdr:row>83</xdr:row>
      <xdr:rowOff>0</xdr:rowOff>
    </xdr:to>
    <xdr:sp>
      <xdr:nvSpPr>
        <xdr:cNvPr id="78" name="AutoShape 78"/>
        <xdr:cNvSpPr>
          <a:spLocks/>
        </xdr:cNvSpPr>
      </xdr:nvSpPr>
      <xdr:spPr>
        <a:xfrm>
          <a:off x="152400" y="15449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83</xdr:row>
      <xdr:rowOff>0</xdr:rowOff>
    </xdr:from>
    <xdr:to>
      <xdr:col>0</xdr:col>
      <xdr:colOff>1152525</xdr:colOff>
      <xdr:row>83</xdr:row>
      <xdr:rowOff>0</xdr:rowOff>
    </xdr:to>
    <xdr:sp>
      <xdr:nvSpPr>
        <xdr:cNvPr id="79" name="AutoShape 79"/>
        <xdr:cNvSpPr>
          <a:spLocks/>
        </xdr:cNvSpPr>
      </xdr:nvSpPr>
      <xdr:spPr>
        <a:xfrm>
          <a:off x="152400" y="15449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83</xdr:row>
      <xdr:rowOff>0</xdr:rowOff>
    </xdr:from>
    <xdr:to>
      <xdr:col>0</xdr:col>
      <xdr:colOff>1152525</xdr:colOff>
      <xdr:row>83</xdr:row>
      <xdr:rowOff>0</xdr:rowOff>
    </xdr:to>
    <xdr:sp>
      <xdr:nvSpPr>
        <xdr:cNvPr id="80" name="AutoShape 80"/>
        <xdr:cNvSpPr>
          <a:spLocks/>
        </xdr:cNvSpPr>
      </xdr:nvSpPr>
      <xdr:spPr>
        <a:xfrm>
          <a:off x="152400" y="15449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83</xdr:row>
      <xdr:rowOff>0</xdr:rowOff>
    </xdr:from>
    <xdr:to>
      <xdr:col>0</xdr:col>
      <xdr:colOff>1152525</xdr:colOff>
      <xdr:row>83</xdr:row>
      <xdr:rowOff>0</xdr:rowOff>
    </xdr:to>
    <xdr:sp>
      <xdr:nvSpPr>
        <xdr:cNvPr id="81" name="AutoShape 81"/>
        <xdr:cNvSpPr>
          <a:spLocks/>
        </xdr:cNvSpPr>
      </xdr:nvSpPr>
      <xdr:spPr>
        <a:xfrm>
          <a:off x="152400" y="15449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83</xdr:row>
      <xdr:rowOff>0</xdr:rowOff>
    </xdr:from>
    <xdr:to>
      <xdr:col>0</xdr:col>
      <xdr:colOff>1152525</xdr:colOff>
      <xdr:row>83</xdr:row>
      <xdr:rowOff>0</xdr:rowOff>
    </xdr:to>
    <xdr:sp>
      <xdr:nvSpPr>
        <xdr:cNvPr id="82" name="AutoShape 82"/>
        <xdr:cNvSpPr>
          <a:spLocks/>
        </xdr:cNvSpPr>
      </xdr:nvSpPr>
      <xdr:spPr>
        <a:xfrm>
          <a:off x="114300" y="154495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83</xdr:row>
      <xdr:rowOff>0</xdr:rowOff>
    </xdr:from>
    <xdr:to>
      <xdr:col>0</xdr:col>
      <xdr:colOff>1152525</xdr:colOff>
      <xdr:row>83</xdr:row>
      <xdr:rowOff>0</xdr:rowOff>
    </xdr:to>
    <xdr:sp>
      <xdr:nvSpPr>
        <xdr:cNvPr id="83" name="AutoShape 83"/>
        <xdr:cNvSpPr>
          <a:spLocks/>
        </xdr:cNvSpPr>
      </xdr:nvSpPr>
      <xdr:spPr>
        <a:xfrm>
          <a:off x="114300" y="154495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83</xdr:row>
      <xdr:rowOff>0</xdr:rowOff>
    </xdr:from>
    <xdr:to>
      <xdr:col>0</xdr:col>
      <xdr:colOff>1152525</xdr:colOff>
      <xdr:row>83</xdr:row>
      <xdr:rowOff>0</xdr:rowOff>
    </xdr:to>
    <xdr:sp>
      <xdr:nvSpPr>
        <xdr:cNvPr id="84" name="AutoShape 84"/>
        <xdr:cNvSpPr>
          <a:spLocks/>
        </xdr:cNvSpPr>
      </xdr:nvSpPr>
      <xdr:spPr>
        <a:xfrm>
          <a:off x="152400" y="15449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83</xdr:row>
      <xdr:rowOff>0</xdr:rowOff>
    </xdr:from>
    <xdr:to>
      <xdr:col>0</xdr:col>
      <xdr:colOff>1152525</xdr:colOff>
      <xdr:row>83</xdr:row>
      <xdr:rowOff>0</xdr:rowOff>
    </xdr:to>
    <xdr:sp>
      <xdr:nvSpPr>
        <xdr:cNvPr id="85" name="AutoShape 85"/>
        <xdr:cNvSpPr>
          <a:spLocks/>
        </xdr:cNvSpPr>
      </xdr:nvSpPr>
      <xdr:spPr>
        <a:xfrm>
          <a:off x="114300" y="154495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83</xdr:row>
      <xdr:rowOff>0</xdr:rowOff>
    </xdr:from>
    <xdr:to>
      <xdr:col>0</xdr:col>
      <xdr:colOff>1152525</xdr:colOff>
      <xdr:row>83</xdr:row>
      <xdr:rowOff>0</xdr:rowOff>
    </xdr:to>
    <xdr:sp>
      <xdr:nvSpPr>
        <xdr:cNvPr id="86" name="AutoShape 86"/>
        <xdr:cNvSpPr>
          <a:spLocks/>
        </xdr:cNvSpPr>
      </xdr:nvSpPr>
      <xdr:spPr>
        <a:xfrm>
          <a:off x="152400" y="15449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83</xdr:row>
      <xdr:rowOff>0</xdr:rowOff>
    </xdr:from>
    <xdr:to>
      <xdr:col>0</xdr:col>
      <xdr:colOff>1152525</xdr:colOff>
      <xdr:row>83</xdr:row>
      <xdr:rowOff>0</xdr:rowOff>
    </xdr:to>
    <xdr:sp>
      <xdr:nvSpPr>
        <xdr:cNvPr id="87" name="AutoShape 87"/>
        <xdr:cNvSpPr>
          <a:spLocks/>
        </xdr:cNvSpPr>
      </xdr:nvSpPr>
      <xdr:spPr>
        <a:xfrm>
          <a:off x="152400" y="15449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83</xdr:row>
      <xdr:rowOff>0</xdr:rowOff>
    </xdr:from>
    <xdr:to>
      <xdr:col>0</xdr:col>
      <xdr:colOff>1152525</xdr:colOff>
      <xdr:row>83</xdr:row>
      <xdr:rowOff>0</xdr:rowOff>
    </xdr:to>
    <xdr:sp>
      <xdr:nvSpPr>
        <xdr:cNvPr id="88" name="AutoShape 88"/>
        <xdr:cNvSpPr>
          <a:spLocks/>
        </xdr:cNvSpPr>
      </xdr:nvSpPr>
      <xdr:spPr>
        <a:xfrm>
          <a:off x="152400" y="15449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83</xdr:row>
      <xdr:rowOff>0</xdr:rowOff>
    </xdr:from>
    <xdr:to>
      <xdr:col>0</xdr:col>
      <xdr:colOff>1152525</xdr:colOff>
      <xdr:row>83</xdr:row>
      <xdr:rowOff>0</xdr:rowOff>
    </xdr:to>
    <xdr:sp>
      <xdr:nvSpPr>
        <xdr:cNvPr id="89" name="AutoShape 89"/>
        <xdr:cNvSpPr>
          <a:spLocks/>
        </xdr:cNvSpPr>
      </xdr:nvSpPr>
      <xdr:spPr>
        <a:xfrm>
          <a:off x="152400" y="15449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83</xdr:row>
      <xdr:rowOff>0</xdr:rowOff>
    </xdr:from>
    <xdr:to>
      <xdr:col>0</xdr:col>
      <xdr:colOff>1152525</xdr:colOff>
      <xdr:row>83</xdr:row>
      <xdr:rowOff>0</xdr:rowOff>
    </xdr:to>
    <xdr:sp>
      <xdr:nvSpPr>
        <xdr:cNvPr id="90" name="AutoShape 90"/>
        <xdr:cNvSpPr>
          <a:spLocks/>
        </xdr:cNvSpPr>
      </xdr:nvSpPr>
      <xdr:spPr>
        <a:xfrm>
          <a:off x="152400" y="15449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1" name="AutoShape 9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92" name="AutoShape 92"/>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93" name="AutoShape 93"/>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4" name="AutoShape 9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83</xdr:row>
      <xdr:rowOff>0</xdr:rowOff>
    </xdr:from>
    <xdr:to>
      <xdr:col>0</xdr:col>
      <xdr:colOff>1152525</xdr:colOff>
      <xdr:row>83</xdr:row>
      <xdr:rowOff>0</xdr:rowOff>
    </xdr:to>
    <xdr:sp>
      <xdr:nvSpPr>
        <xdr:cNvPr id="95" name="AutoShape 95"/>
        <xdr:cNvSpPr>
          <a:spLocks/>
        </xdr:cNvSpPr>
      </xdr:nvSpPr>
      <xdr:spPr>
        <a:xfrm>
          <a:off x="152400" y="15449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83</xdr:row>
      <xdr:rowOff>0</xdr:rowOff>
    </xdr:from>
    <xdr:to>
      <xdr:col>0</xdr:col>
      <xdr:colOff>1152525</xdr:colOff>
      <xdr:row>83</xdr:row>
      <xdr:rowOff>0</xdr:rowOff>
    </xdr:to>
    <xdr:sp>
      <xdr:nvSpPr>
        <xdr:cNvPr id="96" name="AutoShape 96"/>
        <xdr:cNvSpPr>
          <a:spLocks/>
        </xdr:cNvSpPr>
      </xdr:nvSpPr>
      <xdr:spPr>
        <a:xfrm>
          <a:off x="152400" y="15449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83</xdr:row>
      <xdr:rowOff>0</xdr:rowOff>
    </xdr:from>
    <xdr:to>
      <xdr:col>0</xdr:col>
      <xdr:colOff>1152525</xdr:colOff>
      <xdr:row>83</xdr:row>
      <xdr:rowOff>0</xdr:rowOff>
    </xdr:to>
    <xdr:sp>
      <xdr:nvSpPr>
        <xdr:cNvPr id="97" name="AutoShape 97"/>
        <xdr:cNvSpPr>
          <a:spLocks/>
        </xdr:cNvSpPr>
      </xdr:nvSpPr>
      <xdr:spPr>
        <a:xfrm>
          <a:off x="152400" y="15449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83</xdr:row>
      <xdr:rowOff>0</xdr:rowOff>
    </xdr:from>
    <xdr:to>
      <xdr:col>0</xdr:col>
      <xdr:colOff>1152525</xdr:colOff>
      <xdr:row>83</xdr:row>
      <xdr:rowOff>0</xdr:rowOff>
    </xdr:to>
    <xdr:sp>
      <xdr:nvSpPr>
        <xdr:cNvPr id="98" name="AutoShape 98"/>
        <xdr:cNvSpPr>
          <a:spLocks/>
        </xdr:cNvSpPr>
      </xdr:nvSpPr>
      <xdr:spPr>
        <a:xfrm>
          <a:off x="152400" y="15449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83</xdr:row>
      <xdr:rowOff>0</xdr:rowOff>
    </xdr:from>
    <xdr:to>
      <xdr:col>0</xdr:col>
      <xdr:colOff>1152525</xdr:colOff>
      <xdr:row>83</xdr:row>
      <xdr:rowOff>0</xdr:rowOff>
    </xdr:to>
    <xdr:sp>
      <xdr:nvSpPr>
        <xdr:cNvPr id="99" name="AutoShape 99"/>
        <xdr:cNvSpPr>
          <a:spLocks/>
        </xdr:cNvSpPr>
      </xdr:nvSpPr>
      <xdr:spPr>
        <a:xfrm>
          <a:off x="152400" y="15449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83</xdr:row>
      <xdr:rowOff>0</xdr:rowOff>
    </xdr:from>
    <xdr:to>
      <xdr:col>0</xdr:col>
      <xdr:colOff>1152525</xdr:colOff>
      <xdr:row>83</xdr:row>
      <xdr:rowOff>0</xdr:rowOff>
    </xdr:to>
    <xdr:sp>
      <xdr:nvSpPr>
        <xdr:cNvPr id="100" name="AutoShape 100"/>
        <xdr:cNvSpPr>
          <a:spLocks/>
        </xdr:cNvSpPr>
      </xdr:nvSpPr>
      <xdr:spPr>
        <a:xfrm>
          <a:off x="114300" y="154495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83</xdr:row>
      <xdr:rowOff>0</xdr:rowOff>
    </xdr:from>
    <xdr:to>
      <xdr:col>0</xdr:col>
      <xdr:colOff>1152525</xdr:colOff>
      <xdr:row>83</xdr:row>
      <xdr:rowOff>0</xdr:rowOff>
    </xdr:to>
    <xdr:sp>
      <xdr:nvSpPr>
        <xdr:cNvPr id="101" name="AutoShape 101"/>
        <xdr:cNvSpPr>
          <a:spLocks/>
        </xdr:cNvSpPr>
      </xdr:nvSpPr>
      <xdr:spPr>
        <a:xfrm>
          <a:off x="114300" y="154495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83</xdr:row>
      <xdr:rowOff>0</xdr:rowOff>
    </xdr:from>
    <xdr:to>
      <xdr:col>0</xdr:col>
      <xdr:colOff>1152525</xdr:colOff>
      <xdr:row>83</xdr:row>
      <xdr:rowOff>0</xdr:rowOff>
    </xdr:to>
    <xdr:sp>
      <xdr:nvSpPr>
        <xdr:cNvPr id="102" name="AutoShape 102"/>
        <xdr:cNvSpPr>
          <a:spLocks/>
        </xdr:cNvSpPr>
      </xdr:nvSpPr>
      <xdr:spPr>
        <a:xfrm>
          <a:off x="152400" y="15449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83</xdr:row>
      <xdr:rowOff>0</xdr:rowOff>
    </xdr:from>
    <xdr:to>
      <xdr:col>0</xdr:col>
      <xdr:colOff>1152525</xdr:colOff>
      <xdr:row>83</xdr:row>
      <xdr:rowOff>0</xdr:rowOff>
    </xdr:to>
    <xdr:sp>
      <xdr:nvSpPr>
        <xdr:cNvPr id="103" name="AutoShape 103"/>
        <xdr:cNvSpPr>
          <a:spLocks/>
        </xdr:cNvSpPr>
      </xdr:nvSpPr>
      <xdr:spPr>
        <a:xfrm>
          <a:off x="114300" y="154495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83</xdr:row>
      <xdr:rowOff>0</xdr:rowOff>
    </xdr:from>
    <xdr:to>
      <xdr:col>0</xdr:col>
      <xdr:colOff>1152525</xdr:colOff>
      <xdr:row>83</xdr:row>
      <xdr:rowOff>0</xdr:rowOff>
    </xdr:to>
    <xdr:sp>
      <xdr:nvSpPr>
        <xdr:cNvPr id="104" name="AutoShape 104"/>
        <xdr:cNvSpPr>
          <a:spLocks/>
        </xdr:cNvSpPr>
      </xdr:nvSpPr>
      <xdr:spPr>
        <a:xfrm>
          <a:off x="152400" y="15449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83</xdr:row>
      <xdr:rowOff>0</xdr:rowOff>
    </xdr:from>
    <xdr:to>
      <xdr:col>0</xdr:col>
      <xdr:colOff>1152525</xdr:colOff>
      <xdr:row>83</xdr:row>
      <xdr:rowOff>0</xdr:rowOff>
    </xdr:to>
    <xdr:sp>
      <xdr:nvSpPr>
        <xdr:cNvPr id="105" name="AutoShape 105"/>
        <xdr:cNvSpPr>
          <a:spLocks/>
        </xdr:cNvSpPr>
      </xdr:nvSpPr>
      <xdr:spPr>
        <a:xfrm>
          <a:off x="152400" y="15449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83</xdr:row>
      <xdr:rowOff>0</xdr:rowOff>
    </xdr:from>
    <xdr:to>
      <xdr:col>0</xdr:col>
      <xdr:colOff>1152525</xdr:colOff>
      <xdr:row>83</xdr:row>
      <xdr:rowOff>0</xdr:rowOff>
    </xdr:to>
    <xdr:sp>
      <xdr:nvSpPr>
        <xdr:cNvPr id="106" name="AutoShape 106"/>
        <xdr:cNvSpPr>
          <a:spLocks/>
        </xdr:cNvSpPr>
      </xdr:nvSpPr>
      <xdr:spPr>
        <a:xfrm>
          <a:off x="152400" y="15449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83</xdr:row>
      <xdr:rowOff>0</xdr:rowOff>
    </xdr:from>
    <xdr:to>
      <xdr:col>0</xdr:col>
      <xdr:colOff>1152525</xdr:colOff>
      <xdr:row>83</xdr:row>
      <xdr:rowOff>0</xdr:rowOff>
    </xdr:to>
    <xdr:sp>
      <xdr:nvSpPr>
        <xdr:cNvPr id="107" name="AutoShape 107"/>
        <xdr:cNvSpPr>
          <a:spLocks/>
        </xdr:cNvSpPr>
      </xdr:nvSpPr>
      <xdr:spPr>
        <a:xfrm>
          <a:off x="152400" y="15449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83</xdr:row>
      <xdr:rowOff>0</xdr:rowOff>
    </xdr:from>
    <xdr:to>
      <xdr:col>0</xdr:col>
      <xdr:colOff>1152525</xdr:colOff>
      <xdr:row>83</xdr:row>
      <xdr:rowOff>0</xdr:rowOff>
    </xdr:to>
    <xdr:sp>
      <xdr:nvSpPr>
        <xdr:cNvPr id="108" name="AutoShape 108"/>
        <xdr:cNvSpPr>
          <a:spLocks/>
        </xdr:cNvSpPr>
      </xdr:nvSpPr>
      <xdr:spPr>
        <a:xfrm>
          <a:off x="152400" y="15449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09" name="AutoShape 10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0" name="AutoShape 110"/>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1" name="AutoShape 111"/>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2" name="AutoShape 11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83</xdr:row>
      <xdr:rowOff>0</xdr:rowOff>
    </xdr:from>
    <xdr:to>
      <xdr:col>8</xdr:col>
      <xdr:colOff>0</xdr:colOff>
      <xdr:row>83</xdr:row>
      <xdr:rowOff>0</xdr:rowOff>
    </xdr:to>
    <xdr:sp>
      <xdr:nvSpPr>
        <xdr:cNvPr id="113" name="AutoShape 113"/>
        <xdr:cNvSpPr>
          <a:spLocks/>
        </xdr:cNvSpPr>
      </xdr:nvSpPr>
      <xdr:spPr>
        <a:xfrm>
          <a:off x="10915650" y="15449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83</xdr:row>
      <xdr:rowOff>0</xdr:rowOff>
    </xdr:from>
    <xdr:to>
      <xdr:col>8</xdr:col>
      <xdr:colOff>0</xdr:colOff>
      <xdr:row>83</xdr:row>
      <xdr:rowOff>0</xdr:rowOff>
    </xdr:to>
    <xdr:sp>
      <xdr:nvSpPr>
        <xdr:cNvPr id="114" name="AutoShape 114"/>
        <xdr:cNvSpPr>
          <a:spLocks/>
        </xdr:cNvSpPr>
      </xdr:nvSpPr>
      <xdr:spPr>
        <a:xfrm>
          <a:off x="10915650" y="15449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83</xdr:row>
      <xdr:rowOff>0</xdr:rowOff>
    </xdr:from>
    <xdr:to>
      <xdr:col>8</xdr:col>
      <xdr:colOff>0</xdr:colOff>
      <xdr:row>83</xdr:row>
      <xdr:rowOff>0</xdr:rowOff>
    </xdr:to>
    <xdr:sp>
      <xdr:nvSpPr>
        <xdr:cNvPr id="115" name="AutoShape 115"/>
        <xdr:cNvSpPr>
          <a:spLocks/>
        </xdr:cNvSpPr>
      </xdr:nvSpPr>
      <xdr:spPr>
        <a:xfrm>
          <a:off x="10915650" y="15449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83</xdr:row>
      <xdr:rowOff>0</xdr:rowOff>
    </xdr:from>
    <xdr:to>
      <xdr:col>8</xdr:col>
      <xdr:colOff>0</xdr:colOff>
      <xdr:row>83</xdr:row>
      <xdr:rowOff>0</xdr:rowOff>
    </xdr:to>
    <xdr:sp>
      <xdr:nvSpPr>
        <xdr:cNvPr id="116" name="AutoShape 116"/>
        <xdr:cNvSpPr>
          <a:spLocks/>
        </xdr:cNvSpPr>
      </xdr:nvSpPr>
      <xdr:spPr>
        <a:xfrm>
          <a:off x="10915650" y="15449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83</xdr:row>
      <xdr:rowOff>0</xdr:rowOff>
    </xdr:from>
    <xdr:to>
      <xdr:col>8</xdr:col>
      <xdr:colOff>0</xdr:colOff>
      <xdr:row>83</xdr:row>
      <xdr:rowOff>0</xdr:rowOff>
    </xdr:to>
    <xdr:sp>
      <xdr:nvSpPr>
        <xdr:cNvPr id="117" name="AutoShape 117"/>
        <xdr:cNvSpPr>
          <a:spLocks/>
        </xdr:cNvSpPr>
      </xdr:nvSpPr>
      <xdr:spPr>
        <a:xfrm>
          <a:off x="10915650" y="15449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83</xdr:row>
      <xdr:rowOff>0</xdr:rowOff>
    </xdr:from>
    <xdr:to>
      <xdr:col>8</xdr:col>
      <xdr:colOff>0</xdr:colOff>
      <xdr:row>83</xdr:row>
      <xdr:rowOff>0</xdr:rowOff>
    </xdr:to>
    <xdr:sp>
      <xdr:nvSpPr>
        <xdr:cNvPr id="118" name="AutoShape 118"/>
        <xdr:cNvSpPr>
          <a:spLocks/>
        </xdr:cNvSpPr>
      </xdr:nvSpPr>
      <xdr:spPr>
        <a:xfrm>
          <a:off x="10915650" y="15449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83</xdr:row>
      <xdr:rowOff>0</xdr:rowOff>
    </xdr:from>
    <xdr:to>
      <xdr:col>8</xdr:col>
      <xdr:colOff>0</xdr:colOff>
      <xdr:row>83</xdr:row>
      <xdr:rowOff>0</xdr:rowOff>
    </xdr:to>
    <xdr:sp>
      <xdr:nvSpPr>
        <xdr:cNvPr id="119" name="AutoShape 119"/>
        <xdr:cNvSpPr>
          <a:spLocks/>
        </xdr:cNvSpPr>
      </xdr:nvSpPr>
      <xdr:spPr>
        <a:xfrm>
          <a:off x="10915650" y="15449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83</xdr:row>
      <xdr:rowOff>0</xdr:rowOff>
    </xdr:from>
    <xdr:to>
      <xdr:col>8</xdr:col>
      <xdr:colOff>0</xdr:colOff>
      <xdr:row>83</xdr:row>
      <xdr:rowOff>0</xdr:rowOff>
    </xdr:to>
    <xdr:sp>
      <xdr:nvSpPr>
        <xdr:cNvPr id="120" name="AutoShape 120"/>
        <xdr:cNvSpPr>
          <a:spLocks/>
        </xdr:cNvSpPr>
      </xdr:nvSpPr>
      <xdr:spPr>
        <a:xfrm>
          <a:off x="10915650" y="15449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83</xdr:row>
      <xdr:rowOff>0</xdr:rowOff>
    </xdr:from>
    <xdr:to>
      <xdr:col>8</xdr:col>
      <xdr:colOff>0</xdr:colOff>
      <xdr:row>83</xdr:row>
      <xdr:rowOff>0</xdr:rowOff>
    </xdr:to>
    <xdr:sp>
      <xdr:nvSpPr>
        <xdr:cNvPr id="121" name="AutoShape 121"/>
        <xdr:cNvSpPr>
          <a:spLocks/>
        </xdr:cNvSpPr>
      </xdr:nvSpPr>
      <xdr:spPr>
        <a:xfrm>
          <a:off x="10915650" y="15449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83</xdr:row>
      <xdr:rowOff>0</xdr:rowOff>
    </xdr:from>
    <xdr:to>
      <xdr:col>8</xdr:col>
      <xdr:colOff>0</xdr:colOff>
      <xdr:row>83</xdr:row>
      <xdr:rowOff>0</xdr:rowOff>
    </xdr:to>
    <xdr:sp>
      <xdr:nvSpPr>
        <xdr:cNvPr id="122" name="AutoShape 122"/>
        <xdr:cNvSpPr>
          <a:spLocks/>
        </xdr:cNvSpPr>
      </xdr:nvSpPr>
      <xdr:spPr>
        <a:xfrm>
          <a:off x="10915650" y="15449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83</xdr:row>
      <xdr:rowOff>0</xdr:rowOff>
    </xdr:from>
    <xdr:to>
      <xdr:col>8</xdr:col>
      <xdr:colOff>0</xdr:colOff>
      <xdr:row>83</xdr:row>
      <xdr:rowOff>0</xdr:rowOff>
    </xdr:to>
    <xdr:sp>
      <xdr:nvSpPr>
        <xdr:cNvPr id="123" name="AutoShape 123"/>
        <xdr:cNvSpPr>
          <a:spLocks/>
        </xdr:cNvSpPr>
      </xdr:nvSpPr>
      <xdr:spPr>
        <a:xfrm>
          <a:off x="10915650" y="15449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83</xdr:row>
      <xdr:rowOff>0</xdr:rowOff>
    </xdr:from>
    <xdr:to>
      <xdr:col>8</xdr:col>
      <xdr:colOff>0</xdr:colOff>
      <xdr:row>83</xdr:row>
      <xdr:rowOff>0</xdr:rowOff>
    </xdr:to>
    <xdr:sp>
      <xdr:nvSpPr>
        <xdr:cNvPr id="124" name="AutoShape 124"/>
        <xdr:cNvSpPr>
          <a:spLocks/>
        </xdr:cNvSpPr>
      </xdr:nvSpPr>
      <xdr:spPr>
        <a:xfrm>
          <a:off x="10915650" y="15449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83</xdr:row>
      <xdr:rowOff>0</xdr:rowOff>
    </xdr:from>
    <xdr:to>
      <xdr:col>8</xdr:col>
      <xdr:colOff>0</xdr:colOff>
      <xdr:row>83</xdr:row>
      <xdr:rowOff>0</xdr:rowOff>
    </xdr:to>
    <xdr:sp>
      <xdr:nvSpPr>
        <xdr:cNvPr id="125" name="AutoShape 125"/>
        <xdr:cNvSpPr>
          <a:spLocks/>
        </xdr:cNvSpPr>
      </xdr:nvSpPr>
      <xdr:spPr>
        <a:xfrm>
          <a:off x="10915650" y="15449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83</xdr:row>
      <xdr:rowOff>0</xdr:rowOff>
    </xdr:from>
    <xdr:to>
      <xdr:col>8</xdr:col>
      <xdr:colOff>0</xdr:colOff>
      <xdr:row>83</xdr:row>
      <xdr:rowOff>0</xdr:rowOff>
    </xdr:to>
    <xdr:sp>
      <xdr:nvSpPr>
        <xdr:cNvPr id="126" name="AutoShape 126"/>
        <xdr:cNvSpPr>
          <a:spLocks/>
        </xdr:cNvSpPr>
      </xdr:nvSpPr>
      <xdr:spPr>
        <a:xfrm>
          <a:off x="10915650" y="15449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7" name="AutoShape 12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8" name="AutoShape 128"/>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9" name="AutoShape 12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0" name="AutoShape 13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83</xdr:row>
      <xdr:rowOff>0</xdr:rowOff>
    </xdr:from>
    <xdr:to>
      <xdr:col>8</xdr:col>
      <xdr:colOff>0</xdr:colOff>
      <xdr:row>83</xdr:row>
      <xdr:rowOff>0</xdr:rowOff>
    </xdr:to>
    <xdr:sp>
      <xdr:nvSpPr>
        <xdr:cNvPr id="131" name="AutoShape 131"/>
        <xdr:cNvSpPr>
          <a:spLocks/>
        </xdr:cNvSpPr>
      </xdr:nvSpPr>
      <xdr:spPr>
        <a:xfrm>
          <a:off x="10915650" y="15449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83</xdr:row>
      <xdr:rowOff>0</xdr:rowOff>
    </xdr:from>
    <xdr:to>
      <xdr:col>8</xdr:col>
      <xdr:colOff>0</xdr:colOff>
      <xdr:row>83</xdr:row>
      <xdr:rowOff>0</xdr:rowOff>
    </xdr:to>
    <xdr:sp>
      <xdr:nvSpPr>
        <xdr:cNvPr id="132" name="AutoShape 132"/>
        <xdr:cNvSpPr>
          <a:spLocks/>
        </xdr:cNvSpPr>
      </xdr:nvSpPr>
      <xdr:spPr>
        <a:xfrm>
          <a:off x="10915650" y="15449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83</xdr:row>
      <xdr:rowOff>0</xdr:rowOff>
    </xdr:from>
    <xdr:to>
      <xdr:col>8</xdr:col>
      <xdr:colOff>0</xdr:colOff>
      <xdr:row>83</xdr:row>
      <xdr:rowOff>0</xdr:rowOff>
    </xdr:to>
    <xdr:sp>
      <xdr:nvSpPr>
        <xdr:cNvPr id="133" name="AutoShape 133"/>
        <xdr:cNvSpPr>
          <a:spLocks/>
        </xdr:cNvSpPr>
      </xdr:nvSpPr>
      <xdr:spPr>
        <a:xfrm>
          <a:off x="10915650" y="15449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83</xdr:row>
      <xdr:rowOff>0</xdr:rowOff>
    </xdr:from>
    <xdr:to>
      <xdr:col>8</xdr:col>
      <xdr:colOff>0</xdr:colOff>
      <xdr:row>83</xdr:row>
      <xdr:rowOff>0</xdr:rowOff>
    </xdr:to>
    <xdr:sp>
      <xdr:nvSpPr>
        <xdr:cNvPr id="134" name="AutoShape 134"/>
        <xdr:cNvSpPr>
          <a:spLocks/>
        </xdr:cNvSpPr>
      </xdr:nvSpPr>
      <xdr:spPr>
        <a:xfrm>
          <a:off x="10915650" y="15449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83</xdr:row>
      <xdr:rowOff>0</xdr:rowOff>
    </xdr:from>
    <xdr:to>
      <xdr:col>8</xdr:col>
      <xdr:colOff>0</xdr:colOff>
      <xdr:row>83</xdr:row>
      <xdr:rowOff>0</xdr:rowOff>
    </xdr:to>
    <xdr:sp>
      <xdr:nvSpPr>
        <xdr:cNvPr id="135" name="AutoShape 135"/>
        <xdr:cNvSpPr>
          <a:spLocks/>
        </xdr:cNvSpPr>
      </xdr:nvSpPr>
      <xdr:spPr>
        <a:xfrm>
          <a:off x="10915650" y="15449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83</xdr:row>
      <xdr:rowOff>0</xdr:rowOff>
    </xdr:from>
    <xdr:to>
      <xdr:col>8</xdr:col>
      <xdr:colOff>0</xdr:colOff>
      <xdr:row>83</xdr:row>
      <xdr:rowOff>0</xdr:rowOff>
    </xdr:to>
    <xdr:sp>
      <xdr:nvSpPr>
        <xdr:cNvPr id="136" name="AutoShape 136"/>
        <xdr:cNvSpPr>
          <a:spLocks/>
        </xdr:cNvSpPr>
      </xdr:nvSpPr>
      <xdr:spPr>
        <a:xfrm>
          <a:off x="10915650" y="15449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83</xdr:row>
      <xdr:rowOff>0</xdr:rowOff>
    </xdr:from>
    <xdr:to>
      <xdr:col>8</xdr:col>
      <xdr:colOff>0</xdr:colOff>
      <xdr:row>83</xdr:row>
      <xdr:rowOff>0</xdr:rowOff>
    </xdr:to>
    <xdr:sp>
      <xdr:nvSpPr>
        <xdr:cNvPr id="137" name="AutoShape 137"/>
        <xdr:cNvSpPr>
          <a:spLocks/>
        </xdr:cNvSpPr>
      </xdr:nvSpPr>
      <xdr:spPr>
        <a:xfrm>
          <a:off x="10915650" y="15449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83</xdr:row>
      <xdr:rowOff>0</xdr:rowOff>
    </xdr:from>
    <xdr:to>
      <xdr:col>8</xdr:col>
      <xdr:colOff>0</xdr:colOff>
      <xdr:row>83</xdr:row>
      <xdr:rowOff>0</xdr:rowOff>
    </xdr:to>
    <xdr:sp>
      <xdr:nvSpPr>
        <xdr:cNvPr id="138" name="AutoShape 138"/>
        <xdr:cNvSpPr>
          <a:spLocks/>
        </xdr:cNvSpPr>
      </xdr:nvSpPr>
      <xdr:spPr>
        <a:xfrm>
          <a:off x="10915650" y="15449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83</xdr:row>
      <xdr:rowOff>0</xdr:rowOff>
    </xdr:from>
    <xdr:to>
      <xdr:col>8</xdr:col>
      <xdr:colOff>0</xdr:colOff>
      <xdr:row>83</xdr:row>
      <xdr:rowOff>0</xdr:rowOff>
    </xdr:to>
    <xdr:sp>
      <xdr:nvSpPr>
        <xdr:cNvPr id="139" name="AutoShape 139"/>
        <xdr:cNvSpPr>
          <a:spLocks/>
        </xdr:cNvSpPr>
      </xdr:nvSpPr>
      <xdr:spPr>
        <a:xfrm>
          <a:off x="10915650" y="15449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83</xdr:row>
      <xdr:rowOff>0</xdr:rowOff>
    </xdr:from>
    <xdr:to>
      <xdr:col>8</xdr:col>
      <xdr:colOff>0</xdr:colOff>
      <xdr:row>83</xdr:row>
      <xdr:rowOff>0</xdr:rowOff>
    </xdr:to>
    <xdr:sp>
      <xdr:nvSpPr>
        <xdr:cNvPr id="140" name="AutoShape 140"/>
        <xdr:cNvSpPr>
          <a:spLocks/>
        </xdr:cNvSpPr>
      </xdr:nvSpPr>
      <xdr:spPr>
        <a:xfrm>
          <a:off x="10915650" y="15449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83</xdr:row>
      <xdr:rowOff>0</xdr:rowOff>
    </xdr:from>
    <xdr:to>
      <xdr:col>8</xdr:col>
      <xdr:colOff>0</xdr:colOff>
      <xdr:row>83</xdr:row>
      <xdr:rowOff>0</xdr:rowOff>
    </xdr:to>
    <xdr:sp>
      <xdr:nvSpPr>
        <xdr:cNvPr id="141" name="AutoShape 141"/>
        <xdr:cNvSpPr>
          <a:spLocks/>
        </xdr:cNvSpPr>
      </xdr:nvSpPr>
      <xdr:spPr>
        <a:xfrm>
          <a:off x="10915650" y="15449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83</xdr:row>
      <xdr:rowOff>0</xdr:rowOff>
    </xdr:from>
    <xdr:to>
      <xdr:col>8</xdr:col>
      <xdr:colOff>0</xdr:colOff>
      <xdr:row>83</xdr:row>
      <xdr:rowOff>0</xdr:rowOff>
    </xdr:to>
    <xdr:sp>
      <xdr:nvSpPr>
        <xdr:cNvPr id="142" name="AutoShape 142"/>
        <xdr:cNvSpPr>
          <a:spLocks/>
        </xdr:cNvSpPr>
      </xdr:nvSpPr>
      <xdr:spPr>
        <a:xfrm>
          <a:off x="10915650" y="15449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83</xdr:row>
      <xdr:rowOff>0</xdr:rowOff>
    </xdr:from>
    <xdr:to>
      <xdr:col>8</xdr:col>
      <xdr:colOff>0</xdr:colOff>
      <xdr:row>83</xdr:row>
      <xdr:rowOff>0</xdr:rowOff>
    </xdr:to>
    <xdr:sp>
      <xdr:nvSpPr>
        <xdr:cNvPr id="143" name="AutoShape 143"/>
        <xdr:cNvSpPr>
          <a:spLocks/>
        </xdr:cNvSpPr>
      </xdr:nvSpPr>
      <xdr:spPr>
        <a:xfrm>
          <a:off x="10915650" y="15449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83</xdr:row>
      <xdr:rowOff>0</xdr:rowOff>
    </xdr:from>
    <xdr:to>
      <xdr:col>8</xdr:col>
      <xdr:colOff>0</xdr:colOff>
      <xdr:row>83</xdr:row>
      <xdr:rowOff>0</xdr:rowOff>
    </xdr:to>
    <xdr:sp>
      <xdr:nvSpPr>
        <xdr:cNvPr id="144" name="AutoShape 144"/>
        <xdr:cNvSpPr>
          <a:spLocks/>
        </xdr:cNvSpPr>
      </xdr:nvSpPr>
      <xdr:spPr>
        <a:xfrm>
          <a:off x="10915650" y="15449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65</xdr:row>
      <xdr:rowOff>0</xdr:rowOff>
    </xdr:from>
    <xdr:to>
      <xdr:col>0</xdr:col>
      <xdr:colOff>1152525</xdr:colOff>
      <xdr:row>65</xdr:row>
      <xdr:rowOff>0</xdr:rowOff>
    </xdr:to>
    <xdr:sp>
      <xdr:nvSpPr>
        <xdr:cNvPr id="145" name="AutoShape 145"/>
        <xdr:cNvSpPr>
          <a:spLocks/>
        </xdr:cNvSpPr>
      </xdr:nvSpPr>
      <xdr:spPr>
        <a:xfrm>
          <a:off x="152400" y="11791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65</xdr:row>
      <xdr:rowOff>0</xdr:rowOff>
    </xdr:from>
    <xdr:to>
      <xdr:col>0</xdr:col>
      <xdr:colOff>1152525</xdr:colOff>
      <xdr:row>65</xdr:row>
      <xdr:rowOff>0</xdr:rowOff>
    </xdr:to>
    <xdr:sp>
      <xdr:nvSpPr>
        <xdr:cNvPr id="146" name="AutoShape 146"/>
        <xdr:cNvSpPr>
          <a:spLocks/>
        </xdr:cNvSpPr>
      </xdr:nvSpPr>
      <xdr:spPr>
        <a:xfrm>
          <a:off x="152400" y="11791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65</xdr:row>
      <xdr:rowOff>0</xdr:rowOff>
    </xdr:from>
    <xdr:to>
      <xdr:col>0</xdr:col>
      <xdr:colOff>1152525</xdr:colOff>
      <xdr:row>65</xdr:row>
      <xdr:rowOff>0</xdr:rowOff>
    </xdr:to>
    <xdr:sp>
      <xdr:nvSpPr>
        <xdr:cNvPr id="147" name="AutoShape 147"/>
        <xdr:cNvSpPr>
          <a:spLocks/>
        </xdr:cNvSpPr>
      </xdr:nvSpPr>
      <xdr:spPr>
        <a:xfrm>
          <a:off x="152400" y="11791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65</xdr:row>
      <xdr:rowOff>0</xdr:rowOff>
    </xdr:from>
    <xdr:to>
      <xdr:col>0</xdr:col>
      <xdr:colOff>1152525</xdr:colOff>
      <xdr:row>65</xdr:row>
      <xdr:rowOff>0</xdr:rowOff>
    </xdr:to>
    <xdr:sp>
      <xdr:nvSpPr>
        <xdr:cNvPr id="148" name="AutoShape 148"/>
        <xdr:cNvSpPr>
          <a:spLocks/>
        </xdr:cNvSpPr>
      </xdr:nvSpPr>
      <xdr:spPr>
        <a:xfrm>
          <a:off x="152400" y="11791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65</xdr:row>
      <xdr:rowOff>0</xdr:rowOff>
    </xdr:from>
    <xdr:to>
      <xdr:col>0</xdr:col>
      <xdr:colOff>1152525</xdr:colOff>
      <xdr:row>65</xdr:row>
      <xdr:rowOff>0</xdr:rowOff>
    </xdr:to>
    <xdr:sp>
      <xdr:nvSpPr>
        <xdr:cNvPr id="149" name="AutoShape 149"/>
        <xdr:cNvSpPr>
          <a:spLocks/>
        </xdr:cNvSpPr>
      </xdr:nvSpPr>
      <xdr:spPr>
        <a:xfrm>
          <a:off x="152400" y="11791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65</xdr:row>
      <xdr:rowOff>0</xdr:rowOff>
    </xdr:from>
    <xdr:to>
      <xdr:col>0</xdr:col>
      <xdr:colOff>1152525</xdr:colOff>
      <xdr:row>65</xdr:row>
      <xdr:rowOff>0</xdr:rowOff>
    </xdr:to>
    <xdr:sp>
      <xdr:nvSpPr>
        <xdr:cNvPr id="150" name="AutoShape 150"/>
        <xdr:cNvSpPr>
          <a:spLocks/>
        </xdr:cNvSpPr>
      </xdr:nvSpPr>
      <xdr:spPr>
        <a:xfrm>
          <a:off x="114300" y="11791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65</xdr:row>
      <xdr:rowOff>0</xdr:rowOff>
    </xdr:from>
    <xdr:to>
      <xdr:col>0</xdr:col>
      <xdr:colOff>1152525</xdr:colOff>
      <xdr:row>65</xdr:row>
      <xdr:rowOff>0</xdr:rowOff>
    </xdr:to>
    <xdr:sp>
      <xdr:nvSpPr>
        <xdr:cNvPr id="151" name="AutoShape 151"/>
        <xdr:cNvSpPr>
          <a:spLocks/>
        </xdr:cNvSpPr>
      </xdr:nvSpPr>
      <xdr:spPr>
        <a:xfrm>
          <a:off x="114300" y="11791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65</xdr:row>
      <xdr:rowOff>0</xdr:rowOff>
    </xdr:from>
    <xdr:to>
      <xdr:col>0</xdr:col>
      <xdr:colOff>1152525</xdr:colOff>
      <xdr:row>65</xdr:row>
      <xdr:rowOff>0</xdr:rowOff>
    </xdr:to>
    <xdr:sp>
      <xdr:nvSpPr>
        <xdr:cNvPr id="152" name="AutoShape 152"/>
        <xdr:cNvSpPr>
          <a:spLocks/>
        </xdr:cNvSpPr>
      </xdr:nvSpPr>
      <xdr:spPr>
        <a:xfrm>
          <a:off x="152400" y="11791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65</xdr:row>
      <xdr:rowOff>0</xdr:rowOff>
    </xdr:from>
    <xdr:to>
      <xdr:col>0</xdr:col>
      <xdr:colOff>1152525</xdr:colOff>
      <xdr:row>65</xdr:row>
      <xdr:rowOff>0</xdr:rowOff>
    </xdr:to>
    <xdr:sp>
      <xdr:nvSpPr>
        <xdr:cNvPr id="153" name="AutoShape 153"/>
        <xdr:cNvSpPr>
          <a:spLocks/>
        </xdr:cNvSpPr>
      </xdr:nvSpPr>
      <xdr:spPr>
        <a:xfrm>
          <a:off x="114300" y="11791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65</xdr:row>
      <xdr:rowOff>0</xdr:rowOff>
    </xdr:from>
    <xdr:to>
      <xdr:col>0</xdr:col>
      <xdr:colOff>1152525</xdr:colOff>
      <xdr:row>65</xdr:row>
      <xdr:rowOff>0</xdr:rowOff>
    </xdr:to>
    <xdr:sp>
      <xdr:nvSpPr>
        <xdr:cNvPr id="154" name="AutoShape 154"/>
        <xdr:cNvSpPr>
          <a:spLocks/>
        </xdr:cNvSpPr>
      </xdr:nvSpPr>
      <xdr:spPr>
        <a:xfrm>
          <a:off x="152400" y="11791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65</xdr:row>
      <xdr:rowOff>0</xdr:rowOff>
    </xdr:from>
    <xdr:to>
      <xdr:col>0</xdr:col>
      <xdr:colOff>1152525</xdr:colOff>
      <xdr:row>65</xdr:row>
      <xdr:rowOff>0</xdr:rowOff>
    </xdr:to>
    <xdr:sp>
      <xdr:nvSpPr>
        <xdr:cNvPr id="155" name="AutoShape 155"/>
        <xdr:cNvSpPr>
          <a:spLocks/>
        </xdr:cNvSpPr>
      </xdr:nvSpPr>
      <xdr:spPr>
        <a:xfrm>
          <a:off x="152400" y="11791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65</xdr:row>
      <xdr:rowOff>0</xdr:rowOff>
    </xdr:from>
    <xdr:to>
      <xdr:col>0</xdr:col>
      <xdr:colOff>1152525</xdr:colOff>
      <xdr:row>65</xdr:row>
      <xdr:rowOff>0</xdr:rowOff>
    </xdr:to>
    <xdr:sp>
      <xdr:nvSpPr>
        <xdr:cNvPr id="156" name="AutoShape 156"/>
        <xdr:cNvSpPr>
          <a:spLocks/>
        </xdr:cNvSpPr>
      </xdr:nvSpPr>
      <xdr:spPr>
        <a:xfrm>
          <a:off x="152400" y="11791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65</xdr:row>
      <xdr:rowOff>0</xdr:rowOff>
    </xdr:from>
    <xdr:to>
      <xdr:col>0</xdr:col>
      <xdr:colOff>1152525</xdr:colOff>
      <xdr:row>65</xdr:row>
      <xdr:rowOff>0</xdr:rowOff>
    </xdr:to>
    <xdr:sp>
      <xdr:nvSpPr>
        <xdr:cNvPr id="157" name="AutoShape 157"/>
        <xdr:cNvSpPr>
          <a:spLocks/>
        </xdr:cNvSpPr>
      </xdr:nvSpPr>
      <xdr:spPr>
        <a:xfrm>
          <a:off x="152400" y="11791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65</xdr:row>
      <xdr:rowOff>0</xdr:rowOff>
    </xdr:from>
    <xdr:to>
      <xdr:col>0</xdr:col>
      <xdr:colOff>1152525</xdr:colOff>
      <xdr:row>65</xdr:row>
      <xdr:rowOff>0</xdr:rowOff>
    </xdr:to>
    <xdr:sp>
      <xdr:nvSpPr>
        <xdr:cNvPr id="158" name="AutoShape 158"/>
        <xdr:cNvSpPr>
          <a:spLocks/>
        </xdr:cNvSpPr>
      </xdr:nvSpPr>
      <xdr:spPr>
        <a:xfrm>
          <a:off x="152400" y="11791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65</xdr:row>
      <xdr:rowOff>0</xdr:rowOff>
    </xdr:from>
    <xdr:to>
      <xdr:col>0</xdr:col>
      <xdr:colOff>1152525</xdr:colOff>
      <xdr:row>65</xdr:row>
      <xdr:rowOff>0</xdr:rowOff>
    </xdr:to>
    <xdr:sp>
      <xdr:nvSpPr>
        <xdr:cNvPr id="159" name="AutoShape 159"/>
        <xdr:cNvSpPr>
          <a:spLocks/>
        </xdr:cNvSpPr>
      </xdr:nvSpPr>
      <xdr:spPr>
        <a:xfrm>
          <a:off x="152400" y="11791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65</xdr:row>
      <xdr:rowOff>0</xdr:rowOff>
    </xdr:from>
    <xdr:to>
      <xdr:col>0</xdr:col>
      <xdr:colOff>1152525</xdr:colOff>
      <xdr:row>65</xdr:row>
      <xdr:rowOff>0</xdr:rowOff>
    </xdr:to>
    <xdr:sp>
      <xdr:nvSpPr>
        <xdr:cNvPr id="160" name="AutoShape 160"/>
        <xdr:cNvSpPr>
          <a:spLocks/>
        </xdr:cNvSpPr>
      </xdr:nvSpPr>
      <xdr:spPr>
        <a:xfrm>
          <a:off x="152400" y="11791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65</xdr:row>
      <xdr:rowOff>0</xdr:rowOff>
    </xdr:from>
    <xdr:to>
      <xdr:col>0</xdr:col>
      <xdr:colOff>1152525</xdr:colOff>
      <xdr:row>65</xdr:row>
      <xdr:rowOff>0</xdr:rowOff>
    </xdr:to>
    <xdr:sp>
      <xdr:nvSpPr>
        <xdr:cNvPr id="161" name="AutoShape 161"/>
        <xdr:cNvSpPr>
          <a:spLocks/>
        </xdr:cNvSpPr>
      </xdr:nvSpPr>
      <xdr:spPr>
        <a:xfrm>
          <a:off x="152400" y="11791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65</xdr:row>
      <xdr:rowOff>0</xdr:rowOff>
    </xdr:from>
    <xdr:to>
      <xdr:col>0</xdr:col>
      <xdr:colOff>1152525</xdr:colOff>
      <xdr:row>65</xdr:row>
      <xdr:rowOff>0</xdr:rowOff>
    </xdr:to>
    <xdr:sp>
      <xdr:nvSpPr>
        <xdr:cNvPr id="162" name="AutoShape 162"/>
        <xdr:cNvSpPr>
          <a:spLocks/>
        </xdr:cNvSpPr>
      </xdr:nvSpPr>
      <xdr:spPr>
        <a:xfrm>
          <a:off x="152400" y="11791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65</xdr:row>
      <xdr:rowOff>0</xdr:rowOff>
    </xdr:from>
    <xdr:to>
      <xdr:col>0</xdr:col>
      <xdr:colOff>1152525</xdr:colOff>
      <xdr:row>65</xdr:row>
      <xdr:rowOff>0</xdr:rowOff>
    </xdr:to>
    <xdr:sp>
      <xdr:nvSpPr>
        <xdr:cNvPr id="163" name="AutoShape 163"/>
        <xdr:cNvSpPr>
          <a:spLocks/>
        </xdr:cNvSpPr>
      </xdr:nvSpPr>
      <xdr:spPr>
        <a:xfrm>
          <a:off x="152400" y="11791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65</xdr:row>
      <xdr:rowOff>0</xdr:rowOff>
    </xdr:from>
    <xdr:to>
      <xdr:col>0</xdr:col>
      <xdr:colOff>1152525</xdr:colOff>
      <xdr:row>65</xdr:row>
      <xdr:rowOff>0</xdr:rowOff>
    </xdr:to>
    <xdr:sp>
      <xdr:nvSpPr>
        <xdr:cNvPr id="164" name="AutoShape 164"/>
        <xdr:cNvSpPr>
          <a:spLocks/>
        </xdr:cNvSpPr>
      </xdr:nvSpPr>
      <xdr:spPr>
        <a:xfrm>
          <a:off x="114300" y="11791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65</xdr:row>
      <xdr:rowOff>0</xdr:rowOff>
    </xdr:from>
    <xdr:to>
      <xdr:col>0</xdr:col>
      <xdr:colOff>1152525</xdr:colOff>
      <xdr:row>65</xdr:row>
      <xdr:rowOff>0</xdr:rowOff>
    </xdr:to>
    <xdr:sp>
      <xdr:nvSpPr>
        <xdr:cNvPr id="165" name="AutoShape 165"/>
        <xdr:cNvSpPr>
          <a:spLocks/>
        </xdr:cNvSpPr>
      </xdr:nvSpPr>
      <xdr:spPr>
        <a:xfrm>
          <a:off x="114300" y="11791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65</xdr:row>
      <xdr:rowOff>0</xdr:rowOff>
    </xdr:from>
    <xdr:to>
      <xdr:col>0</xdr:col>
      <xdr:colOff>1152525</xdr:colOff>
      <xdr:row>65</xdr:row>
      <xdr:rowOff>0</xdr:rowOff>
    </xdr:to>
    <xdr:sp>
      <xdr:nvSpPr>
        <xdr:cNvPr id="166" name="AutoShape 166"/>
        <xdr:cNvSpPr>
          <a:spLocks/>
        </xdr:cNvSpPr>
      </xdr:nvSpPr>
      <xdr:spPr>
        <a:xfrm>
          <a:off x="152400" y="11791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65</xdr:row>
      <xdr:rowOff>0</xdr:rowOff>
    </xdr:from>
    <xdr:to>
      <xdr:col>0</xdr:col>
      <xdr:colOff>1152525</xdr:colOff>
      <xdr:row>65</xdr:row>
      <xdr:rowOff>0</xdr:rowOff>
    </xdr:to>
    <xdr:sp>
      <xdr:nvSpPr>
        <xdr:cNvPr id="167" name="AutoShape 167"/>
        <xdr:cNvSpPr>
          <a:spLocks/>
        </xdr:cNvSpPr>
      </xdr:nvSpPr>
      <xdr:spPr>
        <a:xfrm>
          <a:off x="114300" y="117919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65</xdr:row>
      <xdr:rowOff>0</xdr:rowOff>
    </xdr:from>
    <xdr:to>
      <xdr:col>0</xdr:col>
      <xdr:colOff>1152525</xdr:colOff>
      <xdr:row>65</xdr:row>
      <xdr:rowOff>0</xdr:rowOff>
    </xdr:to>
    <xdr:sp>
      <xdr:nvSpPr>
        <xdr:cNvPr id="168" name="AutoShape 168"/>
        <xdr:cNvSpPr>
          <a:spLocks/>
        </xdr:cNvSpPr>
      </xdr:nvSpPr>
      <xdr:spPr>
        <a:xfrm>
          <a:off x="152400" y="11791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65</xdr:row>
      <xdr:rowOff>0</xdr:rowOff>
    </xdr:from>
    <xdr:to>
      <xdr:col>0</xdr:col>
      <xdr:colOff>1152525</xdr:colOff>
      <xdr:row>65</xdr:row>
      <xdr:rowOff>0</xdr:rowOff>
    </xdr:to>
    <xdr:sp>
      <xdr:nvSpPr>
        <xdr:cNvPr id="169" name="AutoShape 169"/>
        <xdr:cNvSpPr>
          <a:spLocks/>
        </xdr:cNvSpPr>
      </xdr:nvSpPr>
      <xdr:spPr>
        <a:xfrm>
          <a:off x="152400" y="11791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65</xdr:row>
      <xdr:rowOff>0</xdr:rowOff>
    </xdr:from>
    <xdr:to>
      <xdr:col>0</xdr:col>
      <xdr:colOff>1152525</xdr:colOff>
      <xdr:row>65</xdr:row>
      <xdr:rowOff>0</xdr:rowOff>
    </xdr:to>
    <xdr:sp>
      <xdr:nvSpPr>
        <xdr:cNvPr id="170" name="AutoShape 170"/>
        <xdr:cNvSpPr>
          <a:spLocks/>
        </xdr:cNvSpPr>
      </xdr:nvSpPr>
      <xdr:spPr>
        <a:xfrm>
          <a:off x="152400" y="11791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65</xdr:row>
      <xdr:rowOff>0</xdr:rowOff>
    </xdr:from>
    <xdr:to>
      <xdr:col>0</xdr:col>
      <xdr:colOff>1152525</xdr:colOff>
      <xdr:row>65</xdr:row>
      <xdr:rowOff>0</xdr:rowOff>
    </xdr:to>
    <xdr:sp>
      <xdr:nvSpPr>
        <xdr:cNvPr id="171" name="AutoShape 171"/>
        <xdr:cNvSpPr>
          <a:spLocks/>
        </xdr:cNvSpPr>
      </xdr:nvSpPr>
      <xdr:spPr>
        <a:xfrm>
          <a:off x="152400" y="11791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65</xdr:row>
      <xdr:rowOff>0</xdr:rowOff>
    </xdr:from>
    <xdr:to>
      <xdr:col>0</xdr:col>
      <xdr:colOff>1152525</xdr:colOff>
      <xdr:row>65</xdr:row>
      <xdr:rowOff>0</xdr:rowOff>
    </xdr:to>
    <xdr:sp>
      <xdr:nvSpPr>
        <xdr:cNvPr id="172" name="AutoShape 172"/>
        <xdr:cNvSpPr>
          <a:spLocks/>
        </xdr:cNvSpPr>
      </xdr:nvSpPr>
      <xdr:spPr>
        <a:xfrm>
          <a:off x="152400" y="11791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65</xdr:row>
      <xdr:rowOff>0</xdr:rowOff>
    </xdr:from>
    <xdr:to>
      <xdr:col>8</xdr:col>
      <xdr:colOff>0</xdr:colOff>
      <xdr:row>65</xdr:row>
      <xdr:rowOff>0</xdr:rowOff>
    </xdr:to>
    <xdr:sp>
      <xdr:nvSpPr>
        <xdr:cNvPr id="173" name="AutoShape 173"/>
        <xdr:cNvSpPr>
          <a:spLocks/>
        </xdr:cNvSpPr>
      </xdr:nvSpPr>
      <xdr:spPr>
        <a:xfrm>
          <a:off x="10915650" y="11791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65</xdr:row>
      <xdr:rowOff>0</xdr:rowOff>
    </xdr:from>
    <xdr:to>
      <xdr:col>8</xdr:col>
      <xdr:colOff>0</xdr:colOff>
      <xdr:row>65</xdr:row>
      <xdr:rowOff>0</xdr:rowOff>
    </xdr:to>
    <xdr:sp>
      <xdr:nvSpPr>
        <xdr:cNvPr id="174" name="AutoShape 174"/>
        <xdr:cNvSpPr>
          <a:spLocks/>
        </xdr:cNvSpPr>
      </xdr:nvSpPr>
      <xdr:spPr>
        <a:xfrm>
          <a:off x="10915650" y="11791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65</xdr:row>
      <xdr:rowOff>0</xdr:rowOff>
    </xdr:from>
    <xdr:to>
      <xdr:col>8</xdr:col>
      <xdr:colOff>0</xdr:colOff>
      <xdr:row>65</xdr:row>
      <xdr:rowOff>0</xdr:rowOff>
    </xdr:to>
    <xdr:sp>
      <xdr:nvSpPr>
        <xdr:cNvPr id="175" name="AutoShape 175"/>
        <xdr:cNvSpPr>
          <a:spLocks/>
        </xdr:cNvSpPr>
      </xdr:nvSpPr>
      <xdr:spPr>
        <a:xfrm>
          <a:off x="10915650" y="11791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65</xdr:row>
      <xdr:rowOff>0</xdr:rowOff>
    </xdr:from>
    <xdr:to>
      <xdr:col>8</xdr:col>
      <xdr:colOff>0</xdr:colOff>
      <xdr:row>65</xdr:row>
      <xdr:rowOff>0</xdr:rowOff>
    </xdr:to>
    <xdr:sp>
      <xdr:nvSpPr>
        <xdr:cNvPr id="176" name="AutoShape 176"/>
        <xdr:cNvSpPr>
          <a:spLocks/>
        </xdr:cNvSpPr>
      </xdr:nvSpPr>
      <xdr:spPr>
        <a:xfrm>
          <a:off x="10915650" y="11791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65</xdr:row>
      <xdr:rowOff>0</xdr:rowOff>
    </xdr:from>
    <xdr:to>
      <xdr:col>8</xdr:col>
      <xdr:colOff>0</xdr:colOff>
      <xdr:row>65</xdr:row>
      <xdr:rowOff>0</xdr:rowOff>
    </xdr:to>
    <xdr:sp>
      <xdr:nvSpPr>
        <xdr:cNvPr id="177" name="AutoShape 177"/>
        <xdr:cNvSpPr>
          <a:spLocks/>
        </xdr:cNvSpPr>
      </xdr:nvSpPr>
      <xdr:spPr>
        <a:xfrm>
          <a:off x="10915650" y="11791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65</xdr:row>
      <xdr:rowOff>0</xdr:rowOff>
    </xdr:from>
    <xdr:to>
      <xdr:col>8</xdr:col>
      <xdr:colOff>0</xdr:colOff>
      <xdr:row>65</xdr:row>
      <xdr:rowOff>0</xdr:rowOff>
    </xdr:to>
    <xdr:sp>
      <xdr:nvSpPr>
        <xdr:cNvPr id="178" name="AutoShape 178"/>
        <xdr:cNvSpPr>
          <a:spLocks/>
        </xdr:cNvSpPr>
      </xdr:nvSpPr>
      <xdr:spPr>
        <a:xfrm>
          <a:off x="10915650" y="11791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65</xdr:row>
      <xdr:rowOff>0</xdr:rowOff>
    </xdr:from>
    <xdr:to>
      <xdr:col>8</xdr:col>
      <xdr:colOff>0</xdr:colOff>
      <xdr:row>65</xdr:row>
      <xdr:rowOff>0</xdr:rowOff>
    </xdr:to>
    <xdr:sp>
      <xdr:nvSpPr>
        <xdr:cNvPr id="179" name="AutoShape 179"/>
        <xdr:cNvSpPr>
          <a:spLocks/>
        </xdr:cNvSpPr>
      </xdr:nvSpPr>
      <xdr:spPr>
        <a:xfrm>
          <a:off x="10915650" y="11791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65</xdr:row>
      <xdr:rowOff>0</xdr:rowOff>
    </xdr:from>
    <xdr:to>
      <xdr:col>8</xdr:col>
      <xdr:colOff>0</xdr:colOff>
      <xdr:row>65</xdr:row>
      <xdr:rowOff>0</xdr:rowOff>
    </xdr:to>
    <xdr:sp>
      <xdr:nvSpPr>
        <xdr:cNvPr id="180" name="AutoShape 180"/>
        <xdr:cNvSpPr>
          <a:spLocks/>
        </xdr:cNvSpPr>
      </xdr:nvSpPr>
      <xdr:spPr>
        <a:xfrm>
          <a:off x="10915650" y="11791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65</xdr:row>
      <xdr:rowOff>0</xdr:rowOff>
    </xdr:from>
    <xdr:to>
      <xdr:col>8</xdr:col>
      <xdr:colOff>0</xdr:colOff>
      <xdr:row>65</xdr:row>
      <xdr:rowOff>0</xdr:rowOff>
    </xdr:to>
    <xdr:sp>
      <xdr:nvSpPr>
        <xdr:cNvPr id="181" name="AutoShape 181"/>
        <xdr:cNvSpPr>
          <a:spLocks/>
        </xdr:cNvSpPr>
      </xdr:nvSpPr>
      <xdr:spPr>
        <a:xfrm>
          <a:off x="10915650" y="11791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65</xdr:row>
      <xdr:rowOff>0</xdr:rowOff>
    </xdr:from>
    <xdr:to>
      <xdr:col>8</xdr:col>
      <xdr:colOff>0</xdr:colOff>
      <xdr:row>65</xdr:row>
      <xdr:rowOff>0</xdr:rowOff>
    </xdr:to>
    <xdr:sp>
      <xdr:nvSpPr>
        <xdr:cNvPr id="182" name="AutoShape 182"/>
        <xdr:cNvSpPr>
          <a:spLocks/>
        </xdr:cNvSpPr>
      </xdr:nvSpPr>
      <xdr:spPr>
        <a:xfrm>
          <a:off x="10915650" y="11791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65</xdr:row>
      <xdr:rowOff>0</xdr:rowOff>
    </xdr:from>
    <xdr:to>
      <xdr:col>8</xdr:col>
      <xdr:colOff>0</xdr:colOff>
      <xdr:row>65</xdr:row>
      <xdr:rowOff>0</xdr:rowOff>
    </xdr:to>
    <xdr:sp>
      <xdr:nvSpPr>
        <xdr:cNvPr id="183" name="AutoShape 183"/>
        <xdr:cNvSpPr>
          <a:spLocks/>
        </xdr:cNvSpPr>
      </xdr:nvSpPr>
      <xdr:spPr>
        <a:xfrm>
          <a:off x="10915650" y="11791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65</xdr:row>
      <xdr:rowOff>0</xdr:rowOff>
    </xdr:from>
    <xdr:to>
      <xdr:col>8</xdr:col>
      <xdr:colOff>0</xdr:colOff>
      <xdr:row>65</xdr:row>
      <xdr:rowOff>0</xdr:rowOff>
    </xdr:to>
    <xdr:sp>
      <xdr:nvSpPr>
        <xdr:cNvPr id="184" name="AutoShape 184"/>
        <xdr:cNvSpPr>
          <a:spLocks/>
        </xdr:cNvSpPr>
      </xdr:nvSpPr>
      <xdr:spPr>
        <a:xfrm>
          <a:off x="10915650" y="11791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65</xdr:row>
      <xdr:rowOff>0</xdr:rowOff>
    </xdr:from>
    <xdr:to>
      <xdr:col>8</xdr:col>
      <xdr:colOff>0</xdr:colOff>
      <xdr:row>65</xdr:row>
      <xdr:rowOff>0</xdr:rowOff>
    </xdr:to>
    <xdr:sp>
      <xdr:nvSpPr>
        <xdr:cNvPr id="185" name="AutoShape 185"/>
        <xdr:cNvSpPr>
          <a:spLocks/>
        </xdr:cNvSpPr>
      </xdr:nvSpPr>
      <xdr:spPr>
        <a:xfrm>
          <a:off x="10915650" y="11791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65</xdr:row>
      <xdr:rowOff>0</xdr:rowOff>
    </xdr:from>
    <xdr:to>
      <xdr:col>8</xdr:col>
      <xdr:colOff>0</xdr:colOff>
      <xdr:row>65</xdr:row>
      <xdr:rowOff>0</xdr:rowOff>
    </xdr:to>
    <xdr:sp>
      <xdr:nvSpPr>
        <xdr:cNvPr id="186" name="AutoShape 186"/>
        <xdr:cNvSpPr>
          <a:spLocks/>
        </xdr:cNvSpPr>
      </xdr:nvSpPr>
      <xdr:spPr>
        <a:xfrm>
          <a:off x="10915650" y="11791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65</xdr:row>
      <xdr:rowOff>0</xdr:rowOff>
    </xdr:from>
    <xdr:to>
      <xdr:col>8</xdr:col>
      <xdr:colOff>0</xdr:colOff>
      <xdr:row>65</xdr:row>
      <xdr:rowOff>0</xdr:rowOff>
    </xdr:to>
    <xdr:sp>
      <xdr:nvSpPr>
        <xdr:cNvPr id="187" name="AutoShape 187"/>
        <xdr:cNvSpPr>
          <a:spLocks/>
        </xdr:cNvSpPr>
      </xdr:nvSpPr>
      <xdr:spPr>
        <a:xfrm>
          <a:off x="10915650" y="11791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65</xdr:row>
      <xdr:rowOff>0</xdr:rowOff>
    </xdr:from>
    <xdr:to>
      <xdr:col>8</xdr:col>
      <xdr:colOff>0</xdr:colOff>
      <xdr:row>65</xdr:row>
      <xdr:rowOff>0</xdr:rowOff>
    </xdr:to>
    <xdr:sp>
      <xdr:nvSpPr>
        <xdr:cNvPr id="188" name="AutoShape 188"/>
        <xdr:cNvSpPr>
          <a:spLocks/>
        </xdr:cNvSpPr>
      </xdr:nvSpPr>
      <xdr:spPr>
        <a:xfrm>
          <a:off x="10915650" y="11791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65</xdr:row>
      <xdr:rowOff>0</xdr:rowOff>
    </xdr:from>
    <xdr:to>
      <xdr:col>8</xdr:col>
      <xdr:colOff>0</xdr:colOff>
      <xdr:row>65</xdr:row>
      <xdr:rowOff>0</xdr:rowOff>
    </xdr:to>
    <xdr:sp>
      <xdr:nvSpPr>
        <xdr:cNvPr id="189" name="AutoShape 189"/>
        <xdr:cNvSpPr>
          <a:spLocks/>
        </xdr:cNvSpPr>
      </xdr:nvSpPr>
      <xdr:spPr>
        <a:xfrm>
          <a:off x="10915650" y="11791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65</xdr:row>
      <xdr:rowOff>0</xdr:rowOff>
    </xdr:from>
    <xdr:to>
      <xdr:col>8</xdr:col>
      <xdr:colOff>0</xdr:colOff>
      <xdr:row>65</xdr:row>
      <xdr:rowOff>0</xdr:rowOff>
    </xdr:to>
    <xdr:sp>
      <xdr:nvSpPr>
        <xdr:cNvPr id="190" name="AutoShape 190"/>
        <xdr:cNvSpPr>
          <a:spLocks/>
        </xdr:cNvSpPr>
      </xdr:nvSpPr>
      <xdr:spPr>
        <a:xfrm>
          <a:off x="10915650" y="11791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65</xdr:row>
      <xdr:rowOff>0</xdr:rowOff>
    </xdr:from>
    <xdr:to>
      <xdr:col>8</xdr:col>
      <xdr:colOff>0</xdr:colOff>
      <xdr:row>65</xdr:row>
      <xdr:rowOff>0</xdr:rowOff>
    </xdr:to>
    <xdr:sp>
      <xdr:nvSpPr>
        <xdr:cNvPr id="191" name="AutoShape 191"/>
        <xdr:cNvSpPr>
          <a:spLocks/>
        </xdr:cNvSpPr>
      </xdr:nvSpPr>
      <xdr:spPr>
        <a:xfrm>
          <a:off x="10915650" y="11791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65</xdr:row>
      <xdr:rowOff>0</xdr:rowOff>
    </xdr:from>
    <xdr:to>
      <xdr:col>8</xdr:col>
      <xdr:colOff>0</xdr:colOff>
      <xdr:row>65</xdr:row>
      <xdr:rowOff>0</xdr:rowOff>
    </xdr:to>
    <xdr:sp>
      <xdr:nvSpPr>
        <xdr:cNvPr id="192" name="AutoShape 192"/>
        <xdr:cNvSpPr>
          <a:spLocks/>
        </xdr:cNvSpPr>
      </xdr:nvSpPr>
      <xdr:spPr>
        <a:xfrm>
          <a:off x="10915650" y="11791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65</xdr:row>
      <xdr:rowOff>0</xdr:rowOff>
    </xdr:from>
    <xdr:to>
      <xdr:col>8</xdr:col>
      <xdr:colOff>0</xdr:colOff>
      <xdr:row>65</xdr:row>
      <xdr:rowOff>0</xdr:rowOff>
    </xdr:to>
    <xdr:sp>
      <xdr:nvSpPr>
        <xdr:cNvPr id="193" name="AutoShape 193"/>
        <xdr:cNvSpPr>
          <a:spLocks/>
        </xdr:cNvSpPr>
      </xdr:nvSpPr>
      <xdr:spPr>
        <a:xfrm>
          <a:off x="10915650" y="11791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65</xdr:row>
      <xdr:rowOff>0</xdr:rowOff>
    </xdr:from>
    <xdr:to>
      <xdr:col>8</xdr:col>
      <xdr:colOff>0</xdr:colOff>
      <xdr:row>65</xdr:row>
      <xdr:rowOff>0</xdr:rowOff>
    </xdr:to>
    <xdr:sp>
      <xdr:nvSpPr>
        <xdr:cNvPr id="194" name="AutoShape 194"/>
        <xdr:cNvSpPr>
          <a:spLocks/>
        </xdr:cNvSpPr>
      </xdr:nvSpPr>
      <xdr:spPr>
        <a:xfrm>
          <a:off x="10915650" y="11791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65</xdr:row>
      <xdr:rowOff>0</xdr:rowOff>
    </xdr:from>
    <xdr:to>
      <xdr:col>8</xdr:col>
      <xdr:colOff>0</xdr:colOff>
      <xdr:row>65</xdr:row>
      <xdr:rowOff>0</xdr:rowOff>
    </xdr:to>
    <xdr:sp>
      <xdr:nvSpPr>
        <xdr:cNvPr id="195" name="AutoShape 195"/>
        <xdr:cNvSpPr>
          <a:spLocks/>
        </xdr:cNvSpPr>
      </xdr:nvSpPr>
      <xdr:spPr>
        <a:xfrm>
          <a:off x="10915650" y="11791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65</xdr:row>
      <xdr:rowOff>0</xdr:rowOff>
    </xdr:from>
    <xdr:to>
      <xdr:col>8</xdr:col>
      <xdr:colOff>0</xdr:colOff>
      <xdr:row>65</xdr:row>
      <xdr:rowOff>0</xdr:rowOff>
    </xdr:to>
    <xdr:sp>
      <xdr:nvSpPr>
        <xdr:cNvPr id="196" name="AutoShape 196"/>
        <xdr:cNvSpPr>
          <a:spLocks/>
        </xdr:cNvSpPr>
      </xdr:nvSpPr>
      <xdr:spPr>
        <a:xfrm>
          <a:off x="10915650" y="11791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65</xdr:row>
      <xdr:rowOff>0</xdr:rowOff>
    </xdr:from>
    <xdr:to>
      <xdr:col>8</xdr:col>
      <xdr:colOff>0</xdr:colOff>
      <xdr:row>65</xdr:row>
      <xdr:rowOff>0</xdr:rowOff>
    </xdr:to>
    <xdr:sp>
      <xdr:nvSpPr>
        <xdr:cNvPr id="197" name="AutoShape 197"/>
        <xdr:cNvSpPr>
          <a:spLocks/>
        </xdr:cNvSpPr>
      </xdr:nvSpPr>
      <xdr:spPr>
        <a:xfrm>
          <a:off x="10915650" y="11791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65</xdr:row>
      <xdr:rowOff>0</xdr:rowOff>
    </xdr:from>
    <xdr:to>
      <xdr:col>8</xdr:col>
      <xdr:colOff>0</xdr:colOff>
      <xdr:row>65</xdr:row>
      <xdr:rowOff>0</xdr:rowOff>
    </xdr:to>
    <xdr:sp>
      <xdr:nvSpPr>
        <xdr:cNvPr id="198" name="AutoShape 198"/>
        <xdr:cNvSpPr>
          <a:spLocks/>
        </xdr:cNvSpPr>
      </xdr:nvSpPr>
      <xdr:spPr>
        <a:xfrm>
          <a:off x="10915650" y="11791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65</xdr:row>
      <xdr:rowOff>0</xdr:rowOff>
    </xdr:from>
    <xdr:to>
      <xdr:col>8</xdr:col>
      <xdr:colOff>0</xdr:colOff>
      <xdr:row>65</xdr:row>
      <xdr:rowOff>0</xdr:rowOff>
    </xdr:to>
    <xdr:sp>
      <xdr:nvSpPr>
        <xdr:cNvPr id="199" name="AutoShape 199"/>
        <xdr:cNvSpPr>
          <a:spLocks/>
        </xdr:cNvSpPr>
      </xdr:nvSpPr>
      <xdr:spPr>
        <a:xfrm>
          <a:off x="10915650" y="11791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65</xdr:row>
      <xdr:rowOff>0</xdr:rowOff>
    </xdr:from>
    <xdr:to>
      <xdr:col>8</xdr:col>
      <xdr:colOff>0</xdr:colOff>
      <xdr:row>65</xdr:row>
      <xdr:rowOff>0</xdr:rowOff>
    </xdr:to>
    <xdr:sp>
      <xdr:nvSpPr>
        <xdr:cNvPr id="200" name="AutoShape 200"/>
        <xdr:cNvSpPr>
          <a:spLocks/>
        </xdr:cNvSpPr>
      </xdr:nvSpPr>
      <xdr:spPr>
        <a:xfrm>
          <a:off x="10915650" y="11791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72</xdr:row>
      <xdr:rowOff>0</xdr:rowOff>
    </xdr:from>
    <xdr:to>
      <xdr:col>0</xdr:col>
      <xdr:colOff>1152525</xdr:colOff>
      <xdr:row>72</xdr:row>
      <xdr:rowOff>0</xdr:rowOff>
    </xdr:to>
    <xdr:sp>
      <xdr:nvSpPr>
        <xdr:cNvPr id="201" name="AutoShape 201"/>
        <xdr:cNvSpPr>
          <a:spLocks/>
        </xdr:cNvSpPr>
      </xdr:nvSpPr>
      <xdr:spPr>
        <a:xfrm>
          <a:off x="152400" y="129921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72</xdr:row>
      <xdr:rowOff>0</xdr:rowOff>
    </xdr:from>
    <xdr:to>
      <xdr:col>0</xdr:col>
      <xdr:colOff>1152525</xdr:colOff>
      <xdr:row>72</xdr:row>
      <xdr:rowOff>0</xdr:rowOff>
    </xdr:to>
    <xdr:sp>
      <xdr:nvSpPr>
        <xdr:cNvPr id="202" name="AutoShape 202"/>
        <xdr:cNvSpPr>
          <a:spLocks/>
        </xdr:cNvSpPr>
      </xdr:nvSpPr>
      <xdr:spPr>
        <a:xfrm>
          <a:off x="152400" y="129921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72</xdr:row>
      <xdr:rowOff>0</xdr:rowOff>
    </xdr:from>
    <xdr:to>
      <xdr:col>0</xdr:col>
      <xdr:colOff>1152525</xdr:colOff>
      <xdr:row>72</xdr:row>
      <xdr:rowOff>0</xdr:rowOff>
    </xdr:to>
    <xdr:sp>
      <xdr:nvSpPr>
        <xdr:cNvPr id="203" name="AutoShape 203"/>
        <xdr:cNvSpPr>
          <a:spLocks/>
        </xdr:cNvSpPr>
      </xdr:nvSpPr>
      <xdr:spPr>
        <a:xfrm>
          <a:off x="152400" y="129921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72</xdr:row>
      <xdr:rowOff>0</xdr:rowOff>
    </xdr:from>
    <xdr:to>
      <xdr:col>0</xdr:col>
      <xdr:colOff>1152525</xdr:colOff>
      <xdr:row>72</xdr:row>
      <xdr:rowOff>0</xdr:rowOff>
    </xdr:to>
    <xdr:sp>
      <xdr:nvSpPr>
        <xdr:cNvPr id="204" name="AutoShape 204"/>
        <xdr:cNvSpPr>
          <a:spLocks/>
        </xdr:cNvSpPr>
      </xdr:nvSpPr>
      <xdr:spPr>
        <a:xfrm>
          <a:off x="152400" y="129921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72</xdr:row>
      <xdr:rowOff>0</xdr:rowOff>
    </xdr:from>
    <xdr:to>
      <xdr:col>0</xdr:col>
      <xdr:colOff>1152525</xdr:colOff>
      <xdr:row>72</xdr:row>
      <xdr:rowOff>0</xdr:rowOff>
    </xdr:to>
    <xdr:sp>
      <xdr:nvSpPr>
        <xdr:cNvPr id="205" name="AutoShape 205"/>
        <xdr:cNvSpPr>
          <a:spLocks/>
        </xdr:cNvSpPr>
      </xdr:nvSpPr>
      <xdr:spPr>
        <a:xfrm>
          <a:off x="152400" y="129921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72</xdr:row>
      <xdr:rowOff>0</xdr:rowOff>
    </xdr:from>
    <xdr:to>
      <xdr:col>0</xdr:col>
      <xdr:colOff>1152525</xdr:colOff>
      <xdr:row>72</xdr:row>
      <xdr:rowOff>0</xdr:rowOff>
    </xdr:to>
    <xdr:sp>
      <xdr:nvSpPr>
        <xdr:cNvPr id="206" name="AutoShape 206"/>
        <xdr:cNvSpPr>
          <a:spLocks/>
        </xdr:cNvSpPr>
      </xdr:nvSpPr>
      <xdr:spPr>
        <a:xfrm>
          <a:off x="114300" y="129921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72</xdr:row>
      <xdr:rowOff>0</xdr:rowOff>
    </xdr:from>
    <xdr:to>
      <xdr:col>0</xdr:col>
      <xdr:colOff>1152525</xdr:colOff>
      <xdr:row>72</xdr:row>
      <xdr:rowOff>0</xdr:rowOff>
    </xdr:to>
    <xdr:sp>
      <xdr:nvSpPr>
        <xdr:cNvPr id="207" name="AutoShape 207"/>
        <xdr:cNvSpPr>
          <a:spLocks/>
        </xdr:cNvSpPr>
      </xdr:nvSpPr>
      <xdr:spPr>
        <a:xfrm>
          <a:off x="114300" y="129921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72</xdr:row>
      <xdr:rowOff>0</xdr:rowOff>
    </xdr:from>
    <xdr:to>
      <xdr:col>0</xdr:col>
      <xdr:colOff>1152525</xdr:colOff>
      <xdr:row>72</xdr:row>
      <xdr:rowOff>0</xdr:rowOff>
    </xdr:to>
    <xdr:sp>
      <xdr:nvSpPr>
        <xdr:cNvPr id="208" name="AutoShape 208"/>
        <xdr:cNvSpPr>
          <a:spLocks/>
        </xdr:cNvSpPr>
      </xdr:nvSpPr>
      <xdr:spPr>
        <a:xfrm>
          <a:off x="152400" y="129921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72</xdr:row>
      <xdr:rowOff>0</xdr:rowOff>
    </xdr:from>
    <xdr:to>
      <xdr:col>0</xdr:col>
      <xdr:colOff>1152525</xdr:colOff>
      <xdr:row>72</xdr:row>
      <xdr:rowOff>0</xdr:rowOff>
    </xdr:to>
    <xdr:sp>
      <xdr:nvSpPr>
        <xdr:cNvPr id="209" name="AutoShape 209"/>
        <xdr:cNvSpPr>
          <a:spLocks/>
        </xdr:cNvSpPr>
      </xdr:nvSpPr>
      <xdr:spPr>
        <a:xfrm>
          <a:off x="114300" y="129921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72</xdr:row>
      <xdr:rowOff>0</xdr:rowOff>
    </xdr:from>
    <xdr:to>
      <xdr:col>0</xdr:col>
      <xdr:colOff>1152525</xdr:colOff>
      <xdr:row>72</xdr:row>
      <xdr:rowOff>0</xdr:rowOff>
    </xdr:to>
    <xdr:sp>
      <xdr:nvSpPr>
        <xdr:cNvPr id="210" name="AutoShape 210"/>
        <xdr:cNvSpPr>
          <a:spLocks/>
        </xdr:cNvSpPr>
      </xdr:nvSpPr>
      <xdr:spPr>
        <a:xfrm>
          <a:off x="152400" y="129921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72</xdr:row>
      <xdr:rowOff>0</xdr:rowOff>
    </xdr:from>
    <xdr:to>
      <xdr:col>0</xdr:col>
      <xdr:colOff>1152525</xdr:colOff>
      <xdr:row>72</xdr:row>
      <xdr:rowOff>0</xdr:rowOff>
    </xdr:to>
    <xdr:sp>
      <xdr:nvSpPr>
        <xdr:cNvPr id="211" name="AutoShape 211"/>
        <xdr:cNvSpPr>
          <a:spLocks/>
        </xdr:cNvSpPr>
      </xdr:nvSpPr>
      <xdr:spPr>
        <a:xfrm>
          <a:off x="152400" y="129921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72</xdr:row>
      <xdr:rowOff>0</xdr:rowOff>
    </xdr:from>
    <xdr:to>
      <xdr:col>0</xdr:col>
      <xdr:colOff>1152525</xdr:colOff>
      <xdr:row>72</xdr:row>
      <xdr:rowOff>0</xdr:rowOff>
    </xdr:to>
    <xdr:sp>
      <xdr:nvSpPr>
        <xdr:cNvPr id="212" name="AutoShape 212"/>
        <xdr:cNvSpPr>
          <a:spLocks/>
        </xdr:cNvSpPr>
      </xdr:nvSpPr>
      <xdr:spPr>
        <a:xfrm>
          <a:off x="152400" y="129921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72</xdr:row>
      <xdr:rowOff>0</xdr:rowOff>
    </xdr:from>
    <xdr:to>
      <xdr:col>0</xdr:col>
      <xdr:colOff>1152525</xdr:colOff>
      <xdr:row>72</xdr:row>
      <xdr:rowOff>0</xdr:rowOff>
    </xdr:to>
    <xdr:sp>
      <xdr:nvSpPr>
        <xdr:cNvPr id="213" name="AutoShape 213"/>
        <xdr:cNvSpPr>
          <a:spLocks/>
        </xdr:cNvSpPr>
      </xdr:nvSpPr>
      <xdr:spPr>
        <a:xfrm>
          <a:off x="152400" y="129921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72</xdr:row>
      <xdr:rowOff>0</xdr:rowOff>
    </xdr:from>
    <xdr:to>
      <xdr:col>0</xdr:col>
      <xdr:colOff>1152525</xdr:colOff>
      <xdr:row>72</xdr:row>
      <xdr:rowOff>0</xdr:rowOff>
    </xdr:to>
    <xdr:sp>
      <xdr:nvSpPr>
        <xdr:cNvPr id="214" name="AutoShape 214"/>
        <xdr:cNvSpPr>
          <a:spLocks/>
        </xdr:cNvSpPr>
      </xdr:nvSpPr>
      <xdr:spPr>
        <a:xfrm>
          <a:off x="152400" y="129921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72</xdr:row>
      <xdr:rowOff>0</xdr:rowOff>
    </xdr:from>
    <xdr:to>
      <xdr:col>0</xdr:col>
      <xdr:colOff>1152525</xdr:colOff>
      <xdr:row>72</xdr:row>
      <xdr:rowOff>0</xdr:rowOff>
    </xdr:to>
    <xdr:sp>
      <xdr:nvSpPr>
        <xdr:cNvPr id="215" name="AutoShape 215"/>
        <xdr:cNvSpPr>
          <a:spLocks/>
        </xdr:cNvSpPr>
      </xdr:nvSpPr>
      <xdr:spPr>
        <a:xfrm>
          <a:off x="152400" y="129921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72</xdr:row>
      <xdr:rowOff>0</xdr:rowOff>
    </xdr:from>
    <xdr:to>
      <xdr:col>0</xdr:col>
      <xdr:colOff>1152525</xdr:colOff>
      <xdr:row>72</xdr:row>
      <xdr:rowOff>0</xdr:rowOff>
    </xdr:to>
    <xdr:sp>
      <xdr:nvSpPr>
        <xdr:cNvPr id="216" name="AutoShape 216"/>
        <xdr:cNvSpPr>
          <a:spLocks/>
        </xdr:cNvSpPr>
      </xdr:nvSpPr>
      <xdr:spPr>
        <a:xfrm>
          <a:off x="152400" y="129921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72</xdr:row>
      <xdr:rowOff>0</xdr:rowOff>
    </xdr:from>
    <xdr:to>
      <xdr:col>0</xdr:col>
      <xdr:colOff>1152525</xdr:colOff>
      <xdr:row>72</xdr:row>
      <xdr:rowOff>0</xdr:rowOff>
    </xdr:to>
    <xdr:sp>
      <xdr:nvSpPr>
        <xdr:cNvPr id="217" name="AutoShape 217"/>
        <xdr:cNvSpPr>
          <a:spLocks/>
        </xdr:cNvSpPr>
      </xdr:nvSpPr>
      <xdr:spPr>
        <a:xfrm>
          <a:off x="152400" y="129921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72</xdr:row>
      <xdr:rowOff>0</xdr:rowOff>
    </xdr:from>
    <xdr:to>
      <xdr:col>0</xdr:col>
      <xdr:colOff>1152525</xdr:colOff>
      <xdr:row>72</xdr:row>
      <xdr:rowOff>0</xdr:rowOff>
    </xdr:to>
    <xdr:sp>
      <xdr:nvSpPr>
        <xdr:cNvPr id="218" name="AutoShape 218"/>
        <xdr:cNvSpPr>
          <a:spLocks/>
        </xdr:cNvSpPr>
      </xdr:nvSpPr>
      <xdr:spPr>
        <a:xfrm>
          <a:off x="152400" y="129921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72</xdr:row>
      <xdr:rowOff>0</xdr:rowOff>
    </xdr:from>
    <xdr:to>
      <xdr:col>0</xdr:col>
      <xdr:colOff>1152525</xdr:colOff>
      <xdr:row>72</xdr:row>
      <xdr:rowOff>0</xdr:rowOff>
    </xdr:to>
    <xdr:sp>
      <xdr:nvSpPr>
        <xdr:cNvPr id="219" name="AutoShape 219"/>
        <xdr:cNvSpPr>
          <a:spLocks/>
        </xdr:cNvSpPr>
      </xdr:nvSpPr>
      <xdr:spPr>
        <a:xfrm>
          <a:off x="152400" y="129921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72</xdr:row>
      <xdr:rowOff>0</xdr:rowOff>
    </xdr:from>
    <xdr:to>
      <xdr:col>0</xdr:col>
      <xdr:colOff>1152525</xdr:colOff>
      <xdr:row>72</xdr:row>
      <xdr:rowOff>0</xdr:rowOff>
    </xdr:to>
    <xdr:sp>
      <xdr:nvSpPr>
        <xdr:cNvPr id="220" name="AutoShape 220"/>
        <xdr:cNvSpPr>
          <a:spLocks/>
        </xdr:cNvSpPr>
      </xdr:nvSpPr>
      <xdr:spPr>
        <a:xfrm>
          <a:off x="114300" y="129921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72</xdr:row>
      <xdr:rowOff>0</xdr:rowOff>
    </xdr:from>
    <xdr:to>
      <xdr:col>0</xdr:col>
      <xdr:colOff>1152525</xdr:colOff>
      <xdr:row>72</xdr:row>
      <xdr:rowOff>0</xdr:rowOff>
    </xdr:to>
    <xdr:sp>
      <xdr:nvSpPr>
        <xdr:cNvPr id="221" name="AutoShape 221"/>
        <xdr:cNvSpPr>
          <a:spLocks/>
        </xdr:cNvSpPr>
      </xdr:nvSpPr>
      <xdr:spPr>
        <a:xfrm>
          <a:off x="114300" y="129921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72</xdr:row>
      <xdr:rowOff>0</xdr:rowOff>
    </xdr:from>
    <xdr:to>
      <xdr:col>0</xdr:col>
      <xdr:colOff>1152525</xdr:colOff>
      <xdr:row>72</xdr:row>
      <xdr:rowOff>0</xdr:rowOff>
    </xdr:to>
    <xdr:sp>
      <xdr:nvSpPr>
        <xdr:cNvPr id="222" name="AutoShape 222"/>
        <xdr:cNvSpPr>
          <a:spLocks/>
        </xdr:cNvSpPr>
      </xdr:nvSpPr>
      <xdr:spPr>
        <a:xfrm>
          <a:off x="152400" y="129921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72</xdr:row>
      <xdr:rowOff>0</xdr:rowOff>
    </xdr:from>
    <xdr:to>
      <xdr:col>0</xdr:col>
      <xdr:colOff>1152525</xdr:colOff>
      <xdr:row>72</xdr:row>
      <xdr:rowOff>0</xdr:rowOff>
    </xdr:to>
    <xdr:sp>
      <xdr:nvSpPr>
        <xdr:cNvPr id="223" name="AutoShape 223"/>
        <xdr:cNvSpPr>
          <a:spLocks/>
        </xdr:cNvSpPr>
      </xdr:nvSpPr>
      <xdr:spPr>
        <a:xfrm>
          <a:off x="114300" y="129921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72</xdr:row>
      <xdr:rowOff>0</xdr:rowOff>
    </xdr:from>
    <xdr:to>
      <xdr:col>0</xdr:col>
      <xdr:colOff>1152525</xdr:colOff>
      <xdr:row>72</xdr:row>
      <xdr:rowOff>0</xdr:rowOff>
    </xdr:to>
    <xdr:sp>
      <xdr:nvSpPr>
        <xdr:cNvPr id="224" name="AutoShape 224"/>
        <xdr:cNvSpPr>
          <a:spLocks/>
        </xdr:cNvSpPr>
      </xdr:nvSpPr>
      <xdr:spPr>
        <a:xfrm>
          <a:off x="152400" y="129921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72</xdr:row>
      <xdr:rowOff>0</xdr:rowOff>
    </xdr:from>
    <xdr:to>
      <xdr:col>0</xdr:col>
      <xdr:colOff>1152525</xdr:colOff>
      <xdr:row>72</xdr:row>
      <xdr:rowOff>0</xdr:rowOff>
    </xdr:to>
    <xdr:sp>
      <xdr:nvSpPr>
        <xdr:cNvPr id="225" name="AutoShape 225"/>
        <xdr:cNvSpPr>
          <a:spLocks/>
        </xdr:cNvSpPr>
      </xdr:nvSpPr>
      <xdr:spPr>
        <a:xfrm>
          <a:off x="152400" y="129921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72</xdr:row>
      <xdr:rowOff>0</xdr:rowOff>
    </xdr:from>
    <xdr:to>
      <xdr:col>0</xdr:col>
      <xdr:colOff>1152525</xdr:colOff>
      <xdr:row>72</xdr:row>
      <xdr:rowOff>0</xdr:rowOff>
    </xdr:to>
    <xdr:sp>
      <xdr:nvSpPr>
        <xdr:cNvPr id="226" name="AutoShape 226"/>
        <xdr:cNvSpPr>
          <a:spLocks/>
        </xdr:cNvSpPr>
      </xdr:nvSpPr>
      <xdr:spPr>
        <a:xfrm>
          <a:off x="152400" y="129921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72</xdr:row>
      <xdr:rowOff>0</xdr:rowOff>
    </xdr:from>
    <xdr:to>
      <xdr:col>0</xdr:col>
      <xdr:colOff>1152525</xdr:colOff>
      <xdr:row>72</xdr:row>
      <xdr:rowOff>0</xdr:rowOff>
    </xdr:to>
    <xdr:sp>
      <xdr:nvSpPr>
        <xdr:cNvPr id="227" name="AutoShape 227"/>
        <xdr:cNvSpPr>
          <a:spLocks/>
        </xdr:cNvSpPr>
      </xdr:nvSpPr>
      <xdr:spPr>
        <a:xfrm>
          <a:off x="152400" y="129921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72</xdr:row>
      <xdr:rowOff>0</xdr:rowOff>
    </xdr:from>
    <xdr:to>
      <xdr:col>0</xdr:col>
      <xdr:colOff>1152525</xdr:colOff>
      <xdr:row>72</xdr:row>
      <xdr:rowOff>0</xdr:rowOff>
    </xdr:to>
    <xdr:sp>
      <xdr:nvSpPr>
        <xdr:cNvPr id="228" name="AutoShape 228"/>
        <xdr:cNvSpPr>
          <a:spLocks/>
        </xdr:cNvSpPr>
      </xdr:nvSpPr>
      <xdr:spPr>
        <a:xfrm>
          <a:off x="152400" y="129921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72</xdr:row>
      <xdr:rowOff>0</xdr:rowOff>
    </xdr:from>
    <xdr:to>
      <xdr:col>8</xdr:col>
      <xdr:colOff>0</xdr:colOff>
      <xdr:row>72</xdr:row>
      <xdr:rowOff>0</xdr:rowOff>
    </xdr:to>
    <xdr:sp>
      <xdr:nvSpPr>
        <xdr:cNvPr id="229" name="AutoShape 229"/>
        <xdr:cNvSpPr>
          <a:spLocks/>
        </xdr:cNvSpPr>
      </xdr:nvSpPr>
      <xdr:spPr>
        <a:xfrm>
          <a:off x="10915650" y="129921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72</xdr:row>
      <xdr:rowOff>0</xdr:rowOff>
    </xdr:from>
    <xdr:to>
      <xdr:col>8</xdr:col>
      <xdr:colOff>0</xdr:colOff>
      <xdr:row>72</xdr:row>
      <xdr:rowOff>0</xdr:rowOff>
    </xdr:to>
    <xdr:sp>
      <xdr:nvSpPr>
        <xdr:cNvPr id="230" name="AutoShape 230"/>
        <xdr:cNvSpPr>
          <a:spLocks/>
        </xdr:cNvSpPr>
      </xdr:nvSpPr>
      <xdr:spPr>
        <a:xfrm>
          <a:off x="10915650" y="129921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72</xdr:row>
      <xdr:rowOff>0</xdr:rowOff>
    </xdr:from>
    <xdr:to>
      <xdr:col>8</xdr:col>
      <xdr:colOff>0</xdr:colOff>
      <xdr:row>72</xdr:row>
      <xdr:rowOff>0</xdr:rowOff>
    </xdr:to>
    <xdr:sp>
      <xdr:nvSpPr>
        <xdr:cNvPr id="231" name="AutoShape 231"/>
        <xdr:cNvSpPr>
          <a:spLocks/>
        </xdr:cNvSpPr>
      </xdr:nvSpPr>
      <xdr:spPr>
        <a:xfrm>
          <a:off x="10915650" y="129921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72</xdr:row>
      <xdr:rowOff>0</xdr:rowOff>
    </xdr:from>
    <xdr:to>
      <xdr:col>8</xdr:col>
      <xdr:colOff>0</xdr:colOff>
      <xdr:row>72</xdr:row>
      <xdr:rowOff>0</xdr:rowOff>
    </xdr:to>
    <xdr:sp>
      <xdr:nvSpPr>
        <xdr:cNvPr id="232" name="AutoShape 232"/>
        <xdr:cNvSpPr>
          <a:spLocks/>
        </xdr:cNvSpPr>
      </xdr:nvSpPr>
      <xdr:spPr>
        <a:xfrm>
          <a:off x="10915650" y="129921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72</xdr:row>
      <xdr:rowOff>0</xdr:rowOff>
    </xdr:from>
    <xdr:to>
      <xdr:col>8</xdr:col>
      <xdr:colOff>0</xdr:colOff>
      <xdr:row>72</xdr:row>
      <xdr:rowOff>0</xdr:rowOff>
    </xdr:to>
    <xdr:sp>
      <xdr:nvSpPr>
        <xdr:cNvPr id="233" name="AutoShape 233"/>
        <xdr:cNvSpPr>
          <a:spLocks/>
        </xdr:cNvSpPr>
      </xdr:nvSpPr>
      <xdr:spPr>
        <a:xfrm>
          <a:off x="10915650" y="129921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72</xdr:row>
      <xdr:rowOff>0</xdr:rowOff>
    </xdr:from>
    <xdr:to>
      <xdr:col>8</xdr:col>
      <xdr:colOff>0</xdr:colOff>
      <xdr:row>72</xdr:row>
      <xdr:rowOff>0</xdr:rowOff>
    </xdr:to>
    <xdr:sp>
      <xdr:nvSpPr>
        <xdr:cNvPr id="234" name="AutoShape 234"/>
        <xdr:cNvSpPr>
          <a:spLocks/>
        </xdr:cNvSpPr>
      </xdr:nvSpPr>
      <xdr:spPr>
        <a:xfrm>
          <a:off x="10915650" y="1299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72</xdr:row>
      <xdr:rowOff>0</xdr:rowOff>
    </xdr:from>
    <xdr:to>
      <xdr:col>8</xdr:col>
      <xdr:colOff>0</xdr:colOff>
      <xdr:row>72</xdr:row>
      <xdr:rowOff>0</xdr:rowOff>
    </xdr:to>
    <xdr:sp>
      <xdr:nvSpPr>
        <xdr:cNvPr id="235" name="AutoShape 235"/>
        <xdr:cNvSpPr>
          <a:spLocks/>
        </xdr:cNvSpPr>
      </xdr:nvSpPr>
      <xdr:spPr>
        <a:xfrm>
          <a:off x="10915650" y="1299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72</xdr:row>
      <xdr:rowOff>0</xdr:rowOff>
    </xdr:from>
    <xdr:to>
      <xdr:col>8</xdr:col>
      <xdr:colOff>0</xdr:colOff>
      <xdr:row>72</xdr:row>
      <xdr:rowOff>0</xdr:rowOff>
    </xdr:to>
    <xdr:sp>
      <xdr:nvSpPr>
        <xdr:cNvPr id="236" name="AutoShape 236"/>
        <xdr:cNvSpPr>
          <a:spLocks/>
        </xdr:cNvSpPr>
      </xdr:nvSpPr>
      <xdr:spPr>
        <a:xfrm>
          <a:off x="10915650" y="129921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72</xdr:row>
      <xdr:rowOff>0</xdr:rowOff>
    </xdr:from>
    <xdr:to>
      <xdr:col>8</xdr:col>
      <xdr:colOff>0</xdr:colOff>
      <xdr:row>72</xdr:row>
      <xdr:rowOff>0</xdr:rowOff>
    </xdr:to>
    <xdr:sp>
      <xdr:nvSpPr>
        <xdr:cNvPr id="237" name="AutoShape 237"/>
        <xdr:cNvSpPr>
          <a:spLocks/>
        </xdr:cNvSpPr>
      </xdr:nvSpPr>
      <xdr:spPr>
        <a:xfrm>
          <a:off x="10915650" y="1299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72</xdr:row>
      <xdr:rowOff>0</xdr:rowOff>
    </xdr:from>
    <xdr:to>
      <xdr:col>8</xdr:col>
      <xdr:colOff>0</xdr:colOff>
      <xdr:row>72</xdr:row>
      <xdr:rowOff>0</xdr:rowOff>
    </xdr:to>
    <xdr:sp>
      <xdr:nvSpPr>
        <xdr:cNvPr id="238" name="AutoShape 238"/>
        <xdr:cNvSpPr>
          <a:spLocks/>
        </xdr:cNvSpPr>
      </xdr:nvSpPr>
      <xdr:spPr>
        <a:xfrm>
          <a:off x="10915650" y="129921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72</xdr:row>
      <xdr:rowOff>0</xdr:rowOff>
    </xdr:from>
    <xdr:to>
      <xdr:col>8</xdr:col>
      <xdr:colOff>0</xdr:colOff>
      <xdr:row>72</xdr:row>
      <xdr:rowOff>0</xdr:rowOff>
    </xdr:to>
    <xdr:sp>
      <xdr:nvSpPr>
        <xdr:cNvPr id="239" name="AutoShape 239"/>
        <xdr:cNvSpPr>
          <a:spLocks/>
        </xdr:cNvSpPr>
      </xdr:nvSpPr>
      <xdr:spPr>
        <a:xfrm>
          <a:off x="10915650" y="129921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72</xdr:row>
      <xdr:rowOff>0</xdr:rowOff>
    </xdr:from>
    <xdr:to>
      <xdr:col>8</xdr:col>
      <xdr:colOff>0</xdr:colOff>
      <xdr:row>72</xdr:row>
      <xdr:rowOff>0</xdr:rowOff>
    </xdr:to>
    <xdr:sp>
      <xdr:nvSpPr>
        <xdr:cNvPr id="240" name="AutoShape 240"/>
        <xdr:cNvSpPr>
          <a:spLocks/>
        </xdr:cNvSpPr>
      </xdr:nvSpPr>
      <xdr:spPr>
        <a:xfrm>
          <a:off x="10915650" y="129921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72</xdr:row>
      <xdr:rowOff>0</xdr:rowOff>
    </xdr:from>
    <xdr:to>
      <xdr:col>8</xdr:col>
      <xdr:colOff>0</xdr:colOff>
      <xdr:row>72</xdr:row>
      <xdr:rowOff>0</xdr:rowOff>
    </xdr:to>
    <xdr:sp>
      <xdr:nvSpPr>
        <xdr:cNvPr id="241" name="AutoShape 241"/>
        <xdr:cNvSpPr>
          <a:spLocks/>
        </xdr:cNvSpPr>
      </xdr:nvSpPr>
      <xdr:spPr>
        <a:xfrm>
          <a:off x="10915650" y="129921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72</xdr:row>
      <xdr:rowOff>0</xdr:rowOff>
    </xdr:from>
    <xdr:to>
      <xdr:col>8</xdr:col>
      <xdr:colOff>0</xdr:colOff>
      <xdr:row>72</xdr:row>
      <xdr:rowOff>0</xdr:rowOff>
    </xdr:to>
    <xdr:sp>
      <xdr:nvSpPr>
        <xdr:cNvPr id="242" name="AutoShape 242"/>
        <xdr:cNvSpPr>
          <a:spLocks/>
        </xdr:cNvSpPr>
      </xdr:nvSpPr>
      <xdr:spPr>
        <a:xfrm>
          <a:off x="10915650" y="129921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72</xdr:row>
      <xdr:rowOff>0</xdr:rowOff>
    </xdr:from>
    <xdr:to>
      <xdr:col>8</xdr:col>
      <xdr:colOff>0</xdr:colOff>
      <xdr:row>72</xdr:row>
      <xdr:rowOff>0</xdr:rowOff>
    </xdr:to>
    <xdr:sp>
      <xdr:nvSpPr>
        <xdr:cNvPr id="243" name="AutoShape 243"/>
        <xdr:cNvSpPr>
          <a:spLocks/>
        </xdr:cNvSpPr>
      </xdr:nvSpPr>
      <xdr:spPr>
        <a:xfrm>
          <a:off x="10915650" y="129921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72</xdr:row>
      <xdr:rowOff>0</xdr:rowOff>
    </xdr:from>
    <xdr:to>
      <xdr:col>8</xdr:col>
      <xdr:colOff>0</xdr:colOff>
      <xdr:row>72</xdr:row>
      <xdr:rowOff>0</xdr:rowOff>
    </xdr:to>
    <xdr:sp>
      <xdr:nvSpPr>
        <xdr:cNvPr id="244" name="AutoShape 244"/>
        <xdr:cNvSpPr>
          <a:spLocks/>
        </xdr:cNvSpPr>
      </xdr:nvSpPr>
      <xdr:spPr>
        <a:xfrm>
          <a:off x="10915650" y="129921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72</xdr:row>
      <xdr:rowOff>0</xdr:rowOff>
    </xdr:from>
    <xdr:to>
      <xdr:col>8</xdr:col>
      <xdr:colOff>0</xdr:colOff>
      <xdr:row>72</xdr:row>
      <xdr:rowOff>0</xdr:rowOff>
    </xdr:to>
    <xdr:sp>
      <xdr:nvSpPr>
        <xdr:cNvPr id="245" name="AutoShape 245"/>
        <xdr:cNvSpPr>
          <a:spLocks/>
        </xdr:cNvSpPr>
      </xdr:nvSpPr>
      <xdr:spPr>
        <a:xfrm>
          <a:off x="10915650" y="129921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72</xdr:row>
      <xdr:rowOff>0</xdr:rowOff>
    </xdr:from>
    <xdr:to>
      <xdr:col>8</xdr:col>
      <xdr:colOff>0</xdr:colOff>
      <xdr:row>72</xdr:row>
      <xdr:rowOff>0</xdr:rowOff>
    </xdr:to>
    <xdr:sp>
      <xdr:nvSpPr>
        <xdr:cNvPr id="246" name="AutoShape 246"/>
        <xdr:cNvSpPr>
          <a:spLocks/>
        </xdr:cNvSpPr>
      </xdr:nvSpPr>
      <xdr:spPr>
        <a:xfrm>
          <a:off x="10915650" y="129921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72</xdr:row>
      <xdr:rowOff>0</xdr:rowOff>
    </xdr:from>
    <xdr:to>
      <xdr:col>8</xdr:col>
      <xdr:colOff>0</xdr:colOff>
      <xdr:row>72</xdr:row>
      <xdr:rowOff>0</xdr:rowOff>
    </xdr:to>
    <xdr:sp>
      <xdr:nvSpPr>
        <xdr:cNvPr id="247" name="AutoShape 247"/>
        <xdr:cNvSpPr>
          <a:spLocks/>
        </xdr:cNvSpPr>
      </xdr:nvSpPr>
      <xdr:spPr>
        <a:xfrm>
          <a:off x="10915650" y="129921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72</xdr:row>
      <xdr:rowOff>0</xdr:rowOff>
    </xdr:from>
    <xdr:to>
      <xdr:col>8</xdr:col>
      <xdr:colOff>0</xdr:colOff>
      <xdr:row>72</xdr:row>
      <xdr:rowOff>0</xdr:rowOff>
    </xdr:to>
    <xdr:sp>
      <xdr:nvSpPr>
        <xdr:cNvPr id="248" name="AutoShape 248"/>
        <xdr:cNvSpPr>
          <a:spLocks/>
        </xdr:cNvSpPr>
      </xdr:nvSpPr>
      <xdr:spPr>
        <a:xfrm>
          <a:off x="10915650" y="1299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72</xdr:row>
      <xdr:rowOff>0</xdr:rowOff>
    </xdr:from>
    <xdr:to>
      <xdr:col>8</xdr:col>
      <xdr:colOff>0</xdr:colOff>
      <xdr:row>72</xdr:row>
      <xdr:rowOff>0</xdr:rowOff>
    </xdr:to>
    <xdr:sp>
      <xdr:nvSpPr>
        <xdr:cNvPr id="249" name="AutoShape 249"/>
        <xdr:cNvSpPr>
          <a:spLocks/>
        </xdr:cNvSpPr>
      </xdr:nvSpPr>
      <xdr:spPr>
        <a:xfrm>
          <a:off x="10915650" y="1299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72</xdr:row>
      <xdr:rowOff>0</xdr:rowOff>
    </xdr:from>
    <xdr:to>
      <xdr:col>8</xdr:col>
      <xdr:colOff>0</xdr:colOff>
      <xdr:row>72</xdr:row>
      <xdr:rowOff>0</xdr:rowOff>
    </xdr:to>
    <xdr:sp>
      <xdr:nvSpPr>
        <xdr:cNvPr id="250" name="AutoShape 250"/>
        <xdr:cNvSpPr>
          <a:spLocks/>
        </xdr:cNvSpPr>
      </xdr:nvSpPr>
      <xdr:spPr>
        <a:xfrm>
          <a:off x="10915650" y="129921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72</xdr:row>
      <xdr:rowOff>0</xdr:rowOff>
    </xdr:from>
    <xdr:to>
      <xdr:col>8</xdr:col>
      <xdr:colOff>0</xdr:colOff>
      <xdr:row>72</xdr:row>
      <xdr:rowOff>0</xdr:rowOff>
    </xdr:to>
    <xdr:sp>
      <xdr:nvSpPr>
        <xdr:cNvPr id="251" name="AutoShape 251"/>
        <xdr:cNvSpPr>
          <a:spLocks/>
        </xdr:cNvSpPr>
      </xdr:nvSpPr>
      <xdr:spPr>
        <a:xfrm>
          <a:off x="10915650" y="1299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72</xdr:row>
      <xdr:rowOff>0</xdr:rowOff>
    </xdr:from>
    <xdr:to>
      <xdr:col>8</xdr:col>
      <xdr:colOff>0</xdr:colOff>
      <xdr:row>72</xdr:row>
      <xdr:rowOff>0</xdr:rowOff>
    </xdr:to>
    <xdr:sp>
      <xdr:nvSpPr>
        <xdr:cNvPr id="252" name="AutoShape 252"/>
        <xdr:cNvSpPr>
          <a:spLocks/>
        </xdr:cNvSpPr>
      </xdr:nvSpPr>
      <xdr:spPr>
        <a:xfrm>
          <a:off x="10915650" y="129921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72</xdr:row>
      <xdr:rowOff>0</xdr:rowOff>
    </xdr:from>
    <xdr:to>
      <xdr:col>8</xdr:col>
      <xdr:colOff>0</xdr:colOff>
      <xdr:row>72</xdr:row>
      <xdr:rowOff>0</xdr:rowOff>
    </xdr:to>
    <xdr:sp>
      <xdr:nvSpPr>
        <xdr:cNvPr id="253" name="AutoShape 253"/>
        <xdr:cNvSpPr>
          <a:spLocks/>
        </xdr:cNvSpPr>
      </xdr:nvSpPr>
      <xdr:spPr>
        <a:xfrm>
          <a:off x="10915650" y="129921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72</xdr:row>
      <xdr:rowOff>0</xdr:rowOff>
    </xdr:from>
    <xdr:to>
      <xdr:col>8</xdr:col>
      <xdr:colOff>0</xdr:colOff>
      <xdr:row>72</xdr:row>
      <xdr:rowOff>0</xdr:rowOff>
    </xdr:to>
    <xdr:sp>
      <xdr:nvSpPr>
        <xdr:cNvPr id="254" name="AutoShape 254"/>
        <xdr:cNvSpPr>
          <a:spLocks/>
        </xdr:cNvSpPr>
      </xdr:nvSpPr>
      <xdr:spPr>
        <a:xfrm>
          <a:off x="10915650" y="129921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72</xdr:row>
      <xdr:rowOff>0</xdr:rowOff>
    </xdr:from>
    <xdr:to>
      <xdr:col>8</xdr:col>
      <xdr:colOff>0</xdr:colOff>
      <xdr:row>72</xdr:row>
      <xdr:rowOff>0</xdr:rowOff>
    </xdr:to>
    <xdr:sp>
      <xdr:nvSpPr>
        <xdr:cNvPr id="255" name="AutoShape 255"/>
        <xdr:cNvSpPr>
          <a:spLocks/>
        </xdr:cNvSpPr>
      </xdr:nvSpPr>
      <xdr:spPr>
        <a:xfrm>
          <a:off x="10915650" y="129921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72</xdr:row>
      <xdr:rowOff>0</xdr:rowOff>
    </xdr:from>
    <xdr:to>
      <xdr:col>8</xdr:col>
      <xdr:colOff>0</xdr:colOff>
      <xdr:row>72</xdr:row>
      <xdr:rowOff>0</xdr:rowOff>
    </xdr:to>
    <xdr:sp>
      <xdr:nvSpPr>
        <xdr:cNvPr id="256" name="AutoShape 256"/>
        <xdr:cNvSpPr>
          <a:spLocks/>
        </xdr:cNvSpPr>
      </xdr:nvSpPr>
      <xdr:spPr>
        <a:xfrm>
          <a:off x="10915650" y="129921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66</xdr:row>
      <xdr:rowOff>0</xdr:rowOff>
    </xdr:from>
    <xdr:to>
      <xdr:col>0</xdr:col>
      <xdr:colOff>1152525</xdr:colOff>
      <xdr:row>66</xdr:row>
      <xdr:rowOff>0</xdr:rowOff>
    </xdr:to>
    <xdr:sp>
      <xdr:nvSpPr>
        <xdr:cNvPr id="257" name="AutoShape 257"/>
        <xdr:cNvSpPr>
          <a:spLocks/>
        </xdr:cNvSpPr>
      </xdr:nvSpPr>
      <xdr:spPr>
        <a:xfrm>
          <a:off x="152400" y="11963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66</xdr:row>
      <xdr:rowOff>0</xdr:rowOff>
    </xdr:from>
    <xdr:to>
      <xdr:col>0</xdr:col>
      <xdr:colOff>1152525</xdr:colOff>
      <xdr:row>66</xdr:row>
      <xdr:rowOff>0</xdr:rowOff>
    </xdr:to>
    <xdr:sp>
      <xdr:nvSpPr>
        <xdr:cNvPr id="258" name="AutoShape 258"/>
        <xdr:cNvSpPr>
          <a:spLocks/>
        </xdr:cNvSpPr>
      </xdr:nvSpPr>
      <xdr:spPr>
        <a:xfrm>
          <a:off x="152400" y="11963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66</xdr:row>
      <xdr:rowOff>0</xdr:rowOff>
    </xdr:from>
    <xdr:to>
      <xdr:col>0</xdr:col>
      <xdr:colOff>1152525</xdr:colOff>
      <xdr:row>66</xdr:row>
      <xdr:rowOff>0</xdr:rowOff>
    </xdr:to>
    <xdr:sp>
      <xdr:nvSpPr>
        <xdr:cNvPr id="259" name="AutoShape 259"/>
        <xdr:cNvSpPr>
          <a:spLocks/>
        </xdr:cNvSpPr>
      </xdr:nvSpPr>
      <xdr:spPr>
        <a:xfrm>
          <a:off x="152400" y="11963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66</xdr:row>
      <xdr:rowOff>0</xdr:rowOff>
    </xdr:from>
    <xdr:to>
      <xdr:col>0</xdr:col>
      <xdr:colOff>1152525</xdr:colOff>
      <xdr:row>66</xdr:row>
      <xdr:rowOff>0</xdr:rowOff>
    </xdr:to>
    <xdr:sp>
      <xdr:nvSpPr>
        <xdr:cNvPr id="260" name="AutoShape 260"/>
        <xdr:cNvSpPr>
          <a:spLocks/>
        </xdr:cNvSpPr>
      </xdr:nvSpPr>
      <xdr:spPr>
        <a:xfrm>
          <a:off x="152400" y="11963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66</xdr:row>
      <xdr:rowOff>0</xdr:rowOff>
    </xdr:from>
    <xdr:to>
      <xdr:col>0</xdr:col>
      <xdr:colOff>1152525</xdr:colOff>
      <xdr:row>66</xdr:row>
      <xdr:rowOff>0</xdr:rowOff>
    </xdr:to>
    <xdr:sp>
      <xdr:nvSpPr>
        <xdr:cNvPr id="261" name="AutoShape 261"/>
        <xdr:cNvSpPr>
          <a:spLocks/>
        </xdr:cNvSpPr>
      </xdr:nvSpPr>
      <xdr:spPr>
        <a:xfrm>
          <a:off x="152400" y="11963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66</xdr:row>
      <xdr:rowOff>0</xdr:rowOff>
    </xdr:from>
    <xdr:to>
      <xdr:col>0</xdr:col>
      <xdr:colOff>1152525</xdr:colOff>
      <xdr:row>66</xdr:row>
      <xdr:rowOff>0</xdr:rowOff>
    </xdr:to>
    <xdr:sp>
      <xdr:nvSpPr>
        <xdr:cNvPr id="262" name="AutoShape 262"/>
        <xdr:cNvSpPr>
          <a:spLocks/>
        </xdr:cNvSpPr>
      </xdr:nvSpPr>
      <xdr:spPr>
        <a:xfrm>
          <a:off x="114300" y="119634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66</xdr:row>
      <xdr:rowOff>0</xdr:rowOff>
    </xdr:from>
    <xdr:to>
      <xdr:col>0</xdr:col>
      <xdr:colOff>1152525</xdr:colOff>
      <xdr:row>66</xdr:row>
      <xdr:rowOff>0</xdr:rowOff>
    </xdr:to>
    <xdr:sp>
      <xdr:nvSpPr>
        <xdr:cNvPr id="263" name="AutoShape 263"/>
        <xdr:cNvSpPr>
          <a:spLocks/>
        </xdr:cNvSpPr>
      </xdr:nvSpPr>
      <xdr:spPr>
        <a:xfrm>
          <a:off x="114300" y="119634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66</xdr:row>
      <xdr:rowOff>0</xdr:rowOff>
    </xdr:from>
    <xdr:to>
      <xdr:col>0</xdr:col>
      <xdr:colOff>1152525</xdr:colOff>
      <xdr:row>66</xdr:row>
      <xdr:rowOff>0</xdr:rowOff>
    </xdr:to>
    <xdr:sp>
      <xdr:nvSpPr>
        <xdr:cNvPr id="264" name="AutoShape 264"/>
        <xdr:cNvSpPr>
          <a:spLocks/>
        </xdr:cNvSpPr>
      </xdr:nvSpPr>
      <xdr:spPr>
        <a:xfrm>
          <a:off x="152400" y="11963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66</xdr:row>
      <xdr:rowOff>0</xdr:rowOff>
    </xdr:from>
    <xdr:to>
      <xdr:col>0</xdr:col>
      <xdr:colOff>1152525</xdr:colOff>
      <xdr:row>66</xdr:row>
      <xdr:rowOff>0</xdr:rowOff>
    </xdr:to>
    <xdr:sp>
      <xdr:nvSpPr>
        <xdr:cNvPr id="265" name="AutoShape 265"/>
        <xdr:cNvSpPr>
          <a:spLocks/>
        </xdr:cNvSpPr>
      </xdr:nvSpPr>
      <xdr:spPr>
        <a:xfrm>
          <a:off x="114300" y="119634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66</xdr:row>
      <xdr:rowOff>0</xdr:rowOff>
    </xdr:from>
    <xdr:to>
      <xdr:col>0</xdr:col>
      <xdr:colOff>1152525</xdr:colOff>
      <xdr:row>66</xdr:row>
      <xdr:rowOff>0</xdr:rowOff>
    </xdr:to>
    <xdr:sp>
      <xdr:nvSpPr>
        <xdr:cNvPr id="266" name="AutoShape 266"/>
        <xdr:cNvSpPr>
          <a:spLocks/>
        </xdr:cNvSpPr>
      </xdr:nvSpPr>
      <xdr:spPr>
        <a:xfrm>
          <a:off x="152400" y="11963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66</xdr:row>
      <xdr:rowOff>0</xdr:rowOff>
    </xdr:from>
    <xdr:to>
      <xdr:col>0</xdr:col>
      <xdr:colOff>1152525</xdr:colOff>
      <xdr:row>66</xdr:row>
      <xdr:rowOff>0</xdr:rowOff>
    </xdr:to>
    <xdr:sp>
      <xdr:nvSpPr>
        <xdr:cNvPr id="267" name="AutoShape 267"/>
        <xdr:cNvSpPr>
          <a:spLocks/>
        </xdr:cNvSpPr>
      </xdr:nvSpPr>
      <xdr:spPr>
        <a:xfrm>
          <a:off x="152400" y="11963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66</xdr:row>
      <xdr:rowOff>0</xdr:rowOff>
    </xdr:from>
    <xdr:to>
      <xdr:col>0</xdr:col>
      <xdr:colOff>1152525</xdr:colOff>
      <xdr:row>66</xdr:row>
      <xdr:rowOff>0</xdr:rowOff>
    </xdr:to>
    <xdr:sp>
      <xdr:nvSpPr>
        <xdr:cNvPr id="268" name="AutoShape 268"/>
        <xdr:cNvSpPr>
          <a:spLocks/>
        </xdr:cNvSpPr>
      </xdr:nvSpPr>
      <xdr:spPr>
        <a:xfrm>
          <a:off x="152400" y="11963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66</xdr:row>
      <xdr:rowOff>0</xdr:rowOff>
    </xdr:from>
    <xdr:to>
      <xdr:col>0</xdr:col>
      <xdr:colOff>1152525</xdr:colOff>
      <xdr:row>66</xdr:row>
      <xdr:rowOff>0</xdr:rowOff>
    </xdr:to>
    <xdr:sp>
      <xdr:nvSpPr>
        <xdr:cNvPr id="269" name="AutoShape 269"/>
        <xdr:cNvSpPr>
          <a:spLocks/>
        </xdr:cNvSpPr>
      </xdr:nvSpPr>
      <xdr:spPr>
        <a:xfrm>
          <a:off x="152400" y="11963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66</xdr:row>
      <xdr:rowOff>0</xdr:rowOff>
    </xdr:from>
    <xdr:to>
      <xdr:col>0</xdr:col>
      <xdr:colOff>1152525</xdr:colOff>
      <xdr:row>66</xdr:row>
      <xdr:rowOff>0</xdr:rowOff>
    </xdr:to>
    <xdr:sp>
      <xdr:nvSpPr>
        <xdr:cNvPr id="270" name="AutoShape 270"/>
        <xdr:cNvSpPr>
          <a:spLocks/>
        </xdr:cNvSpPr>
      </xdr:nvSpPr>
      <xdr:spPr>
        <a:xfrm>
          <a:off x="152400" y="11963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66</xdr:row>
      <xdr:rowOff>0</xdr:rowOff>
    </xdr:from>
    <xdr:to>
      <xdr:col>0</xdr:col>
      <xdr:colOff>1152525</xdr:colOff>
      <xdr:row>66</xdr:row>
      <xdr:rowOff>0</xdr:rowOff>
    </xdr:to>
    <xdr:sp>
      <xdr:nvSpPr>
        <xdr:cNvPr id="271" name="AutoShape 271"/>
        <xdr:cNvSpPr>
          <a:spLocks/>
        </xdr:cNvSpPr>
      </xdr:nvSpPr>
      <xdr:spPr>
        <a:xfrm>
          <a:off x="152400" y="11963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66</xdr:row>
      <xdr:rowOff>0</xdr:rowOff>
    </xdr:from>
    <xdr:to>
      <xdr:col>0</xdr:col>
      <xdr:colOff>1152525</xdr:colOff>
      <xdr:row>66</xdr:row>
      <xdr:rowOff>0</xdr:rowOff>
    </xdr:to>
    <xdr:sp>
      <xdr:nvSpPr>
        <xdr:cNvPr id="272" name="AutoShape 272"/>
        <xdr:cNvSpPr>
          <a:spLocks/>
        </xdr:cNvSpPr>
      </xdr:nvSpPr>
      <xdr:spPr>
        <a:xfrm>
          <a:off x="152400" y="11963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66</xdr:row>
      <xdr:rowOff>0</xdr:rowOff>
    </xdr:from>
    <xdr:to>
      <xdr:col>0</xdr:col>
      <xdr:colOff>1152525</xdr:colOff>
      <xdr:row>66</xdr:row>
      <xdr:rowOff>0</xdr:rowOff>
    </xdr:to>
    <xdr:sp>
      <xdr:nvSpPr>
        <xdr:cNvPr id="273" name="AutoShape 273"/>
        <xdr:cNvSpPr>
          <a:spLocks/>
        </xdr:cNvSpPr>
      </xdr:nvSpPr>
      <xdr:spPr>
        <a:xfrm>
          <a:off x="152400" y="11963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66</xdr:row>
      <xdr:rowOff>0</xdr:rowOff>
    </xdr:from>
    <xdr:to>
      <xdr:col>0</xdr:col>
      <xdr:colOff>1152525</xdr:colOff>
      <xdr:row>66</xdr:row>
      <xdr:rowOff>0</xdr:rowOff>
    </xdr:to>
    <xdr:sp>
      <xdr:nvSpPr>
        <xdr:cNvPr id="274" name="AutoShape 274"/>
        <xdr:cNvSpPr>
          <a:spLocks/>
        </xdr:cNvSpPr>
      </xdr:nvSpPr>
      <xdr:spPr>
        <a:xfrm>
          <a:off x="152400" y="11963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66</xdr:row>
      <xdr:rowOff>0</xdr:rowOff>
    </xdr:from>
    <xdr:to>
      <xdr:col>0</xdr:col>
      <xdr:colOff>1152525</xdr:colOff>
      <xdr:row>66</xdr:row>
      <xdr:rowOff>0</xdr:rowOff>
    </xdr:to>
    <xdr:sp>
      <xdr:nvSpPr>
        <xdr:cNvPr id="275" name="AutoShape 275"/>
        <xdr:cNvSpPr>
          <a:spLocks/>
        </xdr:cNvSpPr>
      </xdr:nvSpPr>
      <xdr:spPr>
        <a:xfrm>
          <a:off x="152400" y="11963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66</xdr:row>
      <xdr:rowOff>0</xdr:rowOff>
    </xdr:from>
    <xdr:to>
      <xdr:col>0</xdr:col>
      <xdr:colOff>1152525</xdr:colOff>
      <xdr:row>66</xdr:row>
      <xdr:rowOff>0</xdr:rowOff>
    </xdr:to>
    <xdr:sp>
      <xdr:nvSpPr>
        <xdr:cNvPr id="276" name="AutoShape 276"/>
        <xdr:cNvSpPr>
          <a:spLocks/>
        </xdr:cNvSpPr>
      </xdr:nvSpPr>
      <xdr:spPr>
        <a:xfrm>
          <a:off x="114300" y="119634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66</xdr:row>
      <xdr:rowOff>0</xdr:rowOff>
    </xdr:from>
    <xdr:to>
      <xdr:col>0</xdr:col>
      <xdr:colOff>1152525</xdr:colOff>
      <xdr:row>66</xdr:row>
      <xdr:rowOff>0</xdr:rowOff>
    </xdr:to>
    <xdr:sp>
      <xdr:nvSpPr>
        <xdr:cNvPr id="277" name="AutoShape 277"/>
        <xdr:cNvSpPr>
          <a:spLocks/>
        </xdr:cNvSpPr>
      </xdr:nvSpPr>
      <xdr:spPr>
        <a:xfrm>
          <a:off x="114300" y="119634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66</xdr:row>
      <xdr:rowOff>0</xdr:rowOff>
    </xdr:from>
    <xdr:to>
      <xdr:col>0</xdr:col>
      <xdr:colOff>1152525</xdr:colOff>
      <xdr:row>66</xdr:row>
      <xdr:rowOff>0</xdr:rowOff>
    </xdr:to>
    <xdr:sp>
      <xdr:nvSpPr>
        <xdr:cNvPr id="278" name="AutoShape 278"/>
        <xdr:cNvSpPr>
          <a:spLocks/>
        </xdr:cNvSpPr>
      </xdr:nvSpPr>
      <xdr:spPr>
        <a:xfrm>
          <a:off x="152400" y="11963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66</xdr:row>
      <xdr:rowOff>0</xdr:rowOff>
    </xdr:from>
    <xdr:to>
      <xdr:col>0</xdr:col>
      <xdr:colOff>1152525</xdr:colOff>
      <xdr:row>66</xdr:row>
      <xdr:rowOff>0</xdr:rowOff>
    </xdr:to>
    <xdr:sp>
      <xdr:nvSpPr>
        <xdr:cNvPr id="279" name="AutoShape 279"/>
        <xdr:cNvSpPr>
          <a:spLocks/>
        </xdr:cNvSpPr>
      </xdr:nvSpPr>
      <xdr:spPr>
        <a:xfrm>
          <a:off x="114300" y="119634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66</xdr:row>
      <xdr:rowOff>0</xdr:rowOff>
    </xdr:from>
    <xdr:to>
      <xdr:col>0</xdr:col>
      <xdr:colOff>1152525</xdr:colOff>
      <xdr:row>66</xdr:row>
      <xdr:rowOff>0</xdr:rowOff>
    </xdr:to>
    <xdr:sp>
      <xdr:nvSpPr>
        <xdr:cNvPr id="280" name="AutoShape 280"/>
        <xdr:cNvSpPr>
          <a:spLocks/>
        </xdr:cNvSpPr>
      </xdr:nvSpPr>
      <xdr:spPr>
        <a:xfrm>
          <a:off x="152400" y="11963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66</xdr:row>
      <xdr:rowOff>0</xdr:rowOff>
    </xdr:from>
    <xdr:to>
      <xdr:col>0</xdr:col>
      <xdr:colOff>1152525</xdr:colOff>
      <xdr:row>66</xdr:row>
      <xdr:rowOff>0</xdr:rowOff>
    </xdr:to>
    <xdr:sp>
      <xdr:nvSpPr>
        <xdr:cNvPr id="281" name="AutoShape 281"/>
        <xdr:cNvSpPr>
          <a:spLocks/>
        </xdr:cNvSpPr>
      </xdr:nvSpPr>
      <xdr:spPr>
        <a:xfrm>
          <a:off x="152400" y="11963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66</xdr:row>
      <xdr:rowOff>0</xdr:rowOff>
    </xdr:from>
    <xdr:to>
      <xdr:col>0</xdr:col>
      <xdr:colOff>1152525</xdr:colOff>
      <xdr:row>66</xdr:row>
      <xdr:rowOff>0</xdr:rowOff>
    </xdr:to>
    <xdr:sp>
      <xdr:nvSpPr>
        <xdr:cNvPr id="282" name="AutoShape 282"/>
        <xdr:cNvSpPr>
          <a:spLocks/>
        </xdr:cNvSpPr>
      </xdr:nvSpPr>
      <xdr:spPr>
        <a:xfrm>
          <a:off x="152400" y="11963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66</xdr:row>
      <xdr:rowOff>0</xdr:rowOff>
    </xdr:from>
    <xdr:to>
      <xdr:col>0</xdr:col>
      <xdr:colOff>1152525</xdr:colOff>
      <xdr:row>66</xdr:row>
      <xdr:rowOff>0</xdr:rowOff>
    </xdr:to>
    <xdr:sp>
      <xdr:nvSpPr>
        <xdr:cNvPr id="283" name="AutoShape 283"/>
        <xdr:cNvSpPr>
          <a:spLocks/>
        </xdr:cNvSpPr>
      </xdr:nvSpPr>
      <xdr:spPr>
        <a:xfrm>
          <a:off x="152400" y="11963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66</xdr:row>
      <xdr:rowOff>0</xdr:rowOff>
    </xdr:from>
    <xdr:to>
      <xdr:col>0</xdr:col>
      <xdr:colOff>1152525</xdr:colOff>
      <xdr:row>66</xdr:row>
      <xdr:rowOff>0</xdr:rowOff>
    </xdr:to>
    <xdr:sp>
      <xdr:nvSpPr>
        <xdr:cNvPr id="284" name="AutoShape 284"/>
        <xdr:cNvSpPr>
          <a:spLocks/>
        </xdr:cNvSpPr>
      </xdr:nvSpPr>
      <xdr:spPr>
        <a:xfrm>
          <a:off x="152400" y="11963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66</xdr:row>
      <xdr:rowOff>0</xdr:rowOff>
    </xdr:from>
    <xdr:to>
      <xdr:col>8</xdr:col>
      <xdr:colOff>0</xdr:colOff>
      <xdr:row>66</xdr:row>
      <xdr:rowOff>0</xdr:rowOff>
    </xdr:to>
    <xdr:sp>
      <xdr:nvSpPr>
        <xdr:cNvPr id="285" name="AutoShape 285"/>
        <xdr:cNvSpPr>
          <a:spLocks/>
        </xdr:cNvSpPr>
      </xdr:nvSpPr>
      <xdr:spPr>
        <a:xfrm>
          <a:off x="10915650" y="11963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66</xdr:row>
      <xdr:rowOff>0</xdr:rowOff>
    </xdr:from>
    <xdr:to>
      <xdr:col>8</xdr:col>
      <xdr:colOff>0</xdr:colOff>
      <xdr:row>66</xdr:row>
      <xdr:rowOff>0</xdr:rowOff>
    </xdr:to>
    <xdr:sp>
      <xdr:nvSpPr>
        <xdr:cNvPr id="286" name="AutoShape 286"/>
        <xdr:cNvSpPr>
          <a:spLocks/>
        </xdr:cNvSpPr>
      </xdr:nvSpPr>
      <xdr:spPr>
        <a:xfrm>
          <a:off x="10915650" y="11963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66</xdr:row>
      <xdr:rowOff>0</xdr:rowOff>
    </xdr:from>
    <xdr:to>
      <xdr:col>8</xdr:col>
      <xdr:colOff>0</xdr:colOff>
      <xdr:row>66</xdr:row>
      <xdr:rowOff>0</xdr:rowOff>
    </xdr:to>
    <xdr:sp>
      <xdr:nvSpPr>
        <xdr:cNvPr id="287" name="AutoShape 287"/>
        <xdr:cNvSpPr>
          <a:spLocks/>
        </xdr:cNvSpPr>
      </xdr:nvSpPr>
      <xdr:spPr>
        <a:xfrm>
          <a:off x="10915650" y="11963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66</xdr:row>
      <xdr:rowOff>0</xdr:rowOff>
    </xdr:from>
    <xdr:to>
      <xdr:col>8</xdr:col>
      <xdr:colOff>0</xdr:colOff>
      <xdr:row>66</xdr:row>
      <xdr:rowOff>0</xdr:rowOff>
    </xdr:to>
    <xdr:sp>
      <xdr:nvSpPr>
        <xdr:cNvPr id="288" name="AutoShape 288"/>
        <xdr:cNvSpPr>
          <a:spLocks/>
        </xdr:cNvSpPr>
      </xdr:nvSpPr>
      <xdr:spPr>
        <a:xfrm>
          <a:off x="10915650" y="11963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66</xdr:row>
      <xdr:rowOff>0</xdr:rowOff>
    </xdr:from>
    <xdr:to>
      <xdr:col>8</xdr:col>
      <xdr:colOff>0</xdr:colOff>
      <xdr:row>66</xdr:row>
      <xdr:rowOff>0</xdr:rowOff>
    </xdr:to>
    <xdr:sp>
      <xdr:nvSpPr>
        <xdr:cNvPr id="289" name="AutoShape 289"/>
        <xdr:cNvSpPr>
          <a:spLocks/>
        </xdr:cNvSpPr>
      </xdr:nvSpPr>
      <xdr:spPr>
        <a:xfrm>
          <a:off x="10915650" y="11963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66</xdr:row>
      <xdr:rowOff>0</xdr:rowOff>
    </xdr:from>
    <xdr:to>
      <xdr:col>8</xdr:col>
      <xdr:colOff>0</xdr:colOff>
      <xdr:row>66</xdr:row>
      <xdr:rowOff>0</xdr:rowOff>
    </xdr:to>
    <xdr:sp>
      <xdr:nvSpPr>
        <xdr:cNvPr id="290" name="AutoShape 290"/>
        <xdr:cNvSpPr>
          <a:spLocks/>
        </xdr:cNvSpPr>
      </xdr:nvSpPr>
      <xdr:spPr>
        <a:xfrm>
          <a:off x="10915650" y="11963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66</xdr:row>
      <xdr:rowOff>0</xdr:rowOff>
    </xdr:from>
    <xdr:to>
      <xdr:col>8</xdr:col>
      <xdr:colOff>0</xdr:colOff>
      <xdr:row>66</xdr:row>
      <xdr:rowOff>0</xdr:rowOff>
    </xdr:to>
    <xdr:sp>
      <xdr:nvSpPr>
        <xdr:cNvPr id="291" name="AutoShape 291"/>
        <xdr:cNvSpPr>
          <a:spLocks/>
        </xdr:cNvSpPr>
      </xdr:nvSpPr>
      <xdr:spPr>
        <a:xfrm>
          <a:off x="10915650" y="11963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66</xdr:row>
      <xdr:rowOff>0</xdr:rowOff>
    </xdr:from>
    <xdr:to>
      <xdr:col>8</xdr:col>
      <xdr:colOff>0</xdr:colOff>
      <xdr:row>66</xdr:row>
      <xdr:rowOff>0</xdr:rowOff>
    </xdr:to>
    <xdr:sp>
      <xdr:nvSpPr>
        <xdr:cNvPr id="292" name="AutoShape 292"/>
        <xdr:cNvSpPr>
          <a:spLocks/>
        </xdr:cNvSpPr>
      </xdr:nvSpPr>
      <xdr:spPr>
        <a:xfrm>
          <a:off x="10915650" y="11963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66</xdr:row>
      <xdr:rowOff>0</xdr:rowOff>
    </xdr:from>
    <xdr:to>
      <xdr:col>8</xdr:col>
      <xdr:colOff>0</xdr:colOff>
      <xdr:row>66</xdr:row>
      <xdr:rowOff>0</xdr:rowOff>
    </xdr:to>
    <xdr:sp>
      <xdr:nvSpPr>
        <xdr:cNvPr id="293" name="AutoShape 293"/>
        <xdr:cNvSpPr>
          <a:spLocks/>
        </xdr:cNvSpPr>
      </xdr:nvSpPr>
      <xdr:spPr>
        <a:xfrm>
          <a:off x="10915650" y="11963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66</xdr:row>
      <xdr:rowOff>0</xdr:rowOff>
    </xdr:from>
    <xdr:to>
      <xdr:col>8</xdr:col>
      <xdr:colOff>0</xdr:colOff>
      <xdr:row>66</xdr:row>
      <xdr:rowOff>0</xdr:rowOff>
    </xdr:to>
    <xdr:sp>
      <xdr:nvSpPr>
        <xdr:cNvPr id="294" name="AutoShape 294"/>
        <xdr:cNvSpPr>
          <a:spLocks/>
        </xdr:cNvSpPr>
      </xdr:nvSpPr>
      <xdr:spPr>
        <a:xfrm>
          <a:off x="10915650" y="11963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66</xdr:row>
      <xdr:rowOff>0</xdr:rowOff>
    </xdr:from>
    <xdr:to>
      <xdr:col>8</xdr:col>
      <xdr:colOff>0</xdr:colOff>
      <xdr:row>66</xdr:row>
      <xdr:rowOff>0</xdr:rowOff>
    </xdr:to>
    <xdr:sp>
      <xdr:nvSpPr>
        <xdr:cNvPr id="295" name="AutoShape 295"/>
        <xdr:cNvSpPr>
          <a:spLocks/>
        </xdr:cNvSpPr>
      </xdr:nvSpPr>
      <xdr:spPr>
        <a:xfrm>
          <a:off x="10915650" y="11963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66</xdr:row>
      <xdr:rowOff>0</xdr:rowOff>
    </xdr:from>
    <xdr:to>
      <xdr:col>8</xdr:col>
      <xdr:colOff>0</xdr:colOff>
      <xdr:row>66</xdr:row>
      <xdr:rowOff>0</xdr:rowOff>
    </xdr:to>
    <xdr:sp>
      <xdr:nvSpPr>
        <xdr:cNvPr id="296" name="AutoShape 296"/>
        <xdr:cNvSpPr>
          <a:spLocks/>
        </xdr:cNvSpPr>
      </xdr:nvSpPr>
      <xdr:spPr>
        <a:xfrm>
          <a:off x="10915650" y="11963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66</xdr:row>
      <xdr:rowOff>0</xdr:rowOff>
    </xdr:from>
    <xdr:to>
      <xdr:col>8</xdr:col>
      <xdr:colOff>0</xdr:colOff>
      <xdr:row>66</xdr:row>
      <xdr:rowOff>0</xdr:rowOff>
    </xdr:to>
    <xdr:sp>
      <xdr:nvSpPr>
        <xdr:cNvPr id="297" name="AutoShape 297"/>
        <xdr:cNvSpPr>
          <a:spLocks/>
        </xdr:cNvSpPr>
      </xdr:nvSpPr>
      <xdr:spPr>
        <a:xfrm>
          <a:off x="10915650" y="11963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66</xdr:row>
      <xdr:rowOff>0</xdr:rowOff>
    </xdr:from>
    <xdr:to>
      <xdr:col>8</xdr:col>
      <xdr:colOff>0</xdr:colOff>
      <xdr:row>66</xdr:row>
      <xdr:rowOff>0</xdr:rowOff>
    </xdr:to>
    <xdr:sp>
      <xdr:nvSpPr>
        <xdr:cNvPr id="298" name="AutoShape 298"/>
        <xdr:cNvSpPr>
          <a:spLocks/>
        </xdr:cNvSpPr>
      </xdr:nvSpPr>
      <xdr:spPr>
        <a:xfrm>
          <a:off x="10915650" y="11963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66</xdr:row>
      <xdr:rowOff>0</xdr:rowOff>
    </xdr:from>
    <xdr:to>
      <xdr:col>8</xdr:col>
      <xdr:colOff>0</xdr:colOff>
      <xdr:row>66</xdr:row>
      <xdr:rowOff>0</xdr:rowOff>
    </xdr:to>
    <xdr:sp>
      <xdr:nvSpPr>
        <xdr:cNvPr id="299" name="AutoShape 299"/>
        <xdr:cNvSpPr>
          <a:spLocks/>
        </xdr:cNvSpPr>
      </xdr:nvSpPr>
      <xdr:spPr>
        <a:xfrm>
          <a:off x="10915650" y="11963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66</xdr:row>
      <xdr:rowOff>0</xdr:rowOff>
    </xdr:from>
    <xdr:to>
      <xdr:col>8</xdr:col>
      <xdr:colOff>0</xdr:colOff>
      <xdr:row>66</xdr:row>
      <xdr:rowOff>0</xdr:rowOff>
    </xdr:to>
    <xdr:sp>
      <xdr:nvSpPr>
        <xdr:cNvPr id="300" name="AutoShape 300"/>
        <xdr:cNvSpPr>
          <a:spLocks/>
        </xdr:cNvSpPr>
      </xdr:nvSpPr>
      <xdr:spPr>
        <a:xfrm>
          <a:off x="10915650" y="11963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66</xdr:row>
      <xdr:rowOff>0</xdr:rowOff>
    </xdr:from>
    <xdr:to>
      <xdr:col>8</xdr:col>
      <xdr:colOff>0</xdr:colOff>
      <xdr:row>66</xdr:row>
      <xdr:rowOff>0</xdr:rowOff>
    </xdr:to>
    <xdr:sp>
      <xdr:nvSpPr>
        <xdr:cNvPr id="301" name="AutoShape 301"/>
        <xdr:cNvSpPr>
          <a:spLocks/>
        </xdr:cNvSpPr>
      </xdr:nvSpPr>
      <xdr:spPr>
        <a:xfrm>
          <a:off x="10915650" y="11963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66</xdr:row>
      <xdr:rowOff>0</xdr:rowOff>
    </xdr:from>
    <xdr:to>
      <xdr:col>8</xdr:col>
      <xdr:colOff>0</xdr:colOff>
      <xdr:row>66</xdr:row>
      <xdr:rowOff>0</xdr:rowOff>
    </xdr:to>
    <xdr:sp>
      <xdr:nvSpPr>
        <xdr:cNvPr id="302" name="AutoShape 302"/>
        <xdr:cNvSpPr>
          <a:spLocks/>
        </xdr:cNvSpPr>
      </xdr:nvSpPr>
      <xdr:spPr>
        <a:xfrm>
          <a:off x="10915650" y="11963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66</xdr:row>
      <xdr:rowOff>0</xdr:rowOff>
    </xdr:from>
    <xdr:to>
      <xdr:col>8</xdr:col>
      <xdr:colOff>0</xdr:colOff>
      <xdr:row>66</xdr:row>
      <xdr:rowOff>0</xdr:rowOff>
    </xdr:to>
    <xdr:sp>
      <xdr:nvSpPr>
        <xdr:cNvPr id="303" name="AutoShape 303"/>
        <xdr:cNvSpPr>
          <a:spLocks/>
        </xdr:cNvSpPr>
      </xdr:nvSpPr>
      <xdr:spPr>
        <a:xfrm>
          <a:off x="10915650" y="11963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66</xdr:row>
      <xdr:rowOff>0</xdr:rowOff>
    </xdr:from>
    <xdr:to>
      <xdr:col>8</xdr:col>
      <xdr:colOff>0</xdr:colOff>
      <xdr:row>66</xdr:row>
      <xdr:rowOff>0</xdr:rowOff>
    </xdr:to>
    <xdr:sp>
      <xdr:nvSpPr>
        <xdr:cNvPr id="304" name="AutoShape 304"/>
        <xdr:cNvSpPr>
          <a:spLocks/>
        </xdr:cNvSpPr>
      </xdr:nvSpPr>
      <xdr:spPr>
        <a:xfrm>
          <a:off x="10915650" y="11963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66</xdr:row>
      <xdr:rowOff>0</xdr:rowOff>
    </xdr:from>
    <xdr:to>
      <xdr:col>8</xdr:col>
      <xdr:colOff>0</xdr:colOff>
      <xdr:row>66</xdr:row>
      <xdr:rowOff>0</xdr:rowOff>
    </xdr:to>
    <xdr:sp>
      <xdr:nvSpPr>
        <xdr:cNvPr id="305" name="AutoShape 305"/>
        <xdr:cNvSpPr>
          <a:spLocks/>
        </xdr:cNvSpPr>
      </xdr:nvSpPr>
      <xdr:spPr>
        <a:xfrm>
          <a:off x="10915650" y="11963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66</xdr:row>
      <xdr:rowOff>0</xdr:rowOff>
    </xdr:from>
    <xdr:to>
      <xdr:col>8</xdr:col>
      <xdr:colOff>0</xdr:colOff>
      <xdr:row>66</xdr:row>
      <xdr:rowOff>0</xdr:rowOff>
    </xdr:to>
    <xdr:sp>
      <xdr:nvSpPr>
        <xdr:cNvPr id="306" name="AutoShape 306"/>
        <xdr:cNvSpPr>
          <a:spLocks/>
        </xdr:cNvSpPr>
      </xdr:nvSpPr>
      <xdr:spPr>
        <a:xfrm>
          <a:off x="10915650" y="11963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66</xdr:row>
      <xdr:rowOff>0</xdr:rowOff>
    </xdr:from>
    <xdr:to>
      <xdr:col>8</xdr:col>
      <xdr:colOff>0</xdr:colOff>
      <xdr:row>66</xdr:row>
      <xdr:rowOff>0</xdr:rowOff>
    </xdr:to>
    <xdr:sp>
      <xdr:nvSpPr>
        <xdr:cNvPr id="307" name="AutoShape 307"/>
        <xdr:cNvSpPr>
          <a:spLocks/>
        </xdr:cNvSpPr>
      </xdr:nvSpPr>
      <xdr:spPr>
        <a:xfrm>
          <a:off x="10915650" y="11963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66</xdr:row>
      <xdr:rowOff>0</xdr:rowOff>
    </xdr:from>
    <xdr:to>
      <xdr:col>8</xdr:col>
      <xdr:colOff>0</xdr:colOff>
      <xdr:row>66</xdr:row>
      <xdr:rowOff>0</xdr:rowOff>
    </xdr:to>
    <xdr:sp>
      <xdr:nvSpPr>
        <xdr:cNvPr id="308" name="AutoShape 308"/>
        <xdr:cNvSpPr>
          <a:spLocks/>
        </xdr:cNvSpPr>
      </xdr:nvSpPr>
      <xdr:spPr>
        <a:xfrm>
          <a:off x="10915650" y="11963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66</xdr:row>
      <xdr:rowOff>0</xdr:rowOff>
    </xdr:from>
    <xdr:to>
      <xdr:col>8</xdr:col>
      <xdr:colOff>0</xdr:colOff>
      <xdr:row>66</xdr:row>
      <xdr:rowOff>0</xdr:rowOff>
    </xdr:to>
    <xdr:sp>
      <xdr:nvSpPr>
        <xdr:cNvPr id="309" name="AutoShape 309"/>
        <xdr:cNvSpPr>
          <a:spLocks/>
        </xdr:cNvSpPr>
      </xdr:nvSpPr>
      <xdr:spPr>
        <a:xfrm>
          <a:off x="10915650" y="11963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66</xdr:row>
      <xdr:rowOff>0</xdr:rowOff>
    </xdr:from>
    <xdr:to>
      <xdr:col>8</xdr:col>
      <xdr:colOff>0</xdr:colOff>
      <xdr:row>66</xdr:row>
      <xdr:rowOff>0</xdr:rowOff>
    </xdr:to>
    <xdr:sp>
      <xdr:nvSpPr>
        <xdr:cNvPr id="310" name="AutoShape 310"/>
        <xdr:cNvSpPr>
          <a:spLocks/>
        </xdr:cNvSpPr>
      </xdr:nvSpPr>
      <xdr:spPr>
        <a:xfrm>
          <a:off x="10915650" y="11963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66</xdr:row>
      <xdr:rowOff>0</xdr:rowOff>
    </xdr:from>
    <xdr:to>
      <xdr:col>8</xdr:col>
      <xdr:colOff>0</xdr:colOff>
      <xdr:row>66</xdr:row>
      <xdr:rowOff>0</xdr:rowOff>
    </xdr:to>
    <xdr:sp>
      <xdr:nvSpPr>
        <xdr:cNvPr id="311" name="AutoShape 311"/>
        <xdr:cNvSpPr>
          <a:spLocks/>
        </xdr:cNvSpPr>
      </xdr:nvSpPr>
      <xdr:spPr>
        <a:xfrm>
          <a:off x="10915650" y="11963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66</xdr:row>
      <xdr:rowOff>0</xdr:rowOff>
    </xdr:from>
    <xdr:to>
      <xdr:col>8</xdr:col>
      <xdr:colOff>0</xdr:colOff>
      <xdr:row>66</xdr:row>
      <xdr:rowOff>0</xdr:rowOff>
    </xdr:to>
    <xdr:sp>
      <xdr:nvSpPr>
        <xdr:cNvPr id="312" name="AutoShape 312"/>
        <xdr:cNvSpPr>
          <a:spLocks/>
        </xdr:cNvSpPr>
      </xdr:nvSpPr>
      <xdr:spPr>
        <a:xfrm>
          <a:off x="10915650" y="11963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0</xdr:col>
      <xdr:colOff>1152525</xdr:colOff>
      <xdr:row>0</xdr:row>
      <xdr:rowOff>0</xdr:rowOff>
    </xdr:to>
    <xdr:sp>
      <xdr:nvSpPr>
        <xdr:cNvPr id="1" name="AutoShape 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 name="AutoShape 2"/>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3" name="AutoShape 3"/>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4" name="AutoShape 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5" name="AutoShape 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6" name="AutoShape 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205</xdr:row>
      <xdr:rowOff>0</xdr:rowOff>
    </xdr:from>
    <xdr:to>
      <xdr:col>0</xdr:col>
      <xdr:colOff>1152525</xdr:colOff>
      <xdr:row>205</xdr:row>
      <xdr:rowOff>0</xdr:rowOff>
    </xdr:to>
    <xdr:sp>
      <xdr:nvSpPr>
        <xdr:cNvPr id="7" name="AutoShape 7"/>
        <xdr:cNvSpPr>
          <a:spLocks/>
        </xdr:cNvSpPr>
      </xdr:nvSpPr>
      <xdr:spPr>
        <a:xfrm>
          <a:off x="152400" y="36347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207</xdr:row>
      <xdr:rowOff>0</xdr:rowOff>
    </xdr:from>
    <xdr:to>
      <xdr:col>0</xdr:col>
      <xdr:colOff>1152525</xdr:colOff>
      <xdr:row>207</xdr:row>
      <xdr:rowOff>0</xdr:rowOff>
    </xdr:to>
    <xdr:sp>
      <xdr:nvSpPr>
        <xdr:cNvPr id="8" name="AutoShape 8"/>
        <xdr:cNvSpPr>
          <a:spLocks/>
        </xdr:cNvSpPr>
      </xdr:nvSpPr>
      <xdr:spPr>
        <a:xfrm>
          <a:off x="152400" y="366903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354</xdr:row>
      <xdr:rowOff>0</xdr:rowOff>
    </xdr:from>
    <xdr:to>
      <xdr:col>0</xdr:col>
      <xdr:colOff>1152525</xdr:colOff>
      <xdr:row>354</xdr:row>
      <xdr:rowOff>0</xdr:rowOff>
    </xdr:to>
    <xdr:sp>
      <xdr:nvSpPr>
        <xdr:cNvPr id="9" name="AutoShape 9"/>
        <xdr:cNvSpPr>
          <a:spLocks/>
        </xdr:cNvSpPr>
      </xdr:nvSpPr>
      <xdr:spPr>
        <a:xfrm>
          <a:off x="152400" y="623887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354</xdr:row>
      <xdr:rowOff>0</xdr:rowOff>
    </xdr:from>
    <xdr:to>
      <xdr:col>0</xdr:col>
      <xdr:colOff>1152525</xdr:colOff>
      <xdr:row>354</xdr:row>
      <xdr:rowOff>0</xdr:rowOff>
    </xdr:to>
    <xdr:sp>
      <xdr:nvSpPr>
        <xdr:cNvPr id="10" name="AutoShape 10"/>
        <xdr:cNvSpPr>
          <a:spLocks/>
        </xdr:cNvSpPr>
      </xdr:nvSpPr>
      <xdr:spPr>
        <a:xfrm>
          <a:off x="114300" y="623887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354</xdr:row>
      <xdr:rowOff>0</xdr:rowOff>
    </xdr:from>
    <xdr:to>
      <xdr:col>0</xdr:col>
      <xdr:colOff>1152525</xdr:colOff>
      <xdr:row>354</xdr:row>
      <xdr:rowOff>0</xdr:rowOff>
    </xdr:to>
    <xdr:sp>
      <xdr:nvSpPr>
        <xdr:cNvPr id="11" name="AutoShape 11"/>
        <xdr:cNvSpPr>
          <a:spLocks/>
        </xdr:cNvSpPr>
      </xdr:nvSpPr>
      <xdr:spPr>
        <a:xfrm>
          <a:off x="114300" y="623887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354</xdr:row>
      <xdr:rowOff>0</xdr:rowOff>
    </xdr:from>
    <xdr:to>
      <xdr:col>0</xdr:col>
      <xdr:colOff>1152525</xdr:colOff>
      <xdr:row>354</xdr:row>
      <xdr:rowOff>0</xdr:rowOff>
    </xdr:to>
    <xdr:sp>
      <xdr:nvSpPr>
        <xdr:cNvPr id="12" name="AutoShape 12"/>
        <xdr:cNvSpPr>
          <a:spLocks/>
        </xdr:cNvSpPr>
      </xdr:nvSpPr>
      <xdr:spPr>
        <a:xfrm>
          <a:off x="152400" y="623887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354</xdr:row>
      <xdr:rowOff>0</xdr:rowOff>
    </xdr:from>
    <xdr:to>
      <xdr:col>0</xdr:col>
      <xdr:colOff>1152525</xdr:colOff>
      <xdr:row>354</xdr:row>
      <xdr:rowOff>0</xdr:rowOff>
    </xdr:to>
    <xdr:sp>
      <xdr:nvSpPr>
        <xdr:cNvPr id="13" name="AutoShape 13"/>
        <xdr:cNvSpPr>
          <a:spLocks/>
        </xdr:cNvSpPr>
      </xdr:nvSpPr>
      <xdr:spPr>
        <a:xfrm>
          <a:off x="114300" y="623887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354</xdr:row>
      <xdr:rowOff>0</xdr:rowOff>
    </xdr:from>
    <xdr:to>
      <xdr:col>0</xdr:col>
      <xdr:colOff>1152525</xdr:colOff>
      <xdr:row>354</xdr:row>
      <xdr:rowOff>0</xdr:rowOff>
    </xdr:to>
    <xdr:sp>
      <xdr:nvSpPr>
        <xdr:cNvPr id="14" name="AutoShape 14"/>
        <xdr:cNvSpPr>
          <a:spLocks/>
        </xdr:cNvSpPr>
      </xdr:nvSpPr>
      <xdr:spPr>
        <a:xfrm>
          <a:off x="152400" y="623887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354</xdr:row>
      <xdr:rowOff>0</xdr:rowOff>
    </xdr:from>
    <xdr:to>
      <xdr:col>0</xdr:col>
      <xdr:colOff>1152525</xdr:colOff>
      <xdr:row>354</xdr:row>
      <xdr:rowOff>0</xdr:rowOff>
    </xdr:to>
    <xdr:sp>
      <xdr:nvSpPr>
        <xdr:cNvPr id="15" name="AutoShape 15"/>
        <xdr:cNvSpPr>
          <a:spLocks/>
        </xdr:cNvSpPr>
      </xdr:nvSpPr>
      <xdr:spPr>
        <a:xfrm>
          <a:off x="152400" y="623887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354</xdr:row>
      <xdr:rowOff>0</xdr:rowOff>
    </xdr:from>
    <xdr:to>
      <xdr:col>0</xdr:col>
      <xdr:colOff>1152525</xdr:colOff>
      <xdr:row>354</xdr:row>
      <xdr:rowOff>0</xdr:rowOff>
    </xdr:to>
    <xdr:sp>
      <xdr:nvSpPr>
        <xdr:cNvPr id="16" name="AutoShape 16"/>
        <xdr:cNvSpPr>
          <a:spLocks/>
        </xdr:cNvSpPr>
      </xdr:nvSpPr>
      <xdr:spPr>
        <a:xfrm>
          <a:off x="152400" y="623887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354</xdr:row>
      <xdr:rowOff>0</xdr:rowOff>
    </xdr:from>
    <xdr:to>
      <xdr:col>0</xdr:col>
      <xdr:colOff>1152525</xdr:colOff>
      <xdr:row>354</xdr:row>
      <xdr:rowOff>0</xdr:rowOff>
    </xdr:to>
    <xdr:sp>
      <xdr:nvSpPr>
        <xdr:cNvPr id="17" name="AutoShape 17"/>
        <xdr:cNvSpPr>
          <a:spLocks/>
        </xdr:cNvSpPr>
      </xdr:nvSpPr>
      <xdr:spPr>
        <a:xfrm>
          <a:off x="152400" y="623887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354</xdr:row>
      <xdr:rowOff>0</xdr:rowOff>
    </xdr:from>
    <xdr:to>
      <xdr:col>0</xdr:col>
      <xdr:colOff>1152525</xdr:colOff>
      <xdr:row>354</xdr:row>
      <xdr:rowOff>0</xdr:rowOff>
    </xdr:to>
    <xdr:sp>
      <xdr:nvSpPr>
        <xdr:cNvPr id="18" name="AutoShape 18"/>
        <xdr:cNvSpPr>
          <a:spLocks/>
        </xdr:cNvSpPr>
      </xdr:nvSpPr>
      <xdr:spPr>
        <a:xfrm>
          <a:off x="152400" y="623887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9" name="AutoShape 1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0" name="AutoShape 20"/>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21" name="AutoShape 21"/>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2" name="AutoShape 2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3" name="AutoShape 2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4" name="AutoShape 2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205</xdr:row>
      <xdr:rowOff>0</xdr:rowOff>
    </xdr:from>
    <xdr:to>
      <xdr:col>0</xdr:col>
      <xdr:colOff>1152525</xdr:colOff>
      <xdr:row>205</xdr:row>
      <xdr:rowOff>0</xdr:rowOff>
    </xdr:to>
    <xdr:sp>
      <xdr:nvSpPr>
        <xdr:cNvPr id="25" name="AutoShape 25"/>
        <xdr:cNvSpPr>
          <a:spLocks/>
        </xdr:cNvSpPr>
      </xdr:nvSpPr>
      <xdr:spPr>
        <a:xfrm>
          <a:off x="152400" y="36347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207</xdr:row>
      <xdr:rowOff>0</xdr:rowOff>
    </xdr:from>
    <xdr:to>
      <xdr:col>0</xdr:col>
      <xdr:colOff>1152525</xdr:colOff>
      <xdr:row>207</xdr:row>
      <xdr:rowOff>0</xdr:rowOff>
    </xdr:to>
    <xdr:sp>
      <xdr:nvSpPr>
        <xdr:cNvPr id="26" name="AutoShape 26"/>
        <xdr:cNvSpPr>
          <a:spLocks/>
        </xdr:cNvSpPr>
      </xdr:nvSpPr>
      <xdr:spPr>
        <a:xfrm>
          <a:off x="152400" y="366903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354</xdr:row>
      <xdr:rowOff>0</xdr:rowOff>
    </xdr:from>
    <xdr:to>
      <xdr:col>0</xdr:col>
      <xdr:colOff>1152525</xdr:colOff>
      <xdr:row>354</xdr:row>
      <xdr:rowOff>0</xdr:rowOff>
    </xdr:to>
    <xdr:sp>
      <xdr:nvSpPr>
        <xdr:cNvPr id="27" name="AutoShape 27"/>
        <xdr:cNvSpPr>
          <a:spLocks/>
        </xdr:cNvSpPr>
      </xdr:nvSpPr>
      <xdr:spPr>
        <a:xfrm>
          <a:off x="152400" y="623887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354</xdr:row>
      <xdr:rowOff>0</xdr:rowOff>
    </xdr:from>
    <xdr:to>
      <xdr:col>0</xdr:col>
      <xdr:colOff>1152525</xdr:colOff>
      <xdr:row>354</xdr:row>
      <xdr:rowOff>0</xdr:rowOff>
    </xdr:to>
    <xdr:sp>
      <xdr:nvSpPr>
        <xdr:cNvPr id="28" name="AutoShape 28"/>
        <xdr:cNvSpPr>
          <a:spLocks/>
        </xdr:cNvSpPr>
      </xdr:nvSpPr>
      <xdr:spPr>
        <a:xfrm>
          <a:off x="114300" y="623887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354</xdr:row>
      <xdr:rowOff>0</xdr:rowOff>
    </xdr:from>
    <xdr:to>
      <xdr:col>0</xdr:col>
      <xdr:colOff>1152525</xdr:colOff>
      <xdr:row>354</xdr:row>
      <xdr:rowOff>0</xdr:rowOff>
    </xdr:to>
    <xdr:sp>
      <xdr:nvSpPr>
        <xdr:cNvPr id="29" name="AutoShape 29"/>
        <xdr:cNvSpPr>
          <a:spLocks/>
        </xdr:cNvSpPr>
      </xdr:nvSpPr>
      <xdr:spPr>
        <a:xfrm>
          <a:off x="114300" y="623887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354</xdr:row>
      <xdr:rowOff>0</xdr:rowOff>
    </xdr:from>
    <xdr:to>
      <xdr:col>0</xdr:col>
      <xdr:colOff>1152525</xdr:colOff>
      <xdr:row>354</xdr:row>
      <xdr:rowOff>0</xdr:rowOff>
    </xdr:to>
    <xdr:sp>
      <xdr:nvSpPr>
        <xdr:cNvPr id="30" name="AutoShape 30"/>
        <xdr:cNvSpPr>
          <a:spLocks/>
        </xdr:cNvSpPr>
      </xdr:nvSpPr>
      <xdr:spPr>
        <a:xfrm>
          <a:off x="152400" y="623887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354</xdr:row>
      <xdr:rowOff>0</xdr:rowOff>
    </xdr:from>
    <xdr:to>
      <xdr:col>0</xdr:col>
      <xdr:colOff>1152525</xdr:colOff>
      <xdr:row>354</xdr:row>
      <xdr:rowOff>0</xdr:rowOff>
    </xdr:to>
    <xdr:sp>
      <xdr:nvSpPr>
        <xdr:cNvPr id="31" name="AutoShape 31"/>
        <xdr:cNvSpPr>
          <a:spLocks/>
        </xdr:cNvSpPr>
      </xdr:nvSpPr>
      <xdr:spPr>
        <a:xfrm>
          <a:off x="114300" y="623887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354</xdr:row>
      <xdr:rowOff>0</xdr:rowOff>
    </xdr:from>
    <xdr:to>
      <xdr:col>0</xdr:col>
      <xdr:colOff>1152525</xdr:colOff>
      <xdr:row>354</xdr:row>
      <xdr:rowOff>0</xdr:rowOff>
    </xdr:to>
    <xdr:sp>
      <xdr:nvSpPr>
        <xdr:cNvPr id="32" name="AutoShape 32"/>
        <xdr:cNvSpPr>
          <a:spLocks/>
        </xdr:cNvSpPr>
      </xdr:nvSpPr>
      <xdr:spPr>
        <a:xfrm>
          <a:off x="152400" y="623887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354</xdr:row>
      <xdr:rowOff>0</xdr:rowOff>
    </xdr:from>
    <xdr:to>
      <xdr:col>0</xdr:col>
      <xdr:colOff>1152525</xdr:colOff>
      <xdr:row>354</xdr:row>
      <xdr:rowOff>0</xdr:rowOff>
    </xdr:to>
    <xdr:sp>
      <xdr:nvSpPr>
        <xdr:cNvPr id="33" name="AutoShape 33"/>
        <xdr:cNvSpPr>
          <a:spLocks/>
        </xdr:cNvSpPr>
      </xdr:nvSpPr>
      <xdr:spPr>
        <a:xfrm>
          <a:off x="152400" y="623887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354</xdr:row>
      <xdr:rowOff>0</xdr:rowOff>
    </xdr:from>
    <xdr:to>
      <xdr:col>0</xdr:col>
      <xdr:colOff>1152525</xdr:colOff>
      <xdr:row>354</xdr:row>
      <xdr:rowOff>0</xdr:rowOff>
    </xdr:to>
    <xdr:sp>
      <xdr:nvSpPr>
        <xdr:cNvPr id="34" name="AutoShape 34"/>
        <xdr:cNvSpPr>
          <a:spLocks/>
        </xdr:cNvSpPr>
      </xdr:nvSpPr>
      <xdr:spPr>
        <a:xfrm>
          <a:off x="152400" y="623887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354</xdr:row>
      <xdr:rowOff>0</xdr:rowOff>
    </xdr:from>
    <xdr:to>
      <xdr:col>0</xdr:col>
      <xdr:colOff>1152525</xdr:colOff>
      <xdr:row>354</xdr:row>
      <xdr:rowOff>0</xdr:rowOff>
    </xdr:to>
    <xdr:sp>
      <xdr:nvSpPr>
        <xdr:cNvPr id="35" name="AutoShape 35"/>
        <xdr:cNvSpPr>
          <a:spLocks/>
        </xdr:cNvSpPr>
      </xdr:nvSpPr>
      <xdr:spPr>
        <a:xfrm>
          <a:off x="152400" y="623887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354</xdr:row>
      <xdr:rowOff>0</xdr:rowOff>
    </xdr:from>
    <xdr:to>
      <xdr:col>0</xdr:col>
      <xdr:colOff>1152525</xdr:colOff>
      <xdr:row>354</xdr:row>
      <xdr:rowOff>0</xdr:rowOff>
    </xdr:to>
    <xdr:sp>
      <xdr:nvSpPr>
        <xdr:cNvPr id="36" name="AutoShape 36"/>
        <xdr:cNvSpPr>
          <a:spLocks/>
        </xdr:cNvSpPr>
      </xdr:nvSpPr>
      <xdr:spPr>
        <a:xfrm>
          <a:off x="152400" y="623887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7" name="AutoShape 3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8" name="AutoShape 38"/>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9" name="AutoShape 3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0" name="AutoShape 4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1" name="AutoShape 4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2" name="AutoShape 4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205</xdr:row>
      <xdr:rowOff>0</xdr:rowOff>
    </xdr:from>
    <xdr:to>
      <xdr:col>8</xdr:col>
      <xdr:colOff>0</xdr:colOff>
      <xdr:row>205</xdr:row>
      <xdr:rowOff>0</xdr:rowOff>
    </xdr:to>
    <xdr:sp>
      <xdr:nvSpPr>
        <xdr:cNvPr id="43" name="AutoShape 43"/>
        <xdr:cNvSpPr>
          <a:spLocks/>
        </xdr:cNvSpPr>
      </xdr:nvSpPr>
      <xdr:spPr>
        <a:xfrm>
          <a:off x="10915650" y="36347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207</xdr:row>
      <xdr:rowOff>0</xdr:rowOff>
    </xdr:from>
    <xdr:to>
      <xdr:col>8</xdr:col>
      <xdr:colOff>0</xdr:colOff>
      <xdr:row>207</xdr:row>
      <xdr:rowOff>0</xdr:rowOff>
    </xdr:to>
    <xdr:sp>
      <xdr:nvSpPr>
        <xdr:cNvPr id="44" name="AutoShape 44"/>
        <xdr:cNvSpPr>
          <a:spLocks/>
        </xdr:cNvSpPr>
      </xdr:nvSpPr>
      <xdr:spPr>
        <a:xfrm>
          <a:off x="10915650" y="36690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354</xdr:row>
      <xdr:rowOff>0</xdr:rowOff>
    </xdr:from>
    <xdr:to>
      <xdr:col>8</xdr:col>
      <xdr:colOff>0</xdr:colOff>
      <xdr:row>354</xdr:row>
      <xdr:rowOff>0</xdr:rowOff>
    </xdr:to>
    <xdr:sp>
      <xdr:nvSpPr>
        <xdr:cNvPr id="45" name="AutoShape 45"/>
        <xdr:cNvSpPr>
          <a:spLocks/>
        </xdr:cNvSpPr>
      </xdr:nvSpPr>
      <xdr:spPr>
        <a:xfrm>
          <a:off x="10915650" y="623887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354</xdr:row>
      <xdr:rowOff>0</xdr:rowOff>
    </xdr:from>
    <xdr:to>
      <xdr:col>8</xdr:col>
      <xdr:colOff>0</xdr:colOff>
      <xdr:row>354</xdr:row>
      <xdr:rowOff>0</xdr:rowOff>
    </xdr:to>
    <xdr:sp>
      <xdr:nvSpPr>
        <xdr:cNvPr id="46" name="AutoShape 46"/>
        <xdr:cNvSpPr>
          <a:spLocks/>
        </xdr:cNvSpPr>
      </xdr:nvSpPr>
      <xdr:spPr>
        <a:xfrm>
          <a:off x="10915650" y="623887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354</xdr:row>
      <xdr:rowOff>0</xdr:rowOff>
    </xdr:from>
    <xdr:to>
      <xdr:col>8</xdr:col>
      <xdr:colOff>0</xdr:colOff>
      <xdr:row>354</xdr:row>
      <xdr:rowOff>0</xdr:rowOff>
    </xdr:to>
    <xdr:sp>
      <xdr:nvSpPr>
        <xdr:cNvPr id="47" name="AutoShape 47"/>
        <xdr:cNvSpPr>
          <a:spLocks/>
        </xdr:cNvSpPr>
      </xdr:nvSpPr>
      <xdr:spPr>
        <a:xfrm>
          <a:off x="10915650" y="623887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354</xdr:row>
      <xdr:rowOff>0</xdr:rowOff>
    </xdr:from>
    <xdr:to>
      <xdr:col>8</xdr:col>
      <xdr:colOff>0</xdr:colOff>
      <xdr:row>354</xdr:row>
      <xdr:rowOff>0</xdr:rowOff>
    </xdr:to>
    <xdr:sp>
      <xdr:nvSpPr>
        <xdr:cNvPr id="48" name="AutoShape 48"/>
        <xdr:cNvSpPr>
          <a:spLocks/>
        </xdr:cNvSpPr>
      </xdr:nvSpPr>
      <xdr:spPr>
        <a:xfrm>
          <a:off x="10915650" y="623887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354</xdr:row>
      <xdr:rowOff>0</xdr:rowOff>
    </xdr:from>
    <xdr:to>
      <xdr:col>8</xdr:col>
      <xdr:colOff>0</xdr:colOff>
      <xdr:row>354</xdr:row>
      <xdr:rowOff>0</xdr:rowOff>
    </xdr:to>
    <xdr:sp>
      <xdr:nvSpPr>
        <xdr:cNvPr id="49" name="AutoShape 49"/>
        <xdr:cNvSpPr>
          <a:spLocks/>
        </xdr:cNvSpPr>
      </xdr:nvSpPr>
      <xdr:spPr>
        <a:xfrm>
          <a:off x="10915650" y="623887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354</xdr:row>
      <xdr:rowOff>0</xdr:rowOff>
    </xdr:from>
    <xdr:to>
      <xdr:col>8</xdr:col>
      <xdr:colOff>0</xdr:colOff>
      <xdr:row>354</xdr:row>
      <xdr:rowOff>0</xdr:rowOff>
    </xdr:to>
    <xdr:sp>
      <xdr:nvSpPr>
        <xdr:cNvPr id="50" name="AutoShape 50"/>
        <xdr:cNvSpPr>
          <a:spLocks/>
        </xdr:cNvSpPr>
      </xdr:nvSpPr>
      <xdr:spPr>
        <a:xfrm>
          <a:off x="10915650" y="623887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354</xdr:row>
      <xdr:rowOff>0</xdr:rowOff>
    </xdr:from>
    <xdr:to>
      <xdr:col>8</xdr:col>
      <xdr:colOff>0</xdr:colOff>
      <xdr:row>354</xdr:row>
      <xdr:rowOff>0</xdr:rowOff>
    </xdr:to>
    <xdr:sp>
      <xdr:nvSpPr>
        <xdr:cNvPr id="51" name="AutoShape 51"/>
        <xdr:cNvSpPr>
          <a:spLocks/>
        </xdr:cNvSpPr>
      </xdr:nvSpPr>
      <xdr:spPr>
        <a:xfrm>
          <a:off x="10915650" y="623887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354</xdr:row>
      <xdr:rowOff>0</xdr:rowOff>
    </xdr:from>
    <xdr:to>
      <xdr:col>8</xdr:col>
      <xdr:colOff>0</xdr:colOff>
      <xdr:row>354</xdr:row>
      <xdr:rowOff>0</xdr:rowOff>
    </xdr:to>
    <xdr:sp>
      <xdr:nvSpPr>
        <xdr:cNvPr id="52" name="AutoShape 52"/>
        <xdr:cNvSpPr>
          <a:spLocks/>
        </xdr:cNvSpPr>
      </xdr:nvSpPr>
      <xdr:spPr>
        <a:xfrm>
          <a:off x="10915650" y="623887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354</xdr:row>
      <xdr:rowOff>0</xdr:rowOff>
    </xdr:from>
    <xdr:to>
      <xdr:col>8</xdr:col>
      <xdr:colOff>0</xdr:colOff>
      <xdr:row>354</xdr:row>
      <xdr:rowOff>0</xdr:rowOff>
    </xdr:to>
    <xdr:sp>
      <xdr:nvSpPr>
        <xdr:cNvPr id="53" name="AutoShape 53"/>
        <xdr:cNvSpPr>
          <a:spLocks/>
        </xdr:cNvSpPr>
      </xdr:nvSpPr>
      <xdr:spPr>
        <a:xfrm>
          <a:off x="10915650" y="623887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354</xdr:row>
      <xdr:rowOff>0</xdr:rowOff>
    </xdr:from>
    <xdr:to>
      <xdr:col>8</xdr:col>
      <xdr:colOff>0</xdr:colOff>
      <xdr:row>354</xdr:row>
      <xdr:rowOff>0</xdr:rowOff>
    </xdr:to>
    <xdr:sp>
      <xdr:nvSpPr>
        <xdr:cNvPr id="54" name="AutoShape 54"/>
        <xdr:cNvSpPr>
          <a:spLocks/>
        </xdr:cNvSpPr>
      </xdr:nvSpPr>
      <xdr:spPr>
        <a:xfrm>
          <a:off x="10915650" y="623887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5" name="AutoShape 5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6" name="AutoShape 56"/>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7" name="AutoShape 57"/>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8" name="AutoShape 5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9" name="AutoShape 5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0" name="AutoShape 6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205</xdr:row>
      <xdr:rowOff>0</xdr:rowOff>
    </xdr:from>
    <xdr:to>
      <xdr:col>8</xdr:col>
      <xdr:colOff>0</xdr:colOff>
      <xdr:row>205</xdr:row>
      <xdr:rowOff>0</xdr:rowOff>
    </xdr:to>
    <xdr:sp>
      <xdr:nvSpPr>
        <xdr:cNvPr id="61" name="AutoShape 61"/>
        <xdr:cNvSpPr>
          <a:spLocks/>
        </xdr:cNvSpPr>
      </xdr:nvSpPr>
      <xdr:spPr>
        <a:xfrm>
          <a:off x="10915650" y="36347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207</xdr:row>
      <xdr:rowOff>0</xdr:rowOff>
    </xdr:from>
    <xdr:to>
      <xdr:col>8</xdr:col>
      <xdr:colOff>0</xdr:colOff>
      <xdr:row>207</xdr:row>
      <xdr:rowOff>0</xdr:rowOff>
    </xdr:to>
    <xdr:sp>
      <xdr:nvSpPr>
        <xdr:cNvPr id="62" name="AutoShape 62"/>
        <xdr:cNvSpPr>
          <a:spLocks/>
        </xdr:cNvSpPr>
      </xdr:nvSpPr>
      <xdr:spPr>
        <a:xfrm>
          <a:off x="10915650" y="36690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354</xdr:row>
      <xdr:rowOff>0</xdr:rowOff>
    </xdr:from>
    <xdr:to>
      <xdr:col>8</xdr:col>
      <xdr:colOff>0</xdr:colOff>
      <xdr:row>354</xdr:row>
      <xdr:rowOff>0</xdr:rowOff>
    </xdr:to>
    <xdr:sp>
      <xdr:nvSpPr>
        <xdr:cNvPr id="63" name="AutoShape 63"/>
        <xdr:cNvSpPr>
          <a:spLocks/>
        </xdr:cNvSpPr>
      </xdr:nvSpPr>
      <xdr:spPr>
        <a:xfrm>
          <a:off x="10915650" y="623887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354</xdr:row>
      <xdr:rowOff>0</xdr:rowOff>
    </xdr:from>
    <xdr:to>
      <xdr:col>8</xdr:col>
      <xdr:colOff>0</xdr:colOff>
      <xdr:row>354</xdr:row>
      <xdr:rowOff>0</xdr:rowOff>
    </xdr:to>
    <xdr:sp>
      <xdr:nvSpPr>
        <xdr:cNvPr id="64" name="AutoShape 64"/>
        <xdr:cNvSpPr>
          <a:spLocks/>
        </xdr:cNvSpPr>
      </xdr:nvSpPr>
      <xdr:spPr>
        <a:xfrm>
          <a:off x="10915650" y="623887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354</xdr:row>
      <xdr:rowOff>0</xdr:rowOff>
    </xdr:from>
    <xdr:to>
      <xdr:col>8</xdr:col>
      <xdr:colOff>0</xdr:colOff>
      <xdr:row>354</xdr:row>
      <xdr:rowOff>0</xdr:rowOff>
    </xdr:to>
    <xdr:sp>
      <xdr:nvSpPr>
        <xdr:cNvPr id="65" name="AutoShape 65"/>
        <xdr:cNvSpPr>
          <a:spLocks/>
        </xdr:cNvSpPr>
      </xdr:nvSpPr>
      <xdr:spPr>
        <a:xfrm>
          <a:off x="10915650" y="623887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354</xdr:row>
      <xdr:rowOff>0</xdr:rowOff>
    </xdr:from>
    <xdr:to>
      <xdr:col>8</xdr:col>
      <xdr:colOff>0</xdr:colOff>
      <xdr:row>354</xdr:row>
      <xdr:rowOff>0</xdr:rowOff>
    </xdr:to>
    <xdr:sp>
      <xdr:nvSpPr>
        <xdr:cNvPr id="66" name="AutoShape 66"/>
        <xdr:cNvSpPr>
          <a:spLocks/>
        </xdr:cNvSpPr>
      </xdr:nvSpPr>
      <xdr:spPr>
        <a:xfrm>
          <a:off x="10915650" y="623887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354</xdr:row>
      <xdr:rowOff>0</xdr:rowOff>
    </xdr:from>
    <xdr:to>
      <xdr:col>8</xdr:col>
      <xdr:colOff>0</xdr:colOff>
      <xdr:row>354</xdr:row>
      <xdr:rowOff>0</xdr:rowOff>
    </xdr:to>
    <xdr:sp>
      <xdr:nvSpPr>
        <xdr:cNvPr id="67" name="AutoShape 67"/>
        <xdr:cNvSpPr>
          <a:spLocks/>
        </xdr:cNvSpPr>
      </xdr:nvSpPr>
      <xdr:spPr>
        <a:xfrm>
          <a:off x="10915650" y="623887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354</xdr:row>
      <xdr:rowOff>0</xdr:rowOff>
    </xdr:from>
    <xdr:to>
      <xdr:col>8</xdr:col>
      <xdr:colOff>0</xdr:colOff>
      <xdr:row>354</xdr:row>
      <xdr:rowOff>0</xdr:rowOff>
    </xdr:to>
    <xdr:sp>
      <xdr:nvSpPr>
        <xdr:cNvPr id="68" name="AutoShape 68"/>
        <xdr:cNvSpPr>
          <a:spLocks/>
        </xdr:cNvSpPr>
      </xdr:nvSpPr>
      <xdr:spPr>
        <a:xfrm>
          <a:off x="10915650" y="623887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354</xdr:row>
      <xdr:rowOff>0</xdr:rowOff>
    </xdr:from>
    <xdr:to>
      <xdr:col>8</xdr:col>
      <xdr:colOff>0</xdr:colOff>
      <xdr:row>354</xdr:row>
      <xdr:rowOff>0</xdr:rowOff>
    </xdr:to>
    <xdr:sp>
      <xdr:nvSpPr>
        <xdr:cNvPr id="69" name="AutoShape 69"/>
        <xdr:cNvSpPr>
          <a:spLocks/>
        </xdr:cNvSpPr>
      </xdr:nvSpPr>
      <xdr:spPr>
        <a:xfrm>
          <a:off x="10915650" y="623887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354</xdr:row>
      <xdr:rowOff>0</xdr:rowOff>
    </xdr:from>
    <xdr:to>
      <xdr:col>8</xdr:col>
      <xdr:colOff>0</xdr:colOff>
      <xdr:row>354</xdr:row>
      <xdr:rowOff>0</xdr:rowOff>
    </xdr:to>
    <xdr:sp>
      <xdr:nvSpPr>
        <xdr:cNvPr id="70" name="AutoShape 70"/>
        <xdr:cNvSpPr>
          <a:spLocks/>
        </xdr:cNvSpPr>
      </xdr:nvSpPr>
      <xdr:spPr>
        <a:xfrm>
          <a:off x="10915650" y="623887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354</xdr:row>
      <xdr:rowOff>0</xdr:rowOff>
    </xdr:from>
    <xdr:to>
      <xdr:col>8</xdr:col>
      <xdr:colOff>0</xdr:colOff>
      <xdr:row>354</xdr:row>
      <xdr:rowOff>0</xdr:rowOff>
    </xdr:to>
    <xdr:sp>
      <xdr:nvSpPr>
        <xdr:cNvPr id="71" name="AutoShape 71"/>
        <xdr:cNvSpPr>
          <a:spLocks/>
        </xdr:cNvSpPr>
      </xdr:nvSpPr>
      <xdr:spPr>
        <a:xfrm>
          <a:off x="10915650" y="623887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354</xdr:row>
      <xdr:rowOff>0</xdr:rowOff>
    </xdr:from>
    <xdr:to>
      <xdr:col>8</xdr:col>
      <xdr:colOff>0</xdr:colOff>
      <xdr:row>354</xdr:row>
      <xdr:rowOff>0</xdr:rowOff>
    </xdr:to>
    <xdr:sp>
      <xdr:nvSpPr>
        <xdr:cNvPr id="72" name="AutoShape 72"/>
        <xdr:cNvSpPr>
          <a:spLocks/>
        </xdr:cNvSpPr>
      </xdr:nvSpPr>
      <xdr:spPr>
        <a:xfrm>
          <a:off x="10915650" y="623887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3" name="AutoShape 7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74" name="AutoShape 74"/>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75" name="AutoShape 75"/>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6" name="AutoShape 7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7" name="AutoShape 7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8" name="AutoShape 7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237</xdr:row>
      <xdr:rowOff>0</xdr:rowOff>
    </xdr:from>
    <xdr:to>
      <xdr:col>0</xdr:col>
      <xdr:colOff>1152525</xdr:colOff>
      <xdr:row>237</xdr:row>
      <xdr:rowOff>0</xdr:rowOff>
    </xdr:to>
    <xdr:sp>
      <xdr:nvSpPr>
        <xdr:cNvPr id="79" name="AutoShape 79"/>
        <xdr:cNvSpPr>
          <a:spLocks/>
        </xdr:cNvSpPr>
      </xdr:nvSpPr>
      <xdr:spPr>
        <a:xfrm>
          <a:off x="152400" y="419671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241</xdr:row>
      <xdr:rowOff>0</xdr:rowOff>
    </xdr:from>
    <xdr:to>
      <xdr:col>0</xdr:col>
      <xdr:colOff>1152525</xdr:colOff>
      <xdr:row>241</xdr:row>
      <xdr:rowOff>0</xdr:rowOff>
    </xdr:to>
    <xdr:sp>
      <xdr:nvSpPr>
        <xdr:cNvPr id="80" name="AutoShape 80"/>
        <xdr:cNvSpPr>
          <a:spLocks/>
        </xdr:cNvSpPr>
      </xdr:nvSpPr>
      <xdr:spPr>
        <a:xfrm>
          <a:off x="152400" y="42652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409</xdr:row>
      <xdr:rowOff>0</xdr:rowOff>
    </xdr:from>
    <xdr:to>
      <xdr:col>0</xdr:col>
      <xdr:colOff>1152525</xdr:colOff>
      <xdr:row>409</xdr:row>
      <xdr:rowOff>0</xdr:rowOff>
    </xdr:to>
    <xdr:sp>
      <xdr:nvSpPr>
        <xdr:cNvPr id="81" name="AutoShape 81"/>
        <xdr:cNvSpPr>
          <a:spLocks/>
        </xdr:cNvSpPr>
      </xdr:nvSpPr>
      <xdr:spPr>
        <a:xfrm>
          <a:off x="152400" y="726757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409</xdr:row>
      <xdr:rowOff>0</xdr:rowOff>
    </xdr:from>
    <xdr:to>
      <xdr:col>0</xdr:col>
      <xdr:colOff>1152525</xdr:colOff>
      <xdr:row>409</xdr:row>
      <xdr:rowOff>0</xdr:rowOff>
    </xdr:to>
    <xdr:sp>
      <xdr:nvSpPr>
        <xdr:cNvPr id="82" name="AutoShape 82"/>
        <xdr:cNvSpPr>
          <a:spLocks/>
        </xdr:cNvSpPr>
      </xdr:nvSpPr>
      <xdr:spPr>
        <a:xfrm>
          <a:off x="114300" y="726757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409</xdr:row>
      <xdr:rowOff>0</xdr:rowOff>
    </xdr:from>
    <xdr:to>
      <xdr:col>0</xdr:col>
      <xdr:colOff>1152525</xdr:colOff>
      <xdr:row>409</xdr:row>
      <xdr:rowOff>0</xdr:rowOff>
    </xdr:to>
    <xdr:sp>
      <xdr:nvSpPr>
        <xdr:cNvPr id="83" name="AutoShape 83"/>
        <xdr:cNvSpPr>
          <a:spLocks/>
        </xdr:cNvSpPr>
      </xdr:nvSpPr>
      <xdr:spPr>
        <a:xfrm>
          <a:off x="114300" y="726757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409</xdr:row>
      <xdr:rowOff>0</xdr:rowOff>
    </xdr:from>
    <xdr:to>
      <xdr:col>0</xdr:col>
      <xdr:colOff>1152525</xdr:colOff>
      <xdr:row>409</xdr:row>
      <xdr:rowOff>0</xdr:rowOff>
    </xdr:to>
    <xdr:sp>
      <xdr:nvSpPr>
        <xdr:cNvPr id="84" name="AutoShape 84"/>
        <xdr:cNvSpPr>
          <a:spLocks/>
        </xdr:cNvSpPr>
      </xdr:nvSpPr>
      <xdr:spPr>
        <a:xfrm>
          <a:off x="152400" y="726757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409</xdr:row>
      <xdr:rowOff>0</xdr:rowOff>
    </xdr:from>
    <xdr:to>
      <xdr:col>0</xdr:col>
      <xdr:colOff>1152525</xdr:colOff>
      <xdr:row>409</xdr:row>
      <xdr:rowOff>0</xdr:rowOff>
    </xdr:to>
    <xdr:sp>
      <xdr:nvSpPr>
        <xdr:cNvPr id="85" name="AutoShape 85"/>
        <xdr:cNvSpPr>
          <a:spLocks/>
        </xdr:cNvSpPr>
      </xdr:nvSpPr>
      <xdr:spPr>
        <a:xfrm>
          <a:off x="114300" y="726757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409</xdr:row>
      <xdr:rowOff>0</xdr:rowOff>
    </xdr:from>
    <xdr:to>
      <xdr:col>0</xdr:col>
      <xdr:colOff>1152525</xdr:colOff>
      <xdr:row>409</xdr:row>
      <xdr:rowOff>0</xdr:rowOff>
    </xdr:to>
    <xdr:sp>
      <xdr:nvSpPr>
        <xdr:cNvPr id="86" name="AutoShape 86"/>
        <xdr:cNvSpPr>
          <a:spLocks/>
        </xdr:cNvSpPr>
      </xdr:nvSpPr>
      <xdr:spPr>
        <a:xfrm>
          <a:off x="152400" y="726757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409</xdr:row>
      <xdr:rowOff>0</xdr:rowOff>
    </xdr:from>
    <xdr:to>
      <xdr:col>0</xdr:col>
      <xdr:colOff>1152525</xdr:colOff>
      <xdr:row>409</xdr:row>
      <xdr:rowOff>0</xdr:rowOff>
    </xdr:to>
    <xdr:sp>
      <xdr:nvSpPr>
        <xdr:cNvPr id="87" name="AutoShape 87"/>
        <xdr:cNvSpPr>
          <a:spLocks/>
        </xdr:cNvSpPr>
      </xdr:nvSpPr>
      <xdr:spPr>
        <a:xfrm>
          <a:off x="152400" y="726757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409</xdr:row>
      <xdr:rowOff>0</xdr:rowOff>
    </xdr:from>
    <xdr:to>
      <xdr:col>0</xdr:col>
      <xdr:colOff>1152525</xdr:colOff>
      <xdr:row>409</xdr:row>
      <xdr:rowOff>0</xdr:rowOff>
    </xdr:to>
    <xdr:sp>
      <xdr:nvSpPr>
        <xdr:cNvPr id="88" name="AutoShape 88"/>
        <xdr:cNvSpPr>
          <a:spLocks/>
        </xdr:cNvSpPr>
      </xdr:nvSpPr>
      <xdr:spPr>
        <a:xfrm>
          <a:off x="152400" y="726757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409</xdr:row>
      <xdr:rowOff>0</xdr:rowOff>
    </xdr:from>
    <xdr:to>
      <xdr:col>0</xdr:col>
      <xdr:colOff>1152525</xdr:colOff>
      <xdr:row>409</xdr:row>
      <xdr:rowOff>0</xdr:rowOff>
    </xdr:to>
    <xdr:sp>
      <xdr:nvSpPr>
        <xdr:cNvPr id="89" name="AutoShape 89"/>
        <xdr:cNvSpPr>
          <a:spLocks/>
        </xdr:cNvSpPr>
      </xdr:nvSpPr>
      <xdr:spPr>
        <a:xfrm>
          <a:off x="152400" y="726757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409</xdr:row>
      <xdr:rowOff>0</xdr:rowOff>
    </xdr:from>
    <xdr:to>
      <xdr:col>0</xdr:col>
      <xdr:colOff>1152525</xdr:colOff>
      <xdr:row>409</xdr:row>
      <xdr:rowOff>0</xdr:rowOff>
    </xdr:to>
    <xdr:sp>
      <xdr:nvSpPr>
        <xdr:cNvPr id="90" name="AutoShape 90"/>
        <xdr:cNvSpPr>
          <a:spLocks/>
        </xdr:cNvSpPr>
      </xdr:nvSpPr>
      <xdr:spPr>
        <a:xfrm>
          <a:off x="152400" y="726757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1" name="AutoShape 9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92" name="AutoShape 92"/>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93" name="AutoShape 93"/>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4" name="AutoShape 9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5" name="AutoShape 9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6" name="AutoShape 9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237</xdr:row>
      <xdr:rowOff>0</xdr:rowOff>
    </xdr:from>
    <xdr:to>
      <xdr:col>0</xdr:col>
      <xdr:colOff>1152525</xdr:colOff>
      <xdr:row>237</xdr:row>
      <xdr:rowOff>0</xdr:rowOff>
    </xdr:to>
    <xdr:sp>
      <xdr:nvSpPr>
        <xdr:cNvPr id="97" name="AutoShape 97"/>
        <xdr:cNvSpPr>
          <a:spLocks/>
        </xdr:cNvSpPr>
      </xdr:nvSpPr>
      <xdr:spPr>
        <a:xfrm>
          <a:off x="152400" y="419671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241</xdr:row>
      <xdr:rowOff>0</xdr:rowOff>
    </xdr:from>
    <xdr:to>
      <xdr:col>0</xdr:col>
      <xdr:colOff>1152525</xdr:colOff>
      <xdr:row>241</xdr:row>
      <xdr:rowOff>0</xdr:rowOff>
    </xdr:to>
    <xdr:sp>
      <xdr:nvSpPr>
        <xdr:cNvPr id="98" name="AutoShape 98"/>
        <xdr:cNvSpPr>
          <a:spLocks/>
        </xdr:cNvSpPr>
      </xdr:nvSpPr>
      <xdr:spPr>
        <a:xfrm>
          <a:off x="152400" y="426529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409</xdr:row>
      <xdr:rowOff>0</xdr:rowOff>
    </xdr:from>
    <xdr:to>
      <xdr:col>0</xdr:col>
      <xdr:colOff>1152525</xdr:colOff>
      <xdr:row>409</xdr:row>
      <xdr:rowOff>0</xdr:rowOff>
    </xdr:to>
    <xdr:sp>
      <xdr:nvSpPr>
        <xdr:cNvPr id="99" name="AutoShape 99"/>
        <xdr:cNvSpPr>
          <a:spLocks/>
        </xdr:cNvSpPr>
      </xdr:nvSpPr>
      <xdr:spPr>
        <a:xfrm>
          <a:off x="152400" y="726757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409</xdr:row>
      <xdr:rowOff>0</xdr:rowOff>
    </xdr:from>
    <xdr:to>
      <xdr:col>0</xdr:col>
      <xdr:colOff>1152525</xdr:colOff>
      <xdr:row>409</xdr:row>
      <xdr:rowOff>0</xdr:rowOff>
    </xdr:to>
    <xdr:sp>
      <xdr:nvSpPr>
        <xdr:cNvPr id="100" name="AutoShape 100"/>
        <xdr:cNvSpPr>
          <a:spLocks/>
        </xdr:cNvSpPr>
      </xdr:nvSpPr>
      <xdr:spPr>
        <a:xfrm>
          <a:off x="114300" y="726757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409</xdr:row>
      <xdr:rowOff>0</xdr:rowOff>
    </xdr:from>
    <xdr:to>
      <xdr:col>0</xdr:col>
      <xdr:colOff>1152525</xdr:colOff>
      <xdr:row>409</xdr:row>
      <xdr:rowOff>0</xdr:rowOff>
    </xdr:to>
    <xdr:sp>
      <xdr:nvSpPr>
        <xdr:cNvPr id="101" name="AutoShape 101"/>
        <xdr:cNvSpPr>
          <a:spLocks/>
        </xdr:cNvSpPr>
      </xdr:nvSpPr>
      <xdr:spPr>
        <a:xfrm>
          <a:off x="114300" y="726757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409</xdr:row>
      <xdr:rowOff>0</xdr:rowOff>
    </xdr:from>
    <xdr:to>
      <xdr:col>0</xdr:col>
      <xdr:colOff>1152525</xdr:colOff>
      <xdr:row>409</xdr:row>
      <xdr:rowOff>0</xdr:rowOff>
    </xdr:to>
    <xdr:sp>
      <xdr:nvSpPr>
        <xdr:cNvPr id="102" name="AutoShape 102"/>
        <xdr:cNvSpPr>
          <a:spLocks/>
        </xdr:cNvSpPr>
      </xdr:nvSpPr>
      <xdr:spPr>
        <a:xfrm>
          <a:off x="152400" y="726757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409</xdr:row>
      <xdr:rowOff>0</xdr:rowOff>
    </xdr:from>
    <xdr:to>
      <xdr:col>0</xdr:col>
      <xdr:colOff>1152525</xdr:colOff>
      <xdr:row>409</xdr:row>
      <xdr:rowOff>0</xdr:rowOff>
    </xdr:to>
    <xdr:sp>
      <xdr:nvSpPr>
        <xdr:cNvPr id="103" name="AutoShape 103"/>
        <xdr:cNvSpPr>
          <a:spLocks/>
        </xdr:cNvSpPr>
      </xdr:nvSpPr>
      <xdr:spPr>
        <a:xfrm>
          <a:off x="114300" y="726757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409</xdr:row>
      <xdr:rowOff>0</xdr:rowOff>
    </xdr:from>
    <xdr:to>
      <xdr:col>0</xdr:col>
      <xdr:colOff>1152525</xdr:colOff>
      <xdr:row>409</xdr:row>
      <xdr:rowOff>0</xdr:rowOff>
    </xdr:to>
    <xdr:sp>
      <xdr:nvSpPr>
        <xdr:cNvPr id="104" name="AutoShape 104"/>
        <xdr:cNvSpPr>
          <a:spLocks/>
        </xdr:cNvSpPr>
      </xdr:nvSpPr>
      <xdr:spPr>
        <a:xfrm>
          <a:off x="152400" y="726757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409</xdr:row>
      <xdr:rowOff>0</xdr:rowOff>
    </xdr:from>
    <xdr:to>
      <xdr:col>0</xdr:col>
      <xdr:colOff>1152525</xdr:colOff>
      <xdr:row>409</xdr:row>
      <xdr:rowOff>0</xdr:rowOff>
    </xdr:to>
    <xdr:sp>
      <xdr:nvSpPr>
        <xdr:cNvPr id="105" name="AutoShape 105"/>
        <xdr:cNvSpPr>
          <a:spLocks/>
        </xdr:cNvSpPr>
      </xdr:nvSpPr>
      <xdr:spPr>
        <a:xfrm>
          <a:off x="152400" y="726757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409</xdr:row>
      <xdr:rowOff>0</xdr:rowOff>
    </xdr:from>
    <xdr:to>
      <xdr:col>0</xdr:col>
      <xdr:colOff>1152525</xdr:colOff>
      <xdr:row>409</xdr:row>
      <xdr:rowOff>0</xdr:rowOff>
    </xdr:to>
    <xdr:sp>
      <xdr:nvSpPr>
        <xdr:cNvPr id="106" name="AutoShape 106"/>
        <xdr:cNvSpPr>
          <a:spLocks/>
        </xdr:cNvSpPr>
      </xdr:nvSpPr>
      <xdr:spPr>
        <a:xfrm>
          <a:off x="152400" y="726757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409</xdr:row>
      <xdr:rowOff>0</xdr:rowOff>
    </xdr:from>
    <xdr:to>
      <xdr:col>0</xdr:col>
      <xdr:colOff>1152525</xdr:colOff>
      <xdr:row>409</xdr:row>
      <xdr:rowOff>0</xdr:rowOff>
    </xdr:to>
    <xdr:sp>
      <xdr:nvSpPr>
        <xdr:cNvPr id="107" name="AutoShape 107"/>
        <xdr:cNvSpPr>
          <a:spLocks/>
        </xdr:cNvSpPr>
      </xdr:nvSpPr>
      <xdr:spPr>
        <a:xfrm>
          <a:off x="152400" y="726757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409</xdr:row>
      <xdr:rowOff>0</xdr:rowOff>
    </xdr:from>
    <xdr:to>
      <xdr:col>0</xdr:col>
      <xdr:colOff>1152525</xdr:colOff>
      <xdr:row>409</xdr:row>
      <xdr:rowOff>0</xdr:rowOff>
    </xdr:to>
    <xdr:sp>
      <xdr:nvSpPr>
        <xdr:cNvPr id="108" name="AutoShape 108"/>
        <xdr:cNvSpPr>
          <a:spLocks/>
        </xdr:cNvSpPr>
      </xdr:nvSpPr>
      <xdr:spPr>
        <a:xfrm>
          <a:off x="152400" y="726757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09" name="AutoShape 10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0" name="AutoShape 110"/>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1" name="AutoShape 111"/>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2" name="AutoShape 11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3" name="AutoShape 11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4" name="AutoShape 11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237</xdr:row>
      <xdr:rowOff>0</xdr:rowOff>
    </xdr:from>
    <xdr:to>
      <xdr:col>8</xdr:col>
      <xdr:colOff>0</xdr:colOff>
      <xdr:row>237</xdr:row>
      <xdr:rowOff>0</xdr:rowOff>
    </xdr:to>
    <xdr:sp>
      <xdr:nvSpPr>
        <xdr:cNvPr id="115" name="AutoShape 115"/>
        <xdr:cNvSpPr>
          <a:spLocks/>
        </xdr:cNvSpPr>
      </xdr:nvSpPr>
      <xdr:spPr>
        <a:xfrm>
          <a:off x="10915650" y="419671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116" name="AutoShape 116"/>
        <xdr:cNvSpPr>
          <a:spLocks/>
        </xdr:cNvSpPr>
      </xdr:nvSpPr>
      <xdr:spPr>
        <a:xfrm>
          <a:off x="10915650" y="42652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409</xdr:row>
      <xdr:rowOff>0</xdr:rowOff>
    </xdr:from>
    <xdr:to>
      <xdr:col>8</xdr:col>
      <xdr:colOff>0</xdr:colOff>
      <xdr:row>409</xdr:row>
      <xdr:rowOff>0</xdr:rowOff>
    </xdr:to>
    <xdr:sp>
      <xdr:nvSpPr>
        <xdr:cNvPr id="117" name="AutoShape 117"/>
        <xdr:cNvSpPr>
          <a:spLocks/>
        </xdr:cNvSpPr>
      </xdr:nvSpPr>
      <xdr:spPr>
        <a:xfrm>
          <a:off x="10915650" y="726757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409</xdr:row>
      <xdr:rowOff>0</xdr:rowOff>
    </xdr:from>
    <xdr:to>
      <xdr:col>8</xdr:col>
      <xdr:colOff>0</xdr:colOff>
      <xdr:row>409</xdr:row>
      <xdr:rowOff>0</xdr:rowOff>
    </xdr:to>
    <xdr:sp>
      <xdr:nvSpPr>
        <xdr:cNvPr id="118" name="AutoShape 118"/>
        <xdr:cNvSpPr>
          <a:spLocks/>
        </xdr:cNvSpPr>
      </xdr:nvSpPr>
      <xdr:spPr>
        <a:xfrm>
          <a:off x="10915650" y="726757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409</xdr:row>
      <xdr:rowOff>0</xdr:rowOff>
    </xdr:from>
    <xdr:to>
      <xdr:col>8</xdr:col>
      <xdr:colOff>0</xdr:colOff>
      <xdr:row>409</xdr:row>
      <xdr:rowOff>0</xdr:rowOff>
    </xdr:to>
    <xdr:sp>
      <xdr:nvSpPr>
        <xdr:cNvPr id="119" name="AutoShape 119"/>
        <xdr:cNvSpPr>
          <a:spLocks/>
        </xdr:cNvSpPr>
      </xdr:nvSpPr>
      <xdr:spPr>
        <a:xfrm>
          <a:off x="10915650" y="726757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409</xdr:row>
      <xdr:rowOff>0</xdr:rowOff>
    </xdr:from>
    <xdr:to>
      <xdr:col>8</xdr:col>
      <xdr:colOff>0</xdr:colOff>
      <xdr:row>409</xdr:row>
      <xdr:rowOff>0</xdr:rowOff>
    </xdr:to>
    <xdr:sp>
      <xdr:nvSpPr>
        <xdr:cNvPr id="120" name="AutoShape 120"/>
        <xdr:cNvSpPr>
          <a:spLocks/>
        </xdr:cNvSpPr>
      </xdr:nvSpPr>
      <xdr:spPr>
        <a:xfrm>
          <a:off x="10915650" y="726757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409</xdr:row>
      <xdr:rowOff>0</xdr:rowOff>
    </xdr:from>
    <xdr:to>
      <xdr:col>8</xdr:col>
      <xdr:colOff>0</xdr:colOff>
      <xdr:row>409</xdr:row>
      <xdr:rowOff>0</xdr:rowOff>
    </xdr:to>
    <xdr:sp>
      <xdr:nvSpPr>
        <xdr:cNvPr id="121" name="AutoShape 121"/>
        <xdr:cNvSpPr>
          <a:spLocks/>
        </xdr:cNvSpPr>
      </xdr:nvSpPr>
      <xdr:spPr>
        <a:xfrm>
          <a:off x="10915650" y="726757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409</xdr:row>
      <xdr:rowOff>0</xdr:rowOff>
    </xdr:from>
    <xdr:to>
      <xdr:col>8</xdr:col>
      <xdr:colOff>0</xdr:colOff>
      <xdr:row>409</xdr:row>
      <xdr:rowOff>0</xdr:rowOff>
    </xdr:to>
    <xdr:sp>
      <xdr:nvSpPr>
        <xdr:cNvPr id="122" name="AutoShape 122"/>
        <xdr:cNvSpPr>
          <a:spLocks/>
        </xdr:cNvSpPr>
      </xdr:nvSpPr>
      <xdr:spPr>
        <a:xfrm>
          <a:off x="10915650" y="726757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409</xdr:row>
      <xdr:rowOff>0</xdr:rowOff>
    </xdr:from>
    <xdr:to>
      <xdr:col>8</xdr:col>
      <xdr:colOff>0</xdr:colOff>
      <xdr:row>409</xdr:row>
      <xdr:rowOff>0</xdr:rowOff>
    </xdr:to>
    <xdr:sp>
      <xdr:nvSpPr>
        <xdr:cNvPr id="123" name="AutoShape 123"/>
        <xdr:cNvSpPr>
          <a:spLocks/>
        </xdr:cNvSpPr>
      </xdr:nvSpPr>
      <xdr:spPr>
        <a:xfrm>
          <a:off x="10915650" y="726757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409</xdr:row>
      <xdr:rowOff>0</xdr:rowOff>
    </xdr:from>
    <xdr:to>
      <xdr:col>8</xdr:col>
      <xdr:colOff>0</xdr:colOff>
      <xdr:row>409</xdr:row>
      <xdr:rowOff>0</xdr:rowOff>
    </xdr:to>
    <xdr:sp>
      <xdr:nvSpPr>
        <xdr:cNvPr id="124" name="AutoShape 124"/>
        <xdr:cNvSpPr>
          <a:spLocks/>
        </xdr:cNvSpPr>
      </xdr:nvSpPr>
      <xdr:spPr>
        <a:xfrm>
          <a:off x="10915650" y="726757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409</xdr:row>
      <xdr:rowOff>0</xdr:rowOff>
    </xdr:from>
    <xdr:to>
      <xdr:col>8</xdr:col>
      <xdr:colOff>0</xdr:colOff>
      <xdr:row>409</xdr:row>
      <xdr:rowOff>0</xdr:rowOff>
    </xdr:to>
    <xdr:sp>
      <xdr:nvSpPr>
        <xdr:cNvPr id="125" name="AutoShape 125"/>
        <xdr:cNvSpPr>
          <a:spLocks/>
        </xdr:cNvSpPr>
      </xdr:nvSpPr>
      <xdr:spPr>
        <a:xfrm>
          <a:off x="10915650" y="726757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409</xdr:row>
      <xdr:rowOff>0</xdr:rowOff>
    </xdr:from>
    <xdr:to>
      <xdr:col>8</xdr:col>
      <xdr:colOff>0</xdr:colOff>
      <xdr:row>409</xdr:row>
      <xdr:rowOff>0</xdr:rowOff>
    </xdr:to>
    <xdr:sp>
      <xdr:nvSpPr>
        <xdr:cNvPr id="126" name="AutoShape 126"/>
        <xdr:cNvSpPr>
          <a:spLocks/>
        </xdr:cNvSpPr>
      </xdr:nvSpPr>
      <xdr:spPr>
        <a:xfrm>
          <a:off x="10915650" y="726757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7" name="AutoShape 12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8" name="AutoShape 128"/>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9" name="AutoShape 12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0" name="AutoShape 13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1" name="AutoShape 13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2" name="AutoShape 13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237</xdr:row>
      <xdr:rowOff>0</xdr:rowOff>
    </xdr:from>
    <xdr:to>
      <xdr:col>8</xdr:col>
      <xdr:colOff>0</xdr:colOff>
      <xdr:row>237</xdr:row>
      <xdr:rowOff>0</xdr:rowOff>
    </xdr:to>
    <xdr:sp>
      <xdr:nvSpPr>
        <xdr:cNvPr id="133" name="AutoShape 133"/>
        <xdr:cNvSpPr>
          <a:spLocks/>
        </xdr:cNvSpPr>
      </xdr:nvSpPr>
      <xdr:spPr>
        <a:xfrm>
          <a:off x="10915650" y="419671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134" name="AutoShape 134"/>
        <xdr:cNvSpPr>
          <a:spLocks/>
        </xdr:cNvSpPr>
      </xdr:nvSpPr>
      <xdr:spPr>
        <a:xfrm>
          <a:off x="10915650" y="426529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409</xdr:row>
      <xdr:rowOff>0</xdr:rowOff>
    </xdr:from>
    <xdr:to>
      <xdr:col>8</xdr:col>
      <xdr:colOff>0</xdr:colOff>
      <xdr:row>409</xdr:row>
      <xdr:rowOff>0</xdr:rowOff>
    </xdr:to>
    <xdr:sp>
      <xdr:nvSpPr>
        <xdr:cNvPr id="135" name="AutoShape 135"/>
        <xdr:cNvSpPr>
          <a:spLocks/>
        </xdr:cNvSpPr>
      </xdr:nvSpPr>
      <xdr:spPr>
        <a:xfrm>
          <a:off x="10915650" y="726757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409</xdr:row>
      <xdr:rowOff>0</xdr:rowOff>
    </xdr:from>
    <xdr:to>
      <xdr:col>8</xdr:col>
      <xdr:colOff>0</xdr:colOff>
      <xdr:row>409</xdr:row>
      <xdr:rowOff>0</xdr:rowOff>
    </xdr:to>
    <xdr:sp>
      <xdr:nvSpPr>
        <xdr:cNvPr id="136" name="AutoShape 136"/>
        <xdr:cNvSpPr>
          <a:spLocks/>
        </xdr:cNvSpPr>
      </xdr:nvSpPr>
      <xdr:spPr>
        <a:xfrm>
          <a:off x="10915650" y="726757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409</xdr:row>
      <xdr:rowOff>0</xdr:rowOff>
    </xdr:from>
    <xdr:to>
      <xdr:col>8</xdr:col>
      <xdr:colOff>0</xdr:colOff>
      <xdr:row>409</xdr:row>
      <xdr:rowOff>0</xdr:rowOff>
    </xdr:to>
    <xdr:sp>
      <xdr:nvSpPr>
        <xdr:cNvPr id="137" name="AutoShape 137"/>
        <xdr:cNvSpPr>
          <a:spLocks/>
        </xdr:cNvSpPr>
      </xdr:nvSpPr>
      <xdr:spPr>
        <a:xfrm>
          <a:off x="10915650" y="726757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409</xdr:row>
      <xdr:rowOff>0</xdr:rowOff>
    </xdr:from>
    <xdr:to>
      <xdr:col>8</xdr:col>
      <xdr:colOff>0</xdr:colOff>
      <xdr:row>409</xdr:row>
      <xdr:rowOff>0</xdr:rowOff>
    </xdr:to>
    <xdr:sp>
      <xdr:nvSpPr>
        <xdr:cNvPr id="138" name="AutoShape 138"/>
        <xdr:cNvSpPr>
          <a:spLocks/>
        </xdr:cNvSpPr>
      </xdr:nvSpPr>
      <xdr:spPr>
        <a:xfrm>
          <a:off x="10915650" y="726757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409</xdr:row>
      <xdr:rowOff>0</xdr:rowOff>
    </xdr:from>
    <xdr:to>
      <xdr:col>8</xdr:col>
      <xdr:colOff>0</xdr:colOff>
      <xdr:row>409</xdr:row>
      <xdr:rowOff>0</xdr:rowOff>
    </xdr:to>
    <xdr:sp>
      <xdr:nvSpPr>
        <xdr:cNvPr id="139" name="AutoShape 139"/>
        <xdr:cNvSpPr>
          <a:spLocks/>
        </xdr:cNvSpPr>
      </xdr:nvSpPr>
      <xdr:spPr>
        <a:xfrm>
          <a:off x="10915650" y="726757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409</xdr:row>
      <xdr:rowOff>0</xdr:rowOff>
    </xdr:from>
    <xdr:to>
      <xdr:col>8</xdr:col>
      <xdr:colOff>0</xdr:colOff>
      <xdr:row>409</xdr:row>
      <xdr:rowOff>0</xdr:rowOff>
    </xdr:to>
    <xdr:sp>
      <xdr:nvSpPr>
        <xdr:cNvPr id="140" name="AutoShape 140"/>
        <xdr:cNvSpPr>
          <a:spLocks/>
        </xdr:cNvSpPr>
      </xdr:nvSpPr>
      <xdr:spPr>
        <a:xfrm>
          <a:off x="10915650" y="726757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409</xdr:row>
      <xdr:rowOff>0</xdr:rowOff>
    </xdr:from>
    <xdr:to>
      <xdr:col>8</xdr:col>
      <xdr:colOff>0</xdr:colOff>
      <xdr:row>409</xdr:row>
      <xdr:rowOff>0</xdr:rowOff>
    </xdr:to>
    <xdr:sp>
      <xdr:nvSpPr>
        <xdr:cNvPr id="141" name="AutoShape 141"/>
        <xdr:cNvSpPr>
          <a:spLocks/>
        </xdr:cNvSpPr>
      </xdr:nvSpPr>
      <xdr:spPr>
        <a:xfrm>
          <a:off x="10915650" y="726757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409</xdr:row>
      <xdr:rowOff>0</xdr:rowOff>
    </xdr:from>
    <xdr:to>
      <xdr:col>8</xdr:col>
      <xdr:colOff>0</xdr:colOff>
      <xdr:row>409</xdr:row>
      <xdr:rowOff>0</xdr:rowOff>
    </xdr:to>
    <xdr:sp>
      <xdr:nvSpPr>
        <xdr:cNvPr id="142" name="AutoShape 142"/>
        <xdr:cNvSpPr>
          <a:spLocks/>
        </xdr:cNvSpPr>
      </xdr:nvSpPr>
      <xdr:spPr>
        <a:xfrm>
          <a:off x="10915650" y="726757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409</xdr:row>
      <xdr:rowOff>0</xdr:rowOff>
    </xdr:from>
    <xdr:to>
      <xdr:col>8</xdr:col>
      <xdr:colOff>0</xdr:colOff>
      <xdr:row>409</xdr:row>
      <xdr:rowOff>0</xdr:rowOff>
    </xdr:to>
    <xdr:sp>
      <xdr:nvSpPr>
        <xdr:cNvPr id="143" name="AutoShape 143"/>
        <xdr:cNvSpPr>
          <a:spLocks/>
        </xdr:cNvSpPr>
      </xdr:nvSpPr>
      <xdr:spPr>
        <a:xfrm>
          <a:off x="10915650" y="726757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409</xdr:row>
      <xdr:rowOff>0</xdr:rowOff>
    </xdr:from>
    <xdr:to>
      <xdr:col>8</xdr:col>
      <xdr:colOff>0</xdr:colOff>
      <xdr:row>409</xdr:row>
      <xdr:rowOff>0</xdr:rowOff>
    </xdr:to>
    <xdr:sp>
      <xdr:nvSpPr>
        <xdr:cNvPr id="144" name="AutoShape 144"/>
        <xdr:cNvSpPr>
          <a:spLocks/>
        </xdr:cNvSpPr>
      </xdr:nvSpPr>
      <xdr:spPr>
        <a:xfrm>
          <a:off x="10915650" y="726757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0</xdr:col>
      <xdr:colOff>1152525</xdr:colOff>
      <xdr:row>0</xdr:row>
      <xdr:rowOff>0</xdr:rowOff>
    </xdr:to>
    <xdr:sp>
      <xdr:nvSpPr>
        <xdr:cNvPr id="1" name="AutoShape 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 name="AutoShape 2"/>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3" name="AutoShape 3"/>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4" name="AutoShape 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5" name="AutoShape 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6" name="AutoShape 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 name="AutoShape 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 name="AutoShape 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243</xdr:row>
      <xdr:rowOff>0</xdr:rowOff>
    </xdr:from>
    <xdr:to>
      <xdr:col>0</xdr:col>
      <xdr:colOff>1152525</xdr:colOff>
      <xdr:row>243</xdr:row>
      <xdr:rowOff>0</xdr:rowOff>
    </xdr:to>
    <xdr:sp>
      <xdr:nvSpPr>
        <xdr:cNvPr id="9" name="AutoShape 9"/>
        <xdr:cNvSpPr>
          <a:spLocks/>
        </xdr:cNvSpPr>
      </xdr:nvSpPr>
      <xdr:spPr>
        <a:xfrm>
          <a:off x="152400" y="43510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243</xdr:row>
      <xdr:rowOff>0</xdr:rowOff>
    </xdr:from>
    <xdr:to>
      <xdr:col>0</xdr:col>
      <xdr:colOff>1152525</xdr:colOff>
      <xdr:row>243</xdr:row>
      <xdr:rowOff>0</xdr:rowOff>
    </xdr:to>
    <xdr:sp>
      <xdr:nvSpPr>
        <xdr:cNvPr id="10" name="AutoShape 10"/>
        <xdr:cNvSpPr>
          <a:spLocks/>
        </xdr:cNvSpPr>
      </xdr:nvSpPr>
      <xdr:spPr>
        <a:xfrm>
          <a:off x="114300" y="435102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243</xdr:row>
      <xdr:rowOff>0</xdr:rowOff>
    </xdr:from>
    <xdr:to>
      <xdr:col>0</xdr:col>
      <xdr:colOff>1152525</xdr:colOff>
      <xdr:row>243</xdr:row>
      <xdr:rowOff>0</xdr:rowOff>
    </xdr:to>
    <xdr:sp>
      <xdr:nvSpPr>
        <xdr:cNvPr id="11" name="AutoShape 11"/>
        <xdr:cNvSpPr>
          <a:spLocks/>
        </xdr:cNvSpPr>
      </xdr:nvSpPr>
      <xdr:spPr>
        <a:xfrm>
          <a:off x="114300" y="435102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243</xdr:row>
      <xdr:rowOff>0</xdr:rowOff>
    </xdr:from>
    <xdr:to>
      <xdr:col>0</xdr:col>
      <xdr:colOff>1152525</xdr:colOff>
      <xdr:row>243</xdr:row>
      <xdr:rowOff>0</xdr:rowOff>
    </xdr:to>
    <xdr:sp>
      <xdr:nvSpPr>
        <xdr:cNvPr id="12" name="AutoShape 12"/>
        <xdr:cNvSpPr>
          <a:spLocks/>
        </xdr:cNvSpPr>
      </xdr:nvSpPr>
      <xdr:spPr>
        <a:xfrm>
          <a:off x="152400" y="43510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243</xdr:row>
      <xdr:rowOff>0</xdr:rowOff>
    </xdr:from>
    <xdr:to>
      <xdr:col>0</xdr:col>
      <xdr:colOff>1152525</xdr:colOff>
      <xdr:row>243</xdr:row>
      <xdr:rowOff>0</xdr:rowOff>
    </xdr:to>
    <xdr:sp>
      <xdr:nvSpPr>
        <xdr:cNvPr id="13" name="AutoShape 13"/>
        <xdr:cNvSpPr>
          <a:spLocks/>
        </xdr:cNvSpPr>
      </xdr:nvSpPr>
      <xdr:spPr>
        <a:xfrm>
          <a:off x="114300" y="435102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243</xdr:row>
      <xdr:rowOff>0</xdr:rowOff>
    </xdr:from>
    <xdr:to>
      <xdr:col>0</xdr:col>
      <xdr:colOff>1152525</xdr:colOff>
      <xdr:row>243</xdr:row>
      <xdr:rowOff>0</xdr:rowOff>
    </xdr:to>
    <xdr:sp>
      <xdr:nvSpPr>
        <xdr:cNvPr id="14" name="AutoShape 14"/>
        <xdr:cNvSpPr>
          <a:spLocks/>
        </xdr:cNvSpPr>
      </xdr:nvSpPr>
      <xdr:spPr>
        <a:xfrm>
          <a:off x="152400" y="43510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243</xdr:row>
      <xdr:rowOff>0</xdr:rowOff>
    </xdr:from>
    <xdr:to>
      <xdr:col>0</xdr:col>
      <xdr:colOff>1152525</xdr:colOff>
      <xdr:row>243</xdr:row>
      <xdr:rowOff>0</xdr:rowOff>
    </xdr:to>
    <xdr:sp>
      <xdr:nvSpPr>
        <xdr:cNvPr id="15" name="AutoShape 15"/>
        <xdr:cNvSpPr>
          <a:spLocks/>
        </xdr:cNvSpPr>
      </xdr:nvSpPr>
      <xdr:spPr>
        <a:xfrm>
          <a:off x="152400" y="43510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243</xdr:row>
      <xdr:rowOff>0</xdr:rowOff>
    </xdr:from>
    <xdr:to>
      <xdr:col>0</xdr:col>
      <xdr:colOff>1152525</xdr:colOff>
      <xdr:row>243</xdr:row>
      <xdr:rowOff>0</xdr:rowOff>
    </xdr:to>
    <xdr:sp>
      <xdr:nvSpPr>
        <xdr:cNvPr id="16" name="AutoShape 16"/>
        <xdr:cNvSpPr>
          <a:spLocks/>
        </xdr:cNvSpPr>
      </xdr:nvSpPr>
      <xdr:spPr>
        <a:xfrm>
          <a:off x="152400" y="43510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243</xdr:row>
      <xdr:rowOff>0</xdr:rowOff>
    </xdr:from>
    <xdr:to>
      <xdr:col>0</xdr:col>
      <xdr:colOff>1152525</xdr:colOff>
      <xdr:row>243</xdr:row>
      <xdr:rowOff>0</xdr:rowOff>
    </xdr:to>
    <xdr:sp>
      <xdr:nvSpPr>
        <xdr:cNvPr id="17" name="AutoShape 17"/>
        <xdr:cNvSpPr>
          <a:spLocks/>
        </xdr:cNvSpPr>
      </xdr:nvSpPr>
      <xdr:spPr>
        <a:xfrm>
          <a:off x="152400" y="43510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243</xdr:row>
      <xdr:rowOff>0</xdr:rowOff>
    </xdr:from>
    <xdr:to>
      <xdr:col>0</xdr:col>
      <xdr:colOff>1152525</xdr:colOff>
      <xdr:row>243</xdr:row>
      <xdr:rowOff>0</xdr:rowOff>
    </xdr:to>
    <xdr:sp>
      <xdr:nvSpPr>
        <xdr:cNvPr id="18" name="AutoShape 18"/>
        <xdr:cNvSpPr>
          <a:spLocks/>
        </xdr:cNvSpPr>
      </xdr:nvSpPr>
      <xdr:spPr>
        <a:xfrm>
          <a:off x="152400" y="43510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9" name="AutoShape 1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0" name="AutoShape 20"/>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21" name="AutoShape 21"/>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2" name="AutoShape 2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3" name="AutoShape 2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4" name="AutoShape 2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5" name="AutoShape 2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6" name="AutoShape 2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243</xdr:row>
      <xdr:rowOff>0</xdr:rowOff>
    </xdr:from>
    <xdr:to>
      <xdr:col>0</xdr:col>
      <xdr:colOff>1152525</xdr:colOff>
      <xdr:row>243</xdr:row>
      <xdr:rowOff>0</xdr:rowOff>
    </xdr:to>
    <xdr:sp>
      <xdr:nvSpPr>
        <xdr:cNvPr id="27" name="AutoShape 27"/>
        <xdr:cNvSpPr>
          <a:spLocks/>
        </xdr:cNvSpPr>
      </xdr:nvSpPr>
      <xdr:spPr>
        <a:xfrm>
          <a:off x="152400" y="43510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243</xdr:row>
      <xdr:rowOff>0</xdr:rowOff>
    </xdr:from>
    <xdr:to>
      <xdr:col>0</xdr:col>
      <xdr:colOff>1152525</xdr:colOff>
      <xdr:row>243</xdr:row>
      <xdr:rowOff>0</xdr:rowOff>
    </xdr:to>
    <xdr:sp>
      <xdr:nvSpPr>
        <xdr:cNvPr id="28" name="AutoShape 28"/>
        <xdr:cNvSpPr>
          <a:spLocks/>
        </xdr:cNvSpPr>
      </xdr:nvSpPr>
      <xdr:spPr>
        <a:xfrm>
          <a:off x="114300" y="435102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243</xdr:row>
      <xdr:rowOff>0</xdr:rowOff>
    </xdr:from>
    <xdr:to>
      <xdr:col>0</xdr:col>
      <xdr:colOff>1152525</xdr:colOff>
      <xdr:row>243</xdr:row>
      <xdr:rowOff>0</xdr:rowOff>
    </xdr:to>
    <xdr:sp>
      <xdr:nvSpPr>
        <xdr:cNvPr id="29" name="AutoShape 29"/>
        <xdr:cNvSpPr>
          <a:spLocks/>
        </xdr:cNvSpPr>
      </xdr:nvSpPr>
      <xdr:spPr>
        <a:xfrm>
          <a:off x="114300" y="435102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243</xdr:row>
      <xdr:rowOff>0</xdr:rowOff>
    </xdr:from>
    <xdr:to>
      <xdr:col>0</xdr:col>
      <xdr:colOff>1152525</xdr:colOff>
      <xdr:row>243</xdr:row>
      <xdr:rowOff>0</xdr:rowOff>
    </xdr:to>
    <xdr:sp>
      <xdr:nvSpPr>
        <xdr:cNvPr id="30" name="AutoShape 30"/>
        <xdr:cNvSpPr>
          <a:spLocks/>
        </xdr:cNvSpPr>
      </xdr:nvSpPr>
      <xdr:spPr>
        <a:xfrm>
          <a:off x="152400" y="43510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243</xdr:row>
      <xdr:rowOff>0</xdr:rowOff>
    </xdr:from>
    <xdr:to>
      <xdr:col>0</xdr:col>
      <xdr:colOff>1152525</xdr:colOff>
      <xdr:row>243</xdr:row>
      <xdr:rowOff>0</xdr:rowOff>
    </xdr:to>
    <xdr:sp>
      <xdr:nvSpPr>
        <xdr:cNvPr id="31" name="AutoShape 31"/>
        <xdr:cNvSpPr>
          <a:spLocks/>
        </xdr:cNvSpPr>
      </xdr:nvSpPr>
      <xdr:spPr>
        <a:xfrm>
          <a:off x="114300" y="435102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243</xdr:row>
      <xdr:rowOff>0</xdr:rowOff>
    </xdr:from>
    <xdr:to>
      <xdr:col>0</xdr:col>
      <xdr:colOff>1152525</xdr:colOff>
      <xdr:row>243</xdr:row>
      <xdr:rowOff>0</xdr:rowOff>
    </xdr:to>
    <xdr:sp>
      <xdr:nvSpPr>
        <xdr:cNvPr id="32" name="AutoShape 32"/>
        <xdr:cNvSpPr>
          <a:spLocks/>
        </xdr:cNvSpPr>
      </xdr:nvSpPr>
      <xdr:spPr>
        <a:xfrm>
          <a:off x="152400" y="43510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243</xdr:row>
      <xdr:rowOff>0</xdr:rowOff>
    </xdr:from>
    <xdr:to>
      <xdr:col>0</xdr:col>
      <xdr:colOff>1152525</xdr:colOff>
      <xdr:row>243</xdr:row>
      <xdr:rowOff>0</xdr:rowOff>
    </xdr:to>
    <xdr:sp>
      <xdr:nvSpPr>
        <xdr:cNvPr id="33" name="AutoShape 33"/>
        <xdr:cNvSpPr>
          <a:spLocks/>
        </xdr:cNvSpPr>
      </xdr:nvSpPr>
      <xdr:spPr>
        <a:xfrm>
          <a:off x="152400" y="43510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243</xdr:row>
      <xdr:rowOff>0</xdr:rowOff>
    </xdr:from>
    <xdr:to>
      <xdr:col>0</xdr:col>
      <xdr:colOff>1152525</xdr:colOff>
      <xdr:row>243</xdr:row>
      <xdr:rowOff>0</xdr:rowOff>
    </xdr:to>
    <xdr:sp>
      <xdr:nvSpPr>
        <xdr:cNvPr id="34" name="AutoShape 34"/>
        <xdr:cNvSpPr>
          <a:spLocks/>
        </xdr:cNvSpPr>
      </xdr:nvSpPr>
      <xdr:spPr>
        <a:xfrm>
          <a:off x="152400" y="43510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243</xdr:row>
      <xdr:rowOff>0</xdr:rowOff>
    </xdr:from>
    <xdr:to>
      <xdr:col>0</xdr:col>
      <xdr:colOff>1152525</xdr:colOff>
      <xdr:row>243</xdr:row>
      <xdr:rowOff>0</xdr:rowOff>
    </xdr:to>
    <xdr:sp>
      <xdr:nvSpPr>
        <xdr:cNvPr id="35" name="AutoShape 35"/>
        <xdr:cNvSpPr>
          <a:spLocks/>
        </xdr:cNvSpPr>
      </xdr:nvSpPr>
      <xdr:spPr>
        <a:xfrm>
          <a:off x="152400" y="43510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243</xdr:row>
      <xdr:rowOff>0</xdr:rowOff>
    </xdr:from>
    <xdr:to>
      <xdr:col>0</xdr:col>
      <xdr:colOff>1152525</xdr:colOff>
      <xdr:row>243</xdr:row>
      <xdr:rowOff>0</xdr:rowOff>
    </xdr:to>
    <xdr:sp>
      <xdr:nvSpPr>
        <xdr:cNvPr id="36" name="AutoShape 36"/>
        <xdr:cNvSpPr>
          <a:spLocks/>
        </xdr:cNvSpPr>
      </xdr:nvSpPr>
      <xdr:spPr>
        <a:xfrm>
          <a:off x="152400" y="435102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7" name="AutoShape 3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8" name="AutoShape 38"/>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9" name="AutoShape 3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0" name="AutoShape 4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1" name="AutoShape 4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2" name="AutoShape 4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3" name="AutoShape 4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4" name="AutoShape 4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45" name="AutoShape 45"/>
        <xdr:cNvSpPr>
          <a:spLocks/>
        </xdr:cNvSpPr>
      </xdr:nvSpPr>
      <xdr:spPr>
        <a:xfrm>
          <a:off x="10915650" y="43167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46" name="AutoShape 46"/>
        <xdr:cNvSpPr>
          <a:spLocks/>
        </xdr:cNvSpPr>
      </xdr:nvSpPr>
      <xdr:spPr>
        <a:xfrm>
          <a:off x="10915650" y="43167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47" name="AutoShape 47"/>
        <xdr:cNvSpPr>
          <a:spLocks/>
        </xdr:cNvSpPr>
      </xdr:nvSpPr>
      <xdr:spPr>
        <a:xfrm>
          <a:off x="10915650" y="43167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48" name="AutoShape 48"/>
        <xdr:cNvSpPr>
          <a:spLocks/>
        </xdr:cNvSpPr>
      </xdr:nvSpPr>
      <xdr:spPr>
        <a:xfrm>
          <a:off x="10915650" y="43167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49" name="AutoShape 49"/>
        <xdr:cNvSpPr>
          <a:spLocks/>
        </xdr:cNvSpPr>
      </xdr:nvSpPr>
      <xdr:spPr>
        <a:xfrm>
          <a:off x="10915650" y="43167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50" name="AutoShape 50"/>
        <xdr:cNvSpPr>
          <a:spLocks/>
        </xdr:cNvSpPr>
      </xdr:nvSpPr>
      <xdr:spPr>
        <a:xfrm>
          <a:off x="10915650" y="43167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51" name="AutoShape 51"/>
        <xdr:cNvSpPr>
          <a:spLocks/>
        </xdr:cNvSpPr>
      </xdr:nvSpPr>
      <xdr:spPr>
        <a:xfrm>
          <a:off x="10915650" y="43167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52" name="AutoShape 52"/>
        <xdr:cNvSpPr>
          <a:spLocks/>
        </xdr:cNvSpPr>
      </xdr:nvSpPr>
      <xdr:spPr>
        <a:xfrm>
          <a:off x="10915650" y="43167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53" name="AutoShape 53"/>
        <xdr:cNvSpPr>
          <a:spLocks/>
        </xdr:cNvSpPr>
      </xdr:nvSpPr>
      <xdr:spPr>
        <a:xfrm>
          <a:off x="10915650" y="43167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54" name="AutoShape 54"/>
        <xdr:cNvSpPr>
          <a:spLocks/>
        </xdr:cNvSpPr>
      </xdr:nvSpPr>
      <xdr:spPr>
        <a:xfrm>
          <a:off x="10915650" y="43167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5" name="AutoShape 5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6" name="AutoShape 56"/>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7" name="AutoShape 57"/>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8" name="AutoShape 5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9" name="AutoShape 5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0" name="AutoShape 6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1" name="AutoShape 6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2" name="AutoShape 6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63" name="AutoShape 63"/>
        <xdr:cNvSpPr>
          <a:spLocks/>
        </xdr:cNvSpPr>
      </xdr:nvSpPr>
      <xdr:spPr>
        <a:xfrm>
          <a:off x="10915650" y="43167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64" name="AutoShape 64"/>
        <xdr:cNvSpPr>
          <a:spLocks/>
        </xdr:cNvSpPr>
      </xdr:nvSpPr>
      <xdr:spPr>
        <a:xfrm>
          <a:off x="10915650" y="43167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65" name="AutoShape 65"/>
        <xdr:cNvSpPr>
          <a:spLocks/>
        </xdr:cNvSpPr>
      </xdr:nvSpPr>
      <xdr:spPr>
        <a:xfrm>
          <a:off x="10915650" y="43167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66" name="AutoShape 66"/>
        <xdr:cNvSpPr>
          <a:spLocks/>
        </xdr:cNvSpPr>
      </xdr:nvSpPr>
      <xdr:spPr>
        <a:xfrm>
          <a:off x="10915650" y="43167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67" name="AutoShape 67"/>
        <xdr:cNvSpPr>
          <a:spLocks/>
        </xdr:cNvSpPr>
      </xdr:nvSpPr>
      <xdr:spPr>
        <a:xfrm>
          <a:off x="10915650" y="43167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68" name="AutoShape 68"/>
        <xdr:cNvSpPr>
          <a:spLocks/>
        </xdr:cNvSpPr>
      </xdr:nvSpPr>
      <xdr:spPr>
        <a:xfrm>
          <a:off x="10915650" y="43167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69" name="AutoShape 69"/>
        <xdr:cNvSpPr>
          <a:spLocks/>
        </xdr:cNvSpPr>
      </xdr:nvSpPr>
      <xdr:spPr>
        <a:xfrm>
          <a:off x="10915650" y="43167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70" name="AutoShape 70"/>
        <xdr:cNvSpPr>
          <a:spLocks/>
        </xdr:cNvSpPr>
      </xdr:nvSpPr>
      <xdr:spPr>
        <a:xfrm>
          <a:off x="10915650" y="43167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71" name="AutoShape 71"/>
        <xdr:cNvSpPr>
          <a:spLocks/>
        </xdr:cNvSpPr>
      </xdr:nvSpPr>
      <xdr:spPr>
        <a:xfrm>
          <a:off x="10915650" y="43167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72" name="AutoShape 72"/>
        <xdr:cNvSpPr>
          <a:spLocks/>
        </xdr:cNvSpPr>
      </xdr:nvSpPr>
      <xdr:spPr>
        <a:xfrm>
          <a:off x="10915650" y="43167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73" name="AutoShape 7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74" name="AutoShape 74"/>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75" name="AutoShape 75"/>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76" name="AutoShape 76"/>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77" name="AutoShape 7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78" name="AutoShape 7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79" name="AutoShape 7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80" name="AutoShape 8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81" name="AutoShape 81"/>
        <xdr:cNvSpPr>
          <a:spLocks/>
        </xdr:cNvSpPr>
      </xdr:nvSpPr>
      <xdr:spPr>
        <a:xfrm>
          <a:off x="10915650" y="43510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82" name="AutoShape 82"/>
        <xdr:cNvSpPr>
          <a:spLocks/>
        </xdr:cNvSpPr>
      </xdr:nvSpPr>
      <xdr:spPr>
        <a:xfrm>
          <a:off x="10915650" y="43510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83" name="AutoShape 83"/>
        <xdr:cNvSpPr>
          <a:spLocks/>
        </xdr:cNvSpPr>
      </xdr:nvSpPr>
      <xdr:spPr>
        <a:xfrm>
          <a:off x="10915650" y="43510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84" name="AutoShape 84"/>
        <xdr:cNvSpPr>
          <a:spLocks/>
        </xdr:cNvSpPr>
      </xdr:nvSpPr>
      <xdr:spPr>
        <a:xfrm>
          <a:off x="10915650" y="43510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85" name="AutoShape 85"/>
        <xdr:cNvSpPr>
          <a:spLocks/>
        </xdr:cNvSpPr>
      </xdr:nvSpPr>
      <xdr:spPr>
        <a:xfrm>
          <a:off x="10915650" y="43510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86" name="AutoShape 86"/>
        <xdr:cNvSpPr>
          <a:spLocks/>
        </xdr:cNvSpPr>
      </xdr:nvSpPr>
      <xdr:spPr>
        <a:xfrm>
          <a:off x="10915650" y="43510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87" name="AutoShape 87"/>
        <xdr:cNvSpPr>
          <a:spLocks/>
        </xdr:cNvSpPr>
      </xdr:nvSpPr>
      <xdr:spPr>
        <a:xfrm>
          <a:off x="10915650" y="43510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88" name="AutoShape 88"/>
        <xdr:cNvSpPr>
          <a:spLocks/>
        </xdr:cNvSpPr>
      </xdr:nvSpPr>
      <xdr:spPr>
        <a:xfrm>
          <a:off x="10915650" y="43510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89" name="AutoShape 89"/>
        <xdr:cNvSpPr>
          <a:spLocks/>
        </xdr:cNvSpPr>
      </xdr:nvSpPr>
      <xdr:spPr>
        <a:xfrm>
          <a:off x="10915650" y="43510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90" name="AutoShape 90"/>
        <xdr:cNvSpPr>
          <a:spLocks/>
        </xdr:cNvSpPr>
      </xdr:nvSpPr>
      <xdr:spPr>
        <a:xfrm>
          <a:off x="10915650" y="43510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91" name="AutoShape 9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92" name="AutoShape 92"/>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93" name="AutoShape 93"/>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94" name="AutoShape 9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95" name="AutoShape 9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96" name="AutoShape 96"/>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97" name="AutoShape 9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98" name="AutoShape 9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99" name="AutoShape 99"/>
        <xdr:cNvSpPr>
          <a:spLocks/>
        </xdr:cNvSpPr>
      </xdr:nvSpPr>
      <xdr:spPr>
        <a:xfrm>
          <a:off x="10915650" y="43510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100" name="AutoShape 100"/>
        <xdr:cNvSpPr>
          <a:spLocks/>
        </xdr:cNvSpPr>
      </xdr:nvSpPr>
      <xdr:spPr>
        <a:xfrm>
          <a:off x="10915650" y="43510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101" name="AutoShape 101"/>
        <xdr:cNvSpPr>
          <a:spLocks/>
        </xdr:cNvSpPr>
      </xdr:nvSpPr>
      <xdr:spPr>
        <a:xfrm>
          <a:off x="10915650" y="43510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102" name="AutoShape 102"/>
        <xdr:cNvSpPr>
          <a:spLocks/>
        </xdr:cNvSpPr>
      </xdr:nvSpPr>
      <xdr:spPr>
        <a:xfrm>
          <a:off x="10915650" y="43510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103" name="AutoShape 103"/>
        <xdr:cNvSpPr>
          <a:spLocks/>
        </xdr:cNvSpPr>
      </xdr:nvSpPr>
      <xdr:spPr>
        <a:xfrm>
          <a:off x="10915650" y="43510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104" name="AutoShape 104"/>
        <xdr:cNvSpPr>
          <a:spLocks/>
        </xdr:cNvSpPr>
      </xdr:nvSpPr>
      <xdr:spPr>
        <a:xfrm>
          <a:off x="10915650" y="43510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105" name="AutoShape 105"/>
        <xdr:cNvSpPr>
          <a:spLocks/>
        </xdr:cNvSpPr>
      </xdr:nvSpPr>
      <xdr:spPr>
        <a:xfrm>
          <a:off x="10915650" y="43510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106" name="AutoShape 106"/>
        <xdr:cNvSpPr>
          <a:spLocks/>
        </xdr:cNvSpPr>
      </xdr:nvSpPr>
      <xdr:spPr>
        <a:xfrm>
          <a:off x="10915650" y="43510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107" name="AutoShape 107"/>
        <xdr:cNvSpPr>
          <a:spLocks/>
        </xdr:cNvSpPr>
      </xdr:nvSpPr>
      <xdr:spPr>
        <a:xfrm>
          <a:off x="10915650" y="43510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108" name="AutoShape 108"/>
        <xdr:cNvSpPr>
          <a:spLocks/>
        </xdr:cNvSpPr>
      </xdr:nvSpPr>
      <xdr:spPr>
        <a:xfrm>
          <a:off x="10915650" y="43510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9" name="AutoShape 11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110" name="AutoShape 118"/>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111" name="AutoShape 119"/>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12" name="AutoShape 120"/>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13" name="AutoShape 12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14" name="AutoShape 12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15" name="AutoShape 12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16" name="AutoShape 12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244</xdr:row>
      <xdr:rowOff>0</xdr:rowOff>
    </xdr:from>
    <xdr:to>
      <xdr:col>0</xdr:col>
      <xdr:colOff>1152525</xdr:colOff>
      <xdr:row>244</xdr:row>
      <xdr:rowOff>0</xdr:rowOff>
    </xdr:to>
    <xdr:sp>
      <xdr:nvSpPr>
        <xdr:cNvPr id="117" name="AutoShape 125"/>
        <xdr:cNvSpPr>
          <a:spLocks/>
        </xdr:cNvSpPr>
      </xdr:nvSpPr>
      <xdr:spPr>
        <a:xfrm>
          <a:off x="152400" y="43967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244</xdr:row>
      <xdr:rowOff>0</xdr:rowOff>
    </xdr:from>
    <xdr:to>
      <xdr:col>0</xdr:col>
      <xdr:colOff>1152525</xdr:colOff>
      <xdr:row>244</xdr:row>
      <xdr:rowOff>0</xdr:rowOff>
    </xdr:to>
    <xdr:sp>
      <xdr:nvSpPr>
        <xdr:cNvPr id="118" name="AutoShape 126"/>
        <xdr:cNvSpPr>
          <a:spLocks/>
        </xdr:cNvSpPr>
      </xdr:nvSpPr>
      <xdr:spPr>
        <a:xfrm>
          <a:off x="114300" y="439674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244</xdr:row>
      <xdr:rowOff>0</xdr:rowOff>
    </xdr:from>
    <xdr:to>
      <xdr:col>0</xdr:col>
      <xdr:colOff>1152525</xdr:colOff>
      <xdr:row>244</xdr:row>
      <xdr:rowOff>0</xdr:rowOff>
    </xdr:to>
    <xdr:sp>
      <xdr:nvSpPr>
        <xdr:cNvPr id="119" name="AutoShape 127"/>
        <xdr:cNvSpPr>
          <a:spLocks/>
        </xdr:cNvSpPr>
      </xdr:nvSpPr>
      <xdr:spPr>
        <a:xfrm>
          <a:off x="114300" y="439674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244</xdr:row>
      <xdr:rowOff>0</xdr:rowOff>
    </xdr:from>
    <xdr:to>
      <xdr:col>0</xdr:col>
      <xdr:colOff>1152525</xdr:colOff>
      <xdr:row>244</xdr:row>
      <xdr:rowOff>0</xdr:rowOff>
    </xdr:to>
    <xdr:sp>
      <xdr:nvSpPr>
        <xdr:cNvPr id="120" name="AutoShape 128"/>
        <xdr:cNvSpPr>
          <a:spLocks/>
        </xdr:cNvSpPr>
      </xdr:nvSpPr>
      <xdr:spPr>
        <a:xfrm>
          <a:off x="152400" y="43967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244</xdr:row>
      <xdr:rowOff>0</xdr:rowOff>
    </xdr:from>
    <xdr:to>
      <xdr:col>0</xdr:col>
      <xdr:colOff>1152525</xdr:colOff>
      <xdr:row>244</xdr:row>
      <xdr:rowOff>0</xdr:rowOff>
    </xdr:to>
    <xdr:sp>
      <xdr:nvSpPr>
        <xdr:cNvPr id="121" name="AutoShape 129"/>
        <xdr:cNvSpPr>
          <a:spLocks/>
        </xdr:cNvSpPr>
      </xdr:nvSpPr>
      <xdr:spPr>
        <a:xfrm>
          <a:off x="114300" y="439674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244</xdr:row>
      <xdr:rowOff>0</xdr:rowOff>
    </xdr:from>
    <xdr:to>
      <xdr:col>0</xdr:col>
      <xdr:colOff>1152525</xdr:colOff>
      <xdr:row>244</xdr:row>
      <xdr:rowOff>0</xdr:rowOff>
    </xdr:to>
    <xdr:sp>
      <xdr:nvSpPr>
        <xdr:cNvPr id="122" name="AutoShape 130"/>
        <xdr:cNvSpPr>
          <a:spLocks/>
        </xdr:cNvSpPr>
      </xdr:nvSpPr>
      <xdr:spPr>
        <a:xfrm>
          <a:off x="152400" y="43967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244</xdr:row>
      <xdr:rowOff>0</xdr:rowOff>
    </xdr:from>
    <xdr:to>
      <xdr:col>0</xdr:col>
      <xdr:colOff>1152525</xdr:colOff>
      <xdr:row>244</xdr:row>
      <xdr:rowOff>0</xdr:rowOff>
    </xdr:to>
    <xdr:sp>
      <xdr:nvSpPr>
        <xdr:cNvPr id="123" name="AutoShape 131"/>
        <xdr:cNvSpPr>
          <a:spLocks/>
        </xdr:cNvSpPr>
      </xdr:nvSpPr>
      <xdr:spPr>
        <a:xfrm>
          <a:off x="152400" y="43967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244</xdr:row>
      <xdr:rowOff>0</xdr:rowOff>
    </xdr:from>
    <xdr:to>
      <xdr:col>0</xdr:col>
      <xdr:colOff>1152525</xdr:colOff>
      <xdr:row>244</xdr:row>
      <xdr:rowOff>0</xdr:rowOff>
    </xdr:to>
    <xdr:sp>
      <xdr:nvSpPr>
        <xdr:cNvPr id="124" name="AutoShape 132"/>
        <xdr:cNvSpPr>
          <a:spLocks/>
        </xdr:cNvSpPr>
      </xdr:nvSpPr>
      <xdr:spPr>
        <a:xfrm>
          <a:off x="152400" y="43967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244</xdr:row>
      <xdr:rowOff>0</xdr:rowOff>
    </xdr:from>
    <xdr:to>
      <xdr:col>0</xdr:col>
      <xdr:colOff>1152525</xdr:colOff>
      <xdr:row>244</xdr:row>
      <xdr:rowOff>0</xdr:rowOff>
    </xdr:to>
    <xdr:sp>
      <xdr:nvSpPr>
        <xdr:cNvPr id="125" name="AutoShape 133"/>
        <xdr:cNvSpPr>
          <a:spLocks/>
        </xdr:cNvSpPr>
      </xdr:nvSpPr>
      <xdr:spPr>
        <a:xfrm>
          <a:off x="152400" y="43967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244</xdr:row>
      <xdr:rowOff>0</xdr:rowOff>
    </xdr:from>
    <xdr:to>
      <xdr:col>0</xdr:col>
      <xdr:colOff>1152525</xdr:colOff>
      <xdr:row>244</xdr:row>
      <xdr:rowOff>0</xdr:rowOff>
    </xdr:to>
    <xdr:sp>
      <xdr:nvSpPr>
        <xdr:cNvPr id="126" name="AutoShape 134"/>
        <xdr:cNvSpPr>
          <a:spLocks/>
        </xdr:cNvSpPr>
      </xdr:nvSpPr>
      <xdr:spPr>
        <a:xfrm>
          <a:off x="152400" y="43967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27" name="AutoShape 13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128" name="AutoShape 136"/>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129" name="AutoShape 137"/>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30" name="AutoShape 13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31" name="AutoShape 13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32" name="AutoShape 140"/>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33" name="AutoShape 14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34" name="AutoShape 14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244</xdr:row>
      <xdr:rowOff>0</xdr:rowOff>
    </xdr:from>
    <xdr:to>
      <xdr:col>0</xdr:col>
      <xdr:colOff>1152525</xdr:colOff>
      <xdr:row>244</xdr:row>
      <xdr:rowOff>0</xdr:rowOff>
    </xdr:to>
    <xdr:sp>
      <xdr:nvSpPr>
        <xdr:cNvPr id="135" name="AutoShape 143"/>
        <xdr:cNvSpPr>
          <a:spLocks/>
        </xdr:cNvSpPr>
      </xdr:nvSpPr>
      <xdr:spPr>
        <a:xfrm>
          <a:off x="152400" y="43967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244</xdr:row>
      <xdr:rowOff>0</xdr:rowOff>
    </xdr:from>
    <xdr:to>
      <xdr:col>0</xdr:col>
      <xdr:colOff>1152525</xdr:colOff>
      <xdr:row>244</xdr:row>
      <xdr:rowOff>0</xdr:rowOff>
    </xdr:to>
    <xdr:sp>
      <xdr:nvSpPr>
        <xdr:cNvPr id="136" name="AutoShape 144"/>
        <xdr:cNvSpPr>
          <a:spLocks/>
        </xdr:cNvSpPr>
      </xdr:nvSpPr>
      <xdr:spPr>
        <a:xfrm>
          <a:off x="114300" y="439674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244</xdr:row>
      <xdr:rowOff>0</xdr:rowOff>
    </xdr:from>
    <xdr:to>
      <xdr:col>0</xdr:col>
      <xdr:colOff>1152525</xdr:colOff>
      <xdr:row>244</xdr:row>
      <xdr:rowOff>0</xdr:rowOff>
    </xdr:to>
    <xdr:sp>
      <xdr:nvSpPr>
        <xdr:cNvPr id="137" name="AutoShape 145"/>
        <xdr:cNvSpPr>
          <a:spLocks/>
        </xdr:cNvSpPr>
      </xdr:nvSpPr>
      <xdr:spPr>
        <a:xfrm>
          <a:off x="114300" y="439674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244</xdr:row>
      <xdr:rowOff>0</xdr:rowOff>
    </xdr:from>
    <xdr:to>
      <xdr:col>0</xdr:col>
      <xdr:colOff>1152525</xdr:colOff>
      <xdr:row>244</xdr:row>
      <xdr:rowOff>0</xdr:rowOff>
    </xdr:to>
    <xdr:sp>
      <xdr:nvSpPr>
        <xdr:cNvPr id="138" name="AutoShape 146"/>
        <xdr:cNvSpPr>
          <a:spLocks/>
        </xdr:cNvSpPr>
      </xdr:nvSpPr>
      <xdr:spPr>
        <a:xfrm>
          <a:off x="152400" y="43967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244</xdr:row>
      <xdr:rowOff>0</xdr:rowOff>
    </xdr:from>
    <xdr:to>
      <xdr:col>0</xdr:col>
      <xdr:colOff>1152525</xdr:colOff>
      <xdr:row>244</xdr:row>
      <xdr:rowOff>0</xdr:rowOff>
    </xdr:to>
    <xdr:sp>
      <xdr:nvSpPr>
        <xdr:cNvPr id="139" name="AutoShape 147"/>
        <xdr:cNvSpPr>
          <a:spLocks/>
        </xdr:cNvSpPr>
      </xdr:nvSpPr>
      <xdr:spPr>
        <a:xfrm>
          <a:off x="114300" y="439674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244</xdr:row>
      <xdr:rowOff>0</xdr:rowOff>
    </xdr:from>
    <xdr:to>
      <xdr:col>0</xdr:col>
      <xdr:colOff>1152525</xdr:colOff>
      <xdr:row>244</xdr:row>
      <xdr:rowOff>0</xdr:rowOff>
    </xdr:to>
    <xdr:sp>
      <xdr:nvSpPr>
        <xdr:cNvPr id="140" name="AutoShape 148"/>
        <xdr:cNvSpPr>
          <a:spLocks/>
        </xdr:cNvSpPr>
      </xdr:nvSpPr>
      <xdr:spPr>
        <a:xfrm>
          <a:off x="152400" y="43967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244</xdr:row>
      <xdr:rowOff>0</xdr:rowOff>
    </xdr:from>
    <xdr:to>
      <xdr:col>0</xdr:col>
      <xdr:colOff>1152525</xdr:colOff>
      <xdr:row>244</xdr:row>
      <xdr:rowOff>0</xdr:rowOff>
    </xdr:to>
    <xdr:sp>
      <xdr:nvSpPr>
        <xdr:cNvPr id="141" name="AutoShape 149"/>
        <xdr:cNvSpPr>
          <a:spLocks/>
        </xdr:cNvSpPr>
      </xdr:nvSpPr>
      <xdr:spPr>
        <a:xfrm>
          <a:off x="152400" y="43967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244</xdr:row>
      <xdr:rowOff>0</xdr:rowOff>
    </xdr:from>
    <xdr:to>
      <xdr:col>0</xdr:col>
      <xdr:colOff>1152525</xdr:colOff>
      <xdr:row>244</xdr:row>
      <xdr:rowOff>0</xdr:rowOff>
    </xdr:to>
    <xdr:sp>
      <xdr:nvSpPr>
        <xdr:cNvPr id="142" name="AutoShape 150"/>
        <xdr:cNvSpPr>
          <a:spLocks/>
        </xdr:cNvSpPr>
      </xdr:nvSpPr>
      <xdr:spPr>
        <a:xfrm>
          <a:off x="152400" y="43967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244</xdr:row>
      <xdr:rowOff>0</xdr:rowOff>
    </xdr:from>
    <xdr:to>
      <xdr:col>0</xdr:col>
      <xdr:colOff>1152525</xdr:colOff>
      <xdr:row>244</xdr:row>
      <xdr:rowOff>0</xdr:rowOff>
    </xdr:to>
    <xdr:sp>
      <xdr:nvSpPr>
        <xdr:cNvPr id="143" name="AutoShape 151"/>
        <xdr:cNvSpPr>
          <a:spLocks/>
        </xdr:cNvSpPr>
      </xdr:nvSpPr>
      <xdr:spPr>
        <a:xfrm>
          <a:off x="152400" y="43967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244</xdr:row>
      <xdr:rowOff>0</xdr:rowOff>
    </xdr:from>
    <xdr:to>
      <xdr:col>0</xdr:col>
      <xdr:colOff>1152525</xdr:colOff>
      <xdr:row>244</xdr:row>
      <xdr:rowOff>0</xdr:rowOff>
    </xdr:to>
    <xdr:sp>
      <xdr:nvSpPr>
        <xdr:cNvPr id="144" name="AutoShape 152"/>
        <xdr:cNvSpPr>
          <a:spLocks/>
        </xdr:cNvSpPr>
      </xdr:nvSpPr>
      <xdr:spPr>
        <a:xfrm>
          <a:off x="152400" y="439674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5" name="AutoShape 15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6" name="AutoShape 154"/>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7" name="AutoShape 155"/>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8" name="AutoShape 156"/>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9" name="AutoShape 15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50" name="AutoShape 15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51" name="AutoShape 15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52" name="AutoShape 16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153" name="AutoShape 161"/>
        <xdr:cNvSpPr>
          <a:spLocks/>
        </xdr:cNvSpPr>
      </xdr:nvSpPr>
      <xdr:spPr>
        <a:xfrm>
          <a:off x="10915650" y="43510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154" name="AutoShape 162"/>
        <xdr:cNvSpPr>
          <a:spLocks/>
        </xdr:cNvSpPr>
      </xdr:nvSpPr>
      <xdr:spPr>
        <a:xfrm>
          <a:off x="10915650" y="43510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155" name="AutoShape 163"/>
        <xdr:cNvSpPr>
          <a:spLocks/>
        </xdr:cNvSpPr>
      </xdr:nvSpPr>
      <xdr:spPr>
        <a:xfrm>
          <a:off x="10915650" y="43510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156" name="AutoShape 164"/>
        <xdr:cNvSpPr>
          <a:spLocks/>
        </xdr:cNvSpPr>
      </xdr:nvSpPr>
      <xdr:spPr>
        <a:xfrm>
          <a:off x="10915650" y="43510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157" name="AutoShape 165"/>
        <xdr:cNvSpPr>
          <a:spLocks/>
        </xdr:cNvSpPr>
      </xdr:nvSpPr>
      <xdr:spPr>
        <a:xfrm>
          <a:off x="10915650" y="43510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158" name="AutoShape 166"/>
        <xdr:cNvSpPr>
          <a:spLocks/>
        </xdr:cNvSpPr>
      </xdr:nvSpPr>
      <xdr:spPr>
        <a:xfrm>
          <a:off x="10915650" y="43510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159" name="AutoShape 167"/>
        <xdr:cNvSpPr>
          <a:spLocks/>
        </xdr:cNvSpPr>
      </xdr:nvSpPr>
      <xdr:spPr>
        <a:xfrm>
          <a:off x="10915650" y="43510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160" name="AutoShape 168"/>
        <xdr:cNvSpPr>
          <a:spLocks/>
        </xdr:cNvSpPr>
      </xdr:nvSpPr>
      <xdr:spPr>
        <a:xfrm>
          <a:off x="10915650" y="43510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161" name="AutoShape 169"/>
        <xdr:cNvSpPr>
          <a:spLocks/>
        </xdr:cNvSpPr>
      </xdr:nvSpPr>
      <xdr:spPr>
        <a:xfrm>
          <a:off x="10915650" y="43510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162" name="AutoShape 170"/>
        <xdr:cNvSpPr>
          <a:spLocks/>
        </xdr:cNvSpPr>
      </xdr:nvSpPr>
      <xdr:spPr>
        <a:xfrm>
          <a:off x="10915650" y="43510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63" name="AutoShape 17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64" name="AutoShape 172"/>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65" name="AutoShape 173"/>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66" name="AutoShape 17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67" name="AutoShape 17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68" name="AutoShape 176"/>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69" name="AutoShape 17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70" name="AutoShape 17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171" name="AutoShape 179"/>
        <xdr:cNvSpPr>
          <a:spLocks/>
        </xdr:cNvSpPr>
      </xdr:nvSpPr>
      <xdr:spPr>
        <a:xfrm>
          <a:off x="10915650" y="43510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172" name="AutoShape 180"/>
        <xdr:cNvSpPr>
          <a:spLocks/>
        </xdr:cNvSpPr>
      </xdr:nvSpPr>
      <xdr:spPr>
        <a:xfrm>
          <a:off x="10915650" y="43510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173" name="AutoShape 181"/>
        <xdr:cNvSpPr>
          <a:spLocks/>
        </xdr:cNvSpPr>
      </xdr:nvSpPr>
      <xdr:spPr>
        <a:xfrm>
          <a:off x="10915650" y="43510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174" name="AutoShape 182"/>
        <xdr:cNvSpPr>
          <a:spLocks/>
        </xdr:cNvSpPr>
      </xdr:nvSpPr>
      <xdr:spPr>
        <a:xfrm>
          <a:off x="10915650" y="43510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175" name="AutoShape 183"/>
        <xdr:cNvSpPr>
          <a:spLocks/>
        </xdr:cNvSpPr>
      </xdr:nvSpPr>
      <xdr:spPr>
        <a:xfrm>
          <a:off x="10915650" y="43510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176" name="AutoShape 184"/>
        <xdr:cNvSpPr>
          <a:spLocks/>
        </xdr:cNvSpPr>
      </xdr:nvSpPr>
      <xdr:spPr>
        <a:xfrm>
          <a:off x="10915650" y="43510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177" name="AutoShape 185"/>
        <xdr:cNvSpPr>
          <a:spLocks/>
        </xdr:cNvSpPr>
      </xdr:nvSpPr>
      <xdr:spPr>
        <a:xfrm>
          <a:off x="10915650" y="43510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178" name="AutoShape 186"/>
        <xdr:cNvSpPr>
          <a:spLocks/>
        </xdr:cNvSpPr>
      </xdr:nvSpPr>
      <xdr:spPr>
        <a:xfrm>
          <a:off x="10915650" y="43510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179" name="AutoShape 187"/>
        <xdr:cNvSpPr>
          <a:spLocks/>
        </xdr:cNvSpPr>
      </xdr:nvSpPr>
      <xdr:spPr>
        <a:xfrm>
          <a:off x="10915650" y="43510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243</xdr:row>
      <xdr:rowOff>0</xdr:rowOff>
    </xdr:from>
    <xdr:to>
      <xdr:col>8</xdr:col>
      <xdr:colOff>0</xdr:colOff>
      <xdr:row>243</xdr:row>
      <xdr:rowOff>0</xdr:rowOff>
    </xdr:to>
    <xdr:sp>
      <xdr:nvSpPr>
        <xdr:cNvPr id="180" name="AutoShape 188"/>
        <xdr:cNvSpPr>
          <a:spLocks/>
        </xdr:cNvSpPr>
      </xdr:nvSpPr>
      <xdr:spPr>
        <a:xfrm>
          <a:off x="10915650" y="435102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81" name="AutoShape 18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82" name="AutoShape 190"/>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83" name="AutoShape 191"/>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84" name="AutoShape 19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85" name="AutoShape 19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86" name="AutoShape 19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87" name="AutoShape 19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88" name="AutoShape 196"/>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244</xdr:row>
      <xdr:rowOff>0</xdr:rowOff>
    </xdr:from>
    <xdr:to>
      <xdr:col>8</xdr:col>
      <xdr:colOff>0</xdr:colOff>
      <xdr:row>244</xdr:row>
      <xdr:rowOff>0</xdr:rowOff>
    </xdr:to>
    <xdr:sp>
      <xdr:nvSpPr>
        <xdr:cNvPr id="189" name="AutoShape 197"/>
        <xdr:cNvSpPr>
          <a:spLocks/>
        </xdr:cNvSpPr>
      </xdr:nvSpPr>
      <xdr:spPr>
        <a:xfrm>
          <a:off x="10915650" y="43967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244</xdr:row>
      <xdr:rowOff>0</xdr:rowOff>
    </xdr:from>
    <xdr:to>
      <xdr:col>8</xdr:col>
      <xdr:colOff>0</xdr:colOff>
      <xdr:row>244</xdr:row>
      <xdr:rowOff>0</xdr:rowOff>
    </xdr:to>
    <xdr:sp>
      <xdr:nvSpPr>
        <xdr:cNvPr id="190" name="AutoShape 198"/>
        <xdr:cNvSpPr>
          <a:spLocks/>
        </xdr:cNvSpPr>
      </xdr:nvSpPr>
      <xdr:spPr>
        <a:xfrm>
          <a:off x="10915650" y="43967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244</xdr:row>
      <xdr:rowOff>0</xdr:rowOff>
    </xdr:from>
    <xdr:to>
      <xdr:col>8</xdr:col>
      <xdr:colOff>0</xdr:colOff>
      <xdr:row>244</xdr:row>
      <xdr:rowOff>0</xdr:rowOff>
    </xdr:to>
    <xdr:sp>
      <xdr:nvSpPr>
        <xdr:cNvPr id="191" name="AutoShape 199"/>
        <xdr:cNvSpPr>
          <a:spLocks/>
        </xdr:cNvSpPr>
      </xdr:nvSpPr>
      <xdr:spPr>
        <a:xfrm>
          <a:off x="10915650" y="43967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244</xdr:row>
      <xdr:rowOff>0</xdr:rowOff>
    </xdr:from>
    <xdr:to>
      <xdr:col>8</xdr:col>
      <xdr:colOff>0</xdr:colOff>
      <xdr:row>244</xdr:row>
      <xdr:rowOff>0</xdr:rowOff>
    </xdr:to>
    <xdr:sp>
      <xdr:nvSpPr>
        <xdr:cNvPr id="192" name="AutoShape 200"/>
        <xdr:cNvSpPr>
          <a:spLocks/>
        </xdr:cNvSpPr>
      </xdr:nvSpPr>
      <xdr:spPr>
        <a:xfrm>
          <a:off x="10915650" y="43967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244</xdr:row>
      <xdr:rowOff>0</xdr:rowOff>
    </xdr:from>
    <xdr:to>
      <xdr:col>8</xdr:col>
      <xdr:colOff>0</xdr:colOff>
      <xdr:row>244</xdr:row>
      <xdr:rowOff>0</xdr:rowOff>
    </xdr:to>
    <xdr:sp>
      <xdr:nvSpPr>
        <xdr:cNvPr id="193" name="AutoShape 201"/>
        <xdr:cNvSpPr>
          <a:spLocks/>
        </xdr:cNvSpPr>
      </xdr:nvSpPr>
      <xdr:spPr>
        <a:xfrm>
          <a:off x="10915650" y="43967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244</xdr:row>
      <xdr:rowOff>0</xdr:rowOff>
    </xdr:from>
    <xdr:to>
      <xdr:col>8</xdr:col>
      <xdr:colOff>0</xdr:colOff>
      <xdr:row>244</xdr:row>
      <xdr:rowOff>0</xdr:rowOff>
    </xdr:to>
    <xdr:sp>
      <xdr:nvSpPr>
        <xdr:cNvPr id="194" name="AutoShape 202"/>
        <xdr:cNvSpPr>
          <a:spLocks/>
        </xdr:cNvSpPr>
      </xdr:nvSpPr>
      <xdr:spPr>
        <a:xfrm>
          <a:off x="10915650" y="43967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244</xdr:row>
      <xdr:rowOff>0</xdr:rowOff>
    </xdr:from>
    <xdr:to>
      <xdr:col>8</xdr:col>
      <xdr:colOff>0</xdr:colOff>
      <xdr:row>244</xdr:row>
      <xdr:rowOff>0</xdr:rowOff>
    </xdr:to>
    <xdr:sp>
      <xdr:nvSpPr>
        <xdr:cNvPr id="195" name="AutoShape 203"/>
        <xdr:cNvSpPr>
          <a:spLocks/>
        </xdr:cNvSpPr>
      </xdr:nvSpPr>
      <xdr:spPr>
        <a:xfrm>
          <a:off x="10915650" y="43967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244</xdr:row>
      <xdr:rowOff>0</xdr:rowOff>
    </xdr:from>
    <xdr:to>
      <xdr:col>8</xdr:col>
      <xdr:colOff>0</xdr:colOff>
      <xdr:row>244</xdr:row>
      <xdr:rowOff>0</xdr:rowOff>
    </xdr:to>
    <xdr:sp>
      <xdr:nvSpPr>
        <xdr:cNvPr id="196" name="AutoShape 204"/>
        <xdr:cNvSpPr>
          <a:spLocks/>
        </xdr:cNvSpPr>
      </xdr:nvSpPr>
      <xdr:spPr>
        <a:xfrm>
          <a:off x="10915650" y="43967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244</xdr:row>
      <xdr:rowOff>0</xdr:rowOff>
    </xdr:from>
    <xdr:to>
      <xdr:col>8</xdr:col>
      <xdr:colOff>0</xdr:colOff>
      <xdr:row>244</xdr:row>
      <xdr:rowOff>0</xdr:rowOff>
    </xdr:to>
    <xdr:sp>
      <xdr:nvSpPr>
        <xdr:cNvPr id="197" name="AutoShape 205"/>
        <xdr:cNvSpPr>
          <a:spLocks/>
        </xdr:cNvSpPr>
      </xdr:nvSpPr>
      <xdr:spPr>
        <a:xfrm>
          <a:off x="10915650" y="43967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244</xdr:row>
      <xdr:rowOff>0</xdr:rowOff>
    </xdr:from>
    <xdr:to>
      <xdr:col>8</xdr:col>
      <xdr:colOff>0</xdr:colOff>
      <xdr:row>244</xdr:row>
      <xdr:rowOff>0</xdr:rowOff>
    </xdr:to>
    <xdr:sp>
      <xdr:nvSpPr>
        <xdr:cNvPr id="198" name="AutoShape 206"/>
        <xdr:cNvSpPr>
          <a:spLocks/>
        </xdr:cNvSpPr>
      </xdr:nvSpPr>
      <xdr:spPr>
        <a:xfrm>
          <a:off x="10915650" y="43967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99" name="AutoShape 20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200" name="AutoShape 208"/>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201" name="AutoShape 20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202" name="AutoShape 21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203" name="AutoShape 21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204" name="AutoShape 21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205" name="AutoShape 21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206" name="AutoShape 21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244</xdr:row>
      <xdr:rowOff>0</xdr:rowOff>
    </xdr:from>
    <xdr:to>
      <xdr:col>8</xdr:col>
      <xdr:colOff>0</xdr:colOff>
      <xdr:row>244</xdr:row>
      <xdr:rowOff>0</xdr:rowOff>
    </xdr:to>
    <xdr:sp>
      <xdr:nvSpPr>
        <xdr:cNvPr id="207" name="AutoShape 215"/>
        <xdr:cNvSpPr>
          <a:spLocks/>
        </xdr:cNvSpPr>
      </xdr:nvSpPr>
      <xdr:spPr>
        <a:xfrm>
          <a:off x="10915650" y="43967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244</xdr:row>
      <xdr:rowOff>0</xdr:rowOff>
    </xdr:from>
    <xdr:to>
      <xdr:col>8</xdr:col>
      <xdr:colOff>0</xdr:colOff>
      <xdr:row>244</xdr:row>
      <xdr:rowOff>0</xdr:rowOff>
    </xdr:to>
    <xdr:sp>
      <xdr:nvSpPr>
        <xdr:cNvPr id="208" name="AutoShape 216"/>
        <xdr:cNvSpPr>
          <a:spLocks/>
        </xdr:cNvSpPr>
      </xdr:nvSpPr>
      <xdr:spPr>
        <a:xfrm>
          <a:off x="10915650" y="43967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244</xdr:row>
      <xdr:rowOff>0</xdr:rowOff>
    </xdr:from>
    <xdr:to>
      <xdr:col>8</xdr:col>
      <xdr:colOff>0</xdr:colOff>
      <xdr:row>244</xdr:row>
      <xdr:rowOff>0</xdr:rowOff>
    </xdr:to>
    <xdr:sp>
      <xdr:nvSpPr>
        <xdr:cNvPr id="209" name="AutoShape 217"/>
        <xdr:cNvSpPr>
          <a:spLocks/>
        </xdr:cNvSpPr>
      </xdr:nvSpPr>
      <xdr:spPr>
        <a:xfrm>
          <a:off x="10915650" y="43967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244</xdr:row>
      <xdr:rowOff>0</xdr:rowOff>
    </xdr:from>
    <xdr:to>
      <xdr:col>8</xdr:col>
      <xdr:colOff>0</xdr:colOff>
      <xdr:row>244</xdr:row>
      <xdr:rowOff>0</xdr:rowOff>
    </xdr:to>
    <xdr:sp>
      <xdr:nvSpPr>
        <xdr:cNvPr id="210" name="AutoShape 218"/>
        <xdr:cNvSpPr>
          <a:spLocks/>
        </xdr:cNvSpPr>
      </xdr:nvSpPr>
      <xdr:spPr>
        <a:xfrm>
          <a:off x="10915650" y="43967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244</xdr:row>
      <xdr:rowOff>0</xdr:rowOff>
    </xdr:from>
    <xdr:to>
      <xdr:col>8</xdr:col>
      <xdr:colOff>0</xdr:colOff>
      <xdr:row>244</xdr:row>
      <xdr:rowOff>0</xdr:rowOff>
    </xdr:to>
    <xdr:sp>
      <xdr:nvSpPr>
        <xdr:cNvPr id="211" name="AutoShape 219"/>
        <xdr:cNvSpPr>
          <a:spLocks/>
        </xdr:cNvSpPr>
      </xdr:nvSpPr>
      <xdr:spPr>
        <a:xfrm>
          <a:off x="10915650" y="43967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244</xdr:row>
      <xdr:rowOff>0</xdr:rowOff>
    </xdr:from>
    <xdr:to>
      <xdr:col>8</xdr:col>
      <xdr:colOff>0</xdr:colOff>
      <xdr:row>244</xdr:row>
      <xdr:rowOff>0</xdr:rowOff>
    </xdr:to>
    <xdr:sp>
      <xdr:nvSpPr>
        <xdr:cNvPr id="212" name="AutoShape 220"/>
        <xdr:cNvSpPr>
          <a:spLocks/>
        </xdr:cNvSpPr>
      </xdr:nvSpPr>
      <xdr:spPr>
        <a:xfrm>
          <a:off x="10915650" y="43967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244</xdr:row>
      <xdr:rowOff>0</xdr:rowOff>
    </xdr:from>
    <xdr:to>
      <xdr:col>8</xdr:col>
      <xdr:colOff>0</xdr:colOff>
      <xdr:row>244</xdr:row>
      <xdr:rowOff>0</xdr:rowOff>
    </xdr:to>
    <xdr:sp>
      <xdr:nvSpPr>
        <xdr:cNvPr id="213" name="AutoShape 221"/>
        <xdr:cNvSpPr>
          <a:spLocks/>
        </xdr:cNvSpPr>
      </xdr:nvSpPr>
      <xdr:spPr>
        <a:xfrm>
          <a:off x="10915650" y="43967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244</xdr:row>
      <xdr:rowOff>0</xdr:rowOff>
    </xdr:from>
    <xdr:to>
      <xdr:col>8</xdr:col>
      <xdr:colOff>0</xdr:colOff>
      <xdr:row>244</xdr:row>
      <xdr:rowOff>0</xdr:rowOff>
    </xdr:to>
    <xdr:sp>
      <xdr:nvSpPr>
        <xdr:cNvPr id="214" name="AutoShape 222"/>
        <xdr:cNvSpPr>
          <a:spLocks/>
        </xdr:cNvSpPr>
      </xdr:nvSpPr>
      <xdr:spPr>
        <a:xfrm>
          <a:off x="10915650" y="43967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244</xdr:row>
      <xdr:rowOff>0</xdr:rowOff>
    </xdr:from>
    <xdr:to>
      <xdr:col>8</xdr:col>
      <xdr:colOff>0</xdr:colOff>
      <xdr:row>244</xdr:row>
      <xdr:rowOff>0</xdr:rowOff>
    </xdr:to>
    <xdr:sp>
      <xdr:nvSpPr>
        <xdr:cNvPr id="215" name="AutoShape 223"/>
        <xdr:cNvSpPr>
          <a:spLocks/>
        </xdr:cNvSpPr>
      </xdr:nvSpPr>
      <xdr:spPr>
        <a:xfrm>
          <a:off x="10915650" y="43967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244</xdr:row>
      <xdr:rowOff>0</xdr:rowOff>
    </xdr:from>
    <xdr:to>
      <xdr:col>8</xdr:col>
      <xdr:colOff>0</xdr:colOff>
      <xdr:row>244</xdr:row>
      <xdr:rowOff>0</xdr:rowOff>
    </xdr:to>
    <xdr:sp>
      <xdr:nvSpPr>
        <xdr:cNvPr id="216" name="AutoShape 224"/>
        <xdr:cNvSpPr>
          <a:spLocks/>
        </xdr:cNvSpPr>
      </xdr:nvSpPr>
      <xdr:spPr>
        <a:xfrm>
          <a:off x="10915650" y="439674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0</xdr:col>
      <xdr:colOff>1152525</xdr:colOff>
      <xdr:row>0</xdr:row>
      <xdr:rowOff>0</xdr:rowOff>
    </xdr:to>
    <xdr:sp>
      <xdr:nvSpPr>
        <xdr:cNvPr id="1" name="AutoShape 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 name="AutoShape 2"/>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3" name="AutoShape 3"/>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4" name="AutoShape 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5" name="AutoShape 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6" name="AutoShape 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 name="AutoShape 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 name="AutoShape 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 name="AutoShape 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 name="AutoShape 10"/>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1" name="AutoShape 11"/>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2" name="AutoShape 1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3" name="AutoShape 13"/>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446</xdr:row>
      <xdr:rowOff>0</xdr:rowOff>
    </xdr:from>
    <xdr:to>
      <xdr:col>0</xdr:col>
      <xdr:colOff>1152525</xdr:colOff>
      <xdr:row>446</xdr:row>
      <xdr:rowOff>0</xdr:rowOff>
    </xdr:to>
    <xdr:sp>
      <xdr:nvSpPr>
        <xdr:cNvPr id="14" name="AutoShape 14"/>
        <xdr:cNvSpPr>
          <a:spLocks/>
        </xdr:cNvSpPr>
      </xdr:nvSpPr>
      <xdr:spPr>
        <a:xfrm>
          <a:off x="152400" y="797433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446</xdr:row>
      <xdr:rowOff>0</xdr:rowOff>
    </xdr:from>
    <xdr:to>
      <xdr:col>0</xdr:col>
      <xdr:colOff>1152525</xdr:colOff>
      <xdr:row>446</xdr:row>
      <xdr:rowOff>0</xdr:rowOff>
    </xdr:to>
    <xdr:sp>
      <xdr:nvSpPr>
        <xdr:cNvPr id="15" name="AutoShape 15"/>
        <xdr:cNvSpPr>
          <a:spLocks/>
        </xdr:cNvSpPr>
      </xdr:nvSpPr>
      <xdr:spPr>
        <a:xfrm>
          <a:off x="152400" y="797433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446</xdr:row>
      <xdr:rowOff>0</xdr:rowOff>
    </xdr:from>
    <xdr:to>
      <xdr:col>0</xdr:col>
      <xdr:colOff>1152525</xdr:colOff>
      <xdr:row>446</xdr:row>
      <xdr:rowOff>0</xdr:rowOff>
    </xdr:to>
    <xdr:sp>
      <xdr:nvSpPr>
        <xdr:cNvPr id="16" name="AutoShape 16"/>
        <xdr:cNvSpPr>
          <a:spLocks/>
        </xdr:cNvSpPr>
      </xdr:nvSpPr>
      <xdr:spPr>
        <a:xfrm>
          <a:off x="152400" y="797433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446</xdr:row>
      <xdr:rowOff>0</xdr:rowOff>
    </xdr:from>
    <xdr:to>
      <xdr:col>0</xdr:col>
      <xdr:colOff>1152525</xdr:colOff>
      <xdr:row>446</xdr:row>
      <xdr:rowOff>0</xdr:rowOff>
    </xdr:to>
    <xdr:sp>
      <xdr:nvSpPr>
        <xdr:cNvPr id="17" name="AutoShape 17"/>
        <xdr:cNvSpPr>
          <a:spLocks/>
        </xdr:cNvSpPr>
      </xdr:nvSpPr>
      <xdr:spPr>
        <a:xfrm>
          <a:off x="152400" y="797433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446</xdr:row>
      <xdr:rowOff>0</xdr:rowOff>
    </xdr:from>
    <xdr:to>
      <xdr:col>0</xdr:col>
      <xdr:colOff>1152525</xdr:colOff>
      <xdr:row>446</xdr:row>
      <xdr:rowOff>0</xdr:rowOff>
    </xdr:to>
    <xdr:sp>
      <xdr:nvSpPr>
        <xdr:cNvPr id="18" name="AutoShape 18"/>
        <xdr:cNvSpPr>
          <a:spLocks/>
        </xdr:cNvSpPr>
      </xdr:nvSpPr>
      <xdr:spPr>
        <a:xfrm>
          <a:off x="152400" y="797433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9" name="AutoShape 1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0" name="AutoShape 20"/>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21" name="AutoShape 21"/>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2" name="AutoShape 2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3" name="AutoShape 2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4" name="AutoShape 2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5" name="AutoShape 2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6" name="AutoShape 2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7" name="AutoShape 2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28" name="AutoShape 28"/>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29" name="AutoShape 29"/>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0" name="AutoShape 30"/>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31" name="AutoShape 31"/>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446</xdr:row>
      <xdr:rowOff>0</xdr:rowOff>
    </xdr:from>
    <xdr:to>
      <xdr:col>0</xdr:col>
      <xdr:colOff>1152525</xdr:colOff>
      <xdr:row>446</xdr:row>
      <xdr:rowOff>0</xdr:rowOff>
    </xdr:to>
    <xdr:sp>
      <xdr:nvSpPr>
        <xdr:cNvPr id="32" name="AutoShape 32"/>
        <xdr:cNvSpPr>
          <a:spLocks/>
        </xdr:cNvSpPr>
      </xdr:nvSpPr>
      <xdr:spPr>
        <a:xfrm>
          <a:off x="152400" y="797433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446</xdr:row>
      <xdr:rowOff>0</xdr:rowOff>
    </xdr:from>
    <xdr:to>
      <xdr:col>0</xdr:col>
      <xdr:colOff>1152525</xdr:colOff>
      <xdr:row>446</xdr:row>
      <xdr:rowOff>0</xdr:rowOff>
    </xdr:to>
    <xdr:sp>
      <xdr:nvSpPr>
        <xdr:cNvPr id="33" name="AutoShape 33"/>
        <xdr:cNvSpPr>
          <a:spLocks/>
        </xdr:cNvSpPr>
      </xdr:nvSpPr>
      <xdr:spPr>
        <a:xfrm>
          <a:off x="152400" y="797433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446</xdr:row>
      <xdr:rowOff>0</xdr:rowOff>
    </xdr:from>
    <xdr:to>
      <xdr:col>0</xdr:col>
      <xdr:colOff>1152525</xdr:colOff>
      <xdr:row>446</xdr:row>
      <xdr:rowOff>0</xdr:rowOff>
    </xdr:to>
    <xdr:sp>
      <xdr:nvSpPr>
        <xdr:cNvPr id="34" name="AutoShape 34"/>
        <xdr:cNvSpPr>
          <a:spLocks/>
        </xdr:cNvSpPr>
      </xdr:nvSpPr>
      <xdr:spPr>
        <a:xfrm>
          <a:off x="152400" y="797433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446</xdr:row>
      <xdr:rowOff>0</xdr:rowOff>
    </xdr:from>
    <xdr:to>
      <xdr:col>0</xdr:col>
      <xdr:colOff>1152525</xdr:colOff>
      <xdr:row>446</xdr:row>
      <xdr:rowOff>0</xdr:rowOff>
    </xdr:to>
    <xdr:sp>
      <xdr:nvSpPr>
        <xdr:cNvPr id="35" name="AutoShape 35"/>
        <xdr:cNvSpPr>
          <a:spLocks/>
        </xdr:cNvSpPr>
      </xdr:nvSpPr>
      <xdr:spPr>
        <a:xfrm>
          <a:off x="152400" y="797433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446</xdr:row>
      <xdr:rowOff>0</xdr:rowOff>
    </xdr:from>
    <xdr:to>
      <xdr:col>0</xdr:col>
      <xdr:colOff>1152525</xdr:colOff>
      <xdr:row>446</xdr:row>
      <xdr:rowOff>0</xdr:rowOff>
    </xdr:to>
    <xdr:sp>
      <xdr:nvSpPr>
        <xdr:cNvPr id="36" name="AutoShape 36"/>
        <xdr:cNvSpPr>
          <a:spLocks/>
        </xdr:cNvSpPr>
      </xdr:nvSpPr>
      <xdr:spPr>
        <a:xfrm>
          <a:off x="152400" y="797433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7" name="AutoShape 37"/>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8" name="AutoShape 38"/>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9" name="AutoShape 39"/>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0" name="AutoShape 40"/>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1" name="AutoShape 41"/>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2" name="AutoShape 42"/>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3" name="AutoShape 43"/>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4" name="AutoShape 44"/>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5" name="AutoShape 45"/>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6" name="AutoShape 46"/>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7" name="AutoShape 47"/>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8" name="AutoShape 48"/>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9" name="AutoShape 49"/>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446</xdr:row>
      <xdr:rowOff>0</xdr:rowOff>
    </xdr:from>
    <xdr:to>
      <xdr:col>8</xdr:col>
      <xdr:colOff>0</xdr:colOff>
      <xdr:row>446</xdr:row>
      <xdr:rowOff>0</xdr:rowOff>
    </xdr:to>
    <xdr:sp>
      <xdr:nvSpPr>
        <xdr:cNvPr id="50" name="AutoShape 50"/>
        <xdr:cNvSpPr>
          <a:spLocks/>
        </xdr:cNvSpPr>
      </xdr:nvSpPr>
      <xdr:spPr>
        <a:xfrm>
          <a:off x="10791825" y="79743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446</xdr:row>
      <xdr:rowOff>0</xdr:rowOff>
    </xdr:from>
    <xdr:to>
      <xdr:col>8</xdr:col>
      <xdr:colOff>0</xdr:colOff>
      <xdr:row>446</xdr:row>
      <xdr:rowOff>0</xdr:rowOff>
    </xdr:to>
    <xdr:sp>
      <xdr:nvSpPr>
        <xdr:cNvPr id="51" name="AutoShape 51"/>
        <xdr:cNvSpPr>
          <a:spLocks/>
        </xdr:cNvSpPr>
      </xdr:nvSpPr>
      <xdr:spPr>
        <a:xfrm>
          <a:off x="10791825" y="79743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446</xdr:row>
      <xdr:rowOff>0</xdr:rowOff>
    </xdr:from>
    <xdr:to>
      <xdr:col>8</xdr:col>
      <xdr:colOff>0</xdr:colOff>
      <xdr:row>446</xdr:row>
      <xdr:rowOff>0</xdr:rowOff>
    </xdr:to>
    <xdr:sp>
      <xdr:nvSpPr>
        <xdr:cNvPr id="52" name="AutoShape 52"/>
        <xdr:cNvSpPr>
          <a:spLocks/>
        </xdr:cNvSpPr>
      </xdr:nvSpPr>
      <xdr:spPr>
        <a:xfrm>
          <a:off x="10791825" y="79743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446</xdr:row>
      <xdr:rowOff>0</xdr:rowOff>
    </xdr:from>
    <xdr:to>
      <xdr:col>8</xdr:col>
      <xdr:colOff>0</xdr:colOff>
      <xdr:row>446</xdr:row>
      <xdr:rowOff>0</xdr:rowOff>
    </xdr:to>
    <xdr:sp>
      <xdr:nvSpPr>
        <xdr:cNvPr id="53" name="AutoShape 53"/>
        <xdr:cNvSpPr>
          <a:spLocks/>
        </xdr:cNvSpPr>
      </xdr:nvSpPr>
      <xdr:spPr>
        <a:xfrm>
          <a:off x="10791825" y="79743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446</xdr:row>
      <xdr:rowOff>0</xdr:rowOff>
    </xdr:from>
    <xdr:to>
      <xdr:col>8</xdr:col>
      <xdr:colOff>0</xdr:colOff>
      <xdr:row>446</xdr:row>
      <xdr:rowOff>0</xdr:rowOff>
    </xdr:to>
    <xdr:sp>
      <xdr:nvSpPr>
        <xdr:cNvPr id="54" name="AutoShape 54"/>
        <xdr:cNvSpPr>
          <a:spLocks/>
        </xdr:cNvSpPr>
      </xdr:nvSpPr>
      <xdr:spPr>
        <a:xfrm>
          <a:off x="10791825" y="79743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5" name="AutoShape 55"/>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6" name="AutoShape 56"/>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7" name="AutoShape 57"/>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8" name="AutoShape 58"/>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9" name="AutoShape 59"/>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0" name="AutoShape 60"/>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1" name="AutoShape 61"/>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2" name="AutoShape 62"/>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3" name="AutoShape 63"/>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4" name="AutoShape 64"/>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5" name="AutoShape 65"/>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6" name="AutoShape 66"/>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7" name="AutoShape 67"/>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446</xdr:row>
      <xdr:rowOff>0</xdr:rowOff>
    </xdr:from>
    <xdr:to>
      <xdr:col>8</xdr:col>
      <xdr:colOff>0</xdr:colOff>
      <xdr:row>446</xdr:row>
      <xdr:rowOff>0</xdr:rowOff>
    </xdr:to>
    <xdr:sp>
      <xdr:nvSpPr>
        <xdr:cNvPr id="68" name="AutoShape 68"/>
        <xdr:cNvSpPr>
          <a:spLocks/>
        </xdr:cNvSpPr>
      </xdr:nvSpPr>
      <xdr:spPr>
        <a:xfrm>
          <a:off x="10791825" y="79743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446</xdr:row>
      <xdr:rowOff>0</xdr:rowOff>
    </xdr:from>
    <xdr:to>
      <xdr:col>8</xdr:col>
      <xdr:colOff>0</xdr:colOff>
      <xdr:row>446</xdr:row>
      <xdr:rowOff>0</xdr:rowOff>
    </xdr:to>
    <xdr:sp>
      <xdr:nvSpPr>
        <xdr:cNvPr id="69" name="AutoShape 69"/>
        <xdr:cNvSpPr>
          <a:spLocks/>
        </xdr:cNvSpPr>
      </xdr:nvSpPr>
      <xdr:spPr>
        <a:xfrm>
          <a:off x="10791825" y="79743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446</xdr:row>
      <xdr:rowOff>0</xdr:rowOff>
    </xdr:from>
    <xdr:to>
      <xdr:col>8</xdr:col>
      <xdr:colOff>0</xdr:colOff>
      <xdr:row>446</xdr:row>
      <xdr:rowOff>0</xdr:rowOff>
    </xdr:to>
    <xdr:sp>
      <xdr:nvSpPr>
        <xdr:cNvPr id="70" name="AutoShape 70"/>
        <xdr:cNvSpPr>
          <a:spLocks/>
        </xdr:cNvSpPr>
      </xdr:nvSpPr>
      <xdr:spPr>
        <a:xfrm>
          <a:off x="10791825" y="79743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446</xdr:row>
      <xdr:rowOff>0</xdr:rowOff>
    </xdr:from>
    <xdr:to>
      <xdr:col>8</xdr:col>
      <xdr:colOff>0</xdr:colOff>
      <xdr:row>446</xdr:row>
      <xdr:rowOff>0</xdr:rowOff>
    </xdr:to>
    <xdr:sp>
      <xdr:nvSpPr>
        <xdr:cNvPr id="71" name="AutoShape 71"/>
        <xdr:cNvSpPr>
          <a:spLocks/>
        </xdr:cNvSpPr>
      </xdr:nvSpPr>
      <xdr:spPr>
        <a:xfrm>
          <a:off x="10791825" y="79743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446</xdr:row>
      <xdr:rowOff>0</xdr:rowOff>
    </xdr:from>
    <xdr:to>
      <xdr:col>8</xdr:col>
      <xdr:colOff>0</xdr:colOff>
      <xdr:row>446</xdr:row>
      <xdr:rowOff>0</xdr:rowOff>
    </xdr:to>
    <xdr:sp>
      <xdr:nvSpPr>
        <xdr:cNvPr id="72" name="AutoShape 72"/>
        <xdr:cNvSpPr>
          <a:spLocks/>
        </xdr:cNvSpPr>
      </xdr:nvSpPr>
      <xdr:spPr>
        <a:xfrm>
          <a:off x="10791825" y="79743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3" name="AutoShape 7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74" name="AutoShape 74"/>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75" name="AutoShape 75"/>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6" name="AutoShape 7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7" name="AutoShape 7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8" name="AutoShape 7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9" name="AutoShape 7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0" name="AutoShape 80"/>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1" name="AutoShape 8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82" name="AutoShape 82"/>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83" name="AutoShape 83"/>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4" name="AutoShape 8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85" name="AutoShape 85"/>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451</xdr:row>
      <xdr:rowOff>0</xdr:rowOff>
    </xdr:from>
    <xdr:to>
      <xdr:col>0</xdr:col>
      <xdr:colOff>1152525</xdr:colOff>
      <xdr:row>451</xdr:row>
      <xdr:rowOff>0</xdr:rowOff>
    </xdr:to>
    <xdr:sp>
      <xdr:nvSpPr>
        <xdr:cNvPr id="86" name="AutoShape 86"/>
        <xdr:cNvSpPr>
          <a:spLocks/>
        </xdr:cNvSpPr>
      </xdr:nvSpPr>
      <xdr:spPr>
        <a:xfrm>
          <a:off x="152400" y="808863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451</xdr:row>
      <xdr:rowOff>0</xdr:rowOff>
    </xdr:from>
    <xdr:to>
      <xdr:col>0</xdr:col>
      <xdr:colOff>1152525</xdr:colOff>
      <xdr:row>451</xdr:row>
      <xdr:rowOff>0</xdr:rowOff>
    </xdr:to>
    <xdr:sp>
      <xdr:nvSpPr>
        <xdr:cNvPr id="87" name="AutoShape 87"/>
        <xdr:cNvSpPr>
          <a:spLocks/>
        </xdr:cNvSpPr>
      </xdr:nvSpPr>
      <xdr:spPr>
        <a:xfrm>
          <a:off x="152400" y="808863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451</xdr:row>
      <xdr:rowOff>0</xdr:rowOff>
    </xdr:from>
    <xdr:to>
      <xdr:col>0</xdr:col>
      <xdr:colOff>1152525</xdr:colOff>
      <xdr:row>451</xdr:row>
      <xdr:rowOff>0</xdr:rowOff>
    </xdr:to>
    <xdr:sp>
      <xdr:nvSpPr>
        <xdr:cNvPr id="88" name="AutoShape 88"/>
        <xdr:cNvSpPr>
          <a:spLocks/>
        </xdr:cNvSpPr>
      </xdr:nvSpPr>
      <xdr:spPr>
        <a:xfrm>
          <a:off x="152400" y="808863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451</xdr:row>
      <xdr:rowOff>0</xdr:rowOff>
    </xdr:from>
    <xdr:to>
      <xdr:col>0</xdr:col>
      <xdr:colOff>1152525</xdr:colOff>
      <xdr:row>451</xdr:row>
      <xdr:rowOff>0</xdr:rowOff>
    </xdr:to>
    <xdr:sp>
      <xdr:nvSpPr>
        <xdr:cNvPr id="89" name="AutoShape 89"/>
        <xdr:cNvSpPr>
          <a:spLocks/>
        </xdr:cNvSpPr>
      </xdr:nvSpPr>
      <xdr:spPr>
        <a:xfrm>
          <a:off x="152400" y="808863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451</xdr:row>
      <xdr:rowOff>0</xdr:rowOff>
    </xdr:from>
    <xdr:to>
      <xdr:col>0</xdr:col>
      <xdr:colOff>1152525</xdr:colOff>
      <xdr:row>451</xdr:row>
      <xdr:rowOff>0</xdr:rowOff>
    </xdr:to>
    <xdr:sp>
      <xdr:nvSpPr>
        <xdr:cNvPr id="90" name="AutoShape 90"/>
        <xdr:cNvSpPr>
          <a:spLocks/>
        </xdr:cNvSpPr>
      </xdr:nvSpPr>
      <xdr:spPr>
        <a:xfrm>
          <a:off x="152400" y="808863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1" name="AutoShape 9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92" name="AutoShape 92"/>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93" name="AutoShape 93"/>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4" name="AutoShape 9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5" name="AutoShape 9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6" name="AutoShape 9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7" name="AutoShape 9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8" name="AutoShape 9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9" name="AutoShape 9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0" name="AutoShape 100"/>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1" name="AutoShape 101"/>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2" name="AutoShape 10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3" name="AutoShape 103"/>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451</xdr:row>
      <xdr:rowOff>0</xdr:rowOff>
    </xdr:from>
    <xdr:to>
      <xdr:col>0</xdr:col>
      <xdr:colOff>1152525</xdr:colOff>
      <xdr:row>451</xdr:row>
      <xdr:rowOff>0</xdr:rowOff>
    </xdr:to>
    <xdr:sp>
      <xdr:nvSpPr>
        <xdr:cNvPr id="104" name="AutoShape 104"/>
        <xdr:cNvSpPr>
          <a:spLocks/>
        </xdr:cNvSpPr>
      </xdr:nvSpPr>
      <xdr:spPr>
        <a:xfrm>
          <a:off x="152400" y="808863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451</xdr:row>
      <xdr:rowOff>0</xdr:rowOff>
    </xdr:from>
    <xdr:to>
      <xdr:col>0</xdr:col>
      <xdr:colOff>1152525</xdr:colOff>
      <xdr:row>451</xdr:row>
      <xdr:rowOff>0</xdr:rowOff>
    </xdr:to>
    <xdr:sp>
      <xdr:nvSpPr>
        <xdr:cNvPr id="105" name="AutoShape 105"/>
        <xdr:cNvSpPr>
          <a:spLocks/>
        </xdr:cNvSpPr>
      </xdr:nvSpPr>
      <xdr:spPr>
        <a:xfrm>
          <a:off x="152400" y="808863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451</xdr:row>
      <xdr:rowOff>0</xdr:rowOff>
    </xdr:from>
    <xdr:to>
      <xdr:col>0</xdr:col>
      <xdr:colOff>1152525</xdr:colOff>
      <xdr:row>451</xdr:row>
      <xdr:rowOff>0</xdr:rowOff>
    </xdr:to>
    <xdr:sp>
      <xdr:nvSpPr>
        <xdr:cNvPr id="106" name="AutoShape 106"/>
        <xdr:cNvSpPr>
          <a:spLocks/>
        </xdr:cNvSpPr>
      </xdr:nvSpPr>
      <xdr:spPr>
        <a:xfrm>
          <a:off x="152400" y="808863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451</xdr:row>
      <xdr:rowOff>0</xdr:rowOff>
    </xdr:from>
    <xdr:to>
      <xdr:col>0</xdr:col>
      <xdr:colOff>1152525</xdr:colOff>
      <xdr:row>451</xdr:row>
      <xdr:rowOff>0</xdr:rowOff>
    </xdr:to>
    <xdr:sp>
      <xdr:nvSpPr>
        <xdr:cNvPr id="107" name="AutoShape 107"/>
        <xdr:cNvSpPr>
          <a:spLocks/>
        </xdr:cNvSpPr>
      </xdr:nvSpPr>
      <xdr:spPr>
        <a:xfrm>
          <a:off x="152400" y="808863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451</xdr:row>
      <xdr:rowOff>0</xdr:rowOff>
    </xdr:from>
    <xdr:to>
      <xdr:col>0</xdr:col>
      <xdr:colOff>1152525</xdr:colOff>
      <xdr:row>451</xdr:row>
      <xdr:rowOff>0</xdr:rowOff>
    </xdr:to>
    <xdr:sp>
      <xdr:nvSpPr>
        <xdr:cNvPr id="108" name="AutoShape 108"/>
        <xdr:cNvSpPr>
          <a:spLocks/>
        </xdr:cNvSpPr>
      </xdr:nvSpPr>
      <xdr:spPr>
        <a:xfrm>
          <a:off x="152400" y="808863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09" name="AutoShape 109"/>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0" name="AutoShape 110"/>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1" name="AutoShape 111"/>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2" name="AutoShape 112"/>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3" name="AutoShape 113"/>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4" name="AutoShape 114"/>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5" name="AutoShape 115"/>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6" name="AutoShape 116"/>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7" name="AutoShape 117"/>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8" name="AutoShape 118"/>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9" name="AutoShape 119"/>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0" name="AutoShape 120"/>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1" name="AutoShape 121"/>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451</xdr:row>
      <xdr:rowOff>0</xdr:rowOff>
    </xdr:from>
    <xdr:to>
      <xdr:col>8</xdr:col>
      <xdr:colOff>0</xdr:colOff>
      <xdr:row>451</xdr:row>
      <xdr:rowOff>0</xdr:rowOff>
    </xdr:to>
    <xdr:sp>
      <xdr:nvSpPr>
        <xdr:cNvPr id="122" name="AutoShape 122"/>
        <xdr:cNvSpPr>
          <a:spLocks/>
        </xdr:cNvSpPr>
      </xdr:nvSpPr>
      <xdr:spPr>
        <a:xfrm>
          <a:off x="10791825" y="80886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451</xdr:row>
      <xdr:rowOff>0</xdr:rowOff>
    </xdr:from>
    <xdr:to>
      <xdr:col>8</xdr:col>
      <xdr:colOff>0</xdr:colOff>
      <xdr:row>451</xdr:row>
      <xdr:rowOff>0</xdr:rowOff>
    </xdr:to>
    <xdr:sp>
      <xdr:nvSpPr>
        <xdr:cNvPr id="123" name="AutoShape 123"/>
        <xdr:cNvSpPr>
          <a:spLocks/>
        </xdr:cNvSpPr>
      </xdr:nvSpPr>
      <xdr:spPr>
        <a:xfrm>
          <a:off x="10791825" y="80886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451</xdr:row>
      <xdr:rowOff>0</xdr:rowOff>
    </xdr:from>
    <xdr:to>
      <xdr:col>8</xdr:col>
      <xdr:colOff>0</xdr:colOff>
      <xdr:row>451</xdr:row>
      <xdr:rowOff>0</xdr:rowOff>
    </xdr:to>
    <xdr:sp>
      <xdr:nvSpPr>
        <xdr:cNvPr id="124" name="AutoShape 124"/>
        <xdr:cNvSpPr>
          <a:spLocks/>
        </xdr:cNvSpPr>
      </xdr:nvSpPr>
      <xdr:spPr>
        <a:xfrm>
          <a:off x="10791825" y="80886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451</xdr:row>
      <xdr:rowOff>0</xdr:rowOff>
    </xdr:from>
    <xdr:to>
      <xdr:col>8</xdr:col>
      <xdr:colOff>0</xdr:colOff>
      <xdr:row>451</xdr:row>
      <xdr:rowOff>0</xdr:rowOff>
    </xdr:to>
    <xdr:sp>
      <xdr:nvSpPr>
        <xdr:cNvPr id="125" name="AutoShape 125"/>
        <xdr:cNvSpPr>
          <a:spLocks/>
        </xdr:cNvSpPr>
      </xdr:nvSpPr>
      <xdr:spPr>
        <a:xfrm>
          <a:off x="10791825" y="80886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451</xdr:row>
      <xdr:rowOff>0</xdr:rowOff>
    </xdr:from>
    <xdr:to>
      <xdr:col>8</xdr:col>
      <xdr:colOff>0</xdr:colOff>
      <xdr:row>451</xdr:row>
      <xdr:rowOff>0</xdr:rowOff>
    </xdr:to>
    <xdr:sp>
      <xdr:nvSpPr>
        <xdr:cNvPr id="126" name="AutoShape 126"/>
        <xdr:cNvSpPr>
          <a:spLocks/>
        </xdr:cNvSpPr>
      </xdr:nvSpPr>
      <xdr:spPr>
        <a:xfrm>
          <a:off x="10791825" y="80886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7" name="AutoShape 127"/>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8" name="AutoShape 128"/>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9" name="AutoShape 129"/>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0" name="AutoShape 130"/>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1" name="AutoShape 131"/>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2" name="AutoShape 132"/>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3" name="AutoShape 133"/>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4" name="AutoShape 134"/>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5" name="AutoShape 135"/>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6" name="AutoShape 136"/>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7" name="AutoShape 137"/>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8" name="AutoShape 138"/>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9" name="AutoShape 139"/>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451</xdr:row>
      <xdr:rowOff>0</xdr:rowOff>
    </xdr:from>
    <xdr:to>
      <xdr:col>8</xdr:col>
      <xdr:colOff>0</xdr:colOff>
      <xdr:row>451</xdr:row>
      <xdr:rowOff>0</xdr:rowOff>
    </xdr:to>
    <xdr:sp>
      <xdr:nvSpPr>
        <xdr:cNvPr id="140" name="AutoShape 140"/>
        <xdr:cNvSpPr>
          <a:spLocks/>
        </xdr:cNvSpPr>
      </xdr:nvSpPr>
      <xdr:spPr>
        <a:xfrm>
          <a:off x="10791825" y="80886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451</xdr:row>
      <xdr:rowOff>0</xdr:rowOff>
    </xdr:from>
    <xdr:to>
      <xdr:col>8</xdr:col>
      <xdr:colOff>0</xdr:colOff>
      <xdr:row>451</xdr:row>
      <xdr:rowOff>0</xdr:rowOff>
    </xdr:to>
    <xdr:sp>
      <xdr:nvSpPr>
        <xdr:cNvPr id="141" name="AutoShape 141"/>
        <xdr:cNvSpPr>
          <a:spLocks/>
        </xdr:cNvSpPr>
      </xdr:nvSpPr>
      <xdr:spPr>
        <a:xfrm>
          <a:off x="10791825" y="80886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451</xdr:row>
      <xdr:rowOff>0</xdr:rowOff>
    </xdr:from>
    <xdr:to>
      <xdr:col>8</xdr:col>
      <xdr:colOff>0</xdr:colOff>
      <xdr:row>451</xdr:row>
      <xdr:rowOff>0</xdr:rowOff>
    </xdr:to>
    <xdr:sp>
      <xdr:nvSpPr>
        <xdr:cNvPr id="142" name="AutoShape 142"/>
        <xdr:cNvSpPr>
          <a:spLocks/>
        </xdr:cNvSpPr>
      </xdr:nvSpPr>
      <xdr:spPr>
        <a:xfrm>
          <a:off x="10791825" y="80886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451</xdr:row>
      <xdr:rowOff>0</xdr:rowOff>
    </xdr:from>
    <xdr:to>
      <xdr:col>8</xdr:col>
      <xdr:colOff>0</xdr:colOff>
      <xdr:row>451</xdr:row>
      <xdr:rowOff>0</xdr:rowOff>
    </xdr:to>
    <xdr:sp>
      <xdr:nvSpPr>
        <xdr:cNvPr id="143" name="AutoShape 143"/>
        <xdr:cNvSpPr>
          <a:spLocks/>
        </xdr:cNvSpPr>
      </xdr:nvSpPr>
      <xdr:spPr>
        <a:xfrm>
          <a:off x="10791825" y="80886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451</xdr:row>
      <xdr:rowOff>0</xdr:rowOff>
    </xdr:from>
    <xdr:to>
      <xdr:col>8</xdr:col>
      <xdr:colOff>0</xdr:colOff>
      <xdr:row>451</xdr:row>
      <xdr:rowOff>0</xdr:rowOff>
    </xdr:to>
    <xdr:sp>
      <xdr:nvSpPr>
        <xdr:cNvPr id="144" name="AutoShape 144"/>
        <xdr:cNvSpPr>
          <a:spLocks/>
        </xdr:cNvSpPr>
      </xdr:nvSpPr>
      <xdr:spPr>
        <a:xfrm>
          <a:off x="10791825" y="80886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0</xdr:col>
      <xdr:colOff>1152525</xdr:colOff>
      <xdr:row>0</xdr:row>
      <xdr:rowOff>0</xdr:rowOff>
    </xdr:to>
    <xdr:sp>
      <xdr:nvSpPr>
        <xdr:cNvPr id="1" name="AutoShape 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 name="AutoShape 2"/>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3" name="AutoShape 3"/>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4" name="AutoShape 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5" name="AutoShape 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6" name="AutoShape 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 name="AutoShape 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 name="AutoShape 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 name="AutoShape 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 name="AutoShape 10"/>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1" name="AutoShape 11"/>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2" name="AutoShape 1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3" name="AutoShape 13"/>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4" name="AutoShape 1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5" name="AutoShape 1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174</xdr:row>
      <xdr:rowOff>0</xdr:rowOff>
    </xdr:from>
    <xdr:to>
      <xdr:col>0</xdr:col>
      <xdr:colOff>1152525</xdr:colOff>
      <xdr:row>174</xdr:row>
      <xdr:rowOff>0</xdr:rowOff>
    </xdr:to>
    <xdr:sp>
      <xdr:nvSpPr>
        <xdr:cNvPr id="16" name="AutoShape 16"/>
        <xdr:cNvSpPr>
          <a:spLocks/>
        </xdr:cNvSpPr>
      </xdr:nvSpPr>
      <xdr:spPr>
        <a:xfrm>
          <a:off x="152400" y="312515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174</xdr:row>
      <xdr:rowOff>0</xdr:rowOff>
    </xdr:from>
    <xdr:to>
      <xdr:col>0</xdr:col>
      <xdr:colOff>1152525</xdr:colOff>
      <xdr:row>174</xdr:row>
      <xdr:rowOff>0</xdr:rowOff>
    </xdr:to>
    <xdr:sp>
      <xdr:nvSpPr>
        <xdr:cNvPr id="17" name="AutoShape 17"/>
        <xdr:cNvSpPr>
          <a:spLocks/>
        </xdr:cNvSpPr>
      </xdr:nvSpPr>
      <xdr:spPr>
        <a:xfrm>
          <a:off x="152400" y="312515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174</xdr:row>
      <xdr:rowOff>0</xdr:rowOff>
    </xdr:from>
    <xdr:to>
      <xdr:col>0</xdr:col>
      <xdr:colOff>1152525</xdr:colOff>
      <xdr:row>174</xdr:row>
      <xdr:rowOff>0</xdr:rowOff>
    </xdr:to>
    <xdr:sp>
      <xdr:nvSpPr>
        <xdr:cNvPr id="18" name="AutoShape 18"/>
        <xdr:cNvSpPr>
          <a:spLocks/>
        </xdr:cNvSpPr>
      </xdr:nvSpPr>
      <xdr:spPr>
        <a:xfrm>
          <a:off x="152400" y="312515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9" name="AutoShape 1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0" name="AutoShape 20"/>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21" name="AutoShape 21"/>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2" name="AutoShape 2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3" name="AutoShape 2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4" name="AutoShape 2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5" name="AutoShape 2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6" name="AutoShape 2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7" name="AutoShape 2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28" name="AutoShape 28"/>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29" name="AutoShape 29"/>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0" name="AutoShape 30"/>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31" name="AutoShape 31"/>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2" name="AutoShape 3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3" name="AutoShape 3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174</xdr:row>
      <xdr:rowOff>0</xdr:rowOff>
    </xdr:from>
    <xdr:to>
      <xdr:col>0</xdr:col>
      <xdr:colOff>1152525</xdr:colOff>
      <xdr:row>174</xdr:row>
      <xdr:rowOff>0</xdr:rowOff>
    </xdr:to>
    <xdr:sp>
      <xdr:nvSpPr>
        <xdr:cNvPr id="34" name="AutoShape 34"/>
        <xdr:cNvSpPr>
          <a:spLocks/>
        </xdr:cNvSpPr>
      </xdr:nvSpPr>
      <xdr:spPr>
        <a:xfrm>
          <a:off x="152400" y="312515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174</xdr:row>
      <xdr:rowOff>0</xdr:rowOff>
    </xdr:from>
    <xdr:to>
      <xdr:col>0</xdr:col>
      <xdr:colOff>1152525</xdr:colOff>
      <xdr:row>174</xdr:row>
      <xdr:rowOff>0</xdr:rowOff>
    </xdr:to>
    <xdr:sp>
      <xdr:nvSpPr>
        <xdr:cNvPr id="35" name="AutoShape 35"/>
        <xdr:cNvSpPr>
          <a:spLocks/>
        </xdr:cNvSpPr>
      </xdr:nvSpPr>
      <xdr:spPr>
        <a:xfrm>
          <a:off x="152400" y="312515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174</xdr:row>
      <xdr:rowOff>0</xdr:rowOff>
    </xdr:from>
    <xdr:to>
      <xdr:col>0</xdr:col>
      <xdr:colOff>1152525</xdr:colOff>
      <xdr:row>174</xdr:row>
      <xdr:rowOff>0</xdr:rowOff>
    </xdr:to>
    <xdr:sp>
      <xdr:nvSpPr>
        <xdr:cNvPr id="36" name="AutoShape 36"/>
        <xdr:cNvSpPr>
          <a:spLocks/>
        </xdr:cNvSpPr>
      </xdr:nvSpPr>
      <xdr:spPr>
        <a:xfrm>
          <a:off x="152400" y="312515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7" name="AutoShape 3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8" name="AutoShape 38"/>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9" name="AutoShape 3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0" name="AutoShape 4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1" name="AutoShape 4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2" name="AutoShape 4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3" name="AutoShape 4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4" name="AutoShape 4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5" name="AutoShape 4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6" name="AutoShape 46"/>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7" name="AutoShape 47"/>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8" name="AutoShape 4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9" name="AutoShape 4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0" name="AutoShape 5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1" name="AutoShape 5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174</xdr:row>
      <xdr:rowOff>0</xdr:rowOff>
    </xdr:from>
    <xdr:to>
      <xdr:col>8</xdr:col>
      <xdr:colOff>0</xdr:colOff>
      <xdr:row>174</xdr:row>
      <xdr:rowOff>0</xdr:rowOff>
    </xdr:to>
    <xdr:sp>
      <xdr:nvSpPr>
        <xdr:cNvPr id="52" name="AutoShape 52"/>
        <xdr:cNvSpPr>
          <a:spLocks/>
        </xdr:cNvSpPr>
      </xdr:nvSpPr>
      <xdr:spPr>
        <a:xfrm>
          <a:off x="10915650" y="312515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174</xdr:row>
      <xdr:rowOff>0</xdr:rowOff>
    </xdr:from>
    <xdr:to>
      <xdr:col>8</xdr:col>
      <xdr:colOff>0</xdr:colOff>
      <xdr:row>174</xdr:row>
      <xdr:rowOff>0</xdr:rowOff>
    </xdr:to>
    <xdr:sp>
      <xdr:nvSpPr>
        <xdr:cNvPr id="53" name="AutoShape 53"/>
        <xdr:cNvSpPr>
          <a:spLocks/>
        </xdr:cNvSpPr>
      </xdr:nvSpPr>
      <xdr:spPr>
        <a:xfrm>
          <a:off x="10915650" y="312515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174</xdr:row>
      <xdr:rowOff>0</xdr:rowOff>
    </xdr:from>
    <xdr:to>
      <xdr:col>8</xdr:col>
      <xdr:colOff>0</xdr:colOff>
      <xdr:row>174</xdr:row>
      <xdr:rowOff>0</xdr:rowOff>
    </xdr:to>
    <xdr:sp>
      <xdr:nvSpPr>
        <xdr:cNvPr id="54" name="AutoShape 54"/>
        <xdr:cNvSpPr>
          <a:spLocks/>
        </xdr:cNvSpPr>
      </xdr:nvSpPr>
      <xdr:spPr>
        <a:xfrm>
          <a:off x="10915650" y="312515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5" name="AutoShape 5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6" name="AutoShape 56"/>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7" name="AutoShape 57"/>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8" name="AutoShape 5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9" name="AutoShape 5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0" name="AutoShape 6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1" name="AutoShape 6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2" name="AutoShape 6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3" name="AutoShape 6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4" name="AutoShape 64"/>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5" name="AutoShape 65"/>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6" name="AutoShape 66"/>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7" name="AutoShape 67"/>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8" name="AutoShape 6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9" name="AutoShape 6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174</xdr:row>
      <xdr:rowOff>0</xdr:rowOff>
    </xdr:from>
    <xdr:to>
      <xdr:col>8</xdr:col>
      <xdr:colOff>0</xdr:colOff>
      <xdr:row>174</xdr:row>
      <xdr:rowOff>0</xdr:rowOff>
    </xdr:to>
    <xdr:sp>
      <xdr:nvSpPr>
        <xdr:cNvPr id="70" name="AutoShape 70"/>
        <xdr:cNvSpPr>
          <a:spLocks/>
        </xdr:cNvSpPr>
      </xdr:nvSpPr>
      <xdr:spPr>
        <a:xfrm>
          <a:off x="10915650" y="312515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174</xdr:row>
      <xdr:rowOff>0</xdr:rowOff>
    </xdr:from>
    <xdr:to>
      <xdr:col>8</xdr:col>
      <xdr:colOff>0</xdr:colOff>
      <xdr:row>174</xdr:row>
      <xdr:rowOff>0</xdr:rowOff>
    </xdr:to>
    <xdr:sp>
      <xdr:nvSpPr>
        <xdr:cNvPr id="71" name="AutoShape 71"/>
        <xdr:cNvSpPr>
          <a:spLocks/>
        </xdr:cNvSpPr>
      </xdr:nvSpPr>
      <xdr:spPr>
        <a:xfrm>
          <a:off x="10915650" y="312515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174</xdr:row>
      <xdr:rowOff>0</xdr:rowOff>
    </xdr:from>
    <xdr:to>
      <xdr:col>8</xdr:col>
      <xdr:colOff>0</xdr:colOff>
      <xdr:row>174</xdr:row>
      <xdr:rowOff>0</xdr:rowOff>
    </xdr:to>
    <xdr:sp>
      <xdr:nvSpPr>
        <xdr:cNvPr id="72" name="AutoShape 72"/>
        <xdr:cNvSpPr>
          <a:spLocks/>
        </xdr:cNvSpPr>
      </xdr:nvSpPr>
      <xdr:spPr>
        <a:xfrm>
          <a:off x="10915650" y="312515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174</xdr:row>
      <xdr:rowOff>0</xdr:rowOff>
    </xdr:from>
    <xdr:to>
      <xdr:col>0</xdr:col>
      <xdr:colOff>1152525</xdr:colOff>
      <xdr:row>174</xdr:row>
      <xdr:rowOff>0</xdr:rowOff>
    </xdr:to>
    <xdr:sp>
      <xdr:nvSpPr>
        <xdr:cNvPr id="73" name="AutoShape 73"/>
        <xdr:cNvSpPr>
          <a:spLocks/>
        </xdr:cNvSpPr>
      </xdr:nvSpPr>
      <xdr:spPr>
        <a:xfrm>
          <a:off x="152400" y="312515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174</xdr:row>
      <xdr:rowOff>0</xdr:rowOff>
    </xdr:from>
    <xdr:to>
      <xdr:col>0</xdr:col>
      <xdr:colOff>1152525</xdr:colOff>
      <xdr:row>174</xdr:row>
      <xdr:rowOff>0</xdr:rowOff>
    </xdr:to>
    <xdr:sp>
      <xdr:nvSpPr>
        <xdr:cNvPr id="74" name="AutoShape 74"/>
        <xdr:cNvSpPr>
          <a:spLocks/>
        </xdr:cNvSpPr>
      </xdr:nvSpPr>
      <xdr:spPr>
        <a:xfrm>
          <a:off x="152400" y="312515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174</xdr:row>
      <xdr:rowOff>0</xdr:rowOff>
    </xdr:from>
    <xdr:to>
      <xdr:col>0</xdr:col>
      <xdr:colOff>1152525</xdr:colOff>
      <xdr:row>174</xdr:row>
      <xdr:rowOff>0</xdr:rowOff>
    </xdr:to>
    <xdr:sp>
      <xdr:nvSpPr>
        <xdr:cNvPr id="75" name="AutoShape 75"/>
        <xdr:cNvSpPr>
          <a:spLocks/>
        </xdr:cNvSpPr>
      </xdr:nvSpPr>
      <xdr:spPr>
        <a:xfrm>
          <a:off x="152400" y="312515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174</xdr:row>
      <xdr:rowOff>0</xdr:rowOff>
    </xdr:from>
    <xdr:to>
      <xdr:col>0</xdr:col>
      <xdr:colOff>1152525</xdr:colOff>
      <xdr:row>174</xdr:row>
      <xdr:rowOff>0</xdr:rowOff>
    </xdr:to>
    <xdr:sp>
      <xdr:nvSpPr>
        <xdr:cNvPr id="76" name="AutoShape 76"/>
        <xdr:cNvSpPr>
          <a:spLocks/>
        </xdr:cNvSpPr>
      </xdr:nvSpPr>
      <xdr:spPr>
        <a:xfrm>
          <a:off x="152400" y="312515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174</xdr:row>
      <xdr:rowOff>0</xdr:rowOff>
    </xdr:from>
    <xdr:to>
      <xdr:col>0</xdr:col>
      <xdr:colOff>1152525</xdr:colOff>
      <xdr:row>174</xdr:row>
      <xdr:rowOff>0</xdr:rowOff>
    </xdr:to>
    <xdr:sp>
      <xdr:nvSpPr>
        <xdr:cNvPr id="77" name="AutoShape 77"/>
        <xdr:cNvSpPr>
          <a:spLocks/>
        </xdr:cNvSpPr>
      </xdr:nvSpPr>
      <xdr:spPr>
        <a:xfrm>
          <a:off x="152400" y="312515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174</xdr:row>
      <xdr:rowOff>0</xdr:rowOff>
    </xdr:from>
    <xdr:to>
      <xdr:col>0</xdr:col>
      <xdr:colOff>1152525</xdr:colOff>
      <xdr:row>174</xdr:row>
      <xdr:rowOff>0</xdr:rowOff>
    </xdr:to>
    <xdr:sp>
      <xdr:nvSpPr>
        <xdr:cNvPr id="78" name="AutoShape 78"/>
        <xdr:cNvSpPr>
          <a:spLocks/>
        </xdr:cNvSpPr>
      </xdr:nvSpPr>
      <xdr:spPr>
        <a:xfrm>
          <a:off x="152400" y="312515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174</xdr:row>
      <xdr:rowOff>0</xdr:rowOff>
    </xdr:from>
    <xdr:to>
      <xdr:col>8</xdr:col>
      <xdr:colOff>0</xdr:colOff>
      <xdr:row>174</xdr:row>
      <xdr:rowOff>0</xdr:rowOff>
    </xdr:to>
    <xdr:sp>
      <xdr:nvSpPr>
        <xdr:cNvPr id="79" name="AutoShape 79"/>
        <xdr:cNvSpPr>
          <a:spLocks/>
        </xdr:cNvSpPr>
      </xdr:nvSpPr>
      <xdr:spPr>
        <a:xfrm>
          <a:off x="10915650" y="312515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174</xdr:row>
      <xdr:rowOff>0</xdr:rowOff>
    </xdr:from>
    <xdr:to>
      <xdr:col>8</xdr:col>
      <xdr:colOff>0</xdr:colOff>
      <xdr:row>174</xdr:row>
      <xdr:rowOff>0</xdr:rowOff>
    </xdr:to>
    <xdr:sp>
      <xdr:nvSpPr>
        <xdr:cNvPr id="80" name="AutoShape 80"/>
        <xdr:cNvSpPr>
          <a:spLocks/>
        </xdr:cNvSpPr>
      </xdr:nvSpPr>
      <xdr:spPr>
        <a:xfrm>
          <a:off x="10915650" y="312515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174</xdr:row>
      <xdr:rowOff>0</xdr:rowOff>
    </xdr:from>
    <xdr:to>
      <xdr:col>8</xdr:col>
      <xdr:colOff>0</xdr:colOff>
      <xdr:row>174</xdr:row>
      <xdr:rowOff>0</xdr:rowOff>
    </xdr:to>
    <xdr:sp>
      <xdr:nvSpPr>
        <xdr:cNvPr id="81" name="AutoShape 81"/>
        <xdr:cNvSpPr>
          <a:spLocks/>
        </xdr:cNvSpPr>
      </xdr:nvSpPr>
      <xdr:spPr>
        <a:xfrm>
          <a:off x="10915650" y="312515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174</xdr:row>
      <xdr:rowOff>0</xdr:rowOff>
    </xdr:from>
    <xdr:to>
      <xdr:col>8</xdr:col>
      <xdr:colOff>0</xdr:colOff>
      <xdr:row>174</xdr:row>
      <xdr:rowOff>0</xdr:rowOff>
    </xdr:to>
    <xdr:sp>
      <xdr:nvSpPr>
        <xdr:cNvPr id="82" name="AutoShape 82"/>
        <xdr:cNvSpPr>
          <a:spLocks/>
        </xdr:cNvSpPr>
      </xdr:nvSpPr>
      <xdr:spPr>
        <a:xfrm>
          <a:off x="10915650" y="312515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174</xdr:row>
      <xdr:rowOff>0</xdr:rowOff>
    </xdr:from>
    <xdr:to>
      <xdr:col>8</xdr:col>
      <xdr:colOff>0</xdr:colOff>
      <xdr:row>174</xdr:row>
      <xdr:rowOff>0</xdr:rowOff>
    </xdr:to>
    <xdr:sp>
      <xdr:nvSpPr>
        <xdr:cNvPr id="83" name="AutoShape 83"/>
        <xdr:cNvSpPr>
          <a:spLocks/>
        </xdr:cNvSpPr>
      </xdr:nvSpPr>
      <xdr:spPr>
        <a:xfrm>
          <a:off x="10915650" y="312515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174</xdr:row>
      <xdr:rowOff>0</xdr:rowOff>
    </xdr:from>
    <xdr:to>
      <xdr:col>8</xdr:col>
      <xdr:colOff>0</xdr:colOff>
      <xdr:row>174</xdr:row>
      <xdr:rowOff>0</xdr:rowOff>
    </xdr:to>
    <xdr:sp>
      <xdr:nvSpPr>
        <xdr:cNvPr id="84" name="AutoShape 84"/>
        <xdr:cNvSpPr>
          <a:spLocks/>
        </xdr:cNvSpPr>
      </xdr:nvSpPr>
      <xdr:spPr>
        <a:xfrm>
          <a:off x="10915650" y="312515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5" name="AutoShape 8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86" name="AutoShape 86"/>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87" name="AutoShape 87"/>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8" name="AutoShape 8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9" name="AutoShape 8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0" name="AutoShape 90"/>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1" name="AutoShape 9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2" name="AutoShape 9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3" name="AutoShape 9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94" name="AutoShape 94"/>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95" name="AutoShape 95"/>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6" name="AutoShape 9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97" name="AutoShape 97"/>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8" name="AutoShape 9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9" name="AutoShape 9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173</xdr:row>
      <xdr:rowOff>0</xdr:rowOff>
    </xdr:from>
    <xdr:to>
      <xdr:col>0</xdr:col>
      <xdr:colOff>1152525</xdr:colOff>
      <xdr:row>173</xdr:row>
      <xdr:rowOff>0</xdr:rowOff>
    </xdr:to>
    <xdr:sp>
      <xdr:nvSpPr>
        <xdr:cNvPr id="100" name="AutoShape 100"/>
        <xdr:cNvSpPr>
          <a:spLocks/>
        </xdr:cNvSpPr>
      </xdr:nvSpPr>
      <xdr:spPr>
        <a:xfrm>
          <a:off x="152400" y="3108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173</xdr:row>
      <xdr:rowOff>0</xdr:rowOff>
    </xdr:from>
    <xdr:to>
      <xdr:col>0</xdr:col>
      <xdr:colOff>1152525</xdr:colOff>
      <xdr:row>173</xdr:row>
      <xdr:rowOff>0</xdr:rowOff>
    </xdr:to>
    <xdr:sp>
      <xdr:nvSpPr>
        <xdr:cNvPr id="101" name="AutoShape 101"/>
        <xdr:cNvSpPr>
          <a:spLocks/>
        </xdr:cNvSpPr>
      </xdr:nvSpPr>
      <xdr:spPr>
        <a:xfrm>
          <a:off x="152400" y="3108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173</xdr:row>
      <xdr:rowOff>0</xdr:rowOff>
    </xdr:from>
    <xdr:to>
      <xdr:col>0</xdr:col>
      <xdr:colOff>1152525</xdr:colOff>
      <xdr:row>173</xdr:row>
      <xdr:rowOff>0</xdr:rowOff>
    </xdr:to>
    <xdr:sp>
      <xdr:nvSpPr>
        <xdr:cNvPr id="102" name="AutoShape 102"/>
        <xdr:cNvSpPr>
          <a:spLocks/>
        </xdr:cNvSpPr>
      </xdr:nvSpPr>
      <xdr:spPr>
        <a:xfrm>
          <a:off x="152400" y="3108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3" name="AutoShape 10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104" name="AutoShape 104"/>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105" name="AutoShape 105"/>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6" name="AutoShape 10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7" name="AutoShape 10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8" name="AutoShape 10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9" name="AutoShape 10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10" name="AutoShape 110"/>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11" name="AutoShape 11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12" name="AutoShape 112"/>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13" name="AutoShape 113"/>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14" name="AutoShape 11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15" name="AutoShape 115"/>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16" name="AutoShape 11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17" name="AutoShape 11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173</xdr:row>
      <xdr:rowOff>0</xdr:rowOff>
    </xdr:from>
    <xdr:to>
      <xdr:col>0</xdr:col>
      <xdr:colOff>1152525</xdr:colOff>
      <xdr:row>173</xdr:row>
      <xdr:rowOff>0</xdr:rowOff>
    </xdr:to>
    <xdr:sp>
      <xdr:nvSpPr>
        <xdr:cNvPr id="118" name="AutoShape 118"/>
        <xdr:cNvSpPr>
          <a:spLocks/>
        </xdr:cNvSpPr>
      </xdr:nvSpPr>
      <xdr:spPr>
        <a:xfrm>
          <a:off x="152400" y="3108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173</xdr:row>
      <xdr:rowOff>0</xdr:rowOff>
    </xdr:from>
    <xdr:to>
      <xdr:col>0</xdr:col>
      <xdr:colOff>1152525</xdr:colOff>
      <xdr:row>173</xdr:row>
      <xdr:rowOff>0</xdr:rowOff>
    </xdr:to>
    <xdr:sp>
      <xdr:nvSpPr>
        <xdr:cNvPr id="119" name="AutoShape 119"/>
        <xdr:cNvSpPr>
          <a:spLocks/>
        </xdr:cNvSpPr>
      </xdr:nvSpPr>
      <xdr:spPr>
        <a:xfrm>
          <a:off x="152400" y="3108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173</xdr:row>
      <xdr:rowOff>0</xdr:rowOff>
    </xdr:from>
    <xdr:to>
      <xdr:col>0</xdr:col>
      <xdr:colOff>1152525</xdr:colOff>
      <xdr:row>173</xdr:row>
      <xdr:rowOff>0</xdr:rowOff>
    </xdr:to>
    <xdr:sp>
      <xdr:nvSpPr>
        <xdr:cNvPr id="120" name="AutoShape 120"/>
        <xdr:cNvSpPr>
          <a:spLocks/>
        </xdr:cNvSpPr>
      </xdr:nvSpPr>
      <xdr:spPr>
        <a:xfrm>
          <a:off x="152400" y="3108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1" name="AutoShape 12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2" name="AutoShape 122"/>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3" name="AutoShape 123"/>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4" name="AutoShape 12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5" name="AutoShape 12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6" name="AutoShape 126"/>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7" name="AutoShape 12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8" name="AutoShape 12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9" name="AutoShape 12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0" name="AutoShape 130"/>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1" name="AutoShape 131"/>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2" name="AutoShape 13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3" name="AutoShape 133"/>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4" name="AutoShape 13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5" name="AutoShape 13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173</xdr:row>
      <xdr:rowOff>0</xdr:rowOff>
    </xdr:from>
    <xdr:to>
      <xdr:col>8</xdr:col>
      <xdr:colOff>0</xdr:colOff>
      <xdr:row>173</xdr:row>
      <xdr:rowOff>0</xdr:rowOff>
    </xdr:to>
    <xdr:sp>
      <xdr:nvSpPr>
        <xdr:cNvPr id="136" name="AutoShape 136"/>
        <xdr:cNvSpPr>
          <a:spLocks/>
        </xdr:cNvSpPr>
      </xdr:nvSpPr>
      <xdr:spPr>
        <a:xfrm>
          <a:off x="10915650" y="3108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173</xdr:row>
      <xdr:rowOff>0</xdr:rowOff>
    </xdr:from>
    <xdr:to>
      <xdr:col>8</xdr:col>
      <xdr:colOff>0</xdr:colOff>
      <xdr:row>173</xdr:row>
      <xdr:rowOff>0</xdr:rowOff>
    </xdr:to>
    <xdr:sp>
      <xdr:nvSpPr>
        <xdr:cNvPr id="137" name="AutoShape 137"/>
        <xdr:cNvSpPr>
          <a:spLocks/>
        </xdr:cNvSpPr>
      </xdr:nvSpPr>
      <xdr:spPr>
        <a:xfrm>
          <a:off x="10915650" y="3108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173</xdr:row>
      <xdr:rowOff>0</xdr:rowOff>
    </xdr:from>
    <xdr:to>
      <xdr:col>8</xdr:col>
      <xdr:colOff>0</xdr:colOff>
      <xdr:row>173</xdr:row>
      <xdr:rowOff>0</xdr:rowOff>
    </xdr:to>
    <xdr:sp>
      <xdr:nvSpPr>
        <xdr:cNvPr id="138" name="AutoShape 138"/>
        <xdr:cNvSpPr>
          <a:spLocks/>
        </xdr:cNvSpPr>
      </xdr:nvSpPr>
      <xdr:spPr>
        <a:xfrm>
          <a:off x="10915650" y="3108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9" name="AutoShape 13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0" name="AutoShape 140"/>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1" name="AutoShape 141"/>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2" name="AutoShape 14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3" name="AutoShape 14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4" name="AutoShape 14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5" name="AutoShape 14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6" name="AutoShape 146"/>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7" name="AutoShape 14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8" name="AutoShape 148"/>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9" name="AutoShape 14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50" name="AutoShape 15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51" name="AutoShape 151"/>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52" name="AutoShape 15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53" name="AutoShape 15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173</xdr:row>
      <xdr:rowOff>0</xdr:rowOff>
    </xdr:from>
    <xdr:to>
      <xdr:col>8</xdr:col>
      <xdr:colOff>0</xdr:colOff>
      <xdr:row>173</xdr:row>
      <xdr:rowOff>0</xdr:rowOff>
    </xdr:to>
    <xdr:sp>
      <xdr:nvSpPr>
        <xdr:cNvPr id="154" name="AutoShape 154"/>
        <xdr:cNvSpPr>
          <a:spLocks/>
        </xdr:cNvSpPr>
      </xdr:nvSpPr>
      <xdr:spPr>
        <a:xfrm>
          <a:off x="10915650" y="3108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173</xdr:row>
      <xdr:rowOff>0</xdr:rowOff>
    </xdr:from>
    <xdr:to>
      <xdr:col>8</xdr:col>
      <xdr:colOff>0</xdr:colOff>
      <xdr:row>173</xdr:row>
      <xdr:rowOff>0</xdr:rowOff>
    </xdr:to>
    <xdr:sp>
      <xdr:nvSpPr>
        <xdr:cNvPr id="155" name="AutoShape 155"/>
        <xdr:cNvSpPr>
          <a:spLocks/>
        </xdr:cNvSpPr>
      </xdr:nvSpPr>
      <xdr:spPr>
        <a:xfrm>
          <a:off x="10915650" y="3108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173</xdr:row>
      <xdr:rowOff>0</xdr:rowOff>
    </xdr:from>
    <xdr:to>
      <xdr:col>8</xdr:col>
      <xdr:colOff>0</xdr:colOff>
      <xdr:row>173</xdr:row>
      <xdr:rowOff>0</xdr:rowOff>
    </xdr:to>
    <xdr:sp>
      <xdr:nvSpPr>
        <xdr:cNvPr id="156" name="AutoShape 156"/>
        <xdr:cNvSpPr>
          <a:spLocks/>
        </xdr:cNvSpPr>
      </xdr:nvSpPr>
      <xdr:spPr>
        <a:xfrm>
          <a:off x="10915650" y="3108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173</xdr:row>
      <xdr:rowOff>0</xdr:rowOff>
    </xdr:from>
    <xdr:to>
      <xdr:col>0</xdr:col>
      <xdr:colOff>1152525</xdr:colOff>
      <xdr:row>173</xdr:row>
      <xdr:rowOff>0</xdr:rowOff>
    </xdr:to>
    <xdr:sp>
      <xdr:nvSpPr>
        <xdr:cNvPr id="157" name="AutoShape 157"/>
        <xdr:cNvSpPr>
          <a:spLocks/>
        </xdr:cNvSpPr>
      </xdr:nvSpPr>
      <xdr:spPr>
        <a:xfrm>
          <a:off x="152400" y="3108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173</xdr:row>
      <xdr:rowOff>0</xdr:rowOff>
    </xdr:from>
    <xdr:to>
      <xdr:col>0</xdr:col>
      <xdr:colOff>1152525</xdr:colOff>
      <xdr:row>173</xdr:row>
      <xdr:rowOff>0</xdr:rowOff>
    </xdr:to>
    <xdr:sp>
      <xdr:nvSpPr>
        <xdr:cNvPr id="158" name="AutoShape 158"/>
        <xdr:cNvSpPr>
          <a:spLocks/>
        </xdr:cNvSpPr>
      </xdr:nvSpPr>
      <xdr:spPr>
        <a:xfrm>
          <a:off x="152400" y="3108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173</xdr:row>
      <xdr:rowOff>0</xdr:rowOff>
    </xdr:from>
    <xdr:to>
      <xdr:col>0</xdr:col>
      <xdr:colOff>1152525</xdr:colOff>
      <xdr:row>173</xdr:row>
      <xdr:rowOff>0</xdr:rowOff>
    </xdr:to>
    <xdr:sp>
      <xdr:nvSpPr>
        <xdr:cNvPr id="159" name="AutoShape 159"/>
        <xdr:cNvSpPr>
          <a:spLocks/>
        </xdr:cNvSpPr>
      </xdr:nvSpPr>
      <xdr:spPr>
        <a:xfrm>
          <a:off x="152400" y="3108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173</xdr:row>
      <xdr:rowOff>0</xdr:rowOff>
    </xdr:from>
    <xdr:to>
      <xdr:col>0</xdr:col>
      <xdr:colOff>1152525</xdr:colOff>
      <xdr:row>173</xdr:row>
      <xdr:rowOff>0</xdr:rowOff>
    </xdr:to>
    <xdr:sp>
      <xdr:nvSpPr>
        <xdr:cNvPr id="160" name="AutoShape 160"/>
        <xdr:cNvSpPr>
          <a:spLocks/>
        </xdr:cNvSpPr>
      </xdr:nvSpPr>
      <xdr:spPr>
        <a:xfrm>
          <a:off x="152400" y="3108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173</xdr:row>
      <xdr:rowOff>0</xdr:rowOff>
    </xdr:from>
    <xdr:to>
      <xdr:col>0</xdr:col>
      <xdr:colOff>1152525</xdr:colOff>
      <xdr:row>173</xdr:row>
      <xdr:rowOff>0</xdr:rowOff>
    </xdr:to>
    <xdr:sp>
      <xdr:nvSpPr>
        <xdr:cNvPr id="161" name="AutoShape 161"/>
        <xdr:cNvSpPr>
          <a:spLocks/>
        </xdr:cNvSpPr>
      </xdr:nvSpPr>
      <xdr:spPr>
        <a:xfrm>
          <a:off x="152400" y="3108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173</xdr:row>
      <xdr:rowOff>0</xdr:rowOff>
    </xdr:from>
    <xdr:to>
      <xdr:col>0</xdr:col>
      <xdr:colOff>1152525</xdr:colOff>
      <xdr:row>173</xdr:row>
      <xdr:rowOff>0</xdr:rowOff>
    </xdr:to>
    <xdr:sp>
      <xdr:nvSpPr>
        <xdr:cNvPr id="162" name="AutoShape 162"/>
        <xdr:cNvSpPr>
          <a:spLocks/>
        </xdr:cNvSpPr>
      </xdr:nvSpPr>
      <xdr:spPr>
        <a:xfrm>
          <a:off x="152400" y="31080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173</xdr:row>
      <xdr:rowOff>0</xdr:rowOff>
    </xdr:from>
    <xdr:to>
      <xdr:col>8</xdr:col>
      <xdr:colOff>0</xdr:colOff>
      <xdr:row>173</xdr:row>
      <xdr:rowOff>0</xdr:rowOff>
    </xdr:to>
    <xdr:sp>
      <xdr:nvSpPr>
        <xdr:cNvPr id="163" name="AutoShape 163"/>
        <xdr:cNvSpPr>
          <a:spLocks/>
        </xdr:cNvSpPr>
      </xdr:nvSpPr>
      <xdr:spPr>
        <a:xfrm>
          <a:off x="10915650" y="3108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173</xdr:row>
      <xdr:rowOff>0</xdr:rowOff>
    </xdr:from>
    <xdr:to>
      <xdr:col>8</xdr:col>
      <xdr:colOff>0</xdr:colOff>
      <xdr:row>173</xdr:row>
      <xdr:rowOff>0</xdr:rowOff>
    </xdr:to>
    <xdr:sp>
      <xdr:nvSpPr>
        <xdr:cNvPr id="164" name="AutoShape 164"/>
        <xdr:cNvSpPr>
          <a:spLocks/>
        </xdr:cNvSpPr>
      </xdr:nvSpPr>
      <xdr:spPr>
        <a:xfrm>
          <a:off x="10915650" y="3108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173</xdr:row>
      <xdr:rowOff>0</xdr:rowOff>
    </xdr:from>
    <xdr:to>
      <xdr:col>8</xdr:col>
      <xdr:colOff>0</xdr:colOff>
      <xdr:row>173</xdr:row>
      <xdr:rowOff>0</xdr:rowOff>
    </xdr:to>
    <xdr:sp>
      <xdr:nvSpPr>
        <xdr:cNvPr id="165" name="AutoShape 165"/>
        <xdr:cNvSpPr>
          <a:spLocks/>
        </xdr:cNvSpPr>
      </xdr:nvSpPr>
      <xdr:spPr>
        <a:xfrm>
          <a:off x="10915650" y="3108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173</xdr:row>
      <xdr:rowOff>0</xdr:rowOff>
    </xdr:from>
    <xdr:to>
      <xdr:col>8</xdr:col>
      <xdr:colOff>0</xdr:colOff>
      <xdr:row>173</xdr:row>
      <xdr:rowOff>0</xdr:rowOff>
    </xdr:to>
    <xdr:sp>
      <xdr:nvSpPr>
        <xdr:cNvPr id="166" name="AutoShape 166"/>
        <xdr:cNvSpPr>
          <a:spLocks/>
        </xdr:cNvSpPr>
      </xdr:nvSpPr>
      <xdr:spPr>
        <a:xfrm>
          <a:off x="10915650" y="3108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173</xdr:row>
      <xdr:rowOff>0</xdr:rowOff>
    </xdr:from>
    <xdr:to>
      <xdr:col>8</xdr:col>
      <xdr:colOff>0</xdr:colOff>
      <xdr:row>173</xdr:row>
      <xdr:rowOff>0</xdr:rowOff>
    </xdr:to>
    <xdr:sp>
      <xdr:nvSpPr>
        <xdr:cNvPr id="167" name="AutoShape 167"/>
        <xdr:cNvSpPr>
          <a:spLocks/>
        </xdr:cNvSpPr>
      </xdr:nvSpPr>
      <xdr:spPr>
        <a:xfrm>
          <a:off x="10915650" y="3108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173</xdr:row>
      <xdr:rowOff>0</xdr:rowOff>
    </xdr:from>
    <xdr:to>
      <xdr:col>8</xdr:col>
      <xdr:colOff>0</xdr:colOff>
      <xdr:row>173</xdr:row>
      <xdr:rowOff>0</xdr:rowOff>
    </xdr:to>
    <xdr:sp>
      <xdr:nvSpPr>
        <xdr:cNvPr id="168" name="AutoShape 168"/>
        <xdr:cNvSpPr>
          <a:spLocks/>
        </xdr:cNvSpPr>
      </xdr:nvSpPr>
      <xdr:spPr>
        <a:xfrm>
          <a:off x="10915650" y="31080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0</xdr:col>
      <xdr:colOff>1152525</xdr:colOff>
      <xdr:row>0</xdr:row>
      <xdr:rowOff>0</xdr:rowOff>
    </xdr:to>
    <xdr:sp>
      <xdr:nvSpPr>
        <xdr:cNvPr id="1" name="AutoShape 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 name="AutoShape 2"/>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3" name="AutoShape 3"/>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4" name="AutoShape 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5" name="AutoShape 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6" name="AutoShape 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 name="AutoShape 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 name="AutoShape 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 name="AutoShape 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 name="AutoShape 10"/>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1" name="AutoShape 11"/>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2" name="AutoShape 1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3" name="AutoShape 13"/>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4" name="AutoShape 1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5" name="AutoShape 1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xdr:row>
      <xdr:rowOff>0</xdr:rowOff>
    </xdr:from>
    <xdr:to>
      <xdr:col>0</xdr:col>
      <xdr:colOff>1152525</xdr:colOff>
      <xdr:row>40</xdr:row>
      <xdr:rowOff>0</xdr:rowOff>
    </xdr:to>
    <xdr:sp>
      <xdr:nvSpPr>
        <xdr:cNvPr id="16" name="AutoShape 16"/>
        <xdr:cNvSpPr>
          <a:spLocks/>
        </xdr:cNvSpPr>
      </xdr:nvSpPr>
      <xdr:spPr>
        <a:xfrm>
          <a:off x="152400" y="7581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26</xdr:row>
      <xdr:rowOff>0</xdr:rowOff>
    </xdr:from>
    <xdr:to>
      <xdr:col>0</xdr:col>
      <xdr:colOff>1152525</xdr:colOff>
      <xdr:row>26</xdr:row>
      <xdr:rowOff>0</xdr:rowOff>
    </xdr:to>
    <xdr:sp>
      <xdr:nvSpPr>
        <xdr:cNvPr id="17" name="AutoShape 17"/>
        <xdr:cNvSpPr>
          <a:spLocks/>
        </xdr:cNvSpPr>
      </xdr:nvSpPr>
      <xdr:spPr>
        <a:xfrm>
          <a:off x="152400" y="51149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xdr:row>
      <xdr:rowOff>0</xdr:rowOff>
    </xdr:from>
    <xdr:to>
      <xdr:col>0</xdr:col>
      <xdr:colOff>1152525</xdr:colOff>
      <xdr:row>40</xdr:row>
      <xdr:rowOff>0</xdr:rowOff>
    </xdr:to>
    <xdr:sp>
      <xdr:nvSpPr>
        <xdr:cNvPr id="18" name="AutoShape 18"/>
        <xdr:cNvSpPr>
          <a:spLocks/>
        </xdr:cNvSpPr>
      </xdr:nvSpPr>
      <xdr:spPr>
        <a:xfrm>
          <a:off x="152400" y="7581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9" name="AutoShape 1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0" name="AutoShape 20"/>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21" name="AutoShape 21"/>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2" name="AutoShape 2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3" name="AutoShape 2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4" name="AutoShape 2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5" name="AutoShape 2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6" name="AutoShape 2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7" name="AutoShape 2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28" name="AutoShape 28"/>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29" name="AutoShape 29"/>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0" name="AutoShape 30"/>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31" name="AutoShape 31"/>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2" name="AutoShape 3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3" name="AutoShape 3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xdr:row>
      <xdr:rowOff>0</xdr:rowOff>
    </xdr:from>
    <xdr:to>
      <xdr:col>0</xdr:col>
      <xdr:colOff>1152525</xdr:colOff>
      <xdr:row>40</xdr:row>
      <xdr:rowOff>0</xdr:rowOff>
    </xdr:to>
    <xdr:sp>
      <xdr:nvSpPr>
        <xdr:cNvPr id="34" name="AutoShape 34"/>
        <xdr:cNvSpPr>
          <a:spLocks/>
        </xdr:cNvSpPr>
      </xdr:nvSpPr>
      <xdr:spPr>
        <a:xfrm>
          <a:off x="152400" y="7581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26</xdr:row>
      <xdr:rowOff>0</xdr:rowOff>
    </xdr:from>
    <xdr:to>
      <xdr:col>0</xdr:col>
      <xdr:colOff>1152525</xdr:colOff>
      <xdr:row>26</xdr:row>
      <xdr:rowOff>0</xdr:rowOff>
    </xdr:to>
    <xdr:sp>
      <xdr:nvSpPr>
        <xdr:cNvPr id="35" name="AutoShape 35"/>
        <xdr:cNvSpPr>
          <a:spLocks/>
        </xdr:cNvSpPr>
      </xdr:nvSpPr>
      <xdr:spPr>
        <a:xfrm>
          <a:off x="152400" y="51149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40</xdr:row>
      <xdr:rowOff>0</xdr:rowOff>
    </xdr:from>
    <xdr:to>
      <xdr:col>0</xdr:col>
      <xdr:colOff>1152525</xdr:colOff>
      <xdr:row>40</xdr:row>
      <xdr:rowOff>0</xdr:rowOff>
    </xdr:to>
    <xdr:sp>
      <xdr:nvSpPr>
        <xdr:cNvPr id="36" name="AutoShape 36"/>
        <xdr:cNvSpPr>
          <a:spLocks/>
        </xdr:cNvSpPr>
      </xdr:nvSpPr>
      <xdr:spPr>
        <a:xfrm>
          <a:off x="152400" y="7581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37" name="AutoShape 37"/>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38" name="AutoShape 38"/>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39" name="AutoShape 39"/>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40" name="AutoShape 40"/>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41" name="AutoShape 41"/>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42" name="AutoShape 42"/>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43" name="AutoShape 43"/>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44" name="AutoShape 44"/>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45" name="AutoShape 45"/>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46" name="AutoShape 46"/>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47" name="AutoShape 47"/>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48" name="AutoShape 48"/>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49" name="AutoShape 49"/>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50" name="AutoShape 50"/>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51" name="AutoShape 51"/>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2" name="AutoShape 52"/>
        <xdr:cNvSpPr>
          <a:spLocks/>
        </xdr:cNvSpPr>
      </xdr:nvSpPr>
      <xdr:spPr>
        <a:xfrm>
          <a:off x="5086350" y="7581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26</xdr:row>
      <xdr:rowOff>0</xdr:rowOff>
    </xdr:from>
    <xdr:to>
      <xdr:col>5</xdr:col>
      <xdr:colOff>0</xdr:colOff>
      <xdr:row>26</xdr:row>
      <xdr:rowOff>0</xdr:rowOff>
    </xdr:to>
    <xdr:sp>
      <xdr:nvSpPr>
        <xdr:cNvPr id="53" name="AutoShape 53"/>
        <xdr:cNvSpPr>
          <a:spLocks/>
        </xdr:cNvSpPr>
      </xdr:nvSpPr>
      <xdr:spPr>
        <a:xfrm>
          <a:off x="5086350" y="51149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4" name="AutoShape 54"/>
        <xdr:cNvSpPr>
          <a:spLocks/>
        </xdr:cNvSpPr>
      </xdr:nvSpPr>
      <xdr:spPr>
        <a:xfrm>
          <a:off x="5086350" y="7581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55" name="AutoShape 55"/>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56" name="AutoShape 56"/>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57" name="AutoShape 57"/>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58" name="AutoShape 58"/>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59" name="AutoShape 59"/>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60" name="AutoShape 60"/>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61" name="AutoShape 61"/>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62" name="AutoShape 62"/>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63" name="AutoShape 63"/>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64" name="AutoShape 64"/>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65" name="AutoShape 65"/>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66" name="AutoShape 66"/>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67" name="AutoShape 67"/>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68" name="AutoShape 68"/>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69" name="AutoShape 69"/>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0" name="AutoShape 70"/>
        <xdr:cNvSpPr>
          <a:spLocks/>
        </xdr:cNvSpPr>
      </xdr:nvSpPr>
      <xdr:spPr>
        <a:xfrm>
          <a:off x="5086350" y="7581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26</xdr:row>
      <xdr:rowOff>0</xdr:rowOff>
    </xdr:from>
    <xdr:to>
      <xdr:col>5</xdr:col>
      <xdr:colOff>0</xdr:colOff>
      <xdr:row>26</xdr:row>
      <xdr:rowOff>0</xdr:rowOff>
    </xdr:to>
    <xdr:sp>
      <xdr:nvSpPr>
        <xdr:cNvPr id="71" name="AutoShape 71"/>
        <xdr:cNvSpPr>
          <a:spLocks/>
        </xdr:cNvSpPr>
      </xdr:nvSpPr>
      <xdr:spPr>
        <a:xfrm>
          <a:off x="5086350" y="51149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2" name="AutoShape 72"/>
        <xdr:cNvSpPr>
          <a:spLocks/>
        </xdr:cNvSpPr>
      </xdr:nvSpPr>
      <xdr:spPr>
        <a:xfrm>
          <a:off x="5086350" y="7581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3" name="AutoShape 7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74" name="AutoShape 74"/>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75" name="AutoShape 75"/>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6" name="AutoShape 7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7" name="AutoShape 7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8" name="AutoShape 7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9" name="AutoShape 7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0" name="AutoShape 80"/>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1" name="AutoShape 8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82" name="AutoShape 82"/>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83" name="AutoShape 83"/>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4" name="AutoShape 8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85" name="AutoShape 85"/>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6" name="AutoShape 8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7" name="AutoShape 8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43</xdr:row>
      <xdr:rowOff>0</xdr:rowOff>
    </xdr:from>
    <xdr:to>
      <xdr:col>0</xdr:col>
      <xdr:colOff>1152525</xdr:colOff>
      <xdr:row>43</xdr:row>
      <xdr:rowOff>0</xdr:rowOff>
    </xdr:to>
    <xdr:sp>
      <xdr:nvSpPr>
        <xdr:cNvPr id="88" name="AutoShape 88"/>
        <xdr:cNvSpPr>
          <a:spLocks/>
        </xdr:cNvSpPr>
      </xdr:nvSpPr>
      <xdr:spPr>
        <a:xfrm>
          <a:off x="152400" y="8229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29</xdr:row>
      <xdr:rowOff>0</xdr:rowOff>
    </xdr:from>
    <xdr:to>
      <xdr:col>0</xdr:col>
      <xdr:colOff>1152525</xdr:colOff>
      <xdr:row>29</xdr:row>
      <xdr:rowOff>0</xdr:rowOff>
    </xdr:to>
    <xdr:sp>
      <xdr:nvSpPr>
        <xdr:cNvPr id="89" name="AutoShape 89"/>
        <xdr:cNvSpPr>
          <a:spLocks/>
        </xdr:cNvSpPr>
      </xdr:nvSpPr>
      <xdr:spPr>
        <a:xfrm>
          <a:off x="152400" y="56578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43</xdr:row>
      <xdr:rowOff>0</xdr:rowOff>
    </xdr:from>
    <xdr:to>
      <xdr:col>0</xdr:col>
      <xdr:colOff>1152525</xdr:colOff>
      <xdr:row>43</xdr:row>
      <xdr:rowOff>0</xdr:rowOff>
    </xdr:to>
    <xdr:sp>
      <xdr:nvSpPr>
        <xdr:cNvPr id="90" name="AutoShape 90"/>
        <xdr:cNvSpPr>
          <a:spLocks/>
        </xdr:cNvSpPr>
      </xdr:nvSpPr>
      <xdr:spPr>
        <a:xfrm>
          <a:off x="152400" y="8229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1" name="AutoShape 9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92" name="AutoShape 92"/>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93" name="AutoShape 93"/>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4" name="AutoShape 9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5" name="AutoShape 9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6" name="AutoShape 9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7" name="AutoShape 9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8" name="AutoShape 9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9" name="AutoShape 9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0" name="AutoShape 100"/>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1" name="AutoShape 101"/>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2" name="AutoShape 10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3" name="AutoShape 103"/>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4" name="AutoShape 10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5" name="AutoShape 10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43</xdr:row>
      <xdr:rowOff>0</xdr:rowOff>
    </xdr:from>
    <xdr:to>
      <xdr:col>0</xdr:col>
      <xdr:colOff>1152525</xdr:colOff>
      <xdr:row>43</xdr:row>
      <xdr:rowOff>0</xdr:rowOff>
    </xdr:to>
    <xdr:sp>
      <xdr:nvSpPr>
        <xdr:cNvPr id="106" name="AutoShape 106"/>
        <xdr:cNvSpPr>
          <a:spLocks/>
        </xdr:cNvSpPr>
      </xdr:nvSpPr>
      <xdr:spPr>
        <a:xfrm>
          <a:off x="152400" y="8229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29</xdr:row>
      <xdr:rowOff>0</xdr:rowOff>
    </xdr:from>
    <xdr:to>
      <xdr:col>0</xdr:col>
      <xdr:colOff>1152525</xdr:colOff>
      <xdr:row>29</xdr:row>
      <xdr:rowOff>0</xdr:rowOff>
    </xdr:to>
    <xdr:sp>
      <xdr:nvSpPr>
        <xdr:cNvPr id="107" name="AutoShape 107"/>
        <xdr:cNvSpPr>
          <a:spLocks/>
        </xdr:cNvSpPr>
      </xdr:nvSpPr>
      <xdr:spPr>
        <a:xfrm>
          <a:off x="152400" y="56578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43</xdr:row>
      <xdr:rowOff>0</xdr:rowOff>
    </xdr:from>
    <xdr:to>
      <xdr:col>0</xdr:col>
      <xdr:colOff>1152525</xdr:colOff>
      <xdr:row>43</xdr:row>
      <xdr:rowOff>0</xdr:rowOff>
    </xdr:to>
    <xdr:sp>
      <xdr:nvSpPr>
        <xdr:cNvPr id="108" name="AutoShape 108"/>
        <xdr:cNvSpPr>
          <a:spLocks/>
        </xdr:cNvSpPr>
      </xdr:nvSpPr>
      <xdr:spPr>
        <a:xfrm>
          <a:off x="152400" y="8229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09" name="AutoShape 109"/>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10" name="AutoShape 110"/>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11" name="AutoShape 111"/>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12" name="AutoShape 112"/>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13" name="AutoShape 113"/>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14" name="AutoShape 114"/>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15" name="AutoShape 115"/>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16" name="AutoShape 116"/>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17" name="AutoShape 117"/>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18" name="AutoShape 118"/>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19" name="AutoShape 119"/>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20" name="AutoShape 120"/>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21" name="AutoShape 121"/>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22" name="AutoShape 122"/>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23" name="AutoShape 123"/>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43</xdr:row>
      <xdr:rowOff>0</xdr:rowOff>
    </xdr:from>
    <xdr:to>
      <xdr:col>5</xdr:col>
      <xdr:colOff>0</xdr:colOff>
      <xdr:row>43</xdr:row>
      <xdr:rowOff>0</xdr:rowOff>
    </xdr:to>
    <xdr:sp>
      <xdr:nvSpPr>
        <xdr:cNvPr id="124" name="AutoShape 124"/>
        <xdr:cNvSpPr>
          <a:spLocks/>
        </xdr:cNvSpPr>
      </xdr:nvSpPr>
      <xdr:spPr>
        <a:xfrm>
          <a:off x="5086350" y="8229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29</xdr:row>
      <xdr:rowOff>0</xdr:rowOff>
    </xdr:from>
    <xdr:to>
      <xdr:col>5</xdr:col>
      <xdr:colOff>0</xdr:colOff>
      <xdr:row>29</xdr:row>
      <xdr:rowOff>0</xdr:rowOff>
    </xdr:to>
    <xdr:sp>
      <xdr:nvSpPr>
        <xdr:cNvPr id="125" name="AutoShape 125"/>
        <xdr:cNvSpPr>
          <a:spLocks/>
        </xdr:cNvSpPr>
      </xdr:nvSpPr>
      <xdr:spPr>
        <a:xfrm>
          <a:off x="5086350" y="56578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43</xdr:row>
      <xdr:rowOff>0</xdr:rowOff>
    </xdr:from>
    <xdr:to>
      <xdr:col>5</xdr:col>
      <xdr:colOff>0</xdr:colOff>
      <xdr:row>43</xdr:row>
      <xdr:rowOff>0</xdr:rowOff>
    </xdr:to>
    <xdr:sp>
      <xdr:nvSpPr>
        <xdr:cNvPr id="126" name="AutoShape 126"/>
        <xdr:cNvSpPr>
          <a:spLocks/>
        </xdr:cNvSpPr>
      </xdr:nvSpPr>
      <xdr:spPr>
        <a:xfrm>
          <a:off x="5086350" y="8229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27" name="AutoShape 127"/>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28" name="AutoShape 128"/>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29" name="AutoShape 129"/>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30" name="AutoShape 130"/>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31" name="AutoShape 131"/>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32" name="AutoShape 132"/>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33" name="AutoShape 133"/>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34" name="AutoShape 134"/>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35" name="AutoShape 135"/>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36" name="AutoShape 136"/>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37" name="AutoShape 137"/>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38" name="AutoShape 138"/>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39" name="AutoShape 139"/>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40" name="AutoShape 140"/>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41" name="AutoShape 141"/>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43</xdr:row>
      <xdr:rowOff>0</xdr:rowOff>
    </xdr:from>
    <xdr:to>
      <xdr:col>5</xdr:col>
      <xdr:colOff>0</xdr:colOff>
      <xdr:row>43</xdr:row>
      <xdr:rowOff>0</xdr:rowOff>
    </xdr:to>
    <xdr:sp>
      <xdr:nvSpPr>
        <xdr:cNvPr id="142" name="AutoShape 142"/>
        <xdr:cNvSpPr>
          <a:spLocks/>
        </xdr:cNvSpPr>
      </xdr:nvSpPr>
      <xdr:spPr>
        <a:xfrm>
          <a:off x="5086350" y="8229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29</xdr:row>
      <xdr:rowOff>0</xdr:rowOff>
    </xdr:from>
    <xdr:to>
      <xdr:col>5</xdr:col>
      <xdr:colOff>0</xdr:colOff>
      <xdr:row>29</xdr:row>
      <xdr:rowOff>0</xdr:rowOff>
    </xdr:to>
    <xdr:sp>
      <xdr:nvSpPr>
        <xdr:cNvPr id="143" name="AutoShape 143"/>
        <xdr:cNvSpPr>
          <a:spLocks/>
        </xdr:cNvSpPr>
      </xdr:nvSpPr>
      <xdr:spPr>
        <a:xfrm>
          <a:off x="5086350" y="56578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43</xdr:row>
      <xdr:rowOff>0</xdr:rowOff>
    </xdr:from>
    <xdr:to>
      <xdr:col>5</xdr:col>
      <xdr:colOff>0</xdr:colOff>
      <xdr:row>43</xdr:row>
      <xdr:rowOff>0</xdr:rowOff>
    </xdr:to>
    <xdr:sp>
      <xdr:nvSpPr>
        <xdr:cNvPr id="144" name="AutoShape 144"/>
        <xdr:cNvSpPr>
          <a:spLocks/>
        </xdr:cNvSpPr>
      </xdr:nvSpPr>
      <xdr:spPr>
        <a:xfrm>
          <a:off x="5086350" y="8229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3"/>
  <sheetViews>
    <sheetView showGridLines="0" tabSelected="1" view="pageBreakPreview" zoomScale="70" zoomScaleNormal="85" zoomScaleSheetLayoutView="70" workbookViewId="0" topLeftCell="A1">
      <selection activeCell="A15" sqref="A15"/>
    </sheetView>
  </sheetViews>
  <sheetFormatPr defaultColWidth="9.00390625" defaultRowHeight="13.5"/>
  <cols>
    <col min="1" max="1" width="17.625" style="175" customWidth="1"/>
    <col min="2" max="3" width="13.625" style="175" customWidth="1"/>
    <col min="4" max="4" width="9.875" style="175" customWidth="1"/>
    <col min="5" max="5" width="12.00390625" style="175" customWidth="1"/>
    <col min="6" max="6" width="15.375" style="175" customWidth="1"/>
    <col min="7" max="7" width="39.625" style="4" customWidth="1"/>
    <col min="8" max="8" width="21.50390625" style="4" customWidth="1"/>
    <col min="9" max="16384" width="9.00390625" style="164" customWidth="1"/>
  </cols>
  <sheetData>
    <row r="1" spans="1:3" ht="30" customHeight="1">
      <c r="A1" s="1" t="s">
        <v>2285</v>
      </c>
      <c r="B1" s="2"/>
      <c r="C1" s="3"/>
    </row>
    <row r="2" spans="1:8" ht="27" customHeight="1">
      <c r="A2" s="5" t="s">
        <v>2269</v>
      </c>
      <c r="B2" s="5" t="s">
        <v>2270</v>
      </c>
      <c r="C2" s="5" t="s">
        <v>2271</v>
      </c>
      <c r="D2" s="327" t="s">
        <v>2272</v>
      </c>
      <c r="E2" s="328"/>
      <c r="F2" s="5" t="s">
        <v>2273</v>
      </c>
      <c r="G2" s="327" t="s">
        <v>2274</v>
      </c>
      <c r="H2" s="328"/>
    </row>
    <row r="3" spans="1:8" s="165" customFormat="1" ht="13.5">
      <c r="A3" s="6"/>
      <c r="B3" s="7" t="s">
        <v>2275</v>
      </c>
      <c r="C3" s="7" t="s">
        <v>2275</v>
      </c>
      <c r="D3" s="30"/>
      <c r="E3" s="9" t="s">
        <v>2275</v>
      </c>
      <c r="F3" s="10"/>
      <c r="G3" s="8"/>
      <c r="H3" s="11"/>
    </row>
    <row r="4" spans="1:8" s="165" customFormat="1" ht="24.75" customHeight="1">
      <c r="A4" s="12" t="s">
        <v>100</v>
      </c>
      <c r="B4" s="22">
        <v>128534728</v>
      </c>
      <c r="C4" s="13">
        <v>128534728</v>
      </c>
      <c r="D4" s="14" t="s">
        <v>2280</v>
      </c>
      <c r="E4" s="299">
        <f>C4</f>
        <v>128534728</v>
      </c>
      <c r="F4" s="21" t="s">
        <v>1724</v>
      </c>
      <c r="G4" s="94" t="s">
        <v>1725</v>
      </c>
      <c r="H4" s="40" t="s">
        <v>1726</v>
      </c>
    </row>
    <row r="5" spans="1:8" s="165" customFormat="1" ht="13.5">
      <c r="A5" s="21"/>
      <c r="B5" s="13"/>
      <c r="C5" s="13"/>
      <c r="D5" s="14"/>
      <c r="E5" s="15"/>
      <c r="F5" s="21"/>
      <c r="G5" s="17" t="s">
        <v>1727</v>
      </c>
      <c r="H5" s="40" t="s">
        <v>1728</v>
      </c>
    </row>
    <row r="6" spans="1:8" s="165" customFormat="1" ht="13.5">
      <c r="A6" s="23" t="s">
        <v>3611</v>
      </c>
      <c r="B6" s="42"/>
      <c r="C6" s="42"/>
      <c r="D6" s="25"/>
      <c r="E6" s="26"/>
      <c r="F6" s="23"/>
      <c r="G6" s="36"/>
      <c r="H6" s="43"/>
    </row>
    <row r="7" spans="1:8" s="165" customFormat="1" ht="24.75" customHeight="1">
      <c r="A7" s="16" t="s">
        <v>1380</v>
      </c>
      <c r="B7" s="13">
        <v>181479000</v>
      </c>
      <c r="C7" s="13">
        <v>158095051</v>
      </c>
      <c r="D7" s="14" t="s">
        <v>1383</v>
      </c>
      <c r="E7" s="15">
        <v>458000</v>
      </c>
      <c r="F7" s="21" t="s">
        <v>1382</v>
      </c>
      <c r="G7" s="31" t="s">
        <v>2576</v>
      </c>
      <c r="H7" s="32"/>
    </row>
    <row r="8" spans="1:8" s="165" customFormat="1" ht="13.5">
      <c r="A8" s="21"/>
      <c r="B8" s="13"/>
      <c r="C8" s="13"/>
      <c r="D8" s="14"/>
      <c r="E8" s="22"/>
      <c r="F8" s="21"/>
      <c r="G8" s="17" t="s">
        <v>1384</v>
      </c>
      <c r="H8" s="18" t="s">
        <v>1385</v>
      </c>
    </row>
    <row r="9" spans="1:8" s="165" customFormat="1" ht="13.5">
      <c r="A9" s="23" t="s">
        <v>3612</v>
      </c>
      <c r="B9" s="24"/>
      <c r="C9" s="24"/>
      <c r="D9" s="25" t="s">
        <v>1381</v>
      </c>
      <c r="E9" s="300">
        <f>C7-E7</f>
        <v>157637051</v>
      </c>
      <c r="F9" s="23"/>
      <c r="G9" s="28"/>
      <c r="H9" s="29"/>
    </row>
    <row r="10" spans="1:8" s="165" customFormat="1" ht="24.75" customHeight="1">
      <c r="A10" s="16" t="s">
        <v>1729</v>
      </c>
      <c r="B10" s="13">
        <v>582678000</v>
      </c>
      <c r="C10" s="13">
        <v>556186328</v>
      </c>
      <c r="D10" s="14" t="s">
        <v>2276</v>
      </c>
      <c r="E10" s="15">
        <v>6177000</v>
      </c>
      <c r="F10" s="16" t="s">
        <v>2277</v>
      </c>
      <c r="G10" s="20" t="s">
        <v>2281</v>
      </c>
      <c r="H10" s="18" t="s">
        <v>2278</v>
      </c>
    </row>
    <row r="11" spans="1:8" s="165" customFormat="1" ht="13.5">
      <c r="A11" s="16"/>
      <c r="B11" s="13"/>
      <c r="C11" s="13"/>
      <c r="D11" s="14"/>
      <c r="E11" s="15"/>
      <c r="F11" s="16"/>
      <c r="G11" s="17" t="s">
        <v>2282</v>
      </c>
      <c r="H11" s="18" t="s">
        <v>266</v>
      </c>
    </row>
    <row r="12" spans="1:8" s="165" customFormat="1" ht="13.5">
      <c r="A12" s="21" t="s">
        <v>3613</v>
      </c>
      <c r="B12" s="13"/>
      <c r="C12" s="13"/>
      <c r="D12" s="14" t="s">
        <v>2279</v>
      </c>
      <c r="E12" s="15">
        <v>67262109</v>
      </c>
      <c r="F12" s="16"/>
      <c r="G12" s="17" t="s">
        <v>2570</v>
      </c>
      <c r="H12" s="18"/>
    </row>
    <row r="13" spans="1:8" s="165" customFormat="1" ht="13.5">
      <c r="A13" s="16"/>
      <c r="B13" s="13"/>
      <c r="C13" s="13"/>
      <c r="D13" s="14"/>
      <c r="E13" s="15"/>
      <c r="F13" s="16"/>
      <c r="G13" s="301" t="s">
        <v>1730</v>
      </c>
      <c r="H13" s="18"/>
    </row>
    <row r="14" spans="1:8" s="165" customFormat="1" ht="13.5">
      <c r="A14" s="16"/>
      <c r="B14" s="19"/>
      <c r="C14" s="19"/>
      <c r="D14" s="14" t="s">
        <v>2280</v>
      </c>
      <c r="E14" s="299">
        <f>C10-E10-E12</f>
        <v>482747219</v>
      </c>
      <c r="F14" s="16"/>
      <c r="G14" s="17" t="s">
        <v>1731</v>
      </c>
      <c r="H14" s="18" t="s">
        <v>1732</v>
      </c>
    </row>
    <row r="15" spans="1:8" s="165" customFormat="1" ht="13.5">
      <c r="A15" s="16"/>
      <c r="B15" s="19"/>
      <c r="C15" s="19"/>
      <c r="D15" s="14"/>
      <c r="E15" s="15"/>
      <c r="F15" s="16"/>
      <c r="G15" s="17" t="s">
        <v>1733</v>
      </c>
      <c r="H15" s="18" t="s">
        <v>1734</v>
      </c>
    </row>
    <row r="16" spans="1:8" s="165" customFormat="1" ht="13.5">
      <c r="A16" s="16"/>
      <c r="B16" s="13"/>
      <c r="C16" s="13"/>
      <c r="D16" s="38"/>
      <c r="E16" s="22"/>
      <c r="F16" s="16"/>
      <c r="G16" s="17" t="s">
        <v>267</v>
      </c>
      <c r="H16" s="18" t="s">
        <v>2893</v>
      </c>
    </row>
    <row r="17" spans="1:8" s="165" customFormat="1" ht="13.5">
      <c r="A17" s="16"/>
      <c r="B17" s="13"/>
      <c r="C17" s="13"/>
      <c r="D17" s="14"/>
      <c r="E17" s="15"/>
      <c r="F17" s="16"/>
      <c r="G17" s="17" t="s">
        <v>2283</v>
      </c>
      <c r="H17" s="18" t="s">
        <v>2278</v>
      </c>
    </row>
    <row r="18" spans="1:8" s="165" customFormat="1" ht="13.5">
      <c r="A18" s="16"/>
      <c r="B18" s="13"/>
      <c r="C18" s="13"/>
      <c r="D18" s="14"/>
      <c r="E18" s="15"/>
      <c r="F18" s="16"/>
      <c r="G18" s="17" t="s">
        <v>2284</v>
      </c>
      <c r="H18" s="18" t="s">
        <v>268</v>
      </c>
    </row>
    <row r="19" spans="1:8" s="165" customFormat="1" ht="13.5">
      <c r="A19" s="16"/>
      <c r="B19" s="13"/>
      <c r="C19" s="13"/>
      <c r="D19" s="14"/>
      <c r="E19" s="15"/>
      <c r="F19" s="16"/>
      <c r="G19" s="17" t="s">
        <v>269</v>
      </c>
      <c r="H19" s="18" t="s">
        <v>270</v>
      </c>
    </row>
    <row r="20" spans="1:8" s="165" customFormat="1" ht="13.5">
      <c r="A20" s="16"/>
      <c r="B20" s="13"/>
      <c r="C20" s="13"/>
      <c r="D20" s="14"/>
      <c r="E20" s="15"/>
      <c r="F20" s="16"/>
      <c r="G20" s="17" t="s">
        <v>1735</v>
      </c>
      <c r="H20" s="18" t="s">
        <v>1736</v>
      </c>
    </row>
    <row r="21" spans="1:8" s="165" customFormat="1" ht="13.5">
      <c r="A21" s="27"/>
      <c r="B21" s="24"/>
      <c r="C21" s="24"/>
      <c r="D21" s="172"/>
      <c r="E21" s="103"/>
      <c r="F21" s="27"/>
      <c r="G21" s="28" t="s">
        <v>271</v>
      </c>
      <c r="H21" s="29" t="s">
        <v>272</v>
      </c>
    </row>
    <row r="22" spans="1:8" s="165" customFormat="1" ht="24.75" customHeight="1">
      <c r="A22" s="16" t="s">
        <v>1737</v>
      </c>
      <c r="B22" s="22">
        <v>497904000</v>
      </c>
      <c r="C22" s="13">
        <v>477803232</v>
      </c>
      <c r="D22" s="14" t="s">
        <v>2276</v>
      </c>
      <c r="E22" s="15">
        <v>63561000</v>
      </c>
      <c r="F22" s="21" t="s">
        <v>2575</v>
      </c>
      <c r="G22" s="17" t="s">
        <v>2571</v>
      </c>
      <c r="H22" s="40" t="s">
        <v>2593</v>
      </c>
    </row>
    <row r="23" spans="1:8" s="165" customFormat="1" ht="13.5">
      <c r="A23" s="16"/>
      <c r="B23" s="13"/>
      <c r="C23" s="13"/>
      <c r="D23" s="14"/>
      <c r="E23" s="15"/>
      <c r="F23" s="21"/>
      <c r="G23" s="17" t="s">
        <v>2574</v>
      </c>
      <c r="H23" s="40" t="s">
        <v>2572</v>
      </c>
    </row>
    <row r="24" spans="1:8" s="165" customFormat="1" ht="13.5">
      <c r="A24" s="21" t="s">
        <v>3613</v>
      </c>
      <c r="B24" s="13"/>
      <c r="C24" s="13"/>
      <c r="D24" s="14" t="s">
        <v>2280</v>
      </c>
      <c r="E24" s="299">
        <f>C22-E22</f>
        <v>414242232</v>
      </c>
      <c r="F24" s="21"/>
      <c r="G24" s="17" t="s">
        <v>47</v>
      </c>
      <c r="H24" s="41"/>
    </row>
    <row r="25" spans="1:8" s="165" customFormat="1" ht="13.5">
      <c r="A25" s="16"/>
      <c r="B25" s="13"/>
      <c r="C25" s="13"/>
      <c r="D25" s="14"/>
      <c r="E25" s="15"/>
      <c r="F25" s="21"/>
      <c r="G25" s="17" t="s">
        <v>48</v>
      </c>
      <c r="H25" s="41" t="s">
        <v>2573</v>
      </c>
    </row>
    <row r="26" spans="1:8" s="165" customFormat="1" ht="13.5">
      <c r="A26" s="16"/>
      <c r="B26" s="13"/>
      <c r="C26" s="13"/>
      <c r="D26" s="292"/>
      <c r="E26" s="292"/>
      <c r="F26" s="21"/>
      <c r="G26" s="17" t="s">
        <v>259</v>
      </c>
      <c r="H26" s="41"/>
    </row>
    <row r="27" spans="1:8" s="165" customFormat="1" ht="13.5">
      <c r="A27" s="16"/>
      <c r="B27" s="13"/>
      <c r="C27" s="13"/>
      <c r="D27" s="292"/>
      <c r="E27" s="292"/>
      <c r="F27" s="21"/>
      <c r="G27" s="17" t="s">
        <v>260</v>
      </c>
      <c r="H27" s="41" t="s">
        <v>112</v>
      </c>
    </row>
    <row r="28" spans="1:8" s="165" customFormat="1" ht="13.5">
      <c r="A28" s="16"/>
      <c r="B28" s="13"/>
      <c r="C28" s="13"/>
      <c r="D28" s="63"/>
      <c r="E28" s="302"/>
      <c r="F28" s="21"/>
      <c r="G28" s="17" t="s">
        <v>261</v>
      </c>
      <c r="H28" s="41" t="s">
        <v>262</v>
      </c>
    </row>
    <row r="29" spans="1:8" s="165" customFormat="1" ht="13.5">
      <c r="A29" s="16"/>
      <c r="B29" s="19"/>
      <c r="C29" s="19"/>
      <c r="D29" s="292"/>
      <c r="E29" s="292"/>
      <c r="F29" s="21"/>
      <c r="G29" s="31" t="s">
        <v>1379</v>
      </c>
      <c r="H29" s="39"/>
    </row>
    <row r="30" spans="1:8" s="165" customFormat="1" ht="13.5">
      <c r="A30" s="16"/>
      <c r="B30" s="19"/>
      <c r="C30" s="19"/>
      <c r="D30" s="14"/>
      <c r="E30" s="15"/>
      <c r="F30" s="21"/>
      <c r="G30" s="31" t="s">
        <v>2569</v>
      </c>
      <c r="H30" s="39" t="s">
        <v>273</v>
      </c>
    </row>
    <row r="31" spans="1:8" s="165" customFormat="1" ht="13.5">
      <c r="A31" s="16"/>
      <c r="B31" s="19"/>
      <c r="C31" s="19"/>
      <c r="D31" s="14"/>
      <c r="E31" s="15"/>
      <c r="F31" s="21"/>
      <c r="G31" s="31"/>
      <c r="H31" s="39" t="s">
        <v>263</v>
      </c>
    </row>
    <row r="32" spans="1:8" s="165" customFormat="1" ht="13.5">
      <c r="A32" s="16"/>
      <c r="B32" s="19"/>
      <c r="C32" s="19"/>
      <c r="D32" s="14"/>
      <c r="E32" s="15"/>
      <c r="F32" s="21"/>
      <c r="G32" s="31"/>
      <c r="H32" s="39" t="s">
        <v>264</v>
      </c>
    </row>
    <row r="33" spans="1:8" s="165" customFormat="1" ht="13.5">
      <c r="A33" s="27"/>
      <c r="B33" s="42"/>
      <c r="C33" s="42"/>
      <c r="D33" s="25"/>
      <c r="E33" s="26"/>
      <c r="F33" s="23"/>
      <c r="G33" s="36"/>
      <c r="H33" s="43" t="s">
        <v>265</v>
      </c>
    </row>
  </sheetData>
  <sheetProtection formatCells="0" formatRows="0" insertRows="0" deleteRows="0"/>
  <mergeCells count="2">
    <mergeCell ref="D2:E2"/>
    <mergeCell ref="G2:H2"/>
  </mergeCells>
  <printOptions horizontalCentered="1"/>
  <pageMargins left="0.1968503937007874" right="0.1968503937007874" top="0.7874015748031497" bottom="0.7874015748031497" header="0.5118110236220472" footer="0.31496062992125984"/>
  <pageSetup blackAndWhite="1" horizontalDpi="600" verticalDpi="600" orientation="landscape" paperSize="9" r:id="rId2"/>
  <headerFooter alignWithMargins="0">
    <oddHeader>&amp;C&amp;P</oddHeader>
  </headerFooter>
  <drawing r:id="rId1"/>
</worksheet>
</file>

<file path=xl/worksheets/sheet10.xml><?xml version="1.0" encoding="utf-8"?>
<worksheet xmlns="http://schemas.openxmlformats.org/spreadsheetml/2006/main" xmlns:r="http://schemas.openxmlformats.org/officeDocument/2006/relationships">
  <dimension ref="A1:H85"/>
  <sheetViews>
    <sheetView showGridLines="0" view="pageBreakPreview" zoomScale="85" zoomScaleSheetLayoutView="85" workbookViewId="0" topLeftCell="A1">
      <selection activeCell="A1" sqref="A1"/>
    </sheetView>
  </sheetViews>
  <sheetFormatPr defaultColWidth="9.00390625" defaultRowHeight="13.5"/>
  <cols>
    <col min="1" max="1" width="17.625" style="175" customWidth="1"/>
    <col min="2" max="3" width="13.625" style="175" customWidth="1"/>
    <col min="4" max="4" width="9.875" style="175" customWidth="1"/>
    <col min="5" max="5" width="12.00390625" style="175" customWidth="1"/>
    <col min="6" max="6" width="15.375" style="175" customWidth="1"/>
    <col min="7" max="7" width="39.625" style="4" customWidth="1"/>
    <col min="8" max="8" width="21.50390625" style="136" customWidth="1"/>
    <col min="9" max="16384" width="9.00390625" style="164" customWidth="1"/>
  </cols>
  <sheetData>
    <row r="1" spans="1:8" s="121" customFormat="1" ht="30" customHeight="1">
      <c r="A1" s="1" t="s">
        <v>859</v>
      </c>
      <c r="B1" s="45"/>
      <c r="C1" s="45"/>
      <c r="D1" s="163"/>
      <c r="E1" s="45"/>
      <c r="F1" s="46"/>
      <c r="G1" s="47"/>
      <c r="H1" s="126"/>
    </row>
    <row r="2" spans="1:8" ht="13.5">
      <c r="A2" s="5" t="s">
        <v>2269</v>
      </c>
      <c r="B2" s="5" t="s">
        <v>2270</v>
      </c>
      <c r="C2" s="5" t="s">
        <v>2271</v>
      </c>
      <c r="D2" s="327" t="s">
        <v>2272</v>
      </c>
      <c r="E2" s="328"/>
      <c r="F2" s="5" t="s">
        <v>2273</v>
      </c>
      <c r="G2" s="327" t="s">
        <v>2274</v>
      </c>
      <c r="H2" s="328"/>
    </row>
    <row r="3" spans="1:8" s="165" customFormat="1" ht="13.5">
      <c r="A3" s="50"/>
      <c r="B3" s="51" t="s">
        <v>2275</v>
      </c>
      <c r="C3" s="51" t="s">
        <v>2275</v>
      </c>
      <c r="D3" s="30"/>
      <c r="E3" s="9" t="s">
        <v>2275</v>
      </c>
      <c r="F3" s="74"/>
      <c r="G3" s="30"/>
      <c r="H3" s="127"/>
    </row>
    <row r="4" spans="1:8" s="165" customFormat="1" ht="24">
      <c r="A4" s="53" t="s">
        <v>928</v>
      </c>
      <c r="B4" s="105">
        <v>27987000</v>
      </c>
      <c r="C4" s="105">
        <v>26849812</v>
      </c>
      <c r="D4" s="60" t="s">
        <v>327</v>
      </c>
      <c r="E4" s="106">
        <v>26849812</v>
      </c>
      <c r="F4" s="21" t="s">
        <v>860</v>
      </c>
      <c r="G4" s="31" t="s">
        <v>861</v>
      </c>
      <c r="H4" s="85" t="s">
        <v>2697</v>
      </c>
    </row>
    <row r="5" spans="1:8" s="165" customFormat="1" ht="13.5">
      <c r="A5" s="53"/>
      <c r="B5" s="105"/>
      <c r="C5" s="105"/>
      <c r="D5" s="60"/>
      <c r="E5" s="106"/>
      <c r="F5" s="21"/>
      <c r="G5" s="31"/>
      <c r="H5" s="128"/>
    </row>
    <row r="6" spans="1:8" s="165" customFormat="1" ht="13.5">
      <c r="A6" s="313" t="s">
        <v>1425</v>
      </c>
      <c r="B6" s="107"/>
      <c r="C6" s="107"/>
      <c r="D6" s="62"/>
      <c r="E6" s="108"/>
      <c r="F6" s="23"/>
      <c r="G6" s="36"/>
      <c r="H6" s="129"/>
    </row>
    <row r="7" spans="1:8" s="165" customFormat="1" ht="13.5">
      <c r="A7" s="21" t="s">
        <v>2053</v>
      </c>
      <c r="B7" s="55">
        <v>239210653000</v>
      </c>
      <c r="C7" s="55">
        <v>238518775762</v>
      </c>
      <c r="D7" s="60" t="s">
        <v>1383</v>
      </c>
      <c r="E7" s="56">
        <v>576163000</v>
      </c>
      <c r="F7" s="21" t="s">
        <v>2054</v>
      </c>
      <c r="G7" s="31" t="s">
        <v>2055</v>
      </c>
      <c r="H7" s="85" t="s">
        <v>2699</v>
      </c>
    </row>
    <row r="8" spans="1:8" s="165" customFormat="1" ht="13.5">
      <c r="A8" s="21"/>
      <c r="B8" s="55"/>
      <c r="C8" s="55"/>
      <c r="D8" s="60"/>
      <c r="E8" s="56"/>
      <c r="F8" s="21"/>
      <c r="G8" s="31" t="s">
        <v>2056</v>
      </c>
      <c r="H8" s="85" t="s">
        <v>2700</v>
      </c>
    </row>
    <row r="9" spans="1:8" s="165" customFormat="1" ht="13.5">
      <c r="A9" s="311" t="s">
        <v>1426</v>
      </c>
      <c r="B9" s="55"/>
      <c r="C9" s="55"/>
      <c r="D9" s="60" t="s">
        <v>822</v>
      </c>
      <c r="E9" s="56">
        <v>464404000</v>
      </c>
      <c r="F9" s="21"/>
      <c r="G9" s="31" t="s">
        <v>2057</v>
      </c>
      <c r="H9" s="85" t="s">
        <v>2701</v>
      </c>
    </row>
    <row r="10" spans="1:8" s="165" customFormat="1" ht="13.5">
      <c r="A10" s="21"/>
      <c r="B10" s="55"/>
      <c r="C10" s="55"/>
      <c r="D10" s="60"/>
      <c r="E10" s="56"/>
      <c r="F10" s="21"/>
      <c r="G10" s="31"/>
      <c r="H10" s="85" t="s">
        <v>2278</v>
      </c>
    </row>
    <row r="11" spans="1:8" s="165" customFormat="1" ht="13.5">
      <c r="A11" s="23"/>
      <c r="B11" s="33"/>
      <c r="C11" s="33"/>
      <c r="D11" s="34" t="s">
        <v>2280</v>
      </c>
      <c r="E11" s="109">
        <f>C7-E7-E9</f>
        <v>237478208762</v>
      </c>
      <c r="F11" s="23"/>
      <c r="G11" s="37"/>
      <c r="H11" s="128" t="s">
        <v>2278</v>
      </c>
    </row>
    <row r="12" spans="1:8" s="165" customFormat="1" ht="13.5">
      <c r="A12" s="21" t="s">
        <v>2058</v>
      </c>
      <c r="B12" s="55">
        <v>2048408000</v>
      </c>
      <c r="C12" s="55">
        <v>1984792278</v>
      </c>
      <c r="D12" s="60" t="s">
        <v>1383</v>
      </c>
      <c r="E12" s="56">
        <v>749702000</v>
      </c>
      <c r="F12" s="54" t="s">
        <v>2059</v>
      </c>
      <c r="G12" s="75" t="s">
        <v>2060</v>
      </c>
      <c r="H12" s="130" t="s">
        <v>2702</v>
      </c>
    </row>
    <row r="13" spans="1:8" s="165" customFormat="1" ht="13.5">
      <c r="A13" s="21"/>
      <c r="B13" s="55"/>
      <c r="C13" s="55"/>
      <c r="D13" s="60"/>
      <c r="E13" s="56"/>
      <c r="F13" s="54"/>
      <c r="G13" s="17" t="s">
        <v>2061</v>
      </c>
      <c r="H13" s="85" t="s">
        <v>2703</v>
      </c>
    </row>
    <row r="14" spans="1:8" s="165" customFormat="1" ht="13.5">
      <c r="A14" s="311" t="s">
        <v>1426</v>
      </c>
      <c r="B14" s="55"/>
      <c r="C14" s="55"/>
      <c r="D14" s="60" t="s">
        <v>2280</v>
      </c>
      <c r="E14" s="56">
        <f>C12-E12</f>
        <v>1235090278</v>
      </c>
      <c r="F14" s="54"/>
      <c r="G14" s="17" t="s">
        <v>2062</v>
      </c>
      <c r="H14" s="85" t="s">
        <v>2704</v>
      </c>
    </row>
    <row r="15" spans="1:8" s="165" customFormat="1" ht="13.5">
      <c r="A15" s="21"/>
      <c r="B15" s="55"/>
      <c r="C15" s="55"/>
      <c r="D15" s="60"/>
      <c r="E15" s="56"/>
      <c r="F15" s="54"/>
      <c r="G15" s="17" t="s">
        <v>2063</v>
      </c>
      <c r="H15" s="85" t="s">
        <v>2064</v>
      </c>
    </row>
    <row r="16" spans="1:8" s="165" customFormat="1" ht="13.5">
      <c r="A16" s="23"/>
      <c r="B16" s="33"/>
      <c r="C16" s="33"/>
      <c r="D16" s="62"/>
      <c r="E16" s="35"/>
      <c r="F16" s="34"/>
      <c r="G16" s="28" t="s">
        <v>2065</v>
      </c>
      <c r="H16" s="131" t="s">
        <v>2705</v>
      </c>
    </row>
    <row r="17" spans="1:8" s="165" customFormat="1" ht="13.5">
      <c r="A17" s="21" t="s">
        <v>2923</v>
      </c>
      <c r="B17" s="55">
        <v>11250210000</v>
      </c>
      <c r="C17" s="55">
        <v>11231862431</v>
      </c>
      <c r="D17" s="60" t="s">
        <v>1383</v>
      </c>
      <c r="E17" s="56">
        <v>849774000</v>
      </c>
      <c r="F17" s="21" t="s">
        <v>2924</v>
      </c>
      <c r="G17" s="31" t="s">
        <v>2706</v>
      </c>
      <c r="H17" s="85" t="s">
        <v>2707</v>
      </c>
    </row>
    <row r="18" spans="1:8" s="165" customFormat="1" ht="13.5">
      <c r="A18" s="21"/>
      <c r="B18" s="55"/>
      <c r="C18" s="55"/>
      <c r="D18" s="66"/>
      <c r="E18" s="61"/>
      <c r="F18" s="21"/>
      <c r="G18" s="31" t="s">
        <v>2925</v>
      </c>
      <c r="H18" s="85" t="s">
        <v>2708</v>
      </c>
    </row>
    <row r="19" spans="1:8" s="165" customFormat="1" ht="13.5">
      <c r="A19" s="311" t="s">
        <v>1426</v>
      </c>
      <c r="B19" s="55"/>
      <c r="C19" s="55"/>
      <c r="D19" s="60" t="s">
        <v>742</v>
      </c>
      <c r="E19" s="56">
        <v>8629000000</v>
      </c>
      <c r="F19" s="21"/>
      <c r="G19" s="31" t="s">
        <v>2709</v>
      </c>
      <c r="H19" s="128" t="s">
        <v>2710</v>
      </c>
    </row>
    <row r="20" spans="1:8" s="165" customFormat="1" ht="13.5">
      <c r="A20" s="21" t="s">
        <v>3016</v>
      </c>
      <c r="B20" s="55"/>
      <c r="C20" s="55"/>
      <c r="D20" s="60"/>
      <c r="E20" s="56"/>
      <c r="F20" s="21"/>
      <c r="G20" s="31" t="s">
        <v>2926</v>
      </c>
      <c r="H20" s="85" t="s">
        <v>2711</v>
      </c>
    </row>
    <row r="21" spans="1:8" s="165" customFormat="1" ht="13.5">
      <c r="A21" s="21"/>
      <c r="B21" s="55"/>
      <c r="C21" s="55"/>
      <c r="D21" s="60" t="s">
        <v>2279</v>
      </c>
      <c r="E21" s="56">
        <v>712629000</v>
      </c>
      <c r="F21" s="21"/>
      <c r="G21" s="31" t="s">
        <v>2712</v>
      </c>
      <c r="H21" s="85" t="s">
        <v>2927</v>
      </c>
    </row>
    <row r="22" spans="1:8" s="165" customFormat="1" ht="13.5">
      <c r="A22" s="21"/>
      <c r="B22" s="55"/>
      <c r="C22" s="55"/>
      <c r="D22" s="60"/>
      <c r="E22" s="56"/>
      <c r="F22" s="21"/>
      <c r="G22" s="31" t="s">
        <v>1090</v>
      </c>
      <c r="H22" s="85" t="s">
        <v>2278</v>
      </c>
    </row>
    <row r="23" spans="1:8" s="165" customFormat="1" ht="13.5">
      <c r="A23" s="23"/>
      <c r="B23" s="33"/>
      <c r="C23" s="33"/>
      <c r="D23" s="62" t="s">
        <v>2280</v>
      </c>
      <c r="E23" s="35">
        <f>C17-E17-E19-E21</f>
        <v>1040459431</v>
      </c>
      <c r="F23" s="23"/>
      <c r="G23" s="36"/>
      <c r="H23" s="129" t="s">
        <v>2278</v>
      </c>
    </row>
    <row r="24" spans="1:8" s="165" customFormat="1" ht="13.5">
      <c r="A24" s="21" t="s">
        <v>2928</v>
      </c>
      <c r="B24" s="55">
        <v>2853248000</v>
      </c>
      <c r="C24" s="55">
        <v>2785868197</v>
      </c>
      <c r="D24" s="60" t="s">
        <v>2279</v>
      </c>
      <c r="E24" s="56">
        <v>2785868197</v>
      </c>
      <c r="F24" s="21" t="s">
        <v>2929</v>
      </c>
      <c r="G24" s="31" t="s">
        <v>691</v>
      </c>
      <c r="H24" s="128" t="s">
        <v>3649</v>
      </c>
    </row>
    <row r="25" spans="1:8" s="165" customFormat="1" ht="13.5">
      <c r="A25" s="21"/>
      <c r="B25" s="55"/>
      <c r="C25" s="55"/>
      <c r="D25" s="66"/>
      <c r="E25" s="61"/>
      <c r="F25" s="21"/>
      <c r="G25" s="31" t="s">
        <v>692</v>
      </c>
      <c r="H25" s="128" t="s">
        <v>2713</v>
      </c>
    </row>
    <row r="26" spans="1:8" s="165" customFormat="1" ht="13.5">
      <c r="A26" s="311" t="s">
        <v>1427</v>
      </c>
      <c r="B26" s="55"/>
      <c r="C26" s="55"/>
      <c r="D26" s="54"/>
      <c r="E26" s="110"/>
      <c r="F26" s="21"/>
      <c r="G26" s="31" t="s">
        <v>693</v>
      </c>
      <c r="H26" s="128" t="s">
        <v>2714</v>
      </c>
    </row>
    <row r="27" spans="1:8" s="165" customFormat="1" ht="13.5">
      <c r="A27" s="21" t="s">
        <v>1510</v>
      </c>
      <c r="B27" s="55"/>
      <c r="C27" s="55"/>
      <c r="D27" s="66"/>
      <c r="E27" s="61"/>
      <c r="F27" s="21"/>
      <c r="G27" s="31" t="s">
        <v>694</v>
      </c>
      <c r="H27" s="128" t="s">
        <v>2278</v>
      </c>
    </row>
    <row r="28" spans="1:8" s="165" customFormat="1" ht="13.5">
      <c r="A28" s="21"/>
      <c r="B28" s="55"/>
      <c r="C28" s="55"/>
      <c r="D28" s="66"/>
      <c r="E28" s="61"/>
      <c r="F28" s="21"/>
      <c r="G28" s="31" t="s">
        <v>695</v>
      </c>
      <c r="H28" s="85" t="s">
        <v>2715</v>
      </c>
    </row>
    <row r="29" spans="1:8" s="165" customFormat="1" ht="13.5">
      <c r="A29" s="21"/>
      <c r="B29" s="55"/>
      <c r="C29" s="55"/>
      <c r="D29" s="66"/>
      <c r="E29" s="61"/>
      <c r="F29" s="21"/>
      <c r="G29" s="31" t="s">
        <v>696</v>
      </c>
      <c r="H29" s="85" t="s">
        <v>2716</v>
      </c>
    </row>
    <row r="30" spans="1:8" s="165" customFormat="1" ht="13.5">
      <c r="A30" s="21"/>
      <c r="B30" s="55"/>
      <c r="C30" s="55"/>
      <c r="D30" s="66"/>
      <c r="E30" s="61"/>
      <c r="F30" s="21"/>
      <c r="G30" s="31" t="s">
        <v>697</v>
      </c>
      <c r="H30" s="85" t="s">
        <v>2717</v>
      </c>
    </row>
    <row r="31" spans="1:8" s="165" customFormat="1" ht="13.5">
      <c r="A31" s="23"/>
      <c r="B31" s="33"/>
      <c r="C31" s="33"/>
      <c r="D31" s="77"/>
      <c r="E31" s="71"/>
      <c r="F31" s="23"/>
      <c r="G31" s="36" t="s">
        <v>884</v>
      </c>
      <c r="H31" s="131" t="s">
        <v>2718</v>
      </c>
    </row>
    <row r="32" spans="1:8" s="165" customFormat="1" ht="13.5">
      <c r="A32" s="21" t="s">
        <v>885</v>
      </c>
      <c r="B32" s="55">
        <v>3217691000</v>
      </c>
      <c r="C32" s="55">
        <v>3148193175</v>
      </c>
      <c r="D32" s="60" t="s">
        <v>1383</v>
      </c>
      <c r="E32" s="56">
        <v>381241000</v>
      </c>
      <c r="F32" s="21" t="s">
        <v>886</v>
      </c>
      <c r="G32" s="31" t="s">
        <v>887</v>
      </c>
      <c r="H32" s="85" t="s">
        <v>2719</v>
      </c>
    </row>
    <row r="33" spans="1:8" s="165" customFormat="1" ht="13.5">
      <c r="A33" s="21"/>
      <c r="B33" s="55"/>
      <c r="C33" s="55"/>
      <c r="D33" s="66"/>
      <c r="E33" s="61"/>
      <c r="F33" s="21"/>
      <c r="G33" s="31" t="s">
        <v>888</v>
      </c>
      <c r="H33" s="85" t="s">
        <v>2720</v>
      </c>
    </row>
    <row r="34" spans="1:8" s="165" customFormat="1" ht="13.5">
      <c r="A34" s="311" t="s">
        <v>1427</v>
      </c>
      <c r="B34" s="55"/>
      <c r="C34" s="55"/>
      <c r="D34" s="60" t="s">
        <v>2279</v>
      </c>
      <c r="E34" s="56">
        <v>465974000</v>
      </c>
      <c r="F34" s="21"/>
      <c r="G34" s="31" t="s">
        <v>889</v>
      </c>
      <c r="H34" s="85" t="s">
        <v>2721</v>
      </c>
    </row>
    <row r="35" spans="1:8" s="165" customFormat="1" ht="13.5">
      <c r="A35" s="21"/>
      <c r="B35" s="55"/>
      <c r="C35" s="55"/>
      <c r="D35" s="60"/>
      <c r="E35" s="56"/>
      <c r="F35" s="21"/>
      <c r="G35" s="31" t="s">
        <v>890</v>
      </c>
      <c r="H35" s="85" t="s">
        <v>2722</v>
      </c>
    </row>
    <row r="36" spans="1:8" s="165" customFormat="1" ht="13.5">
      <c r="A36" s="21"/>
      <c r="B36" s="55"/>
      <c r="C36" s="55"/>
      <c r="D36" s="60" t="s">
        <v>2280</v>
      </c>
      <c r="E36" s="56">
        <f>C32-E32-E34</f>
        <v>2300978175</v>
      </c>
      <c r="F36" s="21"/>
      <c r="G36" s="31" t="s">
        <v>891</v>
      </c>
      <c r="H36" s="85" t="s">
        <v>2723</v>
      </c>
    </row>
    <row r="37" spans="1:8" s="165" customFormat="1" ht="13.5">
      <c r="A37" s="23"/>
      <c r="B37" s="33"/>
      <c r="C37" s="33"/>
      <c r="D37" s="62"/>
      <c r="E37" s="35"/>
      <c r="F37" s="23"/>
      <c r="G37" s="36" t="s">
        <v>892</v>
      </c>
      <c r="H37" s="131" t="s">
        <v>2724</v>
      </c>
    </row>
    <row r="38" spans="1:8" s="165" customFormat="1" ht="13.5">
      <c r="A38" s="21"/>
      <c r="B38" s="55"/>
      <c r="C38" s="55"/>
      <c r="D38" s="60"/>
      <c r="E38" s="56"/>
      <c r="F38" s="21"/>
      <c r="G38" s="31" t="s">
        <v>893</v>
      </c>
      <c r="H38" s="128" t="s">
        <v>2278</v>
      </c>
    </row>
    <row r="39" spans="1:8" s="165" customFormat="1" ht="13.5">
      <c r="A39" s="21"/>
      <c r="B39" s="55"/>
      <c r="C39" s="55"/>
      <c r="D39" s="60"/>
      <c r="E39" s="56"/>
      <c r="F39" s="21"/>
      <c r="G39" s="31" t="s">
        <v>894</v>
      </c>
      <c r="H39" s="85" t="s">
        <v>2725</v>
      </c>
    </row>
    <row r="40" spans="1:8" s="165" customFormat="1" ht="13.5">
      <c r="A40" s="21"/>
      <c r="B40" s="55"/>
      <c r="C40" s="55"/>
      <c r="D40" s="60"/>
      <c r="E40" s="56"/>
      <c r="F40" s="21"/>
      <c r="G40" s="31" t="s">
        <v>895</v>
      </c>
      <c r="H40" s="85" t="s">
        <v>2726</v>
      </c>
    </row>
    <row r="41" spans="1:8" s="165" customFormat="1" ht="13.5">
      <c r="A41" s="21"/>
      <c r="B41" s="55"/>
      <c r="C41" s="55"/>
      <c r="D41" s="60"/>
      <c r="E41" s="111"/>
      <c r="F41" s="21"/>
      <c r="G41" s="31" t="s">
        <v>896</v>
      </c>
      <c r="H41" s="85" t="s">
        <v>2727</v>
      </c>
    </row>
    <row r="42" spans="1:8" s="165" customFormat="1" ht="13.5">
      <c r="A42" s="21"/>
      <c r="B42" s="55"/>
      <c r="C42" s="55"/>
      <c r="D42" s="60"/>
      <c r="E42" s="56"/>
      <c r="F42" s="21"/>
      <c r="G42" s="31" t="s">
        <v>897</v>
      </c>
      <c r="H42" s="85" t="s">
        <v>2728</v>
      </c>
    </row>
    <row r="43" spans="1:8" s="165" customFormat="1" ht="13.5">
      <c r="A43" s="21"/>
      <c r="B43" s="55"/>
      <c r="C43" s="55"/>
      <c r="D43" s="60"/>
      <c r="E43" s="56"/>
      <c r="F43" s="21"/>
      <c r="G43" s="31" t="s">
        <v>898</v>
      </c>
      <c r="H43" s="85" t="s">
        <v>2729</v>
      </c>
    </row>
    <row r="44" spans="1:8" s="165" customFormat="1" ht="13.5">
      <c r="A44" s="21"/>
      <c r="B44" s="55"/>
      <c r="C44" s="55"/>
      <c r="D44" s="60"/>
      <c r="E44" s="56"/>
      <c r="F44" s="21"/>
      <c r="G44" s="31" t="s">
        <v>2730</v>
      </c>
      <c r="H44" s="85" t="s">
        <v>2731</v>
      </c>
    </row>
    <row r="45" spans="1:8" s="165" customFormat="1" ht="13.5">
      <c r="A45" s="21"/>
      <c r="B45" s="55"/>
      <c r="C45" s="55"/>
      <c r="D45" s="60"/>
      <c r="E45" s="56"/>
      <c r="F45" s="21"/>
      <c r="G45" s="31" t="s">
        <v>2732</v>
      </c>
      <c r="H45" s="85" t="s">
        <v>2733</v>
      </c>
    </row>
    <row r="46" spans="1:8" s="165" customFormat="1" ht="13.5">
      <c r="A46" s="21"/>
      <c r="B46" s="55"/>
      <c r="C46" s="55"/>
      <c r="D46" s="60"/>
      <c r="E46" s="56"/>
      <c r="F46" s="21"/>
      <c r="G46" s="31" t="s">
        <v>899</v>
      </c>
      <c r="H46" s="85" t="s">
        <v>1506</v>
      </c>
    </row>
    <row r="47" spans="1:8" s="165" customFormat="1" ht="13.5">
      <c r="A47" s="21"/>
      <c r="B47" s="55"/>
      <c r="C47" s="55"/>
      <c r="D47" s="60"/>
      <c r="E47" s="56"/>
      <c r="F47" s="21"/>
      <c r="G47" s="31" t="s">
        <v>900</v>
      </c>
      <c r="H47" s="85" t="s">
        <v>2698</v>
      </c>
    </row>
    <row r="48" spans="1:8" s="165" customFormat="1" ht="13.5">
      <c r="A48" s="21"/>
      <c r="B48" s="55"/>
      <c r="C48" s="55"/>
      <c r="D48" s="60"/>
      <c r="E48" s="56"/>
      <c r="F48" s="21"/>
      <c r="G48" s="31" t="s">
        <v>901</v>
      </c>
      <c r="H48" s="85" t="s">
        <v>605</v>
      </c>
    </row>
    <row r="49" spans="1:8" s="165" customFormat="1" ht="13.5">
      <c r="A49" s="21"/>
      <c r="B49" s="55"/>
      <c r="C49" s="55"/>
      <c r="D49" s="60"/>
      <c r="E49" s="56"/>
      <c r="F49" s="21"/>
      <c r="G49" s="31" t="s">
        <v>902</v>
      </c>
      <c r="H49" s="85" t="s">
        <v>2734</v>
      </c>
    </row>
    <row r="50" spans="1:8" s="165" customFormat="1" ht="13.5">
      <c r="A50" s="23"/>
      <c r="B50" s="33"/>
      <c r="C50" s="33"/>
      <c r="D50" s="62"/>
      <c r="E50" s="35"/>
      <c r="F50" s="23"/>
      <c r="G50" s="36" t="s">
        <v>903</v>
      </c>
      <c r="H50" s="131" t="s">
        <v>2735</v>
      </c>
    </row>
    <row r="51" spans="1:8" s="165" customFormat="1" ht="13.5">
      <c r="A51" s="21" t="s">
        <v>904</v>
      </c>
      <c r="B51" s="55">
        <v>924638000</v>
      </c>
      <c r="C51" s="55">
        <v>825263491</v>
      </c>
      <c r="D51" s="60" t="s">
        <v>1383</v>
      </c>
      <c r="E51" s="56">
        <v>258499000</v>
      </c>
      <c r="F51" s="21" t="s">
        <v>905</v>
      </c>
      <c r="G51" s="69" t="s">
        <v>906</v>
      </c>
      <c r="H51" s="132" t="s">
        <v>2278</v>
      </c>
    </row>
    <row r="52" spans="1:8" s="165" customFormat="1" ht="13.5">
      <c r="A52" s="21"/>
      <c r="B52" s="55"/>
      <c r="C52" s="55"/>
      <c r="D52" s="60"/>
      <c r="E52" s="56"/>
      <c r="F52" s="21"/>
      <c r="G52" s="37" t="s">
        <v>907</v>
      </c>
      <c r="H52" s="133"/>
    </row>
    <row r="53" spans="1:8" s="165" customFormat="1" ht="13.5">
      <c r="A53" s="311" t="s">
        <v>1427</v>
      </c>
      <c r="B53" s="55"/>
      <c r="C53" s="55"/>
      <c r="D53" s="60" t="s">
        <v>2279</v>
      </c>
      <c r="E53" s="56">
        <v>314350000</v>
      </c>
      <c r="F53" s="21"/>
      <c r="G53" s="31" t="s">
        <v>2736</v>
      </c>
      <c r="H53" s="133"/>
    </row>
    <row r="54" spans="1:8" s="165" customFormat="1" ht="13.5">
      <c r="A54" s="21"/>
      <c r="B54" s="55"/>
      <c r="C54" s="55"/>
      <c r="D54" s="60"/>
      <c r="E54" s="56"/>
      <c r="F54" s="21"/>
      <c r="G54" s="20" t="s">
        <v>2737</v>
      </c>
      <c r="H54" s="134"/>
    </row>
    <row r="55" spans="1:8" s="165" customFormat="1" ht="13.5">
      <c r="A55" s="21"/>
      <c r="B55" s="55"/>
      <c r="C55" s="55"/>
      <c r="D55" s="60" t="s">
        <v>2280</v>
      </c>
      <c r="E55" s="56">
        <f>C51-E51-E53</f>
        <v>252414491</v>
      </c>
      <c r="F55" s="21"/>
      <c r="G55" s="20" t="s">
        <v>2738</v>
      </c>
      <c r="H55" s="134"/>
    </row>
    <row r="56" spans="1:8" s="165" customFormat="1" ht="13.5">
      <c r="A56" s="21" t="s">
        <v>3533</v>
      </c>
      <c r="B56" s="55"/>
      <c r="C56" s="55"/>
      <c r="D56" s="60"/>
      <c r="E56" s="56"/>
      <c r="F56" s="21"/>
      <c r="G56" s="20" t="s">
        <v>2739</v>
      </c>
      <c r="H56" s="134"/>
    </row>
    <row r="57" spans="1:8" s="165" customFormat="1" ht="13.5">
      <c r="A57" s="21"/>
      <c r="B57" s="55"/>
      <c r="C57" s="55"/>
      <c r="D57" s="60"/>
      <c r="E57" s="56"/>
      <c r="F57" s="21"/>
      <c r="G57" s="17" t="s">
        <v>2740</v>
      </c>
      <c r="H57" s="134"/>
    </row>
    <row r="58" spans="1:8" s="165" customFormat="1" ht="13.5">
      <c r="A58" s="21"/>
      <c r="B58" s="55"/>
      <c r="C58" s="55"/>
      <c r="D58" s="60"/>
      <c r="E58" s="56"/>
      <c r="F58" s="21"/>
      <c r="G58" s="17" t="s">
        <v>2741</v>
      </c>
      <c r="H58" s="134"/>
    </row>
    <row r="59" spans="1:8" s="165" customFormat="1" ht="13.5">
      <c r="A59" s="21"/>
      <c r="B59" s="55"/>
      <c r="C59" s="55"/>
      <c r="D59" s="60"/>
      <c r="E59" s="56"/>
      <c r="F59" s="21"/>
      <c r="G59" s="17" t="s">
        <v>2742</v>
      </c>
      <c r="H59" s="134"/>
    </row>
    <row r="60" spans="1:8" s="165" customFormat="1" ht="13.5">
      <c r="A60" s="21"/>
      <c r="B60" s="55"/>
      <c r="C60" s="55"/>
      <c r="D60" s="60"/>
      <c r="E60" s="56"/>
      <c r="F60" s="21"/>
      <c r="G60" s="31" t="s">
        <v>908</v>
      </c>
      <c r="H60" s="128" t="s">
        <v>2278</v>
      </c>
    </row>
    <row r="61" spans="1:8" s="165" customFormat="1" ht="13.5">
      <c r="A61" s="21"/>
      <c r="B61" s="55"/>
      <c r="C61" s="55"/>
      <c r="D61" s="60"/>
      <c r="E61" s="56"/>
      <c r="F61" s="21"/>
      <c r="G61" s="31" t="s">
        <v>909</v>
      </c>
      <c r="H61" s="85" t="s">
        <v>2743</v>
      </c>
    </row>
    <row r="62" spans="1:8" s="165" customFormat="1" ht="13.5">
      <c r="A62" s="21"/>
      <c r="B62" s="55"/>
      <c r="C62" s="55"/>
      <c r="D62" s="66"/>
      <c r="E62" s="56"/>
      <c r="F62" s="21"/>
      <c r="G62" s="37" t="s">
        <v>697</v>
      </c>
      <c r="H62" s="85" t="s">
        <v>2744</v>
      </c>
    </row>
    <row r="63" spans="1:8" s="165" customFormat="1" ht="13.5">
      <c r="A63" s="21"/>
      <c r="B63" s="55"/>
      <c r="C63" s="55"/>
      <c r="D63" s="60"/>
      <c r="E63" s="56"/>
      <c r="F63" s="21"/>
      <c r="G63" s="31" t="s">
        <v>696</v>
      </c>
      <c r="H63" s="85" t="s">
        <v>2745</v>
      </c>
    </row>
    <row r="64" spans="1:8" s="165" customFormat="1" ht="13.5">
      <c r="A64" s="21"/>
      <c r="B64" s="55"/>
      <c r="C64" s="55"/>
      <c r="D64" s="60"/>
      <c r="E64" s="56"/>
      <c r="F64" s="21"/>
      <c r="G64" s="37" t="s">
        <v>910</v>
      </c>
      <c r="H64" s="85" t="s">
        <v>2278</v>
      </c>
    </row>
    <row r="65" spans="1:8" s="165" customFormat="1" ht="13.5">
      <c r="A65" s="21"/>
      <c r="B65" s="55"/>
      <c r="C65" s="55"/>
      <c r="D65" s="60"/>
      <c r="E65" s="56"/>
      <c r="F65" s="21"/>
      <c r="G65" s="31" t="s">
        <v>911</v>
      </c>
      <c r="H65" s="85" t="s">
        <v>2746</v>
      </c>
    </row>
    <row r="66" spans="1:8" s="165" customFormat="1" ht="13.5">
      <c r="A66" s="21"/>
      <c r="B66" s="55"/>
      <c r="C66" s="55"/>
      <c r="D66" s="60"/>
      <c r="E66" s="56"/>
      <c r="F66" s="21"/>
      <c r="G66" s="37" t="s">
        <v>912</v>
      </c>
      <c r="H66" s="85" t="s">
        <v>2747</v>
      </c>
    </row>
    <row r="67" spans="1:8" s="165" customFormat="1" ht="13.5">
      <c r="A67" s="23"/>
      <c r="B67" s="33"/>
      <c r="C67" s="33"/>
      <c r="D67" s="77"/>
      <c r="E67" s="35"/>
      <c r="F67" s="23"/>
      <c r="G67" s="36" t="s">
        <v>913</v>
      </c>
      <c r="H67" s="131" t="s">
        <v>2748</v>
      </c>
    </row>
    <row r="68" spans="1:8" s="165" customFormat="1" ht="13.5">
      <c r="A68" s="21" t="s">
        <v>914</v>
      </c>
      <c r="B68" s="55">
        <v>12678557000</v>
      </c>
      <c r="C68" s="55">
        <v>12465096648</v>
      </c>
      <c r="D68" s="60" t="s">
        <v>1383</v>
      </c>
      <c r="E68" s="56">
        <v>1385583000</v>
      </c>
      <c r="F68" s="54" t="s">
        <v>915</v>
      </c>
      <c r="G68" s="17" t="s">
        <v>916</v>
      </c>
      <c r="H68" s="85" t="s">
        <v>2278</v>
      </c>
    </row>
    <row r="69" spans="1:8" s="165" customFormat="1" ht="13.5">
      <c r="A69" s="21"/>
      <c r="B69" s="55"/>
      <c r="C69" s="55"/>
      <c r="D69" s="60"/>
      <c r="E69" s="56"/>
      <c r="F69" s="54"/>
      <c r="G69" s="17" t="s">
        <v>917</v>
      </c>
      <c r="H69" s="85" t="s">
        <v>2749</v>
      </c>
    </row>
    <row r="70" spans="1:8" s="165" customFormat="1" ht="13.5">
      <c r="A70" s="311" t="s">
        <v>1428</v>
      </c>
      <c r="B70" s="55"/>
      <c r="C70" s="55"/>
      <c r="D70" s="60" t="s">
        <v>742</v>
      </c>
      <c r="E70" s="56">
        <v>2100000000</v>
      </c>
      <c r="F70" s="54"/>
      <c r="G70" s="17" t="s">
        <v>918</v>
      </c>
      <c r="H70" s="85" t="s">
        <v>2750</v>
      </c>
    </row>
    <row r="71" spans="1:8" s="165" customFormat="1" ht="13.5">
      <c r="A71" s="21"/>
      <c r="B71" s="55"/>
      <c r="C71" s="55"/>
      <c r="D71" s="60"/>
      <c r="E71" s="56"/>
      <c r="F71" s="54"/>
      <c r="G71" s="17" t="s">
        <v>919</v>
      </c>
      <c r="H71" s="85" t="s">
        <v>2751</v>
      </c>
    </row>
    <row r="72" spans="1:8" s="165" customFormat="1" ht="13.5">
      <c r="A72" s="21" t="s">
        <v>3016</v>
      </c>
      <c r="B72" s="55"/>
      <c r="C72" s="55"/>
      <c r="D72" s="60" t="s">
        <v>2279</v>
      </c>
      <c r="E72" s="56">
        <v>3428945000</v>
      </c>
      <c r="F72" s="21"/>
      <c r="G72" s="31" t="s">
        <v>920</v>
      </c>
      <c r="H72" s="128" t="s">
        <v>2278</v>
      </c>
    </row>
    <row r="73" spans="1:8" s="165" customFormat="1" ht="13.5">
      <c r="A73" s="21"/>
      <c r="B73" s="55"/>
      <c r="C73" s="55"/>
      <c r="D73" s="60" t="s">
        <v>1975</v>
      </c>
      <c r="E73" s="56"/>
      <c r="F73" s="21"/>
      <c r="G73" s="31" t="s">
        <v>921</v>
      </c>
      <c r="H73" s="85" t="s">
        <v>2752</v>
      </c>
    </row>
    <row r="74" spans="1:8" s="165" customFormat="1" ht="13.5">
      <c r="A74" s="21"/>
      <c r="B74" s="55"/>
      <c r="C74" s="55"/>
      <c r="D74" s="60" t="s">
        <v>2280</v>
      </c>
      <c r="E74" s="56">
        <f>C68-E68-E70-E72</f>
        <v>5550568648</v>
      </c>
      <c r="F74" s="21"/>
      <c r="G74" s="31" t="s">
        <v>922</v>
      </c>
      <c r="H74" s="85" t="s">
        <v>2753</v>
      </c>
    </row>
    <row r="75" spans="1:8" s="165" customFormat="1" ht="13.5">
      <c r="A75" s="21"/>
      <c r="B75" s="55"/>
      <c r="C75" s="55"/>
      <c r="D75" s="60"/>
      <c r="E75" s="56"/>
      <c r="F75" s="21"/>
      <c r="G75" s="31" t="s">
        <v>923</v>
      </c>
      <c r="H75" s="85" t="s">
        <v>2754</v>
      </c>
    </row>
    <row r="76" spans="1:8" s="165" customFormat="1" ht="13.5">
      <c r="A76" s="21"/>
      <c r="B76" s="55"/>
      <c r="C76" s="55"/>
      <c r="D76" s="60"/>
      <c r="E76" s="56"/>
      <c r="F76" s="21"/>
      <c r="G76" s="31" t="s">
        <v>924</v>
      </c>
      <c r="H76" s="85" t="s">
        <v>2755</v>
      </c>
    </row>
    <row r="77" spans="1:8" s="165" customFormat="1" ht="13.5">
      <c r="A77" s="21"/>
      <c r="B77" s="55"/>
      <c r="C77" s="55"/>
      <c r="D77" s="60"/>
      <c r="E77" s="56"/>
      <c r="F77" s="21"/>
      <c r="G77" s="37" t="s">
        <v>925</v>
      </c>
      <c r="H77" s="85" t="s">
        <v>2756</v>
      </c>
    </row>
    <row r="78" spans="1:8" s="165" customFormat="1" ht="13.5">
      <c r="A78" s="21"/>
      <c r="B78" s="55"/>
      <c r="C78" s="55"/>
      <c r="D78" s="60"/>
      <c r="E78" s="56"/>
      <c r="F78" s="21"/>
      <c r="G78" s="37" t="s">
        <v>926</v>
      </c>
      <c r="H78" s="85" t="s">
        <v>2757</v>
      </c>
    </row>
    <row r="79" spans="1:8" s="165" customFormat="1" ht="13.5">
      <c r="A79" s="23"/>
      <c r="B79" s="33"/>
      <c r="C79" s="33"/>
      <c r="D79" s="62"/>
      <c r="E79" s="35"/>
      <c r="F79" s="23"/>
      <c r="G79" s="36" t="s">
        <v>927</v>
      </c>
      <c r="H79" s="131" t="s">
        <v>2758</v>
      </c>
    </row>
    <row r="80" spans="1:8" s="165" customFormat="1" ht="13.5">
      <c r="A80" s="184"/>
      <c r="B80" s="184"/>
      <c r="C80" s="184"/>
      <c r="D80" s="184"/>
      <c r="E80" s="184"/>
      <c r="F80" s="184"/>
      <c r="G80" s="72"/>
      <c r="H80" s="135"/>
    </row>
    <row r="85" ht="13.5">
      <c r="B85" s="296"/>
    </row>
  </sheetData>
  <sheetProtection formatCells="0" formatRows="0" insertRows="0" deleteRows="0"/>
  <mergeCells count="2">
    <mergeCell ref="D2:E2"/>
    <mergeCell ref="G2:H2"/>
  </mergeCells>
  <printOptions horizontalCentered="1"/>
  <pageMargins left="0.1968503937007874" right="0.1968503937007874" top="0.7874015748031497" bottom="0.7874015748031497" header="0.5118110236220472" footer="0.31496062992125984"/>
  <pageSetup blackAndWhite="1" firstPageNumber="60" useFirstPageNumber="1" horizontalDpi="600" verticalDpi="600" orientation="landscape" paperSize="9" r:id="rId2"/>
  <headerFooter alignWithMargins="0">
    <oddHeader>&amp;C&amp;P</oddHeader>
  </headerFooter>
  <rowBreaks count="1" manualBreakCount="1">
    <brk id="67" max="7" man="1"/>
  </rowBreaks>
  <drawing r:id="rId1"/>
</worksheet>
</file>

<file path=xl/worksheets/sheet11.xml><?xml version="1.0" encoding="utf-8"?>
<worksheet xmlns="http://schemas.openxmlformats.org/spreadsheetml/2006/main" xmlns:r="http://schemas.openxmlformats.org/officeDocument/2006/relationships">
  <dimension ref="A1:J291"/>
  <sheetViews>
    <sheetView showGridLines="0" view="pageBreakPreview" zoomScale="70" zoomScaleSheetLayoutView="70" workbookViewId="0" topLeftCell="A1">
      <selection activeCell="C164" sqref="C164"/>
    </sheetView>
  </sheetViews>
  <sheetFormatPr defaultColWidth="9.00390625" defaultRowHeight="13.5"/>
  <cols>
    <col min="1" max="1" width="17.625" style="175" customWidth="1"/>
    <col min="2" max="3" width="13.625" style="175" customWidth="1"/>
    <col min="4" max="4" width="9.875" style="175" customWidth="1"/>
    <col min="5" max="5" width="12.00390625" style="175" customWidth="1"/>
    <col min="6" max="6" width="15.375" style="175" customWidth="1"/>
    <col min="7" max="7" width="39.625" style="4" customWidth="1"/>
    <col min="8" max="8" width="21.50390625" style="4" customWidth="1"/>
    <col min="9" max="16384" width="9.00390625" style="164" customWidth="1"/>
  </cols>
  <sheetData>
    <row r="1" spans="1:8" s="121" customFormat="1" ht="30" customHeight="1">
      <c r="A1" s="1" t="s">
        <v>1362</v>
      </c>
      <c r="B1" s="44"/>
      <c r="C1" s="45"/>
      <c r="D1" s="163"/>
      <c r="E1" s="45"/>
      <c r="F1" s="46"/>
      <c r="G1" s="47"/>
      <c r="H1" s="48"/>
    </row>
    <row r="2" spans="1:8" ht="13.5">
      <c r="A2" s="5" t="s">
        <v>2269</v>
      </c>
      <c r="B2" s="5" t="s">
        <v>2270</v>
      </c>
      <c r="C2" s="5" t="s">
        <v>2271</v>
      </c>
      <c r="D2" s="327" t="s">
        <v>2272</v>
      </c>
      <c r="E2" s="328"/>
      <c r="F2" s="5" t="s">
        <v>2273</v>
      </c>
      <c r="G2" s="327" t="s">
        <v>2274</v>
      </c>
      <c r="H2" s="328"/>
    </row>
    <row r="3" spans="1:8" s="165" customFormat="1" ht="13.5">
      <c r="A3" s="50"/>
      <c r="B3" s="51" t="s">
        <v>2275</v>
      </c>
      <c r="C3" s="51" t="s">
        <v>2275</v>
      </c>
      <c r="D3" s="30"/>
      <c r="E3" s="9" t="s">
        <v>2275</v>
      </c>
      <c r="F3" s="74"/>
      <c r="G3" s="30"/>
      <c r="H3" s="11"/>
    </row>
    <row r="4" spans="1:8" s="165" customFormat="1" ht="24">
      <c r="A4" s="53" t="s">
        <v>130</v>
      </c>
      <c r="B4" s="13">
        <v>20901000</v>
      </c>
      <c r="C4" s="13">
        <v>20141483</v>
      </c>
      <c r="D4" s="14" t="s">
        <v>2280</v>
      </c>
      <c r="E4" s="15">
        <v>20141483</v>
      </c>
      <c r="F4" s="21" t="s">
        <v>1363</v>
      </c>
      <c r="G4" s="31" t="s">
        <v>1364</v>
      </c>
      <c r="H4" s="32" t="s">
        <v>2619</v>
      </c>
    </row>
    <row r="5" spans="1:8" s="165" customFormat="1" ht="13.5">
      <c r="A5" s="297"/>
      <c r="B5" s="13"/>
      <c r="C5" s="13"/>
      <c r="D5" s="14"/>
      <c r="E5" s="15"/>
      <c r="F5" s="21"/>
      <c r="G5" s="31"/>
      <c r="H5" s="32"/>
    </row>
    <row r="6" spans="1:8" s="165" customFormat="1" ht="13.5">
      <c r="A6" s="313" t="s">
        <v>1428</v>
      </c>
      <c r="B6" s="24"/>
      <c r="C6" s="24"/>
      <c r="D6" s="25"/>
      <c r="E6" s="26"/>
      <c r="F6" s="23"/>
      <c r="G6" s="36"/>
      <c r="H6" s="57"/>
    </row>
    <row r="7" spans="1:8" s="165" customFormat="1" ht="24">
      <c r="A7" s="21" t="s">
        <v>1365</v>
      </c>
      <c r="B7" s="13">
        <v>9036608000</v>
      </c>
      <c r="C7" s="13">
        <v>8662733099</v>
      </c>
      <c r="D7" s="14" t="s">
        <v>2276</v>
      </c>
      <c r="E7" s="15">
        <v>5975389</v>
      </c>
      <c r="F7" s="21" t="s">
        <v>1366</v>
      </c>
      <c r="G7" s="31" t="s">
        <v>1367</v>
      </c>
      <c r="H7" s="32" t="s">
        <v>2620</v>
      </c>
    </row>
    <row r="8" spans="1:8" s="165" customFormat="1" ht="13.5">
      <c r="A8" s="311"/>
      <c r="B8" s="13"/>
      <c r="C8" s="13"/>
      <c r="D8" s="14"/>
      <c r="E8" s="15"/>
      <c r="F8" s="21"/>
      <c r="G8" s="31" t="s">
        <v>1368</v>
      </c>
      <c r="H8" s="32" t="s">
        <v>1369</v>
      </c>
    </row>
    <row r="9" spans="1:8" s="165" customFormat="1" ht="13.5">
      <c r="A9" s="311" t="s">
        <v>1428</v>
      </c>
      <c r="B9" s="13"/>
      <c r="C9" s="13"/>
      <c r="D9" s="14" t="s">
        <v>2279</v>
      </c>
      <c r="E9" s="15">
        <v>10100000</v>
      </c>
      <c r="F9" s="34"/>
      <c r="G9" s="36" t="s">
        <v>1370</v>
      </c>
      <c r="H9" s="57" t="s">
        <v>2621</v>
      </c>
    </row>
    <row r="10" spans="1:8" s="165" customFormat="1" ht="24" customHeight="1">
      <c r="A10" s="23"/>
      <c r="B10" s="24"/>
      <c r="C10" s="24"/>
      <c r="D10" s="25" t="s">
        <v>2280</v>
      </c>
      <c r="E10" s="26">
        <f>C7-E7-E9</f>
        <v>8646657710</v>
      </c>
      <c r="F10" s="23" t="s">
        <v>1371</v>
      </c>
      <c r="G10" s="36" t="s">
        <v>1372</v>
      </c>
      <c r="H10" s="57" t="s">
        <v>1373</v>
      </c>
    </row>
    <row r="11" spans="1:8" s="165" customFormat="1" ht="13.5">
      <c r="A11" s="21" t="s">
        <v>1374</v>
      </c>
      <c r="B11" s="13">
        <v>88184248000</v>
      </c>
      <c r="C11" s="13">
        <v>86720537871</v>
      </c>
      <c r="D11" s="14" t="s">
        <v>742</v>
      </c>
      <c r="E11" s="15">
        <v>12500000000</v>
      </c>
      <c r="F11" s="21" t="s">
        <v>1375</v>
      </c>
      <c r="G11" s="69" t="s">
        <v>1376</v>
      </c>
      <c r="H11" s="59" t="s">
        <v>2278</v>
      </c>
    </row>
    <row r="12" spans="1:8" s="165" customFormat="1" ht="13.5">
      <c r="A12" s="297"/>
      <c r="B12" s="13"/>
      <c r="C12" s="13"/>
      <c r="D12" s="14"/>
      <c r="E12" s="15"/>
      <c r="F12" s="21"/>
      <c r="G12" s="31" t="s">
        <v>2532</v>
      </c>
      <c r="H12" s="32" t="s">
        <v>2533</v>
      </c>
    </row>
    <row r="13" spans="1:8" s="165" customFormat="1" ht="13.5">
      <c r="A13" s="311" t="s">
        <v>1429</v>
      </c>
      <c r="B13" s="13"/>
      <c r="C13" s="13"/>
      <c r="D13" s="14" t="s">
        <v>2279</v>
      </c>
      <c r="E13" s="15">
        <v>56265340</v>
      </c>
      <c r="F13" s="21"/>
      <c r="G13" s="31" t="s">
        <v>2534</v>
      </c>
      <c r="H13" s="32" t="s">
        <v>2535</v>
      </c>
    </row>
    <row r="14" spans="1:8" s="165" customFormat="1" ht="13.5">
      <c r="A14" s="21"/>
      <c r="B14" s="13"/>
      <c r="C14" s="13"/>
      <c r="D14" s="88"/>
      <c r="E14" s="89"/>
      <c r="F14" s="21"/>
      <c r="G14" s="31" t="s">
        <v>2759</v>
      </c>
      <c r="H14" s="18" t="s">
        <v>2536</v>
      </c>
    </row>
    <row r="15" spans="1:8" s="165" customFormat="1" ht="13.5">
      <c r="A15" s="21"/>
      <c r="B15" s="13"/>
      <c r="C15" s="13"/>
      <c r="D15" s="14" t="s">
        <v>2280</v>
      </c>
      <c r="E15" s="15">
        <f>C11-E11-E13</f>
        <v>74164272531</v>
      </c>
      <c r="F15" s="21"/>
      <c r="G15" s="31" t="s">
        <v>2537</v>
      </c>
      <c r="H15" s="32" t="s">
        <v>2538</v>
      </c>
    </row>
    <row r="16" spans="1:8" s="165" customFormat="1" ht="13.5">
      <c r="A16" s="21"/>
      <c r="B16" s="13"/>
      <c r="C16" s="13"/>
      <c r="D16" s="14"/>
      <c r="E16" s="15"/>
      <c r="F16" s="21"/>
      <c r="G16" s="31" t="s">
        <v>2539</v>
      </c>
      <c r="H16" s="32" t="s">
        <v>2540</v>
      </c>
    </row>
    <row r="17" spans="1:8" s="165" customFormat="1" ht="13.5">
      <c r="A17" s="21"/>
      <c r="B17" s="13"/>
      <c r="C17" s="13"/>
      <c r="D17" s="14"/>
      <c r="E17" s="15"/>
      <c r="F17" s="21"/>
      <c r="G17" s="31" t="s">
        <v>2541</v>
      </c>
      <c r="H17" s="18" t="s">
        <v>2542</v>
      </c>
    </row>
    <row r="18" spans="1:8" s="165" customFormat="1" ht="13.5">
      <c r="A18" s="21"/>
      <c r="B18" s="13"/>
      <c r="C18" s="13"/>
      <c r="D18" s="14"/>
      <c r="E18" s="15"/>
      <c r="F18" s="21"/>
      <c r="G18" s="31" t="s">
        <v>2543</v>
      </c>
      <c r="H18" s="18" t="s">
        <v>2544</v>
      </c>
    </row>
    <row r="19" spans="1:8" s="165" customFormat="1" ht="13.5">
      <c r="A19" s="21"/>
      <c r="B19" s="13"/>
      <c r="C19" s="13"/>
      <c r="D19" s="14"/>
      <c r="E19" s="15"/>
      <c r="F19" s="21"/>
      <c r="G19" s="31" t="s">
        <v>2760</v>
      </c>
      <c r="H19" s="18" t="s">
        <v>2545</v>
      </c>
    </row>
    <row r="20" spans="1:8" s="165" customFormat="1" ht="13.5">
      <c r="A20" s="21"/>
      <c r="B20" s="13"/>
      <c r="C20" s="13"/>
      <c r="D20" s="14"/>
      <c r="E20" s="15"/>
      <c r="F20" s="21"/>
      <c r="G20" s="31" t="s">
        <v>1377</v>
      </c>
      <c r="H20" s="18"/>
    </row>
    <row r="21" spans="1:8" s="165" customFormat="1" ht="13.5">
      <c r="A21" s="21"/>
      <c r="B21" s="13"/>
      <c r="C21" s="13"/>
      <c r="D21" s="14"/>
      <c r="E21" s="15"/>
      <c r="F21" s="21"/>
      <c r="G21" s="31" t="s">
        <v>2761</v>
      </c>
      <c r="H21" s="18"/>
    </row>
    <row r="22" spans="1:8" s="165" customFormat="1" ht="13.5">
      <c r="A22" s="21"/>
      <c r="B22" s="13"/>
      <c r="C22" s="13"/>
      <c r="D22" s="14"/>
      <c r="E22" s="15"/>
      <c r="F22" s="21"/>
      <c r="G22" s="31" t="s">
        <v>1097</v>
      </c>
      <c r="H22" s="18"/>
    </row>
    <row r="23" spans="1:8" s="165" customFormat="1" ht="13.5">
      <c r="A23" s="21"/>
      <c r="B23" s="13"/>
      <c r="C23" s="13"/>
      <c r="D23" s="14"/>
      <c r="E23" s="15"/>
      <c r="F23" s="21"/>
      <c r="G23" s="31" t="s">
        <v>1378</v>
      </c>
      <c r="H23" s="18" t="s">
        <v>612</v>
      </c>
    </row>
    <row r="24" spans="1:8" s="165" customFormat="1" ht="13.5">
      <c r="A24" s="21"/>
      <c r="B24" s="13"/>
      <c r="C24" s="13"/>
      <c r="D24" s="14"/>
      <c r="E24" s="15"/>
      <c r="F24" s="21"/>
      <c r="G24" s="31" t="s">
        <v>2933</v>
      </c>
      <c r="H24" s="18" t="s">
        <v>2762</v>
      </c>
    </row>
    <row r="25" spans="1:8" s="165" customFormat="1" ht="13.5">
      <c r="A25" s="23"/>
      <c r="B25" s="24"/>
      <c r="C25" s="24"/>
      <c r="D25" s="25"/>
      <c r="E25" s="26"/>
      <c r="F25" s="23"/>
      <c r="G25" s="36" t="s">
        <v>2763</v>
      </c>
      <c r="H25" s="57"/>
    </row>
    <row r="26" spans="1:8" s="165" customFormat="1" ht="13.5">
      <c r="A26" s="21" t="s">
        <v>2934</v>
      </c>
      <c r="B26" s="13">
        <v>5242729000</v>
      </c>
      <c r="C26" s="13">
        <v>4902526785</v>
      </c>
      <c r="D26" s="14" t="s">
        <v>1383</v>
      </c>
      <c r="E26" s="15">
        <v>384776205</v>
      </c>
      <c r="F26" s="21" t="s">
        <v>2935</v>
      </c>
      <c r="G26" s="31" t="s">
        <v>2936</v>
      </c>
      <c r="H26" s="32" t="s">
        <v>2278</v>
      </c>
    </row>
    <row r="27" spans="1:8" s="165" customFormat="1" ht="13.5">
      <c r="A27" s="297"/>
      <c r="B27" s="13"/>
      <c r="C27" s="13"/>
      <c r="D27" s="14"/>
      <c r="E27" s="15"/>
      <c r="F27" s="21"/>
      <c r="G27" s="31" t="s">
        <v>2937</v>
      </c>
      <c r="H27" s="32"/>
    </row>
    <row r="28" spans="1:8" s="165" customFormat="1" ht="13.5">
      <c r="A28" s="311" t="s">
        <v>1429</v>
      </c>
      <c r="B28" s="13"/>
      <c r="C28" s="13"/>
      <c r="D28" s="14" t="s">
        <v>2279</v>
      </c>
      <c r="E28" s="15">
        <v>159284286</v>
      </c>
      <c r="F28" s="21"/>
      <c r="G28" s="31" t="s">
        <v>2764</v>
      </c>
      <c r="H28" s="32"/>
    </row>
    <row r="29" spans="1:8" s="165" customFormat="1" ht="13.5">
      <c r="A29" s="21"/>
      <c r="B29" s="13"/>
      <c r="C29" s="13"/>
      <c r="D29" s="14"/>
      <c r="E29" s="15"/>
      <c r="F29" s="21"/>
      <c r="G29" s="31" t="s">
        <v>2765</v>
      </c>
      <c r="H29" s="32"/>
    </row>
    <row r="30" spans="1:8" s="165" customFormat="1" ht="13.5">
      <c r="A30" s="21"/>
      <c r="B30" s="13"/>
      <c r="C30" s="13"/>
      <c r="D30" s="14" t="s">
        <v>2280</v>
      </c>
      <c r="E30" s="15">
        <f>C26-E26-E28</f>
        <v>4358466294</v>
      </c>
      <c r="F30" s="21"/>
      <c r="G30" s="31" t="s">
        <v>2938</v>
      </c>
      <c r="H30" s="32" t="s">
        <v>2278</v>
      </c>
    </row>
    <row r="31" spans="1:8" s="165" customFormat="1" ht="13.5">
      <c r="A31" s="21"/>
      <c r="B31" s="13"/>
      <c r="C31" s="13"/>
      <c r="D31" s="14"/>
      <c r="E31" s="15"/>
      <c r="F31" s="21"/>
      <c r="G31" s="31" t="s">
        <v>2766</v>
      </c>
      <c r="H31" s="32"/>
    </row>
    <row r="32" spans="1:8" s="165" customFormat="1" ht="13.5">
      <c r="A32" s="21"/>
      <c r="B32" s="13"/>
      <c r="C32" s="13"/>
      <c r="D32" s="14"/>
      <c r="E32" s="15"/>
      <c r="F32" s="21"/>
      <c r="G32" s="31" t="s">
        <v>2939</v>
      </c>
      <c r="H32" s="32"/>
    </row>
    <row r="33" spans="1:8" s="165" customFormat="1" ht="13.5">
      <c r="A33" s="21"/>
      <c r="B33" s="13"/>
      <c r="C33" s="13"/>
      <c r="D33" s="14"/>
      <c r="E33" s="15"/>
      <c r="F33" s="21"/>
      <c r="G33" s="31" t="s">
        <v>2940</v>
      </c>
      <c r="H33" s="32" t="s">
        <v>2278</v>
      </c>
    </row>
    <row r="34" spans="1:8" s="165" customFormat="1" ht="13.5">
      <c r="A34" s="23"/>
      <c r="B34" s="24"/>
      <c r="C34" s="24"/>
      <c r="D34" s="25"/>
      <c r="E34" s="26"/>
      <c r="F34" s="23"/>
      <c r="G34" s="36" t="s">
        <v>2941</v>
      </c>
      <c r="H34" s="57" t="s">
        <v>2278</v>
      </c>
    </row>
    <row r="35" spans="1:8" s="165" customFormat="1" ht="13.5">
      <c r="A35" s="21"/>
      <c r="B35" s="13"/>
      <c r="C35" s="13"/>
      <c r="D35" s="14"/>
      <c r="E35" s="15"/>
      <c r="F35" s="21"/>
      <c r="G35" s="31" t="s">
        <v>1092</v>
      </c>
      <c r="H35" s="32" t="s">
        <v>2278</v>
      </c>
    </row>
    <row r="36" spans="1:8" s="165" customFormat="1" ht="13.5">
      <c r="A36" s="21"/>
      <c r="B36" s="13"/>
      <c r="C36" s="13"/>
      <c r="D36" s="14"/>
      <c r="E36" s="15"/>
      <c r="F36" s="21"/>
      <c r="G36" s="31" t="s">
        <v>2942</v>
      </c>
      <c r="H36" s="32" t="s">
        <v>2943</v>
      </c>
    </row>
    <row r="37" spans="1:8" s="165" customFormat="1" ht="13.5">
      <c r="A37" s="21"/>
      <c r="B37" s="13"/>
      <c r="C37" s="13"/>
      <c r="D37" s="63"/>
      <c r="E37" s="15"/>
      <c r="F37" s="21"/>
      <c r="G37" s="31" t="s">
        <v>2767</v>
      </c>
      <c r="H37" s="32"/>
    </row>
    <row r="38" spans="1:8" s="165" customFormat="1" ht="13.5">
      <c r="A38" s="21"/>
      <c r="B38" s="13"/>
      <c r="C38" s="13"/>
      <c r="D38" s="63"/>
      <c r="E38" s="15"/>
      <c r="F38" s="21"/>
      <c r="G38" s="31" t="s">
        <v>2768</v>
      </c>
      <c r="H38" s="32" t="s">
        <v>2769</v>
      </c>
    </row>
    <row r="39" spans="1:8" s="165" customFormat="1" ht="13.5">
      <c r="A39" s="21"/>
      <c r="B39" s="13"/>
      <c r="C39" s="13"/>
      <c r="D39" s="63"/>
      <c r="E39" s="15"/>
      <c r="F39" s="21"/>
      <c r="G39" s="31" t="s">
        <v>2770</v>
      </c>
      <c r="H39" s="32"/>
    </row>
    <row r="40" spans="1:8" s="165" customFormat="1" ht="13.5">
      <c r="A40" s="21"/>
      <c r="B40" s="13"/>
      <c r="C40" s="13"/>
      <c r="D40" s="63"/>
      <c r="E40" s="15"/>
      <c r="F40" s="21"/>
      <c r="G40" s="31" t="s">
        <v>1098</v>
      </c>
      <c r="H40" s="32" t="s">
        <v>2771</v>
      </c>
    </row>
    <row r="41" spans="1:8" s="165" customFormat="1" ht="13.5">
      <c r="A41" s="21"/>
      <c r="B41" s="13"/>
      <c r="C41" s="13"/>
      <c r="D41" s="14"/>
      <c r="E41" s="15"/>
      <c r="F41" s="21"/>
      <c r="G41" s="31" t="s">
        <v>2944</v>
      </c>
      <c r="H41" s="32" t="s">
        <v>2278</v>
      </c>
    </row>
    <row r="42" spans="1:8" s="165" customFormat="1" ht="13.5">
      <c r="A42" s="21"/>
      <c r="B42" s="13"/>
      <c r="C42" s="13"/>
      <c r="D42" s="14"/>
      <c r="E42" s="15"/>
      <c r="F42" s="21"/>
      <c r="G42" s="31" t="s">
        <v>2945</v>
      </c>
      <c r="H42" s="32" t="s">
        <v>2278</v>
      </c>
    </row>
    <row r="43" spans="1:8" s="165" customFormat="1" ht="13.5">
      <c r="A43" s="21"/>
      <c r="B43" s="13"/>
      <c r="C43" s="13"/>
      <c r="D43" s="14"/>
      <c r="E43" s="15"/>
      <c r="F43" s="21"/>
      <c r="G43" s="31" t="s">
        <v>2946</v>
      </c>
      <c r="H43" s="32" t="s">
        <v>2278</v>
      </c>
    </row>
    <row r="44" spans="1:8" s="165" customFormat="1" ht="13.5">
      <c r="A44" s="21"/>
      <c r="B44" s="13"/>
      <c r="C44" s="13"/>
      <c r="D44" s="14"/>
      <c r="E44" s="15"/>
      <c r="F44" s="21"/>
      <c r="G44" s="17" t="s">
        <v>735</v>
      </c>
      <c r="H44" s="18" t="s">
        <v>1093</v>
      </c>
    </row>
    <row r="45" spans="1:8" s="165" customFormat="1" ht="13.5">
      <c r="A45" s="21"/>
      <c r="B45" s="13"/>
      <c r="C45" s="13"/>
      <c r="D45" s="14"/>
      <c r="E45" s="15"/>
      <c r="F45" s="21"/>
      <c r="G45" s="17" t="s">
        <v>736</v>
      </c>
      <c r="H45" s="18" t="s">
        <v>2546</v>
      </c>
    </row>
    <row r="46" spans="1:8" s="165" customFormat="1" ht="13.5">
      <c r="A46" s="21"/>
      <c r="B46" s="13"/>
      <c r="C46" s="13"/>
      <c r="D46" s="14"/>
      <c r="E46" s="15"/>
      <c r="F46" s="112"/>
      <c r="G46" s="17" t="s">
        <v>737</v>
      </c>
      <c r="H46" s="18" t="s">
        <v>2772</v>
      </c>
    </row>
    <row r="47" spans="1:8" s="165" customFormat="1" ht="13.5">
      <c r="A47" s="21"/>
      <c r="B47" s="13"/>
      <c r="C47" s="13"/>
      <c r="D47" s="14"/>
      <c r="E47" s="15"/>
      <c r="F47" s="112"/>
      <c r="G47" s="17" t="s">
        <v>2404</v>
      </c>
      <c r="H47" s="18" t="s">
        <v>2773</v>
      </c>
    </row>
    <row r="48" spans="1:8" s="165" customFormat="1" ht="13.5">
      <c r="A48" s="21"/>
      <c r="B48" s="13"/>
      <c r="C48" s="13"/>
      <c r="D48" s="14"/>
      <c r="E48" s="15"/>
      <c r="F48" s="112"/>
      <c r="G48" s="17" t="s">
        <v>1744</v>
      </c>
      <c r="H48" s="18" t="s">
        <v>1745</v>
      </c>
    </row>
    <row r="49" spans="1:8" s="165" customFormat="1" ht="13.5">
      <c r="A49" s="21"/>
      <c r="B49" s="13"/>
      <c r="C49" s="13"/>
      <c r="D49" s="14"/>
      <c r="E49" s="15"/>
      <c r="F49" s="112"/>
      <c r="G49" s="17" t="s">
        <v>2774</v>
      </c>
      <c r="H49" s="18" t="s">
        <v>2775</v>
      </c>
    </row>
    <row r="50" spans="1:8" s="165" customFormat="1" ht="13.5">
      <c r="A50" s="21"/>
      <c r="B50" s="13"/>
      <c r="C50" s="13"/>
      <c r="D50" s="14"/>
      <c r="E50" s="15"/>
      <c r="F50" s="112"/>
      <c r="G50" s="17" t="s">
        <v>1099</v>
      </c>
      <c r="H50" s="18"/>
    </row>
    <row r="51" spans="1:8" s="165" customFormat="1" ht="13.5">
      <c r="A51" s="21"/>
      <c r="B51" s="13"/>
      <c r="C51" s="13"/>
      <c r="D51" s="14"/>
      <c r="E51" s="15"/>
      <c r="F51" s="112"/>
      <c r="G51" s="31" t="s">
        <v>2405</v>
      </c>
      <c r="H51" s="32" t="s">
        <v>1094</v>
      </c>
    </row>
    <row r="52" spans="1:8" s="165" customFormat="1" ht="13.5">
      <c r="A52" s="21"/>
      <c r="B52" s="13"/>
      <c r="C52" s="13"/>
      <c r="D52" s="14"/>
      <c r="E52" s="15"/>
      <c r="F52" s="112"/>
      <c r="G52" s="31" t="s">
        <v>2406</v>
      </c>
      <c r="H52" s="32" t="s">
        <v>2547</v>
      </c>
    </row>
    <row r="53" spans="1:8" s="165" customFormat="1" ht="13.5">
      <c r="A53" s="21"/>
      <c r="B53" s="13"/>
      <c r="C53" s="13"/>
      <c r="D53" s="14"/>
      <c r="E53" s="15"/>
      <c r="F53" s="112"/>
      <c r="G53" s="31" t="s">
        <v>2407</v>
      </c>
      <c r="H53" s="32" t="s">
        <v>2278</v>
      </c>
    </row>
    <row r="54" spans="1:8" s="165" customFormat="1" ht="13.5">
      <c r="A54" s="21"/>
      <c r="B54" s="13"/>
      <c r="C54" s="13"/>
      <c r="D54" s="14"/>
      <c r="E54" s="15"/>
      <c r="F54" s="112"/>
      <c r="G54" s="31" t="s">
        <v>2408</v>
      </c>
      <c r="H54" s="32" t="s">
        <v>2548</v>
      </c>
    </row>
    <row r="55" spans="1:8" s="165" customFormat="1" ht="13.5">
      <c r="A55" s="21"/>
      <c r="B55" s="13"/>
      <c r="C55" s="13"/>
      <c r="D55" s="14"/>
      <c r="E55" s="15"/>
      <c r="F55" s="112"/>
      <c r="G55" s="31" t="s">
        <v>2409</v>
      </c>
      <c r="H55" s="32" t="s">
        <v>2548</v>
      </c>
    </row>
    <row r="56" spans="1:8" s="165" customFormat="1" ht="13.5">
      <c r="A56" s="21"/>
      <c r="B56" s="13"/>
      <c r="C56" s="13"/>
      <c r="D56" s="14"/>
      <c r="E56" s="15"/>
      <c r="F56" s="112"/>
      <c r="G56" s="31" t="s">
        <v>2410</v>
      </c>
      <c r="H56" s="32" t="s">
        <v>2278</v>
      </c>
    </row>
    <row r="57" spans="1:8" s="165" customFormat="1" ht="13.5">
      <c r="A57" s="21"/>
      <c r="B57" s="13"/>
      <c r="C57" s="13"/>
      <c r="D57" s="14"/>
      <c r="E57" s="15"/>
      <c r="F57" s="112"/>
      <c r="G57" s="31" t="s">
        <v>2549</v>
      </c>
      <c r="H57" s="32" t="s">
        <v>2550</v>
      </c>
    </row>
    <row r="58" spans="1:8" s="165" customFormat="1" ht="13.5">
      <c r="A58" s="21"/>
      <c r="B58" s="13"/>
      <c r="C58" s="13"/>
      <c r="D58" s="14"/>
      <c r="E58" s="15"/>
      <c r="F58" s="112"/>
      <c r="G58" s="31" t="s">
        <v>2551</v>
      </c>
      <c r="H58" s="32" t="s">
        <v>2552</v>
      </c>
    </row>
    <row r="59" spans="1:8" s="165" customFormat="1" ht="13.5">
      <c r="A59" s="21"/>
      <c r="B59" s="13"/>
      <c r="C59" s="13"/>
      <c r="D59" s="14"/>
      <c r="E59" s="15"/>
      <c r="F59" s="112"/>
      <c r="G59" s="31" t="s">
        <v>2553</v>
      </c>
      <c r="H59" s="32" t="s">
        <v>2554</v>
      </c>
    </row>
    <row r="60" spans="1:8" s="165" customFormat="1" ht="13.5">
      <c r="A60" s="21"/>
      <c r="B60" s="13"/>
      <c r="C60" s="13"/>
      <c r="D60" s="14"/>
      <c r="E60" s="15"/>
      <c r="F60" s="112"/>
      <c r="G60" s="31" t="s">
        <v>2555</v>
      </c>
      <c r="H60" s="32" t="s">
        <v>2556</v>
      </c>
    </row>
    <row r="61" spans="1:8" s="165" customFormat="1" ht="13.5">
      <c r="A61" s="21"/>
      <c r="B61" s="13"/>
      <c r="C61" s="13"/>
      <c r="D61" s="14"/>
      <c r="E61" s="15"/>
      <c r="F61" s="112"/>
      <c r="G61" s="31" t="s">
        <v>2557</v>
      </c>
      <c r="H61" s="32" t="s">
        <v>2558</v>
      </c>
    </row>
    <row r="62" spans="1:8" s="165" customFormat="1" ht="13.5">
      <c r="A62" s="21"/>
      <c r="B62" s="13"/>
      <c r="C62" s="13"/>
      <c r="D62" s="14"/>
      <c r="E62" s="15"/>
      <c r="F62" s="112"/>
      <c r="G62" s="31" t="s">
        <v>1100</v>
      </c>
      <c r="H62" s="32"/>
    </row>
    <row r="63" spans="1:8" s="165" customFormat="1" ht="13.5">
      <c r="A63" s="21"/>
      <c r="B63" s="13"/>
      <c r="C63" s="13"/>
      <c r="D63" s="14"/>
      <c r="E63" s="15"/>
      <c r="F63" s="112"/>
      <c r="G63" s="31" t="s">
        <v>1101</v>
      </c>
      <c r="H63" s="32"/>
    </row>
    <row r="64" spans="1:8" s="165" customFormat="1" ht="13.5">
      <c r="A64" s="21"/>
      <c r="B64" s="13"/>
      <c r="C64" s="13"/>
      <c r="D64" s="14"/>
      <c r="E64" s="15"/>
      <c r="F64" s="112"/>
      <c r="G64" s="31" t="s">
        <v>1102</v>
      </c>
      <c r="H64" s="32"/>
    </row>
    <row r="65" spans="1:8" s="165" customFormat="1" ht="13.5">
      <c r="A65" s="21"/>
      <c r="B65" s="13"/>
      <c r="C65" s="13"/>
      <c r="D65" s="14"/>
      <c r="E65" s="15"/>
      <c r="F65" s="112"/>
      <c r="G65" s="31" t="s">
        <v>2411</v>
      </c>
      <c r="H65" s="32" t="s">
        <v>2278</v>
      </c>
    </row>
    <row r="66" spans="1:8" s="165" customFormat="1" ht="13.5">
      <c r="A66" s="23"/>
      <c r="B66" s="24"/>
      <c r="C66" s="24"/>
      <c r="D66" s="25"/>
      <c r="E66" s="26"/>
      <c r="F66" s="113"/>
      <c r="G66" s="36" t="s">
        <v>2412</v>
      </c>
      <c r="H66" s="57" t="s">
        <v>2776</v>
      </c>
    </row>
    <row r="67" spans="1:8" s="165" customFormat="1" ht="13.5">
      <c r="A67" s="21"/>
      <c r="B67" s="13"/>
      <c r="C67" s="13"/>
      <c r="D67" s="14"/>
      <c r="E67" s="15"/>
      <c r="F67" s="112"/>
      <c r="G67" s="31" t="s">
        <v>2413</v>
      </c>
      <c r="H67" s="32" t="s">
        <v>2559</v>
      </c>
    </row>
    <row r="68" spans="1:8" s="165" customFormat="1" ht="13.5">
      <c r="A68" s="54"/>
      <c r="B68" s="13"/>
      <c r="C68" s="13"/>
      <c r="D68" s="88"/>
      <c r="E68" s="143"/>
      <c r="F68" s="21"/>
      <c r="G68" s="17" t="s">
        <v>1118</v>
      </c>
      <c r="H68" s="32" t="s">
        <v>2278</v>
      </c>
    </row>
    <row r="69" spans="1:8" s="165" customFormat="1" ht="13.5">
      <c r="A69" s="54"/>
      <c r="B69" s="13"/>
      <c r="C69" s="13"/>
      <c r="D69" s="88"/>
      <c r="E69" s="143"/>
      <c r="F69" s="21"/>
      <c r="G69" s="17" t="s">
        <v>1119</v>
      </c>
      <c r="H69" s="32" t="s">
        <v>2560</v>
      </c>
    </row>
    <row r="70" spans="1:8" s="165" customFormat="1" ht="13.5">
      <c r="A70" s="21"/>
      <c r="B70" s="13"/>
      <c r="C70" s="13"/>
      <c r="D70" s="14"/>
      <c r="E70" s="15"/>
      <c r="F70" s="112"/>
      <c r="G70" s="31" t="s">
        <v>2414</v>
      </c>
      <c r="H70" s="32"/>
    </row>
    <row r="71" spans="1:8" s="165" customFormat="1" ht="13.5">
      <c r="A71" s="21"/>
      <c r="B71" s="13"/>
      <c r="C71" s="13"/>
      <c r="D71" s="14"/>
      <c r="E71" s="15"/>
      <c r="F71" s="112"/>
      <c r="G71" s="31" t="s">
        <v>1103</v>
      </c>
      <c r="H71" s="32" t="s">
        <v>2415</v>
      </c>
    </row>
    <row r="72" spans="1:8" s="165" customFormat="1" ht="13.5">
      <c r="A72" s="21"/>
      <c r="B72" s="13"/>
      <c r="C72" s="13"/>
      <c r="D72" s="14"/>
      <c r="E72" s="15"/>
      <c r="F72" s="112"/>
      <c r="G72" s="31" t="s">
        <v>2416</v>
      </c>
      <c r="H72" s="32" t="s">
        <v>2278</v>
      </c>
    </row>
    <row r="73" spans="1:8" s="165" customFormat="1" ht="13.5">
      <c r="A73" s="21"/>
      <c r="B73" s="13"/>
      <c r="C73" s="13"/>
      <c r="D73" s="14"/>
      <c r="E73" s="15"/>
      <c r="F73" s="112"/>
      <c r="G73" s="31" t="s">
        <v>2417</v>
      </c>
      <c r="H73" s="32" t="s">
        <v>2278</v>
      </c>
    </row>
    <row r="74" spans="1:8" s="165" customFormat="1" ht="13.5">
      <c r="A74" s="21"/>
      <c r="B74" s="13"/>
      <c r="C74" s="13"/>
      <c r="D74" s="14"/>
      <c r="E74" s="15"/>
      <c r="F74" s="112"/>
      <c r="G74" s="31" t="s">
        <v>2418</v>
      </c>
      <c r="H74" s="32" t="s">
        <v>2278</v>
      </c>
    </row>
    <row r="75" spans="1:8" s="165" customFormat="1" ht="13.5">
      <c r="A75" s="21"/>
      <c r="B75" s="13"/>
      <c r="C75" s="13"/>
      <c r="D75" s="14"/>
      <c r="E75" s="15"/>
      <c r="F75" s="112"/>
      <c r="G75" s="31" t="s">
        <v>2419</v>
      </c>
      <c r="H75" s="32" t="s">
        <v>2278</v>
      </c>
    </row>
    <row r="76" spans="1:8" s="165" customFormat="1" ht="13.5">
      <c r="A76" s="21"/>
      <c r="B76" s="13"/>
      <c r="C76" s="13"/>
      <c r="D76" s="14"/>
      <c r="E76" s="15"/>
      <c r="F76" s="112"/>
      <c r="G76" s="31" t="s">
        <v>2420</v>
      </c>
      <c r="H76" s="32"/>
    </row>
    <row r="77" spans="1:8" s="165" customFormat="1" ht="13.5">
      <c r="A77" s="21"/>
      <c r="B77" s="13"/>
      <c r="C77" s="13"/>
      <c r="D77" s="14"/>
      <c r="E77" s="15"/>
      <c r="F77" s="112"/>
      <c r="G77" s="31"/>
      <c r="H77" s="32" t="s">
        <v>2561</v>
      </c>
    </row>
    <row r="78" spans="1:8" s="165" customFormat="1" ht="13.5">
      <c r="A78" s="21"/>
      <c r="B78" s="13"/>
      <c r="C78" s="13"/>
      <c r="D78" s="14"/>
      <c r="E78" s="15"/>
      <c r="F78" s="112"/>
      <c r="G78" s="31" t="s">
        <v>1104</v>
      </c>
      <c r="H78" s="32" t="s">
        <v>2278</v>
      </c>
    </row>
    <row r="79" spans="1:8" s="165" customFormat="1" ht="13.5">
      <c r="A79" s="21"/>
      <c r="B79" s="13"/>
      <c r="C79" s="13"/>
      <c r="D79" s="14"/>
      <c r="E79" s="15"/>
      <c r="F79" s="112"/>
      <c r="G79" s="31" t="s">
        <v>1105</v>
      </c>
      <c r="H79" s="32"/>
    </row>
    <row r="80" spans="1:8" s="165" customFormat="1" ht="13.5">
      <c r="A80" s="21"/>
      <c r="B80" s="13"/>
      <c r="C80" s="13"/>
      <c r="D80" s="14"/>
      <c r="E80" s="15"/>
      <c r="F80" s="112"/>
      <c r="G80" s="31" t="s">
        <v>1106</v>
      </c>
      <c r="H80" s="32" t="s">
        <v>2278</v>
      </c>
    </row>
    <row r="81" spans="1:8" s="165" customFormat="1" ht="13.5">
      <c r="A81" s="21"/>
      <c r="B81" s="13"/>
      <c r="C81" s="13"/>
      <c r="D81" s="14"/>
      <c r="E81" s="15"/>
      <c r="F81" s="112"/>
      <c r="G81" s="31" t="s">
        <v>2777</v>
      </c>
      <c r="H81" s="32" t="s">
        <v>2278</v>
      </c>
    </row>
    <row r="82" spans="1:8" s="165" customFormat="1" ht="13.5">
      <c r="A82" s="21"/>
      <c r="B82" s="13"/>
      <c r="C82" s="13"/>
      <c r="D82" s="14"/>
      <c r="E82" s="15"/>
      <c r="F82" s="112"/>
      <c r="G82" s="31" t="s">
        <v>2421</v>
      </c>
      <c r="H82" s="32" t="s">
        <v>2422</v>
      </c>
    </row>
    <row r="83" spans="1:8" s="165" customFormat="1" ht="13.5">
      <c r="A83" s="21"/>
      <c r="B83" s="13"/>
      <c r="C83" s="13"/>
      <c r="D83" s="14"/>
      <c r="E83" s="15"/>
      <c r="F83" s="112"/>
      <c r="G83" s="31" t="s">
        <v>2423</v>
      </c>
      <c r="H83" s="32" t="s">
        <v>2562</v>
      </c>
    </row>
    <row r="84" spans="1:8" s="165" customFormat="1" ht="13.5">
      <c r="A84" s="21"/>
      <c r="B84" s="13"/>
      <c r="C84" s="13"/>
      <c r="D84" s="14"/>
      <c r="E84" s="15"/>
      <c r="F84" s="112"/>
      <c r="G84" s="31" t="s">
        <v>1107</v>
      </c>
      <c r="H84" s="32" t="s">
        <v>2424</v>
      </c>
    </row>
    <row r="85" spans="1:8" s="165" customFormat="1" ht="13.5">
      <c r="A85" s="21"/>
      <c r="B85" s="13"/>
      <c r="C85" s="13"/>
      <c r="D85" s="14"/>
      <c r="E85" s="15"/>
      <c r="F85" s="112"/>
      <c r="G85" s="152" t="s">
        <v>1108</v>
      </c>
      <c r="H85" s="32" t="s">
        <v>2563</v>
      </c>
    </row>
    <row r="86" spans="1:8" s="165" customFormat="1" ht="13.5">
      <c r="A86" s="21"/>
      <c r="B86" s="13"/>
      <c r="C86" s="13"/>
      <c r="D86" s="14"/>
      <c r="E86" s="15"/>
      <c r="F86" s="112"/>
      <c r="G86" s="31" t="s">
        <v>2778</v>
      </c>
      <c r="H86" s="32"/>
    </row>
    <row r="87" spans="1:8" s="165" customFormat="1" ht="13.5">
      <c r="A87" s="21"/>
      <c r="B87" s="13"/>
      <c r="C87" s="13"/>
      <c r="D87" s="14"/>
      <c r="E87" s="15"/>
      <c r="F87" s="112"/>
      <c r="G87" s="31" t="s">
        <v>1109</v>
      </c>
      <c r="H87" s="32" t="s">
        <v>1110</v>
      </c>
    </row>
    <row r="88" spans="1:8" s="165" customFormat="1" ht="13.5">
      <c r="A88" s="21"/>
      <c r="B88" s="13"/>
      <c r="C88" s="13"/>
      <c r="D88" s="14"/>
      <c r="E88" s="15"/>
      <c r="F88" s="112"/>
      <c r="G88" s="31" t="s">
        <v>1111</v>
      </c>
      <c r="H88" s="32" t="s">
        <v>2372</v>
      </c>
    </row>
    <row r="89" spans="1:8" s="165" customFormat="1" ht="13.5">
      <c r="A89" s="21"/>
      <c r="B89" s="13"/>
      <c r="C89" s="13"/>
      <c r="D89" s="14"/>
      <c r="E89" s="15"/>
      <c r="F89" s="112"/>
      <c r="G89" s="31" t="s">
        <v>1112</v>
      </c>
      <c r="H89" s="32"/>
    </row>
    <row r="90" spans="1:8" s="165" customFormat="1" ht="13.5">
      <c r="A90" s="21"/>
      <c r="B90" s="13"/>
      <c r="C90" s="13"/>
      <c r="D90" s="14"/>
      <c r="E90" s="15"/>
      <c r="F90" s="112"/>
      <c r="G90" s="31" t="s">
        <v>1113</v>
      </c>
      <c r="H90" s="32" t="s">
        <v>2779</v>
      </c>
    </row>
    <row r="91" spans="1:8" s="165" customFormat="1" ht="13.5">
      <c r="A91" s="21"/>
      <c r="B91" s="13"/>
      <c r="C91" s="13"/>
      <c r="D91" s="14"/>
      <c r="E91" s="15"/>
      <c r="F91" s="112"/>
      <c r="G91" s="31" t="s">
        <v>1114</v>
      </c>
      <c r="H91" s="32"/>
    </row>
    <row r="92" spans="1:8" s="165" customFormat="1" ht="13.5">
      <c r="A92" s="21"/>
      <c r="B92" s="13"/>
      <c r="C92" s="13"/>
      <c r="D92" s="14"/>
      <c r="E92" s="15"/>
      <c r="F92" s="112"/>
      <c r="G92" s="31" t="s">
        <v>1111</v>
      </c>
      <c r="H92" s="32" t="s">
        <v>3258</v>
      </c>
    </row>
    <row r="93" spans="1:8" s="165" customFormat="1" ht="13.5">
      <c r="A93" s="21"/>
      <c r="B93" s="13"/>
      <c r="C93" s="13"/>
      <c r="D93" s="14"/>
      <c r="E93" s="15"/>
      <c r="F93" s="112"/>
      <c r="G93" s="152" t="s">
        <v>123</v>
      </c>
      <c r="H93" s="32" t="s">
        <v>2780</v>
      </c>
    </row>
    <row r="94" spans="1:8" s="165" customFormat="1" ht="13.5">
      <c r="A94" s="21"/>
      <c r="B94" s="13"/>
      <c r="C94" s="13"/>
      <c r="D94" s="14"/>
      <c r="E94" s="15"/>
      <c r="F94" s="112"/>
      <c r="G94" s="31" t="s">
        <v>124</v>
      </c>
      <c r="H94" s="32" t="s">
        <v>2781</v>
      </c>
    </row>
    <row r="95" spans="1:8" s="165" customFormat="1" ht="13.5">
      <c r="A95" s="21"/>
      <c r="B95" s="13"/>
      <c r="C95" s="13"/>
      <c r="D95" s="14"/>
      <c r="E95" s="15"/>
      <c r="F95" s="112"/>
      <c r="G95" s="31" t="s">
        <v>125</v>
      </c>
      <c r="H95" s="32" t="s">
        <v>3259</v>
      </c>
    </row>
    <row r="96" spans="1:8" s="165" customFormat="1" ht="13.5">
      <c r="A96" s="21"/>
      <c r="B96" s="13"/>
      <c r="C96" s="13"/>
      <c r="D96" s="14"/>
      <c r="E96" s="15"/>
      <c r="F96" s="112"/>
      <c r="G96" s="31" t="s">
        <v>2782</v>
      </c>
      <c r="H96" s="32"/>
    </row>
    <row r="97" spans="1:8" s="165" customFormat="1" ht="13.5">
      <c r="A97" s="21"/>
      <c r="B97" s="13"/>
      <c r="C97" s="13"/>
      <c r="D97" s="14"/>
      <c r="E97" s="15"/>
      <c r="F97" s="112"/>
      <c r="G97" s="31" t="s">
        <v>2783</v>
      </c>
      <c r="H97" s="32" t="s">
        <v>2784</v>
      </c>
    </row>
    <row r="98" spans="1:8" s="165" customFormat="1" ht="13.5">
      <c r="A98" s="23"/>
      <c r="B98" s="24"/>
      <c r="C98" s="24"/>
      <c r="D98" s="25"/>
      <c r="E98" s="26"/>
      <c r="F98" s="113"/>
      <c r="G98" s="36" t="s">
        <v>126</v>
      </c>
      <c r="H98" s="57" t="s">
        <v>2785</v>
      </c>
    </row>
    <row r="99" spans="1:8" s="165" customFormat="1" ht="13.5">
      <c r="A99" s="21"/>
      <c r="B99" s="13"/>
      <c r="C99" s="13"/>
      <c r="D99" s="14"/>
      <c r="E99" s="15"/>
      <c r="F99" s="112"/>
      <c r="G99" s="31" t="s">
        <v>127</v>
      </c>
      <c r="H99" s="32" t="s">
        <v>2786</v>
      </c>
    </row>
    <row r="100" spans="1:8" s="165" customFormat="1" ht="13.5">
      <c r="A100" s="21"/>
      <c r="B100" s="13"/>
      <c r="C100" s="13"/>
      <c r="D100" s="14"/>
      <c r="E100" s="15"/>
      <c r="F100" s="112"/>
      <c r="G100" s="31" t="s">
        <v>2787</v>
      </c>
      <c r="H100" s="32"/>
    </row>
    <row r="101" spans="1:8" s="165" customFormat="1" ht="13.5">
      <c r="A101" s="21"/>
      <c r="B101" s="13"/>
      <c r="C101" s="13"/>
      <c r="D101" s="14"/>
      <c r="E101" s="15"/>
      <c r="F101" s="112"/>
      <c r="G101" s="31" t="s">
        <v>2788</v>
      </c>
      <c r="H101" s="32" t="s">
        <v>2789</v>
      </c>
    </row>
    <row r="102" spans="1:8" s="165" customFormat="1" ht="13.5">
      <c r="A102" s="21"/>
      <c r="B102" s="13"/>
      <c r="C102" s="13"/>
      <c r="D102" s="14"/>
      <c r="E102" s="15"/>
      <c r="F102" s="112"/>
      <c r="G102" s="31" t="s">
        <v>2790</v>
      </c>
      <c r="H102" s="32" t="s">
        <v>2791</v>
      </c>
    </row>
    <row r="103" spans="1:8" s="165" customFormat="1" ht="13.5">
      <c r="A103" s="21"/>
      <c r="B103" s="13"/>
      <c r="C103" s="13"/>
      <c r="D103" s="14"/>
      <c r="E103" s="15"/>
      <c r="F103" s="112"/>
      <c r="G103" s="31" t="s">
        <v>2792</v>
      </c>
      <c r="H103" s="32" t="s">
        <v>2793</v>
      </c>
    </row>
    <row r="104" spans="1:8" s="165" customFormat="1" ht="13.5">
      <c r="A104" s="21"/>
      <c r="B104" s="13"/>
      <c r="C104" s="13"/>
      <c r="D104" s="14"/>
      <c r="E104" s="15"/>
      <c r="F104" s="112"/>
      <c r="G104" s="31" t="s">
        <v>2794</v>
      </c>
      <c r="H104" s="32" t="s">
        <v>3107</v>
      </c>
    </row>
    <row r="105" spans="1:8" s="165" customFormat="1" ht="13.5">
      <c r="A105" s="21"/>
      <c r="B105" s="13"/>
      <c r="C105" s="13"/>
      <c r="D105" s="14"/>
      <c r="E105" s="15"/>
      <c r="F105" s="112"/>
      <c r="G105" s="31" t="s">
        <v>2795</v>
      </c>
      <c r="H105" s="32" t="s">
        <v>2796</v>
      </c>
    </row>
    <row r="106" spans="1:8" s="165" customFormat="1" ht="13.5">
      <c r="A106" s="21"/>
      <c r="B106" s="13"/>
      <c r="C106" s="13"/>
      <c r="D106" s="14"/>
      <c r="E106" s="15"/>
      <c r="F106" s="112"/>
      <c r="G106" s="31" t="s">
        <v>2797</v>
      </c>
      <c r="H106" s="32"/>
    </row>
    <row r="107" spans="1:8" s="165" customFormat="1" ht="13.5">
      <c r="A107" s="21"/>
      <c r="B107" s="13"/>
      <c r="C107" s="13"/>
      <c r="D107" s="14"/>
      <c r="E107" s="15"/>
      <c r="F107" s="112"/>
      <c r="G107" s="31" t="s">
        <v>2425</v>
      </c>
      <c r="H107" s="32" t="s">
        <v>2278</v>
      </c>
    </row>
    <row r="108" spans="1:8" s="165" customFormat="1" ht="13.5">
      <c r="A108" s="21"/>
      <c r="B108" s="13"/>
      <c r="C108" s="13"/>
      <c r="D108" s="14"/>
      <c r="E108" s="15"/>
      <c r="F108" s="112"/>
      <c r="G108" s="31" t="s">
        <v>2798</v>
      </c>
      <c r="H108" s="32" t="s">
        <v>2799</v>
      </c>
    </row>
    <row r="109" spans="1:8" s="165" customFormat="1" ht="13.5">
      <c r="A109" s="21"/>
      <c r="B109" s="13"/>
      <c r="C109" s="13"/>
      <c r="D109" s="14"/>
      <c r="E109" s="15"/>
      <c r="F109" s="112"/>
      <c r="G109" s="31" t="s">
        <v>2426</v>
      </c>
      <c r="H109" s="32" t="s">
        <v>2278</v>
      </c>
    </row>
    <row r="110" spans="1:8" s="165" customFormat="1" ht="13.5">
      <c r="A110" s="21"/>
      <c r="B110" s="13"/>
      <c r="C110" s="13"/>
      <c r="D110" s="14"/>
      <c r="E110" s="15"/>
      <c r="F110" s="112"/>
      <c r="G110" s="31" t="s">
        <v>2427</v>
      </c>
      <c r="H110" s="18" t="s">
        <v>2800</v>
      </c>
    </row>
    <row r="111" spans="1:8" s="165" customFormat="1" ht="13.5">
      <c r="A111" s="21"/>
      <c r="B111" s="13"/>
      <c r="C111" s="13"/>
      <c r="D111" s="14"/>
      <c r="E111" s="15"/>
      <c r="F111" s="23"/>
      <c r="G111" s="36" t="s">
        <v>2428</v>
      </c>
      <c r="H111" s="57" t="s">
        <v>2429</v>
      </c>
    </row>
    <row r="112" spans="1:8" s="165" customFormat="1" ht="13.5">
      <c r="A112" s="21"/>
      <c r="B112" s="13"/>
      <c r="C112" s="13"/>
      <c r="D112" s="14"/>
      <c r="E112" s="15"/>
      <c r="F112" s="21" t="s">
        <v>2801</v>
      </c>
      <c r="G112" s="31" t="s">
        <v>2430</v>
      </c>
      <c r="H112" s="32" t="s">
        <v>2278</v>
      </c>
    </row>
    <row r="113" spans="1:8" s="165" customFormat="1" ht="13.5">
      <c r="A113" s="21"/>
      <c r="B113" s="13"/>
      <c r="C113" s="13"/>
      <c r="D113" s="14"/>
      <c r="E113" s="15"/>
      <c r="F113" s="21" t="s">
        <v>2802</v>
      </c>
      <c r="G113" s="31" t="s">
        <v>128</v>
      </c>
      <c r="H113" s="32" t="s">
        <v>2278</v>
      </c>
    </row>
    <row r="114" spans="1:8" s="165" customFormat="1" ht="13.5">
      <c r="A114" s="21"/>
      <c r="B114" s="13"/>
      <c r="C114" s="13"/>
      <c r="D114" s="14"/>
      <c r="E114" s="15"/>
      <c r="F114" s="21"/>
      <c r="G114" s="31" t="s">
        <v>129</v>
      </c>
      <c r="H114" s="32" t="s">
        <v>2278</v>
      </c>
    </row>
    <row r="115" spans="1:8" s="165" customFormat="1" ht="13.5">
      <c r="A115" s="21"/>
      <c r="B115" s="13"/>
      <c r="C115" s="13"/>
      <c r="D115" s="14"/>
      <c r="E115" s="15"/>
      <c r="F115" s="21"/>
      <c r="G115" s="31" t="s">
        <v>218</v>
      </c>
      <c r="H115" s="32"/>
    </row>
    <row r="116" spans="1:8" s="165" customFormat="1" ht="13.5">
      <c r="A116" s="21"/>
      <c r="B116" s="13"/>
      <c r="C116" s="13"/>
      <c r="D116" s="14"/>
      <c r="E116" s="15"/>
      <c r="F116" s="21"/>
      <c r="G116" s="31" t="s">
        <v>2803</v>
      </c>
      <c r="H116" s="32"/>
    </row>
    <row r="117" spans="1:8" s="165" customFormat="1" ht="13.5">
      <c r="A117" s="21"/>
      <c r="B117" s="13"/>
      <c r="C117" s="13"/>
      <c r="D117" s="14"/>
      <c r="E117" s="15"/>
      <c r="F117" s="23"/>
      <c r="G117" s="36" t="s">
        <v>3260</v>
      </c>
      <c r="H117" s="57" t="s">
        <v>2278</v>
      </c>
    </row>
    <row r="118" spans="1:8" s="165" customFormat="1" ht="13.5">
      <c r="A118" s="21"/>
      <c r="B118" s="13"/>
      <c r="C118" s="13"/>
      <c r="D118" s="14"/>
      <c r="E118" s="15"/>
      <c r="F118" s="112" t="s">
        <v>2431</v>
      </c>
      <c r="G118" s="31" t="s">
        <v>2432</v>
      </c>
      <c r="H118" s="32"/>
    </row>
    <row r="119" spans="1:8" s="165" customFormat="1" ht="13.5">
      <c r="A119" s="21"/>
      <c r="B119" s="13"/>
      <c r="C119" s="13"/>
      <c r="D119" s="14"/>
      <c r="E119" s="15"/>
      <c r="F119" s="112"/>
      <c r="G119" s="31" t="s">
        <v>2433</v>
      </c>
      <c r="H119" s="32" t="s">
        <v>3261</v>
      </c>
    </row>
    <row r="120" spans="1:8" s="165" customFormat="1" ht="13.5">
      <c r="A120" s="21"/>
      <c r="B120" s="13"/>
      <c r="C120" s="13"/>
      <c r="D120" s="14"/>
      <c r="E120" s="15"/>
      <c r="F120" s="112"/>
      <c r="G120" s="31"/>
      <c r="H120" s="32" t="s">
        <v>3262</v>
      </c>
    </row>
    <row r="121" spans="1:8" s="165" customFormat="1" ht="13.5">
      <c r="A121" s="21"/>
      <c r="B121" s="13"/>
      <c r="C121" s="13"/>
      <c r="D121" s="14"/>
      <c r="E121" s="15"/>
      <c r="F121" s="112"/>
      <c r="G121" s="31" t="s">
        <v>2434</v>
      </c>
      <c r="H121" s="32" t="s">
        <v>3263</v>
      </c>
    </row>
    <row r="122" spans="1:8" s="165" customFormat="1" ht="13.5">
      <c r="A122" s="21"/>
      <c r="B122" s="13"/>
      <c r="C122" s="13"/>
      <c r="D122" s="14"/>
      <c r="E122" s="15"/>
      <c r="F122" s="112"/>
      <c r="G122" s="31"/>
      <c r="H122" s="32" t="s">
        <v>2435</v>
      </c>
    </row>
    <row r="123" spans="1:8" s="165" customFormat="1" ht="13.5">
      <c r="A123" s="21"/>
      <c r="B123" s="13"/>
      <c r="C123" s="13"/>
      <c r="D123" s="14"/>
      <c r="E123" s="15"/>
      <c r="F123" s="112"/>
      <c r="G123" s="31" t="s">
        <v>2436</v>
      </c>
      <c r="H123" s="32" t="s">
        <v>2278</v>
      </c>
    </row>
    <row r="124" spans="1:8" s="165" customFormat="1" ht="13.5">
      <c r="A124" s="21"/>
      <c r="B124" s="13"/>
      <c r="C124" s="13"/>
      <c r="D124" s="14"/>
      <c r="E124" s="15"/>
      <c r="F124" s="112"/>
      <c r="G124" s="31" t="s">
        <v>2437</v>
      </c>
      <c r="H124" s="147">
        <v>0.0096</v>
      </c>
    </row>
    <row r="125" spans="1:8" s="165" customFormat="1" ht="13.5">
      <c r="A125" s="21"/>
      <c r="B125" s="13"/>
      <c r="C125" s="13"/>
      <c r="D125" s="14"/>
      <c r="E125" s="15"/>
      <c r="F125" s="23"/>
      <c r="G125" s="36" t="s">
        <v>2438</v>
      </c>
      <c r="H125" s="148">
        <v>0.176</v>
      </c>
    </row>
    <row r="126" spans="1:8" s="165" customFormat="1" ht="13.5">
      <c r="A126" s="21"/>
      <c r="B126" s="13"/>
      <c r="C126" s="13"/>
      <c r="D126" s="14"/>
      <c r="E126" s="15"/>
      <c r="F126" s="21" t="s">
        <v>2439</v>
      </c>
      <c r="G126" s="31" t="s">
        <v>2440</v>
      </c>
      <c r="H126" s="32" t="s">
        <v>2278</v>
      </c>
    </row>
    <row r="127" spans="1:8" s="165" customFormat="1" ht="13.5">
      <c r="A127" s="21"/>
      <c r="B127" s="13"/>
      <c r="C127" s="13"/>
      <c r="D127" s="14"/>
      <c r="E127" s="15"/>
      <c r="F127" s="112"/>
      <c r="G127" s="31" t="s">
        <v>2441</v>
      </c>
      <c r="H127" s="128" t="s">
        <v>3264</v>
      </c>
    </row>
    <row r="128" spans="1:8" s="165" customFormat="1" ht="13.5">
      <c r="A128" s="21"/>
      <c r="B128" s="13"/>
      <c r="C128" s="13"/>
      <c r="D128" s="14"/>
      <c r="E128" s="15"/>
      <c r="F128" s="21"/>
      <c r="G128" s="31" t="s">
        <v>2442</v>
      </c>
      <c r="H128" s="128" t="s">
        <v>3265</v>
      </c>
    </row>
    <row r="129" spans="1:8" s="165" customFormat="1" ht="13.5">
      <c r="A129" s="21"/>
      <c r="B129" s="13"/>
      <c r="C129" s="13"/>
      <c r="D129" s="14"/>
      <c r="E129" s="15"/>
      <c r="F129" s="23"/>
      <c r="G129" s="36" t="s">
        <v>2443</v>
      </c>
      <c r="H129" s="129" t="s">
        <v>3266</v>
      </c>
    </row>
    <row r="130" spans="1:8" s="165" customFormat="1" ht="24" customHeight="1">
      <c r="A130" s="23"/>
      <c r="B130" s="24"/>
      <c r="C130" s="24"/>
      <c r="D130" s="25"/>
      <c r="E130" s="26"/>
      <c r="F130" s="23" t="s">
        <v>2444</v>
      </c>
      <c r="G130" s="36" t="s">
        <v>2445</v>
      </c>
      <c r="H130" s="57" t="s">
        <v>3267</v>
      </c>
    </row>
    <row r="131" spans="1:8" s="165" customFormat="1" ht="13.5">
      <c r="A131" s="21"/>
      <c r="B131" s="13"/>
      <c r="C131" s="13"/>
      <c r="D131" s="14"/>
      <c r="E131" s="15"/>
      <c r="F131" s="21"/>
      <c r="G131" s="31" t="s">
        <v>2446</v>
      </c>
      <c r="H131" s="32" t="s">
        <v>2447</v>
      </c>
    </row>
    <row r="132" spans="1:8" s="165" customFormat="1" ht="13.5">
      <c r="A132" s="21"/>
      <c r="B132" s="13"/>
      <c r="C132" s="13"/>
      <c r="D132" s="14"/>
      <c r="E132" s="15"/>
      <c r="F132" s="23"/>
      <c r="G132" s="36" t="s">
        <v>2448</v>
      </c>
      <c r="H132" s="57" t="s">
        <v>3268</v>
      </c>
    </row>
    <row r="133" spans="1:8" s="165" customFormat="1" ht="16.5" customHeight="1">
      <c r="A133" s="21"/>
      <c r="B133" s="13"/>
      <c r="C133" s="13"/>
      <c r="D133" s="14"/>
      <c r="E133" s="15"/>
      <c r="F133" s="21" t="s">
        <v>2449</v>
      </c>
      <c r="G133" s="31" t="s">
        <v>2450</v>
      </c>
      <c r="H133" s="32" t="s">
        <v>2278</v>
      </c>
    </row>
    <row r="134" spans="1:8" s="165" customFormat="1" ht="33" customHeight="1">
      <c r="A134" s="21"/>
      <c r="B134" s="13"/>
      <c r="C134" s="13"/>
      <c r="D134" s="14"/>
      <c r="E134" s="15"/>
      <c r="F134" s="100" t="s">
        <v>3269</v>
      </c>
      <c r="G134" s="114" t="s">
        <v>2451</v>
      </c>
      <c r="H134" s="101" t="s">
        <v>3270</v>
      </c>
    </row>
    <row r="135" spans="1:8" s="165" customFormat="1" ht="13.5">
      <c r="A135" s="21"/>
      <c r="B135" s="13"/>
      <c r="C135" s="13"/>
      <c r="D135" s="14"/>
      <c r="E135" s="15"/>
      <c r="F135" s="21" t="s">
        <v>219</v>
      </c>
      <c r="G135" s="31" t="s">
        <v>220</v>
      </c>
      <c r="H135" s="32" t="s">
        <v>2804</v>
      </c>
    </row>
    <row r="136" spans="1:8" s="165" customFormat="1" ht="13.5">
      <c r="A136" s="21"/>
      <c r="B136" s="13"/>
      <c r="C136" s="13"/>
      <c r="D136" s="14"/>
      <c r="E136" s="15"/>
      <c r="F136" s="112"/>
      <c r="G136" s="31" t="s">
        <v>2805</v>
      </c>
      <c r="H136" s="128"/>
    </row>
    <row r="137" spans="1:8" s="165" customFormat="1" ht="13.5">
      <c r="A137" s="21"/>
      <c r="B137" s="13"/>
      <c r="C137" s="13"/>
      <c r="D137" s="14"/>
      <c r="E137" s="15"/>
      <c r="F137" s="112"/>
      <c r="G137" s="31"/>
      <c r="H137" s="128" t="s">
        <v>2806</v>
      </c>
    </row>
    <row r="138" spans="1:8" s="165" customFormat="1" ht="13.5">
      <c r="A138" s="23"/>
      <c r="B138" s="24"/>
      <c r="C138" s="24"/>
      <c r="D138" s="25"/>
      <c r="E138" s="26"/>
      <c r="F138" s="113"/>
      <c r="G138" s="36" t="s">
        <v>804</v>
      </c>
      <c r="H138" s="129"/>
    </row>
    <row r="139" spans="1:8" s="165" customFormat="1" ht="24" customHeight="1">
      <c r="A139" s="21" t="s">
        <v>2452</v>
      </c>
      <c r="B139" s="13">
        <v>294039000</v>
      </c>
      <c r="C139" s="13">
        <v>287595300</v>
      </c>
      <c r="D139" s="14" t="s">
        <v>2279</v>
      </c>
      <c r="E139" s="15">
        <v>2146176</v>
      </c>
      <c r="F139" s="21" t="s">
        <v>2453</v>
      </c>
      <c r="G139" s="31" t="s">
        <v>2454</v>
      </c>
      <c r="H139" s="32" t="s">
        <v>2278</v>
      </c>
    </row>
    <row r="140" spans="1:8" s="165" customFormat="1" ht="13.5">
      <c r="A140" s="297"/>
      <c r="B140" s="13"/>
      <c r="C140" s="13"/>
      <c r="D140" s="14"/>
      <c r="E140" s="15"/>
      <c r="F140" s="21"/>
      <c r="G140" s="31" t="s">
        <v>2455</v>
      </c>
      <c r="H140" s="32" t="s">
        <v>2807</v>
      </c>
    </row>
    <row r="141" spans="1:8" s="165" customFormat="1" ht="13.5">
      <c r="A141" s="311" t="s">
        <v>1429</v>
      </c>
      <c r="B141" s="13"/>
      <c r="C141" s="13"/>
      <c r="D141" s="14" t="s">
        <v>2280</v>
      </c>
      <c r="E141" s="15">
        <f>C139-E139</f>
        <v>285449124</v>
      </c>
      <c r="F141" s="60"/>
      <c r="G141" s="31" t="s">
        <v>2456</v>
      </c>
      <c r="H141" s="32" t="s">
        <v>2808</v>
      </c>
    </row>
    <row r="142" spans="1:8" s="165" customFormat="1" ht="13.5">
      <c r="A142" s="21"/>
      <c r="B142" s="13"/>
      <c r="C142" s="13"/>
      <c r="D142" s="14"/>
      <c r="E142" s="15"/>
      <c r="F142" s="21"/>
      <c r="G142" s="31" t="s">
        <v>2457</v>
      </c>
      <c r="H142" s="32" t="s">
        <v>3271</v>
      </c>
    </row>
    <row r="143" spans="1:8" s="165" customFormat="1" ht="13.5">
      <c r="A143" s="21"/>
      <c r="B143" s="13"/>
      <c r="C143" s="13"/>
      <c r="D143" s="88"/>
      <c r="E143" s="22"/>
      <c r="F143" s="21"/>
      <c r="G143" s="31" t="s">
        <v>3272</v>
      </c>
      <c r="H143" s="32" t="s">
        <v>3273</v>
      </c>
    </row>
    <row r="144" spans="1:8" s="165" customFormat="1" ht="13.5">
      <c r="A144" s="21"/>
      <c r="B144" s="13"/>
      <c r="C144" s="13"/>
      <c r="D144" s="88"/>
      <c r="E144" s="22"/>
      <c r="F144" s="21"/>
      <c r="G144" s="31" t="s">
        <v>3274</v>
      </c>
      <c r="H144" s="32" t="s">
        <v>3275</v>
      </c>
    </row>
    <row r="145" spans="1:8" s="165" customFormat="1" ht="13.5">
      <c r="A145" s="23"/>
      <c r="B145" s="24"/>
      <c r="C145" s="24"/>
      <c r="D145" s="104"/>
      <c r="E145" s="103"/>
      <c r="F145" s="23"/>
      <c r="G145" s="36" t="s">
        <v>3276</v>
      </c>
      <c r="H145" s="57" t="s">
        <v>3277</v>
      </c>
    </row>
    <row r="146" spans="1:8" s="165" customFormat="1" ht="13.5">
      <c r="A146" s="58" t="s">
        <v>2458</v>
      </c>
      <c r="B146" s="78">
        <v>234635550000</v>
      </c>
      <c r="C146" s="78">
        <v>233525331218</v>
      </c>
      <c r="D146" s="79" t="s">
        <v>1383</v>
      </c>
      <c r="E146" s="80">
        <v>65305868730</v>
      </c>
      <c r="F146" s="58" t="s">
        <v>2459</v>
      </c>
      <c r="G146" s="69" t="s">
        <v>2460</v>
      </c>
      <c r="H146" s="18" t="s">
        <v>3278</v>
      </c>
    </row>
    <row r="147" spans="1:8" s="165" customFormat="1" ht="13.5">
      <c r="A147" s="297"/>
      <c r="B147" s="13"/>
      <c r="C147" s="13"/>
      <c r="D147" s="14"/>
      <c r="E147" s="15"/>
      <c r="F147" s="21"/>
      <c r="G147" s="31" t="s">
        <v>2461</v>
      </c>
      <c r="H147" s="32" t="s">
        <v>3279</v>
      </c>
    </row>
    <row r="148" spans="1:8" s="165" customFormat="1" ht="13.5">
      <c r="A148" s="311" t="s">
        <v>1430</v>
      </c>
      <c r="B148" s="13"/>
      <c r="C148" s="13"/>
      <c r="D148" s="14" t="s">
        <v>2279</v>
      </c>
      <c r="E148" s="15">
        <v>11414631</v>
      </c>
      <c r="F148" s="21"/>
      <c r="G148" s="31" t="s">
        <v>2462</v>
      </c>
      <c r="H148" s="32" t="s">
        <v>3280</v>
      </c>
    </row>
    <row r="149" spans="1:8" s="165" customFormat="1" ht="13.5">
      <c r="A149" s="21"/>
      <c r="B149" s="13"/>
      <c r="C149" s="13"/>
      <c r="D149" s="14"/>
      <c r="E149" s="15"/>
      <c r="F149" s="21"/>
      <c r="G149" s="31" t="s">
        <v>2463</v>
      </c>
      <c r="H149" s="32" t="s">
        <v>2464</v>
      </c>
    </row>
    <row r="150" spans="1:8" s="165" customFormat="1" ht="13.5">
      <c r="A150" s="23"/>
      <c r="B150" s="24"/>
      <c r="C150" s="24"/>
      <c r="D150" s="25" t="s">
        <v>327</v>
      </c>
      <c r="E150" s="26">
        <f>C146-E146-E148</f>
        <v>168208047857</v>
      </c>
      <c r="F150" s="23"/>
      <c r="G150" s="36"/>
      <c r="H150" s="29" t="s">
        <v>2809</v>
      </c>
    </row>
    <row r="151" spans="1:8" s="165" customFormat="1" ht="13.5">
      <c r="A151" s="21" t="s">
        <v>2465</v>
      </c>
      <c r="B151" s="13">
        <v>131340930000</v>
      </c>
      <c r="C151" s="13">
        <v>130653093345</v>
      </c>
      <c r="D151" s="14" t="s">
        <v>1383</v>
      </c>
      <c r="E151" s="15">
        <v>35459343682</v>
      </c>
      <c r="F151" s="21" t="s">
        <v>2466</v>
      </c>
      <c r="G151" s="31" t="s">
        <v>2460</v>
      </c>
      <c r="H151" s="18" t="s">
        <v>3281</v>
      </c>
    </row>
    <row r="152" spans="1:8" s="165" customFormat="1" ht="13.5">
      <c r="A152" s="297"/>
      <c r="B152" s="13"/>
      <c r="C152" s="13"/>
      <c r="D152" s="14"/>
      <c r="E152" s="15"/>
      <c r="F152" s="21"/>
      <c r="G152" s="31" t="s">
        <v>2467</v>
      </c>
      <c r="H152" s="32" t="s">
        <v>3282</v>
      </c>
    </row>
    <row r="153" spans="1:8" s="165" customFormat="1" ht="13.5">
      <c r="A153" s="311" t="s">
        <v>1430</v>
      </c>
      <c r="B153" s="13"/>
      <c r="C153" s="13"/>
      <c r="D153" s="14" t="s">
        <v>2280</v>
      </c>
      <c r="E153" s="15">
        <f>C151-E151</f>
        <v>95193749663</v>
      </c>
      <c r="F153" s="21"/>
      <c r="G153" s="31" t="s">
        <v>2462</v>
      </c>
      <c r="H153" s="32" t="s">
        <v>3283</v>
      </c>
    </row>
    <row r="154" spans="1:8" s="165" customFormat="1" ht="13.5">
      <c r="A154" s="21" t="s">
        <v>1529</v>
      </c>
      <c r="B154" s="13"/>
      <c r="C154" s="13"/>
      <c r="D154" s="14"/>
      <c r="E154" s="15"/>
      <c r="F154" s="21"/>
      <c r="G154" s="31" t="s">
        <v>2468</v>
      </c>
      <c r="H154" s="32" t="s">
        <v>2464</v>
      </c>
    </row>
    <row r="155" spans="1:8" s="165" customFormat="1" ht="13.5">
      <c r="A155" s="21"/>
      <c r="B155" s="13"/>
      <c r="C155" s="13"/>
      <c r="D155" s="14"/>
      <c r="E155" s="15"/>
      <c r="F155" s="21"/>
      <c r="G155" s="31"/>
      <c r="H155" s="32"/>
    </row>
    <row r="156" spans="1:8" s="165" customFormat="1" ht="13.5">
      <c r="A156" s="23"/>
      <c r="B156" s="24"/>
      <c r="C156" s="24"/>
      <c r="D156" s="25"/>
      <c r="E156" s="26"/>
      <c r="F156" s="23"/>
      <c r="G156" s="36"/>
      <c r="H156" s="57"/>
    </row>
    <row r="157" spans="1:8" s="165" customFormat="1" ht="13.5">
      <c r="A157" s="21" t="s">
        <v>2469</v>
      </c>
      <c r="B157" s="13">
        <v>96468476000</v>
      </c>
      <c r="C157" s="13">
        <v>96151912339</v>
      </c>
      <c r="D157" s="14" t="s">
        <v>2279</v>
      </c>
      <c r="E157" s="15">
        <v>13419716367</v>
      </c>
      <c r="F157" s="21" t="s">
        <v>2470</v>
      </c>
      <c r="G157" s="31" t="s">
        <v>2471</v>
      </c>
      <c r="H157" s="32" t="s">
        <v>2581</v>
      </c>
    </row>
    <row r="158" spans="1:8" s="165" customFormat="1" ht="13.5">
      <c r="A158" s="297"/>
      <c r="B158" s="13"/>
      <c r="C158" s="13"/>
      <c r="D158" s="14"/>
      <c r="E158" s="15"/>
      <c r="F158" s="21"/>
      <c r="G158" s="31" t="s">
        <v>2472</v>
      </c>
      <c r="H158" s="32" t="s">
        <v>2473</v>
      </c>
    </row>
    <row r="159" spans="1:8" s="165" customFormat="1" ht="13.5">
      <c r="A159" s="311" t="s">
        <v>1430</v>
      </c>
      <c r="B159" s="13"/>
      <c r="C159" s="13"/>
      <c r="D159" s="14" t="s">
        <v>2280</v>
      </c>
      <c r="E159" s="15">
        <f>C157-E157</f>
        <v>82732195972</v>
      </c>
      <c r="F159" s="21"/>
      <c r="G159" s="31" t="s">
        <v>2467</v>
      </c>
      <c r="H159" s="32" t="s">
        <v>3284</v>
      </c>
    </row>
    <row r="160" spans="1:8" s="165" customFormat="1" ht="13.5">
      <c r="A160" s="21"/>
      <c r="B160" s="13"/>
      <c r="C160" s="13"/>
      <c r="D160" s="88"/>
      <c r="E160" s="15"/>
      <c r="F160" s="21"/>
      <c r="G160" s="31" t="s">
        <v>2462</v>
      </c>
      <c r="H160" s="32" t="s">
        <v>3285</v>
      </c>
    </row>
    <row r="161" spans="1:8" s="165" customFormat="1" ht="13.5">
      <c r="A161" s="21"/>
      <c r="B161" s="13"/>
      <c r="C161" s="13"/>
      <c r="D161" s="14"/>
      <c r="E161" s="15"/>
      <c r="F161" s="21"/>
      <c r="G161" s="31" t="s">
        <v>2468</v>
      </c>
      <c r="H161" s="32" t="s">
        <v>2278</v>
      </c>
    </row>
    <row r="162" spans="1:8" s="165" customFormat="1" ht="13.5">
      <c r="A162" s="23"/>
      <c r="B162" s="24"/>
      <c r="C162" s="24"/>
      <c r="D162" s="25"/>
      <c r="E162" s="26"/>
      <c r="F162" s="23"/>
      <c r="G162" s="36" t="s">
        <v>2474</v>
      </c>
      <c r="H162" s="57" t="s">
        <v>2464</v>
      </c>
    </row>
    <row r="163" spans="1:8" s="165" customFormat="1" ht="13.5">
      <c r="A163" s="21"/>
      <c r="B163" s="13"/>
      <c r="C163" s="13"/>
      <c r="D163" s="14"/>
      <c r="E163" s="15"/>
      <c r="F163" s="21"/>
      <c r="G163" s="31" t="s">
        <v>2475</v>
      </c>
      <c r="H163" s="32" t="s">
        <v>2464</v>
      </c>
    </row>
    <row r="164" spans="1:8" s="165" customFormat="1" ht="13.5">
      <c r="A164" s="23"/>
      <c r="B164" s="24"/>
      <c r="C164" s="24"/>
      <c r="D164" s="104"/>
      <c r="E164" s="26" t="s">
        <v>1089</v>
      </c>
      <c r="F164" s="23"/>
      <c r="G164" s="36" t="s">
        <v>2476</v>
      </c>
      <c r="H164" s="57" t="s">
        <v>2464</v>
      </c>
    </row>
    <row r="165" spans="1:8" s="165" customFormat="1" ht="24">
      <c r="A165" s="21" t="s">
        <v>2477</v>
      </c>
      <c r="B165" s="13">
        <v>7158899000</v>
      </c>
      <c r="C165" s="13">
        <v>7098852749</v>
      </c>
      <c r="D165" s="14" t="s">
        <v>1383</v>
      </c>
      <c r="E165" s="15">
        <v>47842000</v>
      </c>
      <c r="F165" s="21" t="s">
        <v>2478</v>
      </c>
      <c r="G165" s="31" t="s">
        <v>2479</v>
      </c>
      <c r="H165" s="32" t="s">
        <v>3286</v>
      </c>
    </row>
    <row r="166" spans="1:8" s="165" customFormat="1" ht="13.5">
      <c r="A166" s="297"/>
      <c r="B166" s="13"/>
      <c r="C166" s="13"/>
      <c r="D166" s="14"/>
      <c r="E166" s="15"/>
      <c r="F166" s="21"/>
      <c r="G166" s="31" t="s">
        <v>2480</v>
      </c>
      <c r="H166" s="32" t="s">
        <v>3286</v>
      </c>
    </row>
    <row r="167" spans="1:8" s="165" customFormat="1" ht="13.5">
      <c r="A167" s="311" t="s">
        <v>1431</v>
      </c>
      <c r="B167" s="13"/>
      <c r="C167" s="13"/>
      <c r="D167" s="14" t="s">
        <v>742</v>
      </c>
      <c r="E167" s="15">
        <v>51000000</v>
      </c>
      <c r="F167" s="60"/>
      <c r="G167" s="31" t="s">
        <v>2481</v>
      </c>
      <c r="H167" s="32" t="s">
        <v>3287</v>
      </c>
    </row>
    <row r="168" spans="1:8" s="165" customFormat="1" ht="13.5">
      <c r="A168" s="21"/>
      <c r="B168" s="13"/>
      <c r="C168" s="13"/>
      <c r="D168" s="88"/>
      <c r="E168" s="89"/>
      <c r="F168" s="21"/>
      <c r="G168" s="31" t="s">
        <v>2482</v>
      </c>
      <c r="H168" s="32" t="s">
        <v>3288</v>
      </c>
    </row>
    <row r="169" spans="1:8" s="165" customFormat="1" ht="13.5">
      <c r="A169" s="21"/>
      <c r="B169" s="13"/>
      <c r="C169" s="13"/>
      <c r="D169" s="14" t="s">
        <v>2279</v>
      </c>
      <c r="E169" s="15">
        <v>805694373</v>
      </c>
      <c r="F169" s="21"/>
      <c r="G169" s="31" t="s">
        <v>2483</v>
      </c>
      <c r="H169" s="32" t="s">
        <v>3289</v>
      </c>
    </row>
    <row r="170" spans="1:8" s="165" customFormat="1" ht="13.5">
      <c r="A170" s="21"/>
      <c r="B170" s="13"/>
      <c r="C170" s="13"/>
      <c r="D170" s="14"/>
      <c r="E170" s="15"/>
      <c r="F170" s="21"/>
      <c r="G170" s="31"/>
      <c r="H170" s="32" t="s">
        <v>2278</v>
      </c>
    </row>
    <row r="171" spans="1:8" s="165" customFormat="1" ht="13.5">
      <c r="A171" s="23"/>
      <c r="B171" s="24"/>
      <c r="C171" s="24"/>
      <c r="D171" s="25" t="s">
        <v>2280</v>
      </c>
      <c r="E171" s="26">
        <f>C165-E165-E167-E169</f>
        <v>6194316376</v>
      </c>
      <c r="F171" s="23"/>
      <c r="G171" s="36"/>
      <c r="H171" s="57" t="s">
        <v>2278</v>
      </c>
    </row>
    <row r="172" spans="1:8" s="165" customFormat="1" ht="24">
      <c r="A172" s="21" t="s">
        <v>2484</v>
      </c>
      <c r="B172" s="13">
        <v>2771197000</v>
      </c>
      <c r="C172" s="13">
        <v>2629867594</v>
      </c>
      <c r="D172" s="14" t="s">
        <v>1383</v>
      </c>
      <c r="E172" s="15">
        <v>102290000</v>
      </c>
      <c r="F172" s="21" t="s">
        <v>2485</v>
      </c>
      <c r="G172" s="31" t="s">
        <v>2486</v>
      </c>
      <c r="H172" s="32" t="s">
        <v>2278</v>
      </c>
    </row>
    <row r="173" spans="1:8" s="165" customFormat="1" ht="13.5">
      <c r="A173" s="297"/>
      <c r="B173" s="13"/>
      <c r="C173" s="13"/>
      <c r="D173" s="14"/>
      <c r="E173" s="15"/>
      <c r="F173" s="21"/>
      <c r="G173" s="17" t="s">
        <v>803</v>
      </c>
      <c r="H173" s="18" t="s">
        <v>3290</v>
      </c>
    </row>
    <row r="174" spans="1:8" s="165" customFormat="1" ht="13.5">
      <c r="A174" s="311" t="s">
        <v>1431</v>
      </c>
      <c r="B174" s="13"/>
      <c r="C174" s="13"/>
      <c r="D174" s="14" t="s">
        <v>742</v>
      </c>
      <c r="E174" s="15">
        <v>1680000000</v>
      </c>
      <c r="F174" s="60"/>
      <c r="G174" s="17" t="s">
        <v>3291</v>
      </c>
      <c r="H174" s="18" t="s">
        <v>3292</v>
      </c>
    </row>
    <row r="175" spans="1:8" s="165" customFormat="1" ht="13.5">
      <c r="A175" s="21"/>
      <c r="B175" s="13"/>
      <c r="C175" s="13"/>
      <c r="D175" s="14"/>
      <c r="E175" s="15"/>
      <c r="F175" s="21"/>
      <c r="G175" s="31" t="s">
        <v>2582</v>
      </c>
      <c r="H175" s="18" t="s">
        <v>3293</v>
      </c>
    </row>
    <row r="176" spans="1:8" s="165" customFormat="1" ht="13.5">
      <c r="A176" s="21"/>
      <c r="B176" s="13"/>
      <c r="C176" s="13"/>
      <c r="D176" s="14" t="s">
        <v>2280</v>
      </c>
      <c r="E176" s="15">
        <f>C172-E172-E174</f>
        <v>847577594</v>
      </c>
      <c r="F176" s="21"/>
      <c r="G176" s="31" t="s">
        <v>2583</v>
      </c>
      <c r="H176" s="18" t="s">
        <v>3294</v>
      </c>
    </row>
    <row r="177" spans="1:8" s="165" customFormat="1" ht="13.5">
      <c r="A177" s="21"/>
      <c r="B177" s="13"/>
      <c r="C177" s="13"/>
      <c r="D177" s="14"/>
      <c r="E177" s="15"/>
      <c r="F177" s="21"/>
      <c r="G177" s="17" t="s">
        <v>2584</v>
      </c>
      <c r="H177" s="18"/>
    </row>
    <row r="178" spans="1:8" s="165" customFormat="1" ht="13.5">
      <c r="A178" s="21"/>
      <c r="B178" s="13"/>
      <c r="C178" s="13"/>
      <c r="D178" s="14"/>
      <c r="E178" s="15"/>
      <c r="F178" s="21"/>
      <c r="G178" s="17" t="s">
        <v>2487</v>
      </c>
      <c r="H178" s="18" t="s">
        <v>3295</v>
      </c>
    </row>
    <row r="179" spans="1:8" s="165" customFormat="1" ht="13.5">
      <c r="A179" s="23"/>
      <c r="B179" s="24"/>
      <c r="C179" s="24"/>
      <c r="D179" s="64"/>
      <c r="E179" s="103"/>
      <c r="F179" s="23"/>
      <c r="G179" s="28" t="s">
        <v>2488</v>
      </c>
      <c r="H179" s="29" t="s">
        <v>3296</v>
      </c>
    </row>
    <row r="180" spans="1:8" s="165" customFormat="1" ht="24">
      <c r="A180" s="21" t="s">
        <v>2585</v>
      </c>
      <c r="B180" s="13">
        <v>37242747000</v>
      </c>
      <c r="C180" s="13">
        <v>36991120395</v>
      </c>
      <c r="D180" s="63" t="s">
        <v>1383</v>
      </c>
      <c r="E180" s="15">
        <v>5521960434</v>
      </c>
      <c r="F180" s="21" t="s">
        <v>188</v>
      </c>
      <c r="G180" s="31" t="s">
        <v>2460</v>
      </c>
      <c r="H180" s="32" t="s">
        <v>3297</v>
      </c>
    </row>
    <row r="181" spans="1:8" s="165" customFormat="1" ht="13.5">
      <c r="A181" s="297"/>
      <c r="B181" s="13"/>
      <c r="C181" s="13"/>
      <c r="D181" s="63"/>
      <c r="E181" s="15"/>
      <c r="F181" s="21"/>
      <c r="G181" s="31"/>
      <c r="H181" s="32" t="s">
        <v>3298</v>
      </c>
    </row>
    <row r="182" spans="1:8" s="165" customFormat="1" ht="13.5">
      <c r="A182" s="311" t="s">
        <v>1431</v>
      </c>
      <c r="B182" s="13"/>
      <c r="C182" s="13"/>
      <c r="D182" s="63" t="s">
        <v>2279</v>
      </c>
      <c r="E182" s="15">
        <v>4992000</v>
      </c>
      <c r="F182" s="21"/>
      <c r="G182" s="31" t="s">
        <v>189</v>
      </c>
      <c r="H182" s="32" t="s">
        <v>3299</v>
      </c>
    </row>
    <row r="183" spans="1:8" s="165" customFormat="1" ht="13.5">
      <c r="A183" s="21"/>
      <c r="B183" s="13"/>
      <c r="C183" s="13"/>
      <c r="D183" s="63"/>
      <c r="E183" s="15"/>
      <c r="F183" s="21"/>
      <c r="G183" s="31" t="s">
        <v>2462</v>
      </c>
      <c r="H183" s="32" t="s">
        <v>3300</v>
      </c>
    </row>
    <row r="184" spans="1:8" s="165" customFormat="1" ht="13.5">
      <c r="A184" s="21" t="s">
        <v>1529</v>
      </c>
      <c r="B184" s="13"/>
      <c r="C184" s="13"/>
      <c r="D184" s="14" t="s">
        <v>2280</v>
      </c>
      <c r="E184" s="15">
        <f>C180-E180-E182</f>
        <v>31464167961</v>
      </c>
      <c r="F184" s="60"/>
      <c r="G184" s="31"/>
      <c r="H184" s="32"/>
    </row>
    <row r="185" spans="1:8" s="165" customFormat="1" ht="13.5">
      <c r="A185" s="23"/>
      <c r="B185" s="13"/>
      <c r="C185" s="13"/>
      <c r="D185" s="14"/>
      <c r="E185" s="15"/>
      <c r="F185" s="21"/>
      <c r="G185" s="31"/>
      <c r="H185" s="32"/>
    </row>
    <row r="186" spans="1:8" s="165" customFormat="1" ht="24">
      <c r="A186" s="21" t="s">
        <v>2586</v>
      </c>
      <c r="B186" s="78">
        <v>2098224000</v>
      </c>
      <c r="C186" s="78">
        <v>2026576616</v>
      </c>
      <c r="D186" s="137" t="s">
        <v>1383</v>
      </c>
      <c r="E186" s="80">
        <v>308000</v>
      </c>
      <c r="F186" s="58" t="s">
        <v>190</v>
      </c>
      <c r="G186" s="69" t="s">
        <v>191</v>
      </c>
      <c r="H186" s="59" t="s">
        <v>3301</v>
      </c>
    </row>
    <row r="187" spans="1:8" s="165" customFormat="1" ht="13.5">
      <c r="A187" s="297"/>
      <c r="B187" s="13"/>
      <c r="C187" s="13"/>
      <c r="D187" s="63"/>
      <c r="E187" s="15"/>
      <c r="F187" s="21"/>
      <c r="G187" s="31" t="s">
        <v>2482</v>
      </c>
      <c r="H187" s="32" t="s">
        <v>3302</v>
      </c>
    </row>
    <row r="188" spans="1:8" s="165" customFormat="1" ht="13.5">
      <c r="A188" s="311" t="s">
        <v>1432</v>
      </c>
      <c r="B188" s="13"/>
      <c r="C188" s="13"/>
      <c r="D188" s="14" t="s">
        <v>2279</v>
      </c>
      <c r="E188" s="15">
        <v>2513139</v>
      </c>
      <c r="F188" s="21"/>
      <c r="G188" s="31"/>
      <c r="H188" s="32" t="s">
        <v>2278</v>
      </c>
    </row>
    <row r="189" spans="1:8" s="165" customFormat="1" ht="13.5">
      <c r="A189" s="21"/>
      <c r="B189" s="13"/>
      <c r="C189" s="13"/>
      <c r="D189" s="14"/>
      <c r="E189" s="15"/>
      <c r="F189" s="21"/>
      <c r="G189" s="31"/>
      <c r="H189" s="32" t="s">
        <v>2278</v>
      </c>
    </row>
    <row r="190" spans="1:8" s="165" customFormat="1" ht="13.5">
      <c r="A190" s="23"/>
      <c r="B190" s="24"/>
      <c r="C190" s="24"/>
      <c r="D190" s="25" t="s">
        <v>2280</v>
      </c>
      <c r="E190" s="26">
        <f>C186-E186-E188</f>
        <v>2023755477</v>
      </c>
      <c r="F190" s="23"/>
      <c r="G190" s="36"/>
      <c r="H190" s="57" t="s">
        <v>2278</v>
      </c>
    </row>
    <row r="191" spans="1:8" s="165" customFormat="1" ht="24">
      <c r="A191" s="21" t="s">
        <v>2587</v>
      </c>
      <c r="B191" s="13">
        <v>816158000</v>
      </c>
      <c r="C191" s="13">
        <v>649908589</v>
      </c>
      <c r="D191" s="14" t="s">
        <v>1704</v>
      </c>
      <c r="E191" s="15">
        <v>133247000</v>
      </c>
      <c r="F191" s="21" t="s">
        <v>192</v>
      </c>
      <c r="G191" s="17" t="s">
        <v>193</v>
      </c>
      <c r="H191" s="32" t="s">
        <v>2278</v>
      </c>
    </row>
    <row r="192" spans="1:8" s="165" customFormat="1" ht="13.5">
      <c r="A192" s="297"/>
      <c r="B192" s="13"/>
      <c r="C192" s="13"/>
      <c r="D192" s="14"/>
      <c r="E192" s="15"/>
      <c r="F192" s="21"/>
      <c r="G192" s="17" t="s">
        <v>194</v>
      </c>
      <c r="H192" s="32" t="s">
        <v>2278</v>
      </c>
    </row>
    <row r="193" spans="1:8" s="165" customFormat="1" ht="13.5">
      <c r="A193" s="311" t="s">
        <v>1432</v>
      </c>
      <c r="B193" s="13"/>
      <c r="C193" s="13"/>
      <c r="D193" s="14" t="s">
        <v>195</v>
      </c>
      <c r="E193" s="15">
        <v>305000000</v>
      </c>
      <c r="F193" s="21"/>
      <c r="G193" s="17" t="s">
        <v>2588</v>
      </c>
      <c r="H193" s="32" t="s">
        <v>2278</v>
      </c>
    </row>
    <row r="194" spans="1:8" s="165" customFormat="1" ht="13.5">
      <c r="A194" s="23"/>
      <c r="B194" s="24"/>
      <c r="C194" s="24"/>
      <c r="D194" s="25"/>
      <c r="E194" s="26"/>
      <c r="F194" s="23"/>
      <c r="G194" s="28" t="s">
        <v>2589</v>
      </c>
      <c r="H194" s="57"/>
    </row>
    <row r="195" spans="1:8" s="165" customFormat="1" ht="13.5">
      <c r="A195" s="54"/>
      <c r="B195" s="13"/>
      <c r="C195" s="13"/>
      <c r="D195" s="14" t="s">
        <v>327</v>
      </c>
      <c r="E195" s="15">
        <f>C191-E191-E193</f>
        <v>211661589</v>
      </c>
      <c r="F195" s="21"/>
      <c r="G195" s="17" t="s">
        <v>2590</v>
      </c>
      <c r="H195" s="32" t="s">
        <v>2278</v>
      </c>
    </row>
    <row r="196" spans="1:8" s="165" customFormat="1" ht="13.5">
      <c r="A196" s="54"/>
      <c r="B196" s="13"/>
      <c r="C196" s="13"/>
      <c r="D196" s="88"/>
      <c r="E196" s="143"/>
      <c r="F196" s="21"/>
      <c r="G196" s="17" t="s">
        <v>2591</v>
      </c>
      <c r="H196" s="32" t="s">
        <v>2592</v>
      </c>
    </row>
    <row r="197" spans="1:8" s="165" customFormat="1" ht="13.5">
      <c r="A197" s="54"/>
      <c r="B197" s="13"/>
      <c r="C197" s="13"/>
      <c r="D197" s="88"/>
      <c r="E197" s="143"/>
      <c r="F197" s="21"/>
      <c r="G197" s="17" t="s">
        <v>2608</v>
      </c>
      <c r="H197" s="32" t="s">
        <v>2592</v>
      </c>
    </row>
    <row r="198" spans="1:8" s="165" customFormat="1" ht="13.5">
      <c r="A198" s="54"/>
      <c r="B198" s="13"/>
      <c r="C198" s="13"/>
      <c r="D198" s="88"/>
      <c r="E198" s="143"/>
      <c r="F198" s="21"/>
      <c r="G198" s="17" t="s">
        <v>196</v>
      </c>
      <c r="H198" s="32" t="s">
        <v>3303</v>
      </c>
    </row>
    <row r="199" spans="1:8" s="165" customFormat="1" ht="13.5">
      <c r="A199" s="34"/>
      <c r="B199" s="24"/>
      <c r="C199" s="24"/>
      <c r="D199" s="104"/>
      <c r="E199" s="144"/>
      <c r="F199" s="23"/>
      <c r="G199" s="28"/>
      <c r="H199" s="57"/>
    </row>
    <row r="200" spans="1:8" s="165" customFormat="1" ht="24">
      <c r="A200" s="21" t="s">
        <v>197</v>
      </c>
      <c r="B200" s="13">
        <v>1329852000</v>
      </c>
      <c r="C200" s="13">
        <v>1291263904</v>
      </c>
      <c r="D200" s="14" t="s">
        <v>2279</v>
      </c>
      <c r="E200" s="15">
        <v>214093400</v>
      </c>
      <c r="F200" s="21" t="s">
        <v>198</v>
      </c>
      <c r="G200" s="31" t="s">
        <v>2460</v>
      </c>
      <c r="H200" s="32" t="s">
        <v>199</v>
      </c>
    </row>
    <row r="201" spans="1:8" s="165" customFormat="1" ht="13.5">
      <c r="A201" s="297"/>
      <c r="B201" s="13"/>
      <c r="C201" s="13"/>
      <c r="D201" s="14"/>
      <c r="E201" s="15"/>
      <c r="F201" s="21"/>
      <c r="G201" s="31" t="s">
        <v>200</v>
      </c>
      <c r="H201" s="32" t="s">
        <v>3304</v>
      </c>
    </row>
    <row r="202" spans="1:8" s="165" customFormat="1" ht="13.5">
      <c r="A202" s="311" t="s">
        <v>1432</v>
      </c>
      <c r="B202" s="13"/>
      <c r="C202" s="13"/>
      <c r="D202" s="14" t="s">
        <v>2280</v>
      </c>
      <c r="E202" s="15">
        <f>C200-E200</f>
        <v>1077170504</v>
      </c>
      <c r="F202" s="21"/>
      <c r="G202" s="31" t="s">
        <v>2462</v>
      </c>
      <c r="H202" s="32" t="s">
        <v>3305</v>
      </c>
    </row>
    <row r="203" spans="1:8" s="165" customFormat="1" ht="13.5">
      <c r="A203" s="23"/>
      <c r="B203" s="24"/>
      <c r="C203" s="24"/>
      <c r="D203" s="104"/>
      <c r="E203" s="144"/>
      <c r="F203" s="23"/>
      <c r="G203" s="36" t="s">
        <v>2468</v>
      </c>
      <c r="H203" s="57" t="s">
        <v>2464</v>
      </c>
    </row>
    <row r="204" spans="1:8" s="165" customFormat="1" ht="24">
      <c r="A204" s="21" t="s">
        <v>201</v>
      </c>
      <c r="B204" s="13">
        <v>258913000</v>
      </c>
      <c r="C204" s="13">
        <v>241313046</v>
      </c>
      <c r="D204" s="14" t="s">
        <v>2279</v>
      </c>
      <c r="E204" s="15">
        <v>6071720</v>
      </c>
      <c r="F204" s="21" t="s">
        <v>202</v>
      </c>
      <c r="G204" s="31" t="s">
        <v>203</v>
      </c>
      <c r="H204" s="32" t="s">
        <v>199</v>
      </c>
    </row>
    <row r="205" spans="1:8" s="165" customFormat="1" ht="13.5">
      <c r="A205" s="297"/>
      <c r="B205" s="13"/>
      <c r="C205" s="13"/>
      <c r="D205" s="14"/>
      <c r="E205" s="15"/>
      <c r="F205" s="21"/>
      <c r="G205" s="31"/>
      <c r="H205" s="32" t="s">
        <v>2278</v>
      </c>
    </row>
    <row r="206" spans="1:8" s="165" customFormat="1" ht="13.5">
      <c r="A206" s="311" t="s">
        <v>1432</v>
      </c>
      <c r="B206" s="13"/>
      <c r="C206" s="13"/>
      <c r="D206" s="14" t="s">
        <v>2280</v>
      </c>
      <c r="E206" s="15">
        <f>C204-E204</f>
        <v>235241326</v>
      </c>
      <c r="F206" s="60"/>
      <c r="G206" s="31"/>
      <c r="H206" s="32" t="s">
        <v>2278</v>
      </c>
    </row>
    <row r="207" spans="1:8" s="165" customFormat="1" ht="13.5">
      <c r="A207" s="21"/>
      <c r="B207" s="13"/>
      <c r="C207" s="13"/>
      <c r="D207" s="14"/>
      <c r="E207" s="15"/>
      <c r="F207" s="21"/>
      <c r="G207" s="31"/>
      <c r="H207" s="32" t="s">
        <v>2278</v>
      </c>
    </row>
    <row r="208" spans="1:8" s="165" customFormat="1" ht="13.5">
      <c r="A208" s="34"/>
      <c r="B208" s="24"/>
      <c r="C208" s="24"/>
      <c r="D208" s="25"/>
      <c r="E208" s="26"/>
      <c r="F208" s="23"/>
      <c r="G208" s="36"/>
      <c r="H208" s="57" t="s">
        <v>2278</v>
      </c>
    </row>
    <row r="209" spans="1:8" s="165" customFormat="1" ht="24" customHeight="1">
      <c r="A209" s="21" t="s">
        <v>204</v>
      </c>
      <c r="B209" s="13">
        <v>689837000</v>
      </c>
      <c r="C209" s="13">
        <v>670840362</v>
      </c>
      <c r="D209" s="63" t="s">
        <v>1383</v>
      </c>
      <c r="E209" s="15">
        <v>34792000</v>
      </c>
      <c r="F209" s="21" t="s">
        <v>205</v>
      </c>
      <c r="G209" s="17" t="s">
        <v>206</v>
      </c>
      <c r="H209" s="32" t="s">
        <v>2278</v>
      </c>
    </row>
    <row r="210" spans="1:8" s="165" customFormat="1" ht="13.5">
      <c r="A210" s="297"/>
      <c r="B210" s="13"/>
      <c r="C210" s="13"/>
      <c r="D210" s="63"/>
      <c r="E210" s="15"/>
      <c r="F210" s="21"/>
      <c r="G210" s="17" t="s">
        <v>207</v>
      </c>
      <c r="H210" s="18" t="s">
        <v>3306</v>
      </c>
    </row>
    <row r="211" spans="1:8" s="165" customFormat="1" ht="13.5">
      <c r="A211" s="311" t="s">
        <v>1433</v>
      </c>
      <c r="B211" s="13"/>
      <c r="C211" s="13"/>
      <c r="D211" s="14" t="s">
        <v>2279</v>
      </c>
      <c r="E211" s="15">
        <v>29438229</v>
      </c>
      <c r="F211" s="21"/>
      <c r="G211" s="17" t="s">
        <v>208</v>
      </c>
      <c r="H211" s="18" t="s">
        <v>2278</v>
      </c>
    </row>
    <row r="212" spans="1:8" s="165" customFormat="1" ht="13.5">
      <c r="A212" s="21"/>
      <c r="B212" s="13"/>
      <c r="C212" s="13"/>
      <c r="D212" s="14"/>
      <c r="E212" s="15"/>
      <c r="F212" s="60"/>
      <c r="G212" s="17" t="s">
        <v>1115</v>
      </c>
      <c r="H212" s="18" t="s">
        <v>3307</v>
      </c>
    </row>
    <row r="213" spans="1:8" s="165" customFormat="1" ht="13.5">
      <c r="A213" s="54"/>
      <c r="B213" s="13"/>
      <c r="C213" s="13"/>
      <c r="D213" s="14" t="s">
        <v>2280</v>
      </c>
      <c r="E213" s="15">
        <f>C209-E209-E211</f>
        <v>606610133</v>
      </c>
      <c r="F213" s="112"/>
      <c r="G213" s="17" t="s">
        <v>1116</v>
      </c>
      <c r="H213" s="18" t="s">
        <v>3308</v>
      </c>
    </row>
    <row r="214" spans="1:8" s="165" customFormat="1" ht="13.5">
      <c r="A214" s="54"/>
      <c r="B214" s="13"/>
      <c r="C214" s="13"/>
      <c r="D214" s="88"/>
      <c r="E214" s="143"/>
      <c r="F214" s="21"/>
      <c r="G214" s="17" t="s">
        <v>1117</v>
      </c>
      <c r="H214" s="32" t="s">
        <v>3309</v>
      </c>
    </row>
    <row r="215" spans="1:8" s="165" customFormat="1" ht="13.5">
      <c r="A215" s="54"/>
      <c r="B215" s="13"/>
      <c r="C215" s="13"/>
      <c r="D215" s="88"/>
      <c r="E215" s="143"/>
      <c r="F215" s="21"/>
      <c r="G215" s="17" t="s">
        <v>1120</v>
      </c>
      <c r="H215" s="32" t="s">
        <v>2278</v>
      </c>
    </row>
    <row r="216" spans="1:8" s="165" customFormat="1" ht="13.5">
      <c r="A216" s="54"/>
      <c r="B216" s="13"/>
      <c r="C216" s="13"/>
      <c r="D216" s="88"/>
      <c r="E216" s="143"/>
      <c r="F216" s="21"/>
      <c r="G216" s="17" t="s">
        <v>1121</v>
      </c>
      <c r="H216" s="18" t="s">
        <v>2609</v>
      </c>
    </row>
    <row r="217" spans="1:8" s="165" customFormat="1" ht="13.5">
      <c r="A217" s="54"/>
      <c r="B217" s="13"/>
      <c r="C217" s="13"/>
      <c r="D217" s="88"/>
      <c r="E217" s="143"/>
      <c r="F217" s="21"/>
      <c r="G217" s="17" t="s">
        <v>1122</v>
      </c>
      <c r="H217" s="32" t="s">
        <v>3310</v>
      </c>
    </row>
    <row r="218" spans="1:8" s="165" customFormat="1" ht="13.5">
      <c r="A218" s="54"/>
      <c r="B218" s="13"/>
      <c r="C218" s="13"/>
      <c r="D218" s="88"/>
      <c r="E218" s="143"/>
      <c r="F218" s="21"/>
      <c r="G218" s="17" t="s">
        <v>1123</v>
      </c>
      <c r="H218" s="32" t="s">
        <v>2278</v>
      </c>
    </row>
    <row r="219" spans="1:8" s="165" customFormat="1" ht="13.5">
      <c r="A219" s="54"/>
      <c r="B219" s="13"/>
      <c r="C219" s="13"/>
      <c r="D219" s="88"/>
      <c r="E219" s="143"/>
      <c r="F219" s="21"/>
      <c r="G219" s="17" t="s">
        <v>1124</v>
      </c>
      <c r="H219" s="32" t="s">
        <v>343</v>
      </c>
    </row>
    <row r="220" spans="1:8" s="165" customFormat="1" ht="13.5">
      <c r="A220" s="54"/>
      <c r="B220" s="13"/>
      <c r="C220" s="13"/>
      <c r="D220" s="88"/>
      <c r="E220" s="143"/>
      <c r="F220" s="21"/>
      <c r="G220" s="115" t="s">
        <v>1125</v>
      </c>
      <c r="H220" s="18" t="s">
        <v>3311</v>
      </c>
    </row>
    <row r="221" spans="1:8" s="165" customFormat="1" ht="13.5">
      <c r="A221" s="54"/>
      <c r="B221" s="13"/>
      <c r="C221" s="13"/>
      <c r="D221" s="88"/>
      <c r="E221" s="143"/>
      <c r="F221" s="21"/>
      <c r="G221" s="17" t="s">
        <v>1126</v>
      </c>
      <c r="H221" s="32" t="s">
        <v>2278</v>
      </c>
    </row>
    <row r="222" spans="1:8" s="165" customFormat="1" ht="13.5">
      <c r="A222" s="54"/>
      <c r="B222" s="13"/>
      <c r="C222" s="13"/>
      <c r="D222" s="88"/>
      <c r="E222" s="143"/>
      <c r="F222" s="21"/>
      <c r="G222" s="17" t="s">
        <v>1127</v>
      </c>
      <c r="H222" s="32" t="s">
        <v>3312</v>
      </c>
    </row>
    <row r="223" spans="1:8" s="165" customFormat="1" ht="13.5">
      <c r="A223" s="54"/>
      <c r="B223" s="13"/>
      <c r="C223" s="13"/>
      <c r="D223" s="88"/>
      <c r="E223" s="143"/>
      <c r="F223" s="21"/>
      <c r="G223" s="17" t="s">
        <v>2610</v>
      </c>
      <c r="H223" s="32" t="s">
        <v>2278</v>
      </c>
    </row>
    <row r="224" spans="1:8" s="165" customFormat="1" ht="13.5">
      <c r="A224" s="54"/>
      <c r="B224" s="13"/>
      <c r="C224" s="13"/>
      <c r="D224" s="88"/>
      <c r="E224" s="143"/>
      <c r="F224" s="21"/>
      <c r="G224" s="17" t="s">
        <v>2611</v>
      </c>
      <c r="H224" s="32" t="s">
        <v>1128</v>
      </c>
    </row>
    <row r="225" spans="1:8" s="165" customFormat="1" ht="13.5">
      <c r="A225" s="54"/>
      <c r="B225" s="13"/>
      <c r="C225" s="13"/>
      <c r="D225" s="88"/>
      <c r="E225" s="143"/>
      <c r="F225" s="21"/>
      <c r="G225" s="17" t="s">
        <v>1129</v>
      </c>
      <c r="H225" s="32" t="s">
        <v>2278</v>
      </c>
    </row>
    <row r="226" spans="1:8" s="165" customFormat="1" ht="13.5">
      <c r="A226" s="34"/>
      <c r="B226" s="24"/>
      <c r="C226" s="24"/>
      <c r="D226" s="104"/>
      <c r="E226" s="144"/>
      <c r="F226" s="23"/>
      <c r="G226" s="28" t="s">
        <v>1130</v>
      </c>
      <c r="H226" s="29" t="s">
        <v>3313</v>
      </c>
    </row>
    <row r="227" spans="1:8" s="165" customFormat="1" ht="13.5">
      <c r="A227" s="54"/>
      <c r="B227" s="13"/>
      <c r="C227" s="13"/>
      <c r="D227" s="88"/>
      <c r="E227" s="143"/>
      <c r="F227" s="21"/>
      <c r="G227" s="17" t="s">
        <v>1131</v>
      </c>
      <c r="H227" s="18" t="s">
        <v>2278</v>
      </c>
    </row>
    <row r="228" spans="1:8" s="165" customFormat="1" ht="13.5">
      <c r="A228" s="54"/>
      <c r="B228" s="13"/>
      <c r="C228" s="13"/>
      <c r="D228" s="88"/>
      <c r="E228" s="143"/>
      <c r="F228" s="21"/>
      <c r="G228" s="17" t="s">
        <v>1132</v>
      </c>
      <c r="H228" s="18" t="s">
        <v>3314</v>
      </c>
    </row>
    <row r="229" spans="1:8" s="165" customFormat="1" ht="13.5">
      <c r="A229" s="54"/>
      <c r="B229" s="13"/>
      <c r="C229" s="13"/>
      <c r="D229" s="88"/>
      <c r="E229" s="143"/>
      <c r="F229" s="21"/>
      <c r="G229" s="17" t="s">
        <v>276</v>
      </c>
      <c r="H229" s="32" t="s">
        <v>1133</v>
      </c>
    </row>
    <row r="230" spans="1:8" s="165" customFormat="1" ht="13.5">
      <c r="A230" s="54"/>
      <c r="B230" s="13"/>
      <c r="C230" s="13"/>
      <c r="D230" s="88"/>
      <c r="E230" s="143"/>
      <c r="F230" s="21"/>
      <c r="G230" s="17" t="s">
        <v>1134</v>
      </c>
      <c r="H230" s="32" t="s">
        <v>2278</v>
      </c>
    </row>
    <row r="231" spans="1:8" s="165" customFormat="1" ht="13.5">
      <c r="A231" s="54"/>
      <c r="B231" s="13"/>
      <c r="C231" s="13"/>
      <c r="D231" s="88"/>
      <c r="E231" s="143"/>
      <c r="F231" s="21"/>
      <c r="G231" s="17" t="s">
        <v>1135</v>
      </c>
      <c r="H231" s="32"/>
    </row>
    <row r="232" spans="1:8" s="165" customFormat="1" ht="13.5">
      <c r="A232" s="54"/>
      <c r="B232" s="13"/>
      <c r="C232" s="13"/>
      <c r="D232" s="88"/>
      <c r="E232" s="143"/>
      <c r="F232" s="21"/>
      <c r="G232" s="17" t="s">
        <v>1136</v>
      </c>
      <c r="H232" s="32" t="s">
        <v>2278</v>
      </c>
    </row>
    <row r="233" spans="1:8" s="165" customFormat="1" ht="13.5">
      <c r="A233" s="54"/>
      <c r="B233" s="13"/>
      <c r="C233" s="13"/>
      <c r="D233" s="88"/>
      <c r="E233" s="143"/>
      <c r="F233" s="21"/>
      <c r="G233" s="17" t="s">
        <v>1137</v>
      </c>
      <c r="H233" s="32" t="s">
        <v>3315</v>
      </c>
    </row>
    <row r="234" spans="1:8" s="165" customFormat="1" ht="13.5">
      <c r="A234" s="54"/>
      <c r="B234" s="13"/>
      <c r="C234" s="13"/>
      <c r="D234" s="88"/>
      <c r="E234" s="143"/>
      <c r="F234" s="21"/>
      <c r="G234" s="17" t="s">
        <v>1138</v>
      </c>
      <c r="H234" s="32" t="s">
        <v>2278</v>
      </c>
    </row>
    <row r="235" spans="1:8" s="165" customFormat="1" ht="13.5">
      <c r="A235" s="54"/>
      <c r="B235" s="13"/>
      <c r="C235" s="13"/>
      <c r="D235" s="88"/>
      <c r="E235" s="143"/>
      <c r="F235" s="21"/>
      <c r="G235" s="17" t="s">
        <v>2612</v>
      </c>
      <c r="H235" s="32"/>
    </row>
    <row r="236" spans="1:8" s="165" customFormat="1" ht="13.5">
      <c r="A236" s="34"/>
      <c r="B236" s="24"/>
      <c r="C236" s="24"/>
      <c r="D236" s="104"/>
      <c r="E236" s="144"/>
      <c r="F236" s="23"/>
      <c r="G236" s="28"/>
      <c r="H236" s="29" t="s">
        <v>2613</v>
      </c>
    </row>
    <row r="237" spans="1:8" s="165" customFormat="1" ht="13.5">
      <c r="A237" s="21" t="s">
        <v>1139</v>
      </c>
      <c r="B237" s="13">
        <v>582668000</v>
      </c>
      <c r="C237" s="13">
        <v>572551796</v>
      </c>
      <c r="D237" s="63" t="s">
        <v>1383</v>
      </c>
      <c r="E237" s="15">
        <v>3750000</v>
      </c>
      <c r="F237" s="21" t="s">
        <v>1140</v>
      </c>
      <c r="G237" s="31" t="s">
        <v>1141</v>
      </c>
      <c r="H237" s="32" t="s">
        <v>2278</v>
      </c>
    </row>
    <row r="238" spans="1:8" s="165" customFormat="1" ht="13.5">
      <c r="A238" s="297"/>
      <c r="B238" s="13"/>
      <c r="C238" s="13"/>
      <c r="D238" s="63"/>
      <c r="E238" s="15"/>
      <c r="F238" s="21"/>
      <c r="G238" s="116" t="s">
        <v>1142</v>
      </c>
      <c r="H238" s="32" t="s">
        <v>3316</v>
      </c>
    </row>
    <row r="239" spans="1:8" s="165" customFormat="1" ht="13.5">
      <c r="A239" s="311" t="s">
        <v>1433</v>
      </c>
      <c r="B239" s="13"/>
      <c r="C239" s="13"/>
      <c r="D239" s="14" t="s">
        <v>2279</v>
      </c>
      <c r="E239" s="15">
        <v>30855756</v>
      </c>
      <c r="F239" s="21"/>
      <c r="G239" s="31" t="s">
        <v>1143</v>
      </c>
      <c r="H239" s="32" t="s">
        <v>2278</v>
      </c>
    </row>
    <row r="240" spans="1:8" s="165" customFormat="1" ht="13.5">
      <c r="A240" s="21"/>
      <c r="B240" s="13"/>
      <c r="C240" s="13"/>
      <c r="D240" s="14"/>
      <c r="E240" s="15"/>
      <c r="F240" s="21"/>
      <c r="G240" s="116" t="s">
        <v>1144</v>
      </c>
      <c r="H240" s="32" t="s">
        <v>3317</v>
      </c>
    </row>
    <row r="241" spans="1:8" s="165" customFormat="1" ht="13.5">
      <c r="A241" s="54"/>
      <c r="B241" s="13"/>
      <c r="C241" s="13"/>
      <c r="D241" s="14" t="s">
        <v>2280</v>
      </c>
      <c r="E241" s="15">
        <f>C237-E237-E239</f>
        <v>537946040</v>
      </c>
      <c r="F241" s="21"/>
      <c r="G241" s="116" t="s">
        <v>1145</v>
      </c>
      <c r="H241" s="32" t="s">
        <v>3318</v>
      </c>
    </row>
    <row r="242" spans="1:8" s="165" customFormat="1" ht="13.5">
      <c r="A242" s="54"/>
      <c r="B242" s="13"/>
      <c r="C242" s="13"/>
      <c r="D242" s="88"/>
      <c r="E242" s="143"/>
      <c r="F242" s="21"/>
      <c r="G242" s="17" t="s">
        <v>1146</v>
      </c>
      <c r="H242" s="32" t="s">
        <v>2278</v>
      </c>
    </row>
    <row r="243" spans="1:8" s="165" customFormat="1" ht="13.5">
      <c r="A243" s="54"/>
      <c r="B243" s="13"/>
      <c r="C243" s="13"/>
      <c r="D243" s="88"/>
      <c r="E243" s="143"/>
      <c r="F243" s="21"/>
      <c r="G243" s="17" t="s">
        <v>1147</v>
      </c>
      <c r="H243" s="32" t="s">
        <v>2745</v>
      </c>
    </row>
    <row r="244" spans="1:8" s="165" customFormat="1" ht="13.5">
      <c r="A244" s="54"/>
      <c r="B244" s="13"/>
      <c r="C244" s="13"/>
      <c r="D244" s="88"/>
      <c r="E244" s="143"/>
      <c r="F244" s="21"/>
      <c r="G244" s="17" t="s">
        <v>1148</v>
      </c>
      <c r="H244" s="32" t="s">
        <v>1597</v>
      </c>
    </row>
    <row r="245" spans="1:8" s="165" customFormat="1" ht="13.5">
      <c r="A245" s="54"/>
      <c r="B245" s="13"/>
      <c r="C245" s="13"/>
      <c r="D245" s="88"/>
      <c r="E245" s="143"/>
      <c r="F245" s="21"/>
      <c r="G245" s="17" t="s">
        <v>1149</v>
      </c>
      <c r="H245" s="32" t="s">
        <v>2278</v>
      </c>
    </row>
    <row r="246" spans="1:8" s="165" customFormat="1" ht="13.5">
      <c r="A246" s="54"/>
      <c r="B246" s="13"/>
      <c r="C246" s="13"/>
      <c r="D246" s="88"/>
      <c r="E246" s="143"/>
      <c r="F246" s="21"/>
      <c r="G246" s="17" t="s">
        <v>1150</v>
      </c>
      <c r="H246" s="32" t="s">
        <v>1598</v>
      </c>
    </row>
    <row r="247" spans="1:8" s="165" customFormat="1" ht="13.5">
      <c r="A247" s="54"/>
      <c r="B247" s="13"/>
      <c r="C247" s="13"/>
      <c r="D247" s="88"/>
      <c r="E247" s="143"/>
      <c r="F247" s="21"/>
      <c r="G247" s="17" t="s">
        <v>1151</v>
      </c>
      <c r="H247" s="32" t="s">
        <v>2278</v>
      </c>
    </row>
    <row r="248" spans="1:8" s="165" customFormat="1" ht="13.5">
      <c r="A248" s="54"/>
      <c r="B248" s="13"/>
      <c r="C248" s="13"/>
      <c r="D248" s="88"/>
      <c r="E248" s="143"/>
      <c r="F248" s="21"/>
      <c r="G248" s="17" t="s">
        <v>1152</v>
      </c>
      <c r="H248" s="32" t="s">
        <v>3319</v>
      </c>
    </row>
    <row r="249" spans="1:8" s="165" customFormat="1" ht="13.5">
      <c r="A249" s="54"/>
      <c r="B249" s="13"/>
      <c r="C249" s="13"/>
      <c r="D249" s="88"/>
      <c r="E249" s="143"/>
      <c r="F249" s="21"/>
      <c r="G249" s="17" t="s">
        <v>1153</v>
      </c>
      <c r="H249" s="32" t="s">
        <v>3320</v>
      </c>
    </row>
    <row r="250" spans="1:8" s="165" customFormat="1" ht="13.5">
      <c r="A250" s="54"/>
      <c r="B250" s="13"/>
      <c r="C250" s="13"/>
      <c r="D250" s="88"/>
      <c r="E250" s="143"/>
      <c r="F250" s="21"/>
      <c r="G250" s="17" t="s">
        <v>3625</v>
      </c>
      <c r="H250" s="32" t="s">
        <v>3321</v>
      </c>
    </row>
    <row r="251" spans="1:8" s="165" customFormat="1" ht="13.5">
      <c r="A251" s="54"/>
      <c r="B251" s="13"/>
      <c r="C251" s="13"/>
      <c r="D251" s="88"/>
      <c r="E251" s="143"/>
      <c r="F251" s="21"/>
      <c r="G251" s="17" t="s">
        <v>2614</v>
      </c>
      <c r="H251" s="32"/>
    </row>
    <row r="252" spans="1:8" s="165" customFormat="1" ht="13.5">
      <c r="A252" s="54"/>
      <c r="B252" s="13"/>
      <c r="C252" s="13"/>
      <c r="D252" s="88"/>
      <c r="E252" s="143"/>
      <c r="F252" s="21"/>
      <c r="G252" s="17" t="s">
        <v>2615</v>
      </c>
      <c r="H252" s="32" t="s">
        <v>2616</v>
      </c>
    </row>
    <row r="253" spans="1:8" s="165" customFormat="1" ht="13.5">
      <c r="A253" s="54"/>
      <c r="B253" s="13"/>
      <c r="C253" s="13"/>
      <c r="D253" s="88"/>
      <c r="E253" s="143"/>
      <c r="F253" s="21"/>
      <c r="G253" s="17" t="s">
        <v>2617</v>
      </c>
      <c r="H253" s="32" t="s">
        <v>1560</v>
      </c>
    </row>
    <row r="254" spans="1:8" s="165" customFormat="1" ht="13.5">
      <c r="A254" s="34"/>
      <c r="B254" s="24"/>
      <c r="C254" s="24"/>
      <c r="D254" s="104"/>
      <c r="E254" s="144"/>
      <c r="F254" s="23"/>
      <c r="G254" s="36" t="s">
        <v>3626</v>
      </c>
      <c r="H254" s="57" t="s">
        <v>2278</v>
      </c>
    </row>
    <row r="255" spans="1:8" s="165" customFormat="1" ht="24">
      <c r="A255" s="21" t="s">
        <v>3627</v>
      </c>
      <c r="B255" s="13">
        <v>751117000</v>
      </c>
      <c r="C255" s="13">
        <v>736961282</v>
      </c>
      <c r="D255" s="14" t="s">
        <v>2279</v>
      </c>
      <c r="E255" s="15">
        <v>21135381</v>
      </c>
      <c r="F255" s="21" t="s">
        <v>3628</v>
      </c>
      <c r="G255" s="17" t="s">
        <v>3629</v>
      </c>
      <c r="H255" s="32" t="s">
        <v>3630</v>
      </c>
    </row>
    <row r="256" spans="1:8" s="165" customFormat="1" ht="13.5">
      <c r="A256" s="297"/>
      <c r="B256" s="13"/>
      <c r="C256" s="13"/>
      <c r="D256" s="14"/>
      <c r="E256" s="15"/>
      <c r="F256" s="21"/>
      <c r="G256" s="17" t="s">
        <v>3631</v>
      </c>
      <c r="H256" s="18" t="s">
        <v>3322</v>
      </c>
    </row>
    <row r="257" spans="1:8" s="165" customFormat="1" ht="13.5">
      <c r="A257" s="311" t="s">
        <v>1433</v>
      </c>
      <c r="B257" s="13"/>
      <c r="C257" s="13"/>
      <c r="D257" s="14" t="s">
        <v>2280</v>
      </c>
      <c r="E257" s="15">
        <f>C255-E255</f>
        <v>715825901</v>
      </c>
      <c r="F257" s="21"/>
      <c r="G257" s="17" t="s">
        <v>523</v>
      </c>
      <c r="H257" s="18" t="s">
        <v>3323</v>
      </c>
    </row>
    <row r="258" spans="1:8" s="165" customFormat="1" ht="13.5">
      <c r="A258" s="23"/>
      <c r="B258" s="24"/>
      <c r="C258" s="24"/>
      <c r="D258" s="104"/>
      <c r="E258" s="144"/>
      <c r="F258" s="23"/>
      <c r="G258" s="28" t="s">
        <v>524</v>
      </c>
      <c r="H258" s="29" t="s">
        <v>3324</v>
      </c>
    </row>
    <row r="259" spans="1:8" s="165" customFormat="1" ht="13.5">
      <c r="A259" s="23"/>
      <c r="B259" s="24"/>
      <c r="C259" s="24"/>
      <c r="D259" s="104"/>
      <c r="E259" s="144"/>
      <c r="F259" s="23"/>
      <c r="G259" s="28" t="s">
        <v>525</v>
      </c>
      <c r="H259" s="29" t="s">
        <v>3325</v>
      </c>
    </row>
    <row r="260" spans="1:8" s="165" customFormat="1" ht="24" customHeight="1">
      <c r="A260" s="21" t="s">
        <v>526</v>
      </c>
      <c r="B260" s="13">
        <v>741618000</v>
      </c>
      <c r="C260" s="13">
        <v>712122024</v>
      </c>
      <c r="D260" s="14" t="s">
        <v>1383</v>
      </c>
      <c r="E260" s="15">
        <v>2749290</v>
      </c>
      <c r="F260" s="21" t="s">
        <v>527</v>
      </c>
      <c r="G260" s="17" t="s">
        <v>528</v>
      </c>
      <c r="H260" s="32" t="s">
        <v>2278</v>
      </c>
    </row>
    <row r="261" spans="1:8" s="165" customFormat="1" ht="13.5">
      <c r="A261" s="297"/>
      <c r="B261" s="13"/>
      <c r="C261" s="13"/>
      <c r="D261" s="14"/>
      <c r="E261" s="15"/>
      <c r="F261" s="21"/>
      <c r="G261" s="17" t="s">
        <v>529</v>
      </c>
      <c r="H261" s="32" t="s">
        <v>3326</v>
      </c>
    </row>
    <row r="262" spans="1:8" s="165" customFormat="1" ht="13.5">
      <c r="A262" s="311" t="s">
        <v>1434</v>
      </c>
      <c r="B262" s="13"/>
      <c r="C262" s="13"/>
      <c r="D262" s="14" t="s">
        <v>2279</v>
      </c>
      <c r="E262" s="15">
        <v>182691443</v>
      </c>
      <c r="F262" s="21"/>
      <c r="G262" s="17" t="s">
        <v>530</v>
      </c>
      <c r="H262" s="32" t="s">
        <v>3327</v>
      </c>
    </row>
    <row r="263" spans="1:10" s="165" customFormat="1" ht="13.5">
      <c r="A263" s="21"/>
      <c r="B263" s="13"/>
      <c r="C263" s="13"/>
      <c r="D263" s="14"/>
      <c r="E263" s="15"/>
      <c r="F263" s="21"/>
      <c r="G263" s="17" t="s">
        <v>531</v>
      </c>
      <c r="H263" s="32" t="s">
        <v>2278</v>
      </c>
      <c r="J263" s="117"/>
    </row>
    <row r="264" spans="1:8" s="165" customFormat="1" ht="13.5">
      <c r="A264" s="54"/>
      <c r="B264" s="13"/>
      <c r="C264" s="13"/>
      <c r="D264" s="14" t="s">
        <v>2280</v>
      </c>
      <c r="E264" s="15">
        <f>C260-E260-E262</f>
        <v>526681291</v>
      </c>
      <c r="F264" s="21"/>
      <c r="G264" s="17" t="s">
        <v>532</v>
      </c>
      <c r="H264" s="32" t="s">
        <v>2278</v>
      </c>
    </row>
    <row r="265" spans="1:8" s="165" customFormat="1" ht="13.5">
      <c r="A265" s="54"/>
      <c r="B265" s="13"/>
      <c r="C265" s="13"/>
      <c r="D265" s="14"/>
      <c r="E265" s="15"/>
      <c r="F265" s="21"/>
      <c r="G265" s="17" t="s">
        <v>533</v>
      </c>
      <c r="H265" s="32" t="s">
        <v>3328</v>
      </c>
    </row>
    <row r="266" spans="1:8" s="165" customFormat="1" ht="13.5">
      <c r="A266" s="54"/>
      <c r="B266" s="13"/>
      <c r="C266" s="13"/>
      <c r="D266" s="14"/>
      <c r="E266" s="15"/>
      <c r="F266" s="21"/>
      <c r="G266" s="17" t="s">
        <v>534</v>
      </c>
      <c r="H266" s="32" t="s">
        <v>3329</v>
      </c>
    </row>
    <row r="267" spans="1:8" s="165" customFormat="1" ht="13.5">
      <c r="A267" s="54"/>
      <c r="B267" s="13"/>
      <c r="C267" s="13"/>
      <c r="D267" s="63"/>
      <c r="E267" s="15"/>
      <c r="F267" s="21"/>
      <c r="G267" s="17" t="s">
        <v>535</v>
      </c>
      <c r="H267" s="32" t="s">
        <v>2278</v>
      </c>
    </row>
    <row r="268" spans="1:8" s="165" customFormat="1" ht="13.5">
      <c r="A268" s="54"/>
      <c r="B268" s="13"/>
      <c r="C268" s="13"/>
      <c r="D268" s="88"/>
      <c r="E268" s="143"/>
      <c r="F268" s="21"/>
      <c r="G268" s="91" t="s">
        <v>3330</v>
      </c>
      <c r="H268" s="32" t="s">
        <v>3331</v>
      </c>
    </row>
    <row r="269" spans="1:8" s="165" customFormat="1" ht="13.5">
      <c r="A269" s="54"/>
      <c r="B269" s="13"/>
      <c r="C269" s="13"/>
      <c r="D269" s="88"/>
      <c r="E269" s="143"/>
      <c r="F269" s="21"/>
      <c r="G269" s="17" t="s">
        <v>536</v>
      </c>
      <c r="H269" s="32" t="s">
        <v>3332</v>
      </c>
    </row>
    <row r="270" spans="1:8" s="165" customFormat="1" ht="24">
      <c r="A270" s="58" t="s">
        <v>537</v>
      </c>
      <c r="B270" s="78">
        <v>742677000</v>
      </c>
      <c r="C270" s="78">
        <v>716612555</v>
      </c>
      <c r="D270" s="137" t="s">
        <v>1383</v>
      </c>
      <c r="E270" s="80">
        <v>4587678</v>
      </c>
      <c r="F270" s="58" t="s">
        <v>538</v>
      </c>
      <c r="G270" s="75" t="s">
        <v>539</v>
      </c>
      <c r="H270" s="59" t="s">
        <v>2278</v>
      </c>
    </row>
    <row r="271" spans="1:8" s="165" customFormat="1" ht="13.5">
      <c r="A271" s="297"/>
      <c r="B271" s="13"/>
      <c r="C271" s="13"/>
      <c r="D271" s="63"/>
      <c r="E271" s="15"/>
      <c r="F271" s="21"/>
      <c r="G271" s="17" t="s">
        <v>540</v>
      </c>
      <c r="H271" s="32" t="s">
        <v>3333</v>
      </c>
    </row>
    <row r="272" spans="1:8" s="165" customFormat="1" ht="13.5">
      <c r="A272" s="311" t="s">
        <v>1434</v>
      </c>
      <c r="B272" s="13"/>
      <c r="C272" s="13"/>
      <c r="D272" s="14" t="s">
        <v>2279</v>
      </c>
      <c r="E272" s="15">
        <v>156910634</v>
      </c>
      <c r="F272" s="60"/>
      <c r="G272" s="17" t="s">
        <v>541</v>
      </c>
      <c r="H272" s="32" t="s">
        <v>542</v>
      </c>
    </row>
    <row r="273" spans="1:8" s="165" customFormat="1" ht="13.5">
      <c r="A273" s="21"/>
      <c r="B273" s="13"/>
      <c r="C273" s="13"/>
      <c r="D273" s="14"/>
      <c r="E273" s="15"/>
      <c r="F273" s="21"/>
      <c r="G273" s="17" t="s">
        <v>543</v>
      </c>
      <c r="H273" s="32" t="s">
        <v>2278</v>
      </c>
    </row>
    <row r="274" spans="1:8" s="165" customFormat="1" ht="13.5">
      <c r="A274" s="21"/>
      <c r="B274" s="19"/>
      <c r="C274" s="19"/>
      <c r="D274" s="14" t="s">
        <v>2280</v>
      </c>
      <c r="E274" s="15">
        <f>C270-E270-E272</f>
        <v>555114243</v>
      </c>
      <c r="F274" s="21"/>
      <c r="G274" s="17" t="s">
        <v>544</v>
      </c>
      <c r="H274" s="32" t="s">
        <v>343</v>
      </c>
    </row>
    <row r="275" spans="1:8" s="165" customFormat="1" ht="13.5">
      <c r="A275" s="21"/>
      <c r="B275" s="19"/>
      <c r="C275" s="19"/>
      <c r="D275" s="88"/>
      <c r="E275" s="143"/>
      <c r="F275" s="21"/>
      <c r="G275" s="17" t="s">
        <v>545</v>
      </c>
      <c r="H275" s="32" t="s">
        <v>3334</v>
      </c>
    </row>
    <row r="276" spans="1:8" s="165" customFormat="1" ht="13.5">
      <c r="A276" s="21"/>
      <c r="B276" s="19"/>
      <c r="C276" s="19"/>
      <c r="D276" s="88"/>
      <c r="E276" s="143"/>
      <c r="F276" s="21"/>
      <c r="G276" s="17" t="s">
        <v>546</v>
      </c>
      <c r="H276" s="32" t="s">
        <v>3335</v>
      </c>
    </row>
    <row r="277" spans="1:8" s="165" customFormat="1" ht="13.5">
      <c r="A277" s="21"/>
      <c r="B277" s="19"/>
      <c r="C277" s="19"/>
      <c r="D277" s="88"/>
      <c r="E277" s="143"/>
      <c r="F277" s="21"/>
      <c r="G277" s="17" t="s">
        <v>3336</v>
      </c>
      <c r="H277" s="32" t="s">
        <v>2278</v>
      </c>
    </row>
    <row r="278" spans="1:8" s="165" customFormat="1" ht="13.5">
      <c r="A278" s="21"/>
      <c r="B278" s="19"/>
      <c r="C278" s="19"/>
      <c r="D278" s="88"/>
      <c r="E278" s="143"/>
      <c r="F278" s="21"/>
      <c r="G278" s="17" t="s">
        <v>2618</v>
      </c>
      <c r="H278" s="32"/>
    </row>
    <row r="279" spans="1:8" s="165" customFormat="1" ht="13.5">
      <c r="A279" s="21"/>
      <c r="B279" s="19"/>
      <c r="C279" s="19"/>
      <c r="D279" s="88"/>
      <c r="E279" s="143"/>
      <c r="F279" s="21"/>
      <c r="G279" s="17" t="s">
        <v>805</v>
      </c>
      <c r="H279" s="32" t="s">
        <v>2278</v>
      </c>
    </row>
    <row r="280" spans="1:8" s="165" customFormat="1" ht="13.5">
      <c r="A280" s="21"/>
      <c r="B280" s="19"/>
      <c r="C280" s="19"/>
      <c r="D280" s="88"/>
      <c r="E280" s="143"/>
      <c r="F280" s="21"/>
      <c r="G280" s="17" t="s">
        <v>547</v>
      </c>
      <c r="H280" s="32" t="s">
        <v>2278</v>
      </c>
    </row>
    <row r="281" spans="1:8" s="165" customFormat="1" ht="13.5">
      <c r="A281" s="21"/>
      <c r="B281" s="19"/>
      <c r="C281" s="19"/>
      <c r="D281" s="88"/>
      <c r="E281" s="143"/>
      <c r="F281" s="21"/>
      <c r="G281" s="17" t="s">
        <v>548</v>
      </c>
      <c r="H281" s="32" t="s">
        <v>3337</v>
      </c>
    </row>
    <row r="282" spans="1:8" s="165" customFormat="1" ht="13.5">
      <c r="A282" s="21"/>
      <c r="B282" s="19"/>
      <c r="C282" s="19"/>
      <c r="D282" s="88"/>
      <c r="E282" s="143"/>
      <c r="F282" s="21"/>
      <c r="G282" s="17" t="s">
        <v>549</v>
      </c>
      <c r="H282" s="32" t="s">
        <v>3338</v>
      </c>
    </row>
    <row r="283" spans="1:8" s="165" customFormat="1" ht="13.5">
      <c r="A283" s="21"/>
      <c r="B283" s="19"/>
      <c r="C283" s="19"/>
      <c r="D283" s="88"/>
      <c r="E283" s="143"/>
      <c r="F283" s="21"/>
      <c r="G283" s="17" t="s">
        <v>550</v>
      </c>
      <c r="H283" s="32" t="s">
        <v>3339</v>
      </c>
    </row>
    <row r="284" spans="1:8" s="165" customFormat="1" ht="13.5">
      <c r="A284" s="21"/>
      <c r="B284" s="19"/>
      <c r="C284" s="19"/>
      <c r="D284" s="88"/>
      <c r="E284" s="143"/>
      <c r="F284" s="21"/>
      <c r="G284" s="17" t="s">
        <v>551</v>
      </c>
      <c r="H284" s="32"/>
    </row>
    <row r="285" spans="1:8" s="165" customFormat="1" ht="13.5">
      <c r="A285" s="21"/>
      <c r="B285" s="19"/>
      <c r="C285" s="19"/>
      <c r="D285" s="88"/>
      <c r="E285" s="143"/>
      <c r="F285" s="21"/>
      <c r="G285" s="17" t="s">
        <v>552</v>
      </c>
      <c r="H285" s="32" t="s">
        <v>2278</v>
      </c>
    </row>
    <row r="286" spans="1:8" s="165" customFormat="1" ht="13.5">
      <c r="A286" s="21"/>
      <c r="B286" s="19"/>
      <c r="C286" s="19"/>
      <c r="D286" s="88"/>
      <c r="E286" s="143"/>
      <c r="F286" s="21"/>
      <c r="G286" s="17" t="s">
        <v>3340</v>
      </c>
      <c r="H286" s="32" t="s">
        <v>3341</v>
      </c>
    </row>
    <row r="287" spans="1:8" s="165" customFormat="1" ht="13.5">
      <c r="A287" s="21"/>
      <c r="B287" s="19"/>
      <c r="C287" s="19"/>
      <c r="D287" s="88"/>
      <c r="E287" s="143"/>
      <c r="F287" s="21"/>
      <c r="G287" s="17" t="s">
        <v>553</v>
      </c>
      <c r="H287" s="32" t="s">
        <v>3342</v>
      </c>
    </row>
    <row r="288" spans="1:10" s="165" customFormat="1" ht="13.5">
      <c r="A288" s="21"/>
      <c r="B288" s="19"/>
      <c r="C288" s="19"/>
      <c r="D288" s="88"/>
      <c r="E288" s="143"/>
      <c r="F288" s="21"/>
      <c r="G288" s="17" t="s">
        <v>3343</v>
      </c>
      <c r="H288" s="32" t="s">
        <v>3344</v>
      </c>
      <c r="I288" s="164"/>
      <c r="J288" s="164"/>
    </row>
    <row r="289" spans="1:10" s="165" customFormat="1" ht="13.5">
      <c r="A289" s="23"/>
      <c r="B289" s="42"/>
      <c r="C289" s="42"/>
      <c r="D289" s="104"/>
      <c r="E289" s="144"/>
      <c r="F289" s="23"/>
      <c r="G289" s="28" t="s">
        <v>554</v>
      </c>
      <c r="H289" s="57" t="s">
        <v>3345</v>
      </c>
      <c r="I289" s="164"/>
      <c r="J289" s="164"/>
    </row>
    <row r="290" spans="1:10" s="165" customFormat="1" ht="13.5">
      <c r="A290" s="184"/>
      <c r="B290" s="184"/>
      <c r="C290" s="184"/>
      <c r="D290" s="184"/>
      <c r="E290" s="184"/>
      <c r="F290" s="184"/>
      <c r="G290" s="72"/>
      <c r="H290" s="72"/>
      <c r="I290" s="164"/>
      <c r="J290" s="164"/>
    </row>
    <row r="291" ht="13.5">
      <c r="C291" s="298"/>
    </row>
  </sheetData>
  <sheetProtection formatCells="0" formatRows="0" insertRows="0" deleteRows="0"/>
  <mergeCells count="2">
    <mergeCell ref="D2:E2"/>
    <mergeCell ref="G2:H2"/>
  </mergeCells>
  <printOptions horizontalCentered="1"/>
  <pageMargins left="0.1968503937007874" right="0.1968503937007874" top="0.7874015748031497" bottom="0.7874015748031497" header="0.5118110236220472" footer="0.31496062992125984"/>
  <pageSetup blackAndWhite="1" firstPageNumber="63" useFirstPageNumber="1" horizontalDpi="600" verticalDpi="600" orientation="landscape" paperSize="9" scale="98" r:id="rId2"/>
  <headerFooter alignWithMargins="0">
    <oddHeader>&amp;C&amp;P</oddHeader>
  </headerFooter>
  <rowBreaks count="8" manualBreakCount="8">
    <brk id="34" max="7" man="1"/>
    <brk id="66" max="7" man="1"/>
    <brk id="98" max="7" man="1"/>
    <brk id="130" max="7" man="1"/>
    <brk id="162" max="7" man="1"/>
    <brk id="194" max="7" man="1"/>
    <brk id="226" max="7" man="1"/>
    <brk id="258" max="7" man="1"/>
  </rowBreaks>
  <drawing r:id="rId1"/>
</worksheet>
</file>

<file path=xl/worksheets/sheet2.xml><?xml version="1.0" encoding="utf-8"?>
<worksheet xmlns="http://schemas.openxmlformats.org/spreadsheetml/2006/main" xmlns:r="http://schemas.openxmlformats.org/officeDocument/2006/relationships">
  <sheetPr codeName="Sheet2"/>
  <dimension ref="A1:H122"/>
  <sheetViews>
    <sheetView showGridLines="0" view="pageBreakPreview" zoomScale="85" zoomScaleSheetLayoutView="85" workbookViewId="0" topLeftCell="A1">
      <selection activeCell="B126" sqref="B126"/>
    </sheetView>
  </sheetViews>
  <sheetFormatPr defaultColWidth="9.00390625" defaultRowHeight="13.5"/>
  <cols>
    <col min="1" max="1" width="17.625" style="150" customWidth="1"/>
    <col min="2" max="3" width="13.625" style="150" customWidth="1"/>
    <col min="4" max="4" width="9.875" style="150" customWidth="1"/>
    <col min="5" max="5" width="12.00390625" style="150" customWidth="1"/>
    <col min="6" max="6" width="15.375" style="150" customWidth="1"/>
    <col min="7" max="7" width="39.625" style="4" customWidth="1"/>
    <col min="8" max="8" width="21.375" style="4" customWidth="1"/>
    <col min="9" max="16384" width="9.00390625" style="146" customWidth="1"/>
  </cols>
  <sheetData>
    <row r="1" spans="1:8" ht="30" customHeight="1">
      <c r="A1" s="1" t="s">
        <v>2577</v>
      </c>
      <c r="B1" s="44"/>
      <c r="C1" s="45"/>
      <c r="D1" s="145"/>
      <c r="E1" s="45"/>
      <c r="F1" s="46"/>
      <c r="G1" s="47"/>
      <c r="H1" s="48"/>
    </row>
    <row r="2" spans="1:8" ht="13.5">
      <c r="A2" s="49" t="s">
        <v>2269</v>
      </c>
      <c r="B2" s="49" t="s">
        <v>2270</v>
      </c>
      <c r="C2" s="49" t="s">
        <v>2271</v>
      </c>
      <c r="D2" s="329" t="s">
        <v>2272</v>
      </c>
      <c r="E2" s="330"/>
      <c r="F2" s="49" t="s">
        <v>2273</v>
      </c>
      <c r="G2" s="329" t="s">
        <v>2274</v>
      </c>
      <c r="H2" s="330"/>
    </row>
    <row r="3" spans="1:8" s="141" customFormat="1" ht="13.5">
      <c r="A3" s="50"/>
      <c r="B3" s="51" t="s">
        <v>2275</v>
      </c>
      <c r="C3" s="51" t="s">
        <v>2275</v>
      </c>
      <c r="D3" s="30"/>
      <c r="E3" s="9" t="s">
        <v>2275</v>
      </c>
      <c r="F3" s="52"/>
      <c r="G3" s="30"/>
      <c r="H3" s="11"/>
    </row>
    <row r="4" spans="1:8" s="141" customFormat="1" ht="24">
      <c r="A4" s="53" t="s">
        <v>100</v>
      </c>
      <c r="B4" s="13">
        <v>2098998272</v>
      </c>
      <c r="C4" s="13">
        <v>2035471780</v>
      </c>
      <c r="D4" s="14" t="s">
        <v>2279</v>
      </c>
      <c r="E4" s="15">
        <v>10661037</v>
      </c>
      <c r="F4" s="16" t="s">
        <v>2578</v>
      </c>
      <c r="G4" s="17" t="s">
        <v>2579</v>
      </c>
      <c r="H4" s="18" t="s">
        <v>255</v>
      </c>
    </row>
    <row r="5" spans="1:8" s="141" customFormat="1" ht="13.5">
      <c r="A5" s="21"/>
      <c r="B5" s="13"/>
      <c r="C5" s="13"/>
      <c r="D5" s="14"/>
      <c r="E5" s="15"/>
      <c r="F5" s="16"/>
      <c r="G5" s="17" t="s">
        <v>2580</v>
      </c>
      <c r="H5" s="18" t="s">
        <v>1281</v>
      </c>
    </row>
    <row r="6" spans="1:8" s="141" customFormat="1" ht="13.5">
      <c r="A6" s="21" t="s">
        <v>309</v>
      </c>
      <c r="B6" s="13"/>
      <c r="C6" s="13"/>
      <c r="D6" s="14" t="s">
        <v>2280</v>
      </c>
      <c r="E6" s="15">
        <f>C4-E4</f>
        <v>2024810743</v>
      </c>
      <c r="F6" s="16"/>
      <c r="G6" s="17" t="s">
        <v>1282</v>
      </c>
      <c r="H6" s="18" t="s">
        <v>1283</v>
      </c>
    </row>
    <row r="7" spans="1:8" s="141" customFormat="1" ht="13.5">
      <c r="A7" s="21"/>
      <c r="B7" s="13"/>
      <c r="C7" s="13"/>
      <c r="D7" s="14"/>
      <c r="E7" s="15"/>
      <c r="F7" s="16"/>
      <c r="G7" s="17" t="s">
        <v>274</v>
      </c>
      <c r="H7" s="18" t="s">
        <v>1284</v>
      </c>
    </row>
    <row r="8" spans="1:8" s="141" customFormat="1" ht="13.5">
      <c r="A8" s="23"/>
      <c r="B8" s="42"/>
      <c r="C8" s="42"/>
      <c r="D8" s="25"/>
      <c r="E8" s="26"/>
      <c r="F8" s="27"/>
      <c r="G8" s="83"/>
      <c r="H8" s="29"/>
    </row>
    <row r="9" spans="1:8" s="141" customFormat="1" ht="24">
      <c r="A9" s="16" t="s">
        <v>275</v>
      </c>
      <c r="B9" s="153">
        <v>11536839000</v>
      </c>
      <c r="C9" s="153">
        <v>11484919119</v>
      </c>
      <c r="D9" s="14" t="s">
        <v>1285</v>
      </c>
      <c r="E9" s="15">
        <v>9990217</v>
      </c>
      <c r="F9" s="16" t="s">
        <v>1286</v>
      </c>
      <c r="G9" s="17" t="s">
        <v>324</v>
      </c>
      <c r="H9" s="18" t="s">
        <v>325</v>
      </c>
    </row>
    <row r="10" spans="1:8" s="141" customFormat="1" ht="13.5">
      <c r="A10" s="16"/>
      <c r="B10" s="13"/>
      <c r="C10" s="13"/>
      <c r="D10" s="14"/>
      <c r="E10" s="15"/>
      <c r="F10" s="16"/>
      <c r="G10" s="17" t="s">
        <v>326</v>
      </c>
      <c r="H10" s="18" t="s">
        <v>1287</v>
      </c>
    </row>
    <row r="11" spans="1:8" s="141" customFormat="1" ht="13.5">
      <c r="A11" s="27" t="s">
        <v>3614</v>
      </c>
      <c r="B11" s="24"/>
      <c r="C11" s="24"/>
      <c r="D11" s="25" t="s">
        <v>327</v>
      </c>
      <c r="E11" s="26">
        <v>11474928902</v>
      </c>
      <c r="F11" s="27"/>
      <c r="G11" s="28"/>
      <c r="H11" s="29" t="s">
        <v>2278</v>
      </c>
    </row>
    <row r="12" spans="1:8" s="141" customFormat="1" ht="13.5">
      <c r="A12" s="16" t="s">
        <v>328</v>
      </c>
      <c r="B12" s="13">
        <v>21019707000</v>
      </c>
      <c r="C12" s="13">
        <v>20738860903</v>
      </c>
      <c r="D12" s="14" t="s">
        <v>329</v>
      </c>
      <c r="E12" s="15">
        <v>41994800</v>
      </c>
      <c r="F12" s="16" t="s">
        <v>330</v>
      </c>
      <c r="G12" s="17" t="s">
        <v>331</v>
      </c>
      <c r="H12" s="18" t="s">
        <v>2566</v>
      </c>
    </row>
    <row r="13" spans="1:8" s="141" customFormat="1" ht="13.5">
      <c r="A13" s="16"/>
      <c r="B13" s="19"/>
      <c r="C13" s="19"/>
      <c r="D13" s="14"/>
      <c r="E13" s="15"/>
      <c r="F13" s="16"/>
      <c r="G13" s="20" t="s">
        <v>332</v>
      </c>
      <c r="H13" s="18" t="s">
        <v>1288</v>
      </c>
    </row>
    <row r="14" spans="1:8" s="141" customFormat="1" ht="13.5">
      <c r="A14" s="27" t="s">
        <v>3615</v>
      </c>
      <c r="B14" s="42"/>
      <c r="C14" s="42"/>
      <c r="D14" s="25" t="s">
        <v>327</v>
      </c>
      <c r="E14" s="154">
        <v>20696866103</v>
      </c>
      <c r="F14" s="27"/>
      <c r="G14" s="28"/>
      <c r="H14" s="29" t="s">
        <v>2278</v>
      </c>
    </row>
    <row r="15" spans="1:8" s="141" customFormat="1" ht="24">
      <c r="A15" s="16" t="s">
        <v>333</v>
      </c>
      <c r="B15" s="13">
        <v>5089932000</v>
      </c>
      <c r="C15" s="13">
        <v>5076092771</v>
      </c>
      <c r="D15" s="14" t="s">
        <v>2276</v>
      </c>
      <c r="E15" s="15">
        <v>415209</v>
      </c>
      <c r="F15" s="16" t="s">
        <v>334</v>
      </c>
      <c r="G15" s="17" t="s">
        <v>867</v>
      </c>
      <c r="H15" s="18"/>
    </row>
    <row r="16" spans="1:8" s="141" customFormat="1" ht="13.5">
      <c r="A16" s="16"/>
      <c r="B16" s="13"/>
      <c r="C16" s="13"/>
      <c r="D16" s="14"/>
      <c r="E16" s="15"/>
      <c r="F16" s="16"/>
      <c r="G16" s="17" t="s">
        <v>868</v>
      </c>
      <c r="H16" s="18" t="s">
        <v>869</v>
      </c>
    </row>
    <row r="17" spans="1:8" s="141" customFormat="1" ht="13.5">
      <c r="A17" s="16" t="s">
        <v>3616</v>
      </c>
      <c r="B17" s="13"/>
      <c r="C17" s="13"/>
      <c r="D17" s="14" t="s">
        <v>870</v>
      </c>
      <c r="E17" s="15">
        <v>1200000000</v>
      </c>
      <c r="F17" s="16"/>
      <c r="G17" s="17" t="s">
        <v>1289</v>
      </c>
      <c r="H17" s="18" t="s">
        <v>1290</v>
      </c>
    </row>
    <row r="18" spans="1:8" s="141" customFormat="1" ht="13.5">
      <c r="A18" s="16"/>
      <c r="B18" s="13"/>
      <c r="C18" s="13"/>
      <c r="D18" s="14"/>
      <c r="E18" s="15"/>
      <c r="F18" s="16"/>
      <c r="G18" s="17" t="s">
        <v>1291</v>
      </c>
      <c r="H18" s="18" t="s">
        <v>1292</v>
      </c>
    </row>
    <row r="19" spans="1:8" s="141" customFormat="1" ht="13.5">
      <c r="A19" s="16"/>
      <c r="B19" s="13"/>
      <c r="C19" s="13"/>
      <c r="D19" s="14" t="s">
        <v>2279</v>
      </c>
      <c r="E19" s="15">
        <v>272000</v>
      </c>
      <c r="F19" s="16"/>
      <c r="G19" s="17" t="s">
        <v>871</v>
      </c>
      <c r="H19" s="18" t="s">
        <v>1293</v>
      </c>
    </row>
    <row r="20" spans="1:8" s="141" customFormat="1" ht="13.5">
      <c r="A20" s="16"/>
      <c r="B20" s="13"/>
      <c r="C20" s="13"/>
      <c r="D20" s="14"/>
      <c r="E20" s="15"/>
      <c r="F20" s="16"/>
      <c r="G20" s="28" t="s">
        <v>872</v>
      </c>
      <c r="H20" s="29" t="s">
        <v>1294</v>
      </c>
    </row>
    <row r="21" spans="1:8" s="141" customFormat="1" ht="24">
      <c r="A21" s="16"/>
      <c r="B21" s="13"/>
      <c r="C21" s="13"/>
      <c r="D21" s="14" t="s">
        <v>2280</v>
      </c>
      <c r="E21" s="15">
        <v>3875405562</v>
      </c>
      <c r="F21" s="52" t="s">
        <v>335</v>
      </c>
      <c r="G21" s="75" t="s">
        <v>336</v>
      </c>
      <c r="H21" s="76" t="s">
        <v>2278</v>
      </c>
    </row>
    <row r="22" spans="1:8" s="141" customFormat="1" ht="13.5">
      <c r="A22" s="16"/>
      <c r="B22" s="13"/>
      <c r="C22" s="13"/>
      <c r="F22" s="16"/>
      <c r="G22" s="17" t="s">
        <v>337</v>
      </c>
      <c r="H22" s="18" t="s">
        <v>1295</v>
      </c>
    </row>
    <row r="23" spans="1:8" s="141" customFormat="1" ht="13.5">
      <c r="A23" s="16"/>
      <c r="B23" s="13"/>
      <c r="C23" s="13"/>
      <c r="D23" s="14"/>
      <c r="E23" s="15"/>
      <c r="F23" s="16"/>
      <c r="G23" s="28"/>
      <c r="H23" s="29" t="s">
        <v>2278</v>
      </c>
    </row>
    <row r="24" spans="1:8" s="141" customFormat="1" ht="24">
      <c r="A24" s="16"/>
      <c r="B24" s="13"/>
      <c r="C24" s="13"/>
      <c r="D24" s="63"/>
      <c r="E24" s="15"/>
      <c r="F24" s="52" t="s">
        <v>338</v>
      </c>
      <c r="G24" s="155" t="s">
        <v>873</v>
      </c>
      <c r="H24" s="18" t="s">
        <v>874</v>
      </c>
    </row>
    <row r="25" spans="1:8" s="141" customFormat="1" ht="13.5">
      <c r="A25" s="27"/>
      <c r="B25" s="24"/>
      <c r="C25" s="24"/>
      <c r="D25" s="64"/>
      <c r="E25" s="26"/>
      <c r="F25" s="27"/>
      <c r="G25" s="156" t="s">
        <v>339</v>
      </c>
      <c r="H25" s="29"/>
    </row>
    <row r="26" spans="1:8" s="141" customFormat="1" ht="13.5">
      <c r="A26" s="16" t="s">
        <v>340</v>
      </c>
      <c r="B26" s="78">
        <v>14813000</v>
      </c>
      <c r="C26" s="78">
        <v>12610288</v>
      </c>
      <c r="D26" s="137" t="s">
        <v>2280</v>
      </c>
      <c r="E26" s="80">
        <v>12610288</v>
      </c>
      <c r="F26" s="52" t="s">
        <v>341</v>
      </c>
      <c r="G26" s="75" t="s">
        <v>342</v>
      </c>
      <c r="H26" s="76" t="s">
        <v>343</v>
      </c>
    </row>
    <row r="27" spans="1:8" s="141" customFormat="1" ht="13.5">
      <c r="A27" s="16"/>
      <c r="B27" s="13"/>
      <c r="C27" s="13"/>
      <c r="D27" s="63"/>
      <c r="E27" s="15"/>
      <c r="F27" s="16"/>
      <c r="G27" s="17" t="s">
        <v>1738</v>
      </c>
      <c r="H27" s="18"/>
    </row>
    <row r="28" spans="1:8" s="141" customFormat="1" ht="13.5">
      <c r="A28" s="16" t="s">
        <v>3616</v>
      </c>
      <c r="B28" s="13"/>
      <c r="C28" s="13"/>
      <c r="D28" s="14"/>
      <c r="E28" s="15"/>
      <c r="F28" s="16"/>
      <c r="G28" s="17" t="s">
        <v>1296</v>
      </c>
      <c r="H28" s="18" t="s">
        <v>344</v>
      </c>
    </row>
    <row r="29" spans="1:8" s="141" customFormat="1" ht="13.5">
      <c r="A29" s="16"/>
      <c r="B29" s="13"/>
      <c r="C29" s="13"/>
      <c r="D29" s="63"/>
      <c r="E29" s="22"/>
      <c r="F29" s="16"/>
      <c r="G29" s="17" t="s">
        <v>1458</v>
      </c>
      <c r="H29" s="18" t="s">
        <v>1297</v>
      </c>
    </row>
    <row r="30" spans="1:8" s="141" customFormat="1" ht="13.5">
      <c r="A30" s="16"/>
      <c r="B30" s="13"/>
      <c r="C30" s="13"/>
      <c r="D30" s="14"/>
      <c r="E30" s="15"/>
      <c r="F30" s="16"/>
      <c r="G30" s="17" t="s">
        <v>1459</v>
      </c>
      <c r="H30" s="18" t="s">
        <v>1298</v>
      </c>
    </row>
    <row r="31" spans="1:8" s="141" customFormat="1" ht="13.5">
      <c r="A31" s="16"/>
      <c r="B31" s="13"/>
      <c r="C31" s="13"/>
      <c r="D31" s="14"/>
      <c r="E31" s="15"/>
      <c r="F31" s="16"/>
      <c r="G31" s="17" t="s">
        <v>1299</v>
      </c>
      <c r="H31" s="18" t="s">
        <v>875</v>
      </c>
    </row>
    <row r="32" spans="1:8" s="141" customFormat="1" ht="13.5">
      <c r="A32" s="27"/>
      <c r="B32" s="24"/>
      <c r="C32" s="24"/>
      <c r="D32" s="25"/>
      <c r="E32" s="26"/>
      <c r="F32" s="27"/>
      <c r="G32" s="28" t="s">
        <v>345</v>
      </c>
      <c r="H32" s="29" t="s">
        <v>876</v>
      </c>
    </row>
    <row r="33" spans="1:8" s="141" customFormat="1" ht="13.5">
      <c r="A33" s="21" t="s">
        <v>883</v>
      </c>
      <c r="B33" s="13">
        <v>1316726000</v>
      </c>
      <c r="C33" s="13">
        <v>1282377790</v>
      </c>
      <c r="D33" s="14" t="s">
        <v>2280</v>
      </c>
      <c r="E33" s="15">
        <v>1282377790</v>
      </c>
      <c r="F33" s="16" t="s">
        <v>1067</v>
      </c>
      <c r="G33" s="17" t="s">
        <v>1068</v>
      </c>
      <c r="H33" s="18"/>
    </row>
    <row r="34" spans="1:8" s="141" customFormat="1" ht="13.5">
      <c r="A34" s="21"/>
      <c r="B34" s="13"/>
      <c r="C34" s="13"/>
      <c r="D34" s="63"/>
      <c r="E34" s="15"/>
      <c r="F34" s="16"/>
      <c r="G34" s="17" t="s">
        <v>2119</v>
      </c>
      <c r="H34" s="18" t="s">
        <v>2278</v>
      </c>
    </row>
    <row r="35" spans="1:8" s="141" customFormat="1" ht="13.5">
      <c r="A35" s="16" t="s">
        <v>3616</v>
      </c>
      <c r="B35" s="13"/>
      <c r="C35" s="13"/>
      <c r="D35" s="63"/>
      <c r="E35" s="15"/>
      <c r="F35" s="16"/>
      <c r="G35" s="17" t="s">
        <v>2120</v>
      </c>
      <c r="H35" s="18" t="s">
        <v>2121</v>
      </c>
    </row>
    <row r="36" spans="1:8" s="141" customFormat="1" ht="13.5">
      <c r="A36" s="21"/>
      <c r="B36" s="13"/>
      <c r="C36" s="13"/>
      <c r="D36" s="63"/>
      <c r="E36" s="15"/>
      <c r="F36" s="16"/>
      <c r="G36" s="17" t="s">
        <v>877</v>
      </c>
      <c r="H36" s="18"/>
    </row>
    <row r="37" spans="1:8" s="141" customFormat="1" ht="13.5">
      <c r="A37" s="21"/>
      <c r="B37" s="13"/>
      <c r="C37" s="13"/>
      <c r="D37" s="63"/>
      <c r="E37" s="15"/>
      <c r="F37" s="151"/>
      <c r="G37" s="17" t="s">
        <v>2122</v>
      </c>
      <c r="H37" s="18" t="s">
        <v>2278</v>
      </c>
    </row>
    <row r="38" spans="1:8" s="141" customFormat="1" ht="13.5">
      <c r="A38" s="23" t="s">
        <v>310</v>
      </c>
      <c r="B38" s="26"/>
      <c r="C38" s="24"/>
      <c r="D38" s="64"/>
      <c r="E38" s="26"/>
      <c r="F38" s="27"/>
      <c r="G38" s="28" t="s">
        <v>2120</v>
      </c>
      <c r="H38" s="29" t="s">
        <v>787</v>
      </c>
    </row>
    <row r="39" spans="1:8" s="141" customFormat="1" ht="24" customHeight="1">
      <c r="A39" s="16" t="s">
        <v>3617</v>
      </c>
      <c r="B39" s="13">
        <v>2688624000</v>
      </c>
      <c r="C39" s="13">
        <v>2078399990</v>
      </c>
      <c r="D39" s="14" t="s">
        <v>2280</v>
      </c>
      <c r="E39" s="15">
        <v>2078399990</v>
      </c>
      <c r="F39" s="16" t="s">
        <v>939</v>
      </c>
      <c r="G39" s="17" t="s">
        <v>940</v>
      </c>
      <c r="H39" s="18"/>
    </row>
    <row r="40" spans="1:8" s="141" customFormat="1" ht="13.5">
      <c r="A40" s="16"/>
      <c r="B40" s="13"/>
      <c r="C40" s="13"/>
      <c r="D40" s="63"/>
      <c r="E40" s="15"/>
      <c r="F40" s="16"/>
      <c r="G40" s="17" t="s">
        <v>2122</v>
      </c>
      <c r="H40" s="18"/>
    </row>
    <row r="41" spans="1:8" s="141" customFormat="1" ht="13.5">
      <c r="A41" s="27" t="s">
        <v>3618</v>
      </c>
      <c r="B41" s="26"/>
      <c r="C41" s="24"/>
      <c r="D41" s="64"/>
      <c r="E41" s="26"/>
      <c r="F41" s="27"/>
      <c r="G41" s="28" t="s">
        <v>2120</v>
      </c>
      <c r="H41" s="29" t="s">
        <v>787</v>
      </c>
    </row>
    <row r="42" spans="1:8" s="141" customFormat="1" ht="13.5">
      <c r="A42" s="16" t="s">
        <v>941</v>
      </c>
      <c r="B42" s="13">
        <v>2484629000</v>
      </c>
      <c r="C42" s="13">
        <v>2471914788</v>
      </c>
      <c r="D42" s="14" t="s">
        <v>2276</v>
      </c>
      <c r="E42" s="15">
        <v>2471914788</v>
      </c>
      <c r="F42" s="16" t="s">
        <v>942</v>
      </c>
      <c r="G42" s="17" t="s">
        <v>943</v>
      </c>
      <c r="H42" s="18"/>
    </row>
    <row r="43" spans="1:8" s="141" customFormat="1" ht="13.5">
      <c r="A43" s="16"/>
      <c r="B43" s="13"/>
      <c r="C43" s="13"/>
      <c r="D43" s="63"/>
      <c r="E43" s="15"/>
      <c r="F43" s="16"/>
      <c r="G43" s="17" t="s">
        <v>2123</v>
      </c>
      <c r="H43" s="18"/>
    </row>
    <row r="44" spans="1:8" s="141" customFormat="1" ht="13.5">
      <c r="A44" s="27" t="s">
        <v>3618</v>
      </c>
      <c r="B44" s="26"/>
      <c r="C44" s="24"/>
      <c r="D44" s="64"/>
      <c r="E44" s="26"/>
      <c r="F44" s="27"/>
      <c r="G44" s="28" t="s">
        <v>2124</v>
      </c>
      <c r="H44" s="29" t="s">
        <v>944</v>
      </c>
    </row>
    <row r="45" spans="1:8" s="141" customFormat="1" ht="13.5">
      <c r="A45" s="52" t="s">
        <v>346</v>
      </c>
      <c r="B45" s="160">
        <v>1235611000</v>
      </c>
      <c r="C45" s="160">
        <v>1167910837</v>
      </c>
      <c r="D45" s="79" t="s">
        <v>1383</v>
      </c>
      <c r="E45" s="161">
        <v>210944124</v>
      </c>
      <c r="F45" s="52" t="s">
        <v>347</v>
      </c>
      <c r="G45" s="75" t="s">
        <v>348</v>
      </c>
      <c r="H45" s="76" t="s">
        <v>2125</v>
      </c>
    </row>
    <row r="46" spans="1:8" s="141" customFormat="1" ht="13.5">
      <c r="A46" s="16"/>
      <c r="B46" s="157"/>
      <c r="C46" s="157"/>
      <c r="D46" s="14"/>
      <c r="E46" s="158"/>
      <c r="F46" s="16"/>
      <c r="G46" s="17" t="s">
        <v>1095</v>
      </c>
      <c r="H46" s="18" t="s">
        <v>2126</v>
      </c>
    </row>
    <row r="47" spans="1:8" s="141" customFormat="1" ht="13.5">
      <c r="A47" s="16" t="s">
        <v>3619</v>
      </c>
      <c r="B47" s="157"/>
      <c r="C47" s="157"/>
      <c r="D47" s="14" t="s">
        <v>2279</v>
      </c>
      <c r="E47" s="158">
        <v>190593554</v>
      </c>
      <c r="F47" s="16"/>
      <c r="G47" s="17" t="s">
        <v>862</v>
      </c>
      <c r="H47" s="18" t="s">
        <v>2127</v>
      </c>
    </row>
    <row r="48" spans="1:8" s="141" customFormat="1" ht="13.5">
      <c r="A48" s="16"/>
      <c r="B48" s="13" t="s">
        <v>2128</v>
      </c>
      <c r="C48" s="13" t="s">
        <v>2128</v>
      </c>
      <c r="D48" s="14"/>
      <c r="E48" s="158"/>
      <c r="F48" s="16"/>
      <c r="G48" s="17" t="s">
        <v>349</v>
      </c>
      <c r="H48" s="18" t="s">
        <v>2129</v>
      </c>
    </row>
    <row r="49" spans="1:8" s="141" customFormat="1" ht="13.5">
      <c r="A49" s="16"/>
      <c r="B49" s="13" t="s">
        <v>2130</v>
      </c>
      <c r="C49" s="13" t="s">
        <v>2130</v>
      </c>
      <c r="D49" s="14" t="s">
        <v>2280</v>
      </c>
      <c r="E49" s="158">
        <f>C45-E45-E47</f>
        <v>766373159</v>
      </c>
      <c r="F49" s="16"/>
      <c r="G49" s="17" t="s">
        <v>2131</v>
      </c>
      <c r="H49" s="18" t="s">
        <v>343</v>
      </c>
    </row>
    <row r="50" spans="1:8" s="141" customFormat="1" ht="13.5">
      <c r="A50" s="16"/>
      <c r="B50" s="13"/>
      <c r="C50" s="13"/>
      <c r="D50" s="14"/>
      <c r="E50" s="158"/>
      <c r="F50" s="16"/>
      <c r="G50" s="17" t="s">
        <v>350</v>
      </c>
      <c r="H50" s="18" t="s">
        <v>2132</v>
      </c>
    </row>
    <row r="51" spans="1:8" s="141" customFormat="1" ht="13.5">
      <c r="A51" s="16"/>
      <c r="B51" s="13"/>
      <c r="C51" s="13" t="s">
        <v>2133</v>
      </c>
      <c r="D51" s="14"/>
      <c r="E51" s="158"/>
      <c r="F51" s="16"/>
      <c r="G51" s="17" t="s">
        <v>2134</v>
      </c>
      <c r="H51" s="18" t="s">
        <v>2135</v>
      </c>
    </row>
    <row r="52" spans="1:8" s="141" customFormat="1" ht="13.5">
      <c r="A52" s="16"/>
      <c r="B52" s="19"/>
      <c r="C52" s="19"/>
      <c r="D52" s="63"/>
      <c r="E52" s="158"/>
      <c r="F52" s="16"/>
      <c r="G52" s="17" t="s">
        <v>351</v>
      </c>
      <c r="H52" s="18" t="s">
        <v>2278</v>
      </c>
    </row>
    <row r="53" spans="1:8" s="141" customFormat="1" ht="13.5">
      <c r="A53" s="16"/>
      <c r="B53" s="19"/>
      <c r="C53" s="19"/>
      <c r="D53" s="63"/>
      <c r="E53" s="158"/>
      <c r="F53" s="16"/>
      <c r="G53" s="17" t="s">
        <v>352</v>
      </c>
      <c r="H53" s="18" t="s">
        <v>2136</v>
      </c>
    </row>
    <row r="54" spans="1:8" s="141" customFormat="1" ht="13.5">
      <c r="A54" s="16"/>
      <c r="B54" s="19"/>
      <c r="C54" s="19"/>
      <c r="D54" s="63"/>
      <c r="E54" s="158"/>
      <c r="F54" s="16"/>
      <c r="G54" s="17" t="s">
        <v>353</v>
      </c>
      <c r="H54" s="18" t="s">
        <v>2137</v>
      </c>
    </row>
    <row r="55" spans="1:8" s="141" customFormat="1" ht="13.5">
      <c r="A55" s="16"/>
      <c r="B55" s="19"/>
      <c r="C55" s="19"/>
      <c r="D55" s="63"/>
      <c r="E55" s="158"/>
      <c r="F55" s="16"/>
      <c r="G55" s="17" t="s">
        <v>354</v>
      </c>
      <c r="H55" s="18" t="s">
        <v>343</v>
      </c>
    </row>
    <row r="56" spans="1:8" s="141" customFormat="1" ht="13.5">
      <c r="A56" s="16"/>
      <c r="B56" s="19"/>
      <c r="C56" s="19"/>
      <c r="D56" s="63"/>
      <c r="E56" s="158"/>
      <c r="F56" s="16"/>
      <c r="G56" s="17" t="s">
        <v>355</v>
      </c>
      <c r="H56" s="18" t="s">
        <v>2138</v>
      </c>
    </row>
    <row r="57" spans="1:8" s="141" customFormat="1" ht="13.5">
      <c r="A57" s="16"/>
      <c r="B57" s="19"/>
      <c r="C57" s="19"/>
      <c r="D57" s="63"/>
      <c r="E57" s="158"/>
      <c r="F57" s="16"/>
      <c r="G57" s="17" t="s">
        <v>863</v>
      </c>
      <c r="H57" s="18" t="s">
        <v>343</v>
      </c>
    </row>
    <row r="58" spans="1:8" s="141" customFormat="1" ht="13.5">
      <c r="A58" s="27"/>
      <c r="B58" s="42"/>
      <c r="C58" s="42"/>
      <c r="D58" s="64"/>
      <c r="E58" s="65"/>
      <c r="F58" s="27"/>
      <c r="G58" s="28" t="s">
        <v>2139</v>
      </c>
      <c r="H58" s="29" t="s">
        <v>343</v>
      </c>
    </row>
    <row r="59" spans="1:8" s="141" customFormat="1" ht="13.5">
      <c r="A59" s="16" t="s">
        <v>356</v>
      </c>
      <c r="B59" s="157">
        <v>344151000</v>
      </c>
      <c r="C59" s="157">
        <v>334535477</v>
      </c>
      <c r="D59" s="63" t="s">
        <v>2279</v>
      </c>
      <c r="E59" s="162">
        <v>167307856</v>
      </c>
      <c r="F59" s="16" t="s">
        <v>357</v>
      </c>
      <c r="G59" s="17" t="s">
        <v>2140</v>
      </c>
      <c r="H59" s="18" t="s">
        <v>358</v>
      </c>
    </row>
    <row r="60" spans="1:8" s="141" customFormat="1" ht="13.5">
      <c r="A60" s="16"/>
      <c r="B60" s="13" t="s">
        <v>1096</v>
      </c>
      <c r="C60" s="13" t="s">
        <v>1096</v>
      </c>
      <c r="D60" s="14"/>
      <c r="E60" s="158" t="s">
        <v>359</v>
      </c>
      <c r="F60" s="16"/>
      <c r="G60" s="17" t="s">
        <v>360</v>
      </c>
      <c r="H60" s="18" t="s">
        <v>2141</v>
      </c>
    </row>
    <row r="61" spans="1:8" s="141" customFormat="1" ht="13.5">
      <c r="A61" s="16" t="s">
        <v>1400</v>
      </c>
      <c r="B61" s="13"/>
      <c r="C61" s="13" t="s">
        <v>1096</v>
      </c>
      <c r="D61" s="14" t="s">
        <v>2280</v>
      </c>
      <c r="E61" s="162">
        <f>C59-E59</f>
        <v>167227621</v>
      </c>
      <c r="F61" s="16"/>
      <c r="G61" s="20" t="s">
        <v>361</v>
      </c>
      <c r="H61" s="18" t="s">
        <v>343</v>
      </c>
    </row>
    <row r="62" spans="1:8" s="141" customFormat="1" ht="13.5">
      <c r="A62" s="16"/>
      <c r="B62" s="13"/>
      <c r="C62" s="13"/>
      <c r="D62" s="14"/>
      <c r="E62" s="158" t="s">
        <v>2133</v>
      </c>
      <c r="F62" s="16"/>
      <c r="G62" s="20" t="s">
        <v>362</v>
      </c>
      <c r="H62" s="18" t="s">
        <v>2142</v>
      </c>
    </row>
    <row r="63" spans="1:8" s="141" customFormat="1" ht="13.5">
      <c r="A63" s="27"/>
      <c r="B63" s="24"/>
      <c r="C63" s="24"/>
      <c r="D63" s="25"/>
      <c r="E63" s="65"/>
      <c r="F63" s="27"/>
      <c r="G63" s="83"/>
      <c r="H63" s="29" t="s">
        <v>363</v>
      </c>
    </row>
    <row r="64" spans="1:8" s="141" customFormat="1" ht="13.5">
      <c r="A64" s="16"/>
      <c r="B64" s="13"/>
      <c r="C64" s="13"/>
      <c r="D64" s="14"/>
      <c r="E64" s="15"/>
      <c r="F64" s="16"/>
      <c r="G64" s="17" t="s">
        <v>364</v>
      </c>
      <c r="H64" s="18" t="s">
        <v>2143</v>
      </c>
    </row>
    <row r="65" spans="1:8" s="141" customFormat="1" ht="13.5">
      <c r="A65" s="16"/>
      <c r="B65" s="13"/>
      <c r="C65" s="13"/>
      <c r="D65" s="14"/>
      <c r="E65" s="15"/>
      <c r="F65" s="16"/>
      <c r="G65" s="17" t="s">
        <v>365</v>
      </c>
      <c r="H65" s="18" t="s">
        <v>366</v>
      </c>
    </row>
    <row r="66" spans="1:8" s="141" customFormat="1" ht="13.5">
      <c r="A66" s="16"/>
      <c r="B66" s="13"/>
      <c r="C66" s="13"/>
      <c r="D66" s="14"/>
      <c r="E66" s="15"/>
      <c r="F66" s="16"/>
      <c r="G66" s="17" t="s">
        <v>367</v>
      </c>
      <c r="H66" s="18" t="s">
        <v>368</v>
      </c>
    </row>
    <row r="67" spans="1:8" s="141" customFormat="1" ht="13.5">
      <c r="A67" s="16"/>
      <c r="B67" s="13"/>
      <c r="C67" s="13"/>
      <c r="D67" s="88"/>
      <c r="E67" s="15"/>
      <c r="F67" s="16"/>
      <c r="G67" s="17" t="s">
        <v>369</v>
      </c>
      <c r="H67" s="18" t="s">
        <v>2144</v>
      </c>
    </row>
    <row r="68" spans="1:8" s="141" customFormat="1" ht="13.5">
      <c r="A68" s="16"/>
      <c r="B68" s="13"/>
      <c r="C68" s="13"/>
      <c r="D68" s="14"/>
      <c r="E68" s="15"/>
      <c r="F68" s="27"/>
      <c r="G68" s="28" t="s">
        <v>370</v>
      </c>
      <c r="H68" s="29" t="s">
        <v>2145</v>
      </c>
    </row>
    <row r="69" spans="1:8" s="141" customFormat="1" ht="13.5">
      <c r="A69" s="16"/>
      <c r="B69" s="13"/>
      <c r="C69" s="13"/>
      <c r="D69" s="14"/>
      <c r="E69" s="15"/>
      <c r="F69" s="16" t="s">
        <v>371</v>
      </c>
      <c r="G69" s="17" t="s">
        <v>372</v>
      </c>
      <c r="H69" s="18" t="s">
        <v>2278</v>
      </c>
    </row>
    <row r="70" spans="1:8" s="141" customFormat="1" ht="13.5">
      <c r="A70" s="16"/>
      <c r="B70" s="13"/>
      <c r="C70" s="13"/>
      <c r="D70" s="14"/>
      <c r="E70" s="15"/>
      <c r="F70" s="16"/>
      <c r="G70" s="20" t="s">
        <v>373</v>
      </c>
      <c r="H70" s="18" t="s">
        <v>2278</v>
      </c>
    </row>
    <row r="71" spans="1:8" s="141" customFormat="1" ht="13.5">
      <c r="A71" s="16"/>
      <c r="B71" s="13"/>
      <c r="C71" s="13"/>
      <c r="D71" s="14"/>
      <c r="E71" s="15"/>
      <c r="F71" s="16"/>
      <c r="G71" s="20" t="s">
        <v>1241</v>
      </c>
      <c r="H71" s="18" t="s">
        <v>2146</v>
      </c>
    </row>
    <row r="72" spans="1:8" s="141" customFormat="1" ht="13.5">
      <c r="A72" s="16"/>
      <c r="B72" s="13"/>
      <c r="C72" s="13"/>
      <c r="D72" s="88"/>
      <c r="E72" s="15"/>
      <c r="F72" s="16"/>
      <c r="G72" s="17" t="s">
        <v>1242</v>
      </c>
      <c r="H72" s="18" t="s">
        <v>1243</v>
      </c>
    </row>
    <row r="73" spans="1:8" s="141" customFormat="1" ht="13.5">
      <c r="A73" s="16"/>
      <c r="B73" s="13"/>
      <c r="C73" s="13"/>
      <c r="D73" s="14"/>
      <c r="E73" s="15"/>
      <c r="F73" s="16"/>
      <c r="G73" s="17" t="s">
        <v>1244</v>
      </c>
      <c r="H73" s="18" t="s">
        <v>2147</v>
      </c>
    </row>
    <row r="74" spans="1:8" s="141" customFormat="1" ht="13.5">
      <c r="A74" s="16"/>
      <c r="B74" s="13"/>
      <c r="C74" s="13"/>
      <c r="D74" s="88"/>
      <c r="E74" s="22"/>
      <c r="F74" s="16"/>
      <c r="G74" s="17" t="s">
        <v>1245</v>
      </c>
      <c r="H74" s="18" t="s">
        <v>2148</v>
      </c>
    </row>
    <row r="75" spans="1:8" s="141" customFormat="1" ht="13.5">
      <c r="A75" s="16"/>
      <c r="B75" s="13"/>
      <c r="C75" s="13"/>
      <c r="D75" s="14"/>
      <c r="E75" s="15"/>
      <c r="F75" s="16"/>
      <c r="G75" s="17" t="s">
        <v>1246</v>
      </c>
      <c r="H75" s="18" t="s">
        <v>2149</v>
      </c>
    </row>
    <row r="76" spans="1:8" s="141" customFormat="1" ht="13.5">
      <c r="A76" s="16"/>
      <c r="B76" s="13"/>
      <c r="C76" s="13"/>
      <c r="D76" s="14"/>
      <c r="E76" s="15"/>
      <c r="F76" s="16"/>
      <c r="G76" s="17" t="s">
        <v>1247</v>
      </c>
      <c r="H76" s="18" t="s">
        <v>2150</v>
      </c>
    </row>
    <row r="77" spans="1:8" s="141" customFormat="1" ht="13.5">
      <c r="A77" s="16"/>
      <c r="B77" s="13"/>
      <c r="C77" s="13"/>
      <c r="D77" s="14"/>
      <c r="E77" s="15"/>
      <c r="F77" s="16"/>
      <c r="G77" s="17" t="s">
        <v>1248</v>
      </c>
      <c r="H77" s="18" t="s">
        <v>2151</v>
      </c>
    </row>
    <row r="78" spans="1:8" s="141" customFormat="1" ht="13.5">
      <c r="A78" s="16"/>
      <c r="B78" s="13"/>
      <c r="C78" s="13"/>
      <c r="D78" s="14"/>
      <c r="E78" s="15"/>
      <c r="F78" s="27"/>
      <c r="G78" s="28" t="s">
        <v>1249</v>
      </c>
      <c r="H78" s="29" t="s">
        <v>2152</v>
      </c>
    </row>
    <row r="79" spans="1:8" s="141" customFormat="1" ht="13.5">
      <c r="A79" s="16"/>
      <c r="B79" s="13"/>
      <c r="C79" s="13"/>
      <c r="D79" s="14"/>
      <c r="E79" s="15"/>
      <c r="F79" s="16" t="s">
        <v>1250</v>
      </c>
      <c r="G79" s="17" t="s">
        <v>1251</v>
      </c>
      <c r="H79" s="18" t="s">
        <v>2278</v>
      </c>
    </row>
    <row r="80" spans="1:8" s="141" customFormat="1" ht="13.5">
      <c r="A80" s="16"/>
      <c r="B80" s="13"/>
      <c r="C80" s="13"/>
      <c r="D80" s="14"/>
      <c r="E80" s="15"/>
      <c r="F80" s="16"/>
      <c r="G80" s="17" t="s">
        <v>1252</v>
      </c>
      <c r="H80" s="18" t="s">
        <v>2153</v>
      </c>
    </row>
    <row r="81" spans="1:8" s="141" customFormat="1" ht="13.5">
      <c r="A81" s="16"/>
      <c r="B81" s="13"/>
      <c r="C81" s="13"/>
      <c r="D81" s="14"/>
      <c r="E81" s="15"/>
      <c r="F81" s="16"/>
      <c r="G81" s="17" t="s">
        <v>1253</v>
      </c>
      <c r="H81" s="18" t="s">
        <v>2154</v>
      </c>
    </row>
    <row r="82" spans="1:8" s="141" customFormat="1" ht="24">
      <c r="A82" s="52" t="s">
        <v>1254</v>
      </c>
      <c r="B82" s="78">
        <v>38009000</v>
      </c>
      <c r="C82" s="78">
        <v>31180520</v>
      </c>
      <c r="D82" s="79" t="s">
        <v>2279</v>
      </c>
      <c r="E82" s="80">
        <f>C82</f>
        <v>31180520</v>
      </c>
      <c r="F82" s="52" t="s">
        <v>1255</v>
      </c>
      <c r="G82" s="75" t="s">
        <v>1256</v>
      </c>
      <c r="H82" s="76"/>
    </row>
    <row r="83" spans="1:8" s="141" customFormat="1" ht="13.5">
      <c r="A83" s="16"/>
      <c r="B83" s="13"/>
      <c r="C83" s="13"/>
      <c r="D83" s="14"/>
      <c r="E83" s="15"/>
      <c r="F83" s="16"/>
      <c r="G83" s="17" t="s">
        <v>1252</v>
      </c>
      <c r="H83" s="18" t="s">
        <v>2155</v>
      </c>
    </row>
    <row r="84" spans="1:8" s="141" customFormat="1" ht="13.5">
      <c r="A84" s="16" t="s">
        <v>3620</v>
      </c>
      <c r="B84" s="13"/>
      <c r="C84" s="13"/>
      <c r="D84" s="14"/>
      <c r="E84" s="15"/>
      <c r="F84" s="16"/>
      <c r="G84" s="17" t="s">
        <v>1253</v>
      </c>
      <c r="H84" s="18" t="s">
        <v>2156</v>
      </c>
    </row>
    <row r="85" spans="1:8" s="141" customFormat="1" ht="13.5">
      <c r="A85" s="16"/>
      <c r="B85" s="13"/>
      <c r="C85" s="13"/>
      <c r="D85" s="14"/>
      <c r="E85" s="15"/>
      <c r="F85" s="16"/>
      <c r="G85" s="17" t="s">
        <v>864</v>
      </c>
      <c r="H85" s="18" t="s">
        <v>2157</v>
      </c>
    </row>
    <row r="86" spans="1:8" s="141" customFormat="1" ht="13.5">
      <c r="A86" s="16"/>
      <c r="B86" s="13"/>
      <c r="C86" s="13"/>
      <c r="D86" s="14"/>
      <c r="E86" s="15"/>
      <c r="F86" s="16"/>
      <c r="G86" s="17" t="s">
        <v>1257</v>
      </c>
      <c r="H86" s="18" t="s">
        <v>2278</v>
      </c>
    </row>
    <row r="87" spans="1:8" s="141" customFormat="1" ht="13.5">
      <c r="A87" s="16"/>
      <c r="B87" s="13"/>
      <c r="C87" s="13"/>
      <c r="D87" s="88"/>
      <c r="E87" s="15"/>
      <c r="F87" s="16"/>
      <c r="G87" s="17" t="s">
        <v>1258</v>
      </c>
      <c r="H87" s="18" t="s">
        <v>2158</v>
      </c>
    </row>
    <row r="88" spans="1:8" s="141" customFormat="1" ht="13.5">
      <c r="A88" s="16"/>
      <c r="B88" s="13"/>
      <c r="C88" s="13"/>
      <c r="D88" s="88"/>
      <c r="E88" s="15"/>
      <c r="F88" s="16"/>
      <c r="G88" s="17" t="s">
        <v>1259</v>
      </c>
      <c r="H88" s="18" t="s">
        <v>2159</v>
      </c>
    </row>
    <row r="89" spans="1:8" s="141" customFormat="1" ht="13.5">
      <c r="A89" s="16"/>
      <c r="B89" s="13"/>
      <c r="C89" s="13"/>
      <c r="D89" s="88"/>
      <c r="E89" s="15"/>
      <c r="F89" s="16"/>
      <c r="G89" s="17" t="s">
        <v>1260</v>
      </c>
      <c r="H89" s="18" t="s">
        <v>343</v>
      </c>
    </row>
    <row r="90" spans="1:8" s="141" customFormat="1" ht="13.5">
      <c r="A90" s="16"/>
      <c r="B90" s="13"/>
      <c r="C90" s="13"/>
      <c r="D90" s="88"/>
      <c r="E90" s="15"/>
      <c r="F90" s="16"/>
      <c r="G90" s="17" t="s">
        <v>1261</v>
      </c>
      <c r="H90" s="18" t="s">
        <v>2160</v>
      </c>
    </row>
    <row r="91" spans="1:8" s="141" customFormat="1" ht="13.5">
      <c r="A91" s="16"/>
      <c r="B91" s="13"/>
      <c r="C91" s="13"/>
      <c r="D91" s="88"/>
      <c r="E91" s="15"/>
      <c r="F91" s="16"/>
      <c r="G91" s="17" t="s">
        <v>1262</v>
      </c>
      <c r="H91" s="18" t="s">
        <v>2161</v>
      </c>
    </row>
    <row r="92" spans="1:8" s="141" customFormat="1" ht="13.5">
      <c r="A92" s="16"/>
      <c r="B92" s="13"/>
      <c r="C92" s="13"/>
      <c r="D92" s="14"/>
      <c r="E92" s="15"/>
      <c r="F92" s="16"/>
      <c r="G92" s="17" t="s">
        <v>1263</v>
      </c>
      <c r="H92" s="18" t="s">
        <v>2278</v>
      </c>
    </row>
    <row r="93" spans="1:8" s="141" customFormat="1" ht="13.5">
      <c r="A93" s="16"/>
      <c r="B93" s="13"/>
      <c r="C93" s="13"/>
      <c r="D93" s="14"/>
      <c r="E93" s="15"/>
      <c r="F93" s="16"/>
      <c r="G93" s="17" t="s">
        <v>1252</v>
      </c>
      <c r="H93" s="18" t="s">
        <v>2162</v>
      </c>
    </row>
    <row r="94" spans="1:8" s="141" customFormat="1" ht="13.5">
      <c r="A94" s="16"/>
      <c r="B94" s="13"/>
      <c r="C94" s="13"/>
      <c r="D94" s="14"/>
      <c r="E94" s="15"/>
      <c r="F94" s="16"/>
      <c r="G94" s="17" t="s">
        <v>1253</v>
      </c>
      <c r="H94" s="18" t="s">
        <v>2163</v>
      </c>
    </row>
    <row r="95" spans="1:8" s="141" customFormat="1" ht="13.5">
      <c r="A95" s="16"/>
      <c r="B95" s="13"/>
      <c r="C95" s="13"/>
      <c r="D95" s="14"/>
      <c r="E95" s="15"/>
      <c r="F95" s="16"/>
      <c r="G95" s="17" t="s">
        <v>1264</v>
      </c>
      <c r="H95" s="18" t="s">
        <v>2164</v>
      </c>
    </row>
    <row r="96" spans="1:8" s="141" customFormat="1" ht="13.5">
      <c r="A96" s="16"/>
      <c r="B96" s="13"/>
      <c r="C96" s="13"/>
      <c r="D96" s="14"/>
      <c r="E96" s="15"/>
      <c r="F96" s="16"/>
      <c r="G96" s="17" t="s">
        <v>1265</v>
      </c>
      <c r="H96" s="18" t="s">
        <v>627</v>
      </c>
    </row>
    <row r="97" spans="1:8" s="141" customFormat="1" ht="13.5">
      <c r="A97" s="16"/>
      <c r="B97" s="13"/>
      <c r="C97" s="13"/>
      <c r="D97" s="14"/>
      <c r="E97" s="15"/>
      <c r="F97" s="16"/>
      <c r="G97" s="20" t="s">
        <v>1266</v>
      </c>
      <c r="H97" s="18" t="s">
        <v>628</v>
      </c>
    </row>
    <row r="98" spans="1:8" s="141" customFormat="1" ht="13.5">
      <c r="A98" s="27"/>
      <c r="B98" s="24"/>
      <c r="C98" s="24"/>
      <c r="D98" s="25"/>
      <c r="E98" s="26"/>
      <c r="F98" s="27"/>
      <c r="G98" s="28" t="s">
        <v>1267</v>
      </c>
      <c r="H98" s="29" t="s">
        <v>629</v>
      </c>
    </row>
    <row r="99" spans="1:8" s="141" customFormat="1" ht="24">
      <c r="A99" s="12" t="s">
        <v>101</v>
      </c>
      <c r="B99" s="157">
        <v>50394000</v>
      </c>
      <c r="C99" s="157">
        <v>48524218</v>
      </c>
      <c r="D99" s="14" t="s">
        <v>2276</v>
      </c>
      <c r="E99" s="158">
        <v>40000</v>
      </c>
      <c r="F99" s="16" t="s">
        <v>1269</v>
      </c>
      <c r="G99" s="17" t="s">
        <v>1270</v>
      </c>
      <c r="H99" s="18" t="s">
        <v>865</v>
      </c>
    </row>
    <row r="100" spans="1:8" s="141" customFormat="1" ht="13.5">
      <c r="A100" s="12"/>
      <c r="B100" s="157"/>
      <c r="C100" s="157"/>
      <c r="D100" s="14"/>
      <c r="E100" s="158"/>
      <c r="F100" s="16"/>
      <c r="G100" s="17" t="s">
        <v>1271</v>
      </c>
      <c r="H100" s="18"/>
    </row>
    <row r="101" spans="1:8" s="141" customFormat="1" ht="13.5">
      <c r="A101" s="16" t="s">
        <v>3621</v>
      </c>
      <c r="B101" s="157"/>
      <c r="C101" s="157"/>
      <c r="D101" s="14" t="s">
        <v>1268</v>
      </c>
      <c r="E101" s="158">
        <v>44891991</v>
      </c>
      <c r="F101" s="16"/>
      <c r="G101" s="17" t="s">
        <v>1272</v>
      </c>
      <c r="H101" s="18" t="s">
        <v>866</v>
      </c>
    </row>
    <row r="102" spans="1:8" s="141" customFormat="1" ht="13.5">
      <c r="A102" s="16"/>
      <c r="B102" s="157"/>
      <c r="C102" s="157"/>
      <c r="D102" s="14"/>
      <c r="E102" s="158"/>
      <c r="F102" s="16"/>
      <c r="G102" s="17"/>
      <c r="H102" s="18"/>
    </row>
    <row r="103" spans="1:8" s="141" customFormat="1" ht="13.5">
      <c r="A103" s="16"/>
      <c r="B103" s="157"/>
      <c r="C103" s="157"/>
      <c r="D103" s="14" t="s">
        <v>2280</v>
      </c>
      <c r="E103" s="158">
        <f>C99-E99-E101</f>
        <v>3592227</v>
      </c>
      <c r="F103" s="16"/>
      <c r="G103" s="17"/>
      <c r="H103" s="18"/>
    </row>
    <row r="104" spans="1:8" s="141" customFormat="1" ht="13.5">
      <c r="A104" s="27"/>
      <c r="B104" s="24"/>
      <c r="C104" s="24"/>
      <c r="D104" s="25"/>
      <c r="E104" s="65"/>
      <c r="F104" s="27"/>
      <c r="G104" s="83"/>
      <c r="H104" s="29"/>
    </row>
    <row r="105" spans="1:8" s="141" customFormat="1" ht="48">
      <c r="A105" s="14" t="s">
        <v>1273</v>
      </c>
      <c r="B105" s="13">
        <v>14458693000</v>
      </c>
      <c r="C105" s="22">
        <v>14456379059</v>
      </c>
      <c r="D105" s="14" t="s">
        <v>1274</v>
      </c>
      <c r="E105" s="15">
        <v>2020397</v>
      </c>
      <c r="F105" s="16" t="s">
        <v>1275</v>
      </c>
      <c r="G105" s="75" t="s">
        <v>1276</v>
      </c>
      <c r="H105" s="76" t="s">
        <v>2278</v>
      </c>
    </row>
    <row r="106" spans="1:8" s="141" customFormat="1" ht="13.5">
      <c r="A106" s="14"/>
      <c r="B106" s="13"/>
      <c r="C106" s="22"/>
      <c r="D106" s="14"/>
      <c r="E106" s="15"/>
      <c r="F106" s="16"/>
      <c r="G106" s="17" t="s">
        <v>630</v>
      </c>
      <c r="H106" s="40" t="s">
        <v>631</v>
      </c>
    </row>
    <row r="107" spans="1:8" s="141" customFormat="1" ht="13.5">
      <c r="A107" s="16" t="s">
        <v>2262</v>
      </c>
      <c r="B107" s="13"/>
      <c r="C107" s="22"/>
      <c r="D107" s="14" t="s">
        <v>2279</v>
      </c>
      <c r="E107" s="15">
        <v>14458137580</v>
      </c>
      <c r="F107" s="16"/>
      <c r="G107" s="17" t="s">
        <v>945</v>
      </c>
      <c r="H107" s="40" t="s">
        <v>632</v>
      </c>
    </row>
    <row r="108" spans="1:8" s="141" customFormat="1" ht="13.5">
      <c r="A108" s="14"/>
      <c r="B108" s="13"/>
      <c r="C108" s="22"/>
      <c r="D108" s="14"/>
      <c r="E108" s="15"/>
      <c r="F108" s="16"/>
      <c r="G108" s="17" t="s">
        <v>946</v>
      </c>
      <c r="H108" s="40" t="s">
        <v>633</v>
      </c>
    </row>
    <row r="109" spans="1:8" s="141" customFormat="1" ht="36">
      <c r="A109" s="14"/>
      <c r="B109" s="13"/>
      <c r="C109" s="22"/>
      <c r="D109" s="14" t="s">
        <v>1277</v>
      </c>
      <c r="E109" s="15">
        <v>3778918</v>
      </c>
      <c r="F109" s="16"/>
      <c r="G109" s="17" t="s">
        <v>634</v>
      </c>
      <c r="H109" s="40" t="s">
        <v>635</v>
      </c>
    </row>
    <row r="110" spans="1:8" s="141" customFormat="1" ht="13.5">
      <c r="A110" s="14"/>
      <c r="B110" s="13"/>
      <c r="C110" s="22"/>
      <c r="D110" s="14"/>
      <c r="E110" s="15"/>
      <c r="F110" s="16"/>
      <c r="G110" s="17" t="s">
        <v>636</v>
      </c>
      <c r="H110" s="40" t="s">
        <v>637</v>
      </c>
    </row>
    <row r="111" spans="1:8" s="141" customFormat="1" ht="13.5">
      <c r="A111" s="14"/>
      <c r="B111" s="13"/>
      <c r="C111" s="22"/>
      <c r="D111" s="14"/>
      <c r="E111" s="15"/>
      <c r="F111" s="16"/>
      <c r="G111" s="17"/>
      <c r="H111" s="40"/>
    </row>
    <row r="112" spans="1:8" s="141" customFormat="1" ht="13.5">
      <c r="A112" s="14"/>
      <c r="B112" s="13"/>
      <c r="C112" s="22"/>
      <c r="D112" s="14"/>
      <c r="E112" s="89"/>
      <c r="F112" s="16"/>
      <c r="G112" s="17" t="s">
        <v>1278</v>
      </c>
      <c r="H112" s="40" t="s">
        <v>2278</v>
      </c>
    </row>
    <row r="113" spans="1:8" s="141" customFormat="1" ht="13.5">
      <c r="A113" s="14"/>
      <c r="B113" s="13"/>
      <c r="C113" s="22"/>
      <c r="D113" s="14"/>
      <c r="E113" s="15"/>
      <c r="F113" s="16"/>
      <c r="G113" s="17" t="s">
        <v>1279</v>
      </c>
      <c r="H113" s="40" t="s">
        <v>1280</v>
      </c>
    </row>
    <row r="114" spans="1:8" s="141" customFormat="1" ht="13.5">
      <c r="A114" s="14"/>
      <c r="B114" s="13"/>
      <c r="C114" s="22"/>
      <c r="D114" s="14"/>
      <c r="E114" s="15"/>
      <c r="F114" s="16"/>
      <c r="G114" s="17" t="s">
        <v>947</v>
      </c>
      <c r="H114" s="40" t="s">
        <v>638</v>
      </c>
    </row>
    <row r="115" spans="1:8" s="141" customFormat="1" ht="13.5">
      <c r="A115" s="14"/>
      <c r="B115" s="13"/>
      <c r="C115" s="22"/>
      <c r="D115" s="38"/>
      <c r="E115" s="15"/>
      <c r="F115" s="16"/>
      <c r="G115" s="17" t="s">
        <v>2564</v>
      </c>
      <c r="H115" s="40" t="s">
        <v>639</v>
      </c>
    </row>
    <row r="116" spans="1:8" s="141" customFormat="1" ht="13.5">
      <c r="A116" s="14"/>
      <c r="B116" s="13"/>
      <c r="C116" s="22"/>
      <c r="D116" s="14"/>
      <c r="E116" s="15"/>
      <c r="F116" s="16"/>
      <c r="G116" s="17" t="s">
        <v>640</v>
      </c>
      <c r="H116" s="40" t="s">
        <v>641</v>
      </c>
    </row>
    <row r="117" spans="1:8" s="141" customFormat="1" ht="13.5">
      <c r="A117" s="14"/>
      <c r="B117" s="13"/>
      <c r="C117" s="22"/>
      <c r="D117" s="14"/>
      <c r="E117" s="15"/>
      <c r="F117" s="16"/>
      <c r="G117" s="17" t="s">
        <v>642</v>
      </c>
      <c r="H117" s="40" t="s">
        <v>643</v>
      </c>
    </row>
    <row r="118" spans="1:8" s="141" customFormat="1" ht="13.5">
      <c r="A118" s="14"/>
      <c r="B118" s="13"/>
      <c r="C118" s="22"/>
      <c r="D118" s="14"/>
      <c r="E118" s="15"/>
      <c r="F118" s="16"/>
      <c r="G118" s="17"/>
      <c r="H118" s="40"/>
    </row>
    <row r="119" spans="1:8" s="141" customFormat="1" ht="13.5">
      <c r="A119" s="14"/>
      <c r="B119" s="13"/>
      <c r="C119" s="22"/>
      <c r="D119" s="14"/>
      <c r="E119" s="15"/>
      <c r="F119" s="16"/>
      <c r="G119" s="17" t="s">
        <v>99</v>
      </c>
      <c r="H119" s="40" t="s">
        <v>2278</v>
      </c>
    </row>
    <row r="120" spans="1:8" s="141" customFormat="1" ht="13.5">
      <c r="A120" s="14"/>
      <c r="B120" s="13"/>
      <c r="C120" s="22"/>
      <c r="D120" s="14"/>
      <c r="E120" s="15"/>
      <c r="F120" s="16"/>
      <c r="G120" s="17" t="s">
        <v>1279</v>
      </c>
      <c r="H120" s="40" t="s">
        <v>1280</v>
      </c>
    </row>
    <row r="121" spans="1:8" s="141" customFormat="1" ht="13.5">
      <c r="A121" s="25"/>
      <c r="B121" s="24"/>
      <c r="C121" s="103"/>
      <c r="D121" s="25"/>
      <c r="E121" s="26"/>
      <c r="F121" s="27"/>
      <c r="G121" s="83" t="s">
        <v>2565</v>
      </c>
      <c r="H121" s="159" t="s">
        <v>644</v>
      </c>
    </row>
    <row r="122" spans="1:8" s="141" customFormat="1" ht="13.5">
      <c r="A122" s="149"/>
      <c r="B122" s="149"/>
      <c r="C122" s="149"/>
      <c r="D122" s="149"/>
      <c r="E122" s="149"/>
      <c r="F122" s="149"/>
      <c r="G122" s="72"/>
      <c r="H122" s="72"/>
    </row>
  </sheetData>
  <sheetProtection formatCells="0" formatRows="0" insertRows="0" deleteRows="0"/>
  <mergeCells count="2">
    <mergeCell ref="D2:E2"/>
    <mergeCell ref="G2:H2"/>
  </mergeCells>
  <printOptions horizontalCentered="1"/>
  <pageMargins left="0.1968503937007874" right="0.1968503937007874" top="0.7874015748031497" bottom="0.6299212598425197" header="0.5118110236220472" footer="0.31496062992125984"/>
  <pageSetup blackAndWhite="1" firstPageNumber="2" useFirstPageNumber="1" horizontalDpi="600" verticalDpi="600" orientation="landscape" paperSize="9" r:id="rId2"/>
  <headerFooter alignWithMargins="0">
    <oddHeader>&amp;C&amp;P</oddHeader>
  </headerFooter>
  <rowBreaks count="3" manualBreakCount="3">
    <brk id="32" max="7" man="1"/>
    <brk id="63" max="7" man="1"/>
    <brk id="98" max="7" man="1"/>
  </rowBreaks>
  <drawing r:id="rId1"/>
</worksheet>
</file>

<file path=xl/worksheets/sheet3.xml><?xml version="1.0" encoding="utf-8"?>
<worksheet xmlns="http://schemas.openxmlformats.org/spreadsheetml/2006/main" xmlns:r="http://schemas.openxmlformats.org/officeDocument/2006/relationships">
  <sheetPr codeName="Sheet3"/>
  <dimension ref="A1:I190"/>
  <sheetViews>
    <sheetView showGridLines="0" view="pageBreakPreview" zoomScale="75" zoomScaleNormal="75" zoomScaleSheetLayoutView="75" workbookViewId="0" topLeftCell="A1">
      <selection activeCell="C157" sqref="C157"/>
    </sheetView>
  </sheetViews>
  <sheetFormatPr defaultColWidth="9.00390625" defaultRowHeight="13.5"/>
  <cols>
    <col min="1" max="1" width="17.625" style="175" customWidth="1"/>
    <col min="2" max="3" width="13.625" style="175" customWidth="1"/>
    <col min="4" max="4" width="9.875" style="175" customWidth="1"/>
    <col min="5" max="5" width="13.125" style="175" customWidth="1"/>
    <col min="6" max="6" width="15.375" style="175" customWidth="1"/>
    <col min="7" max="7" width="42.25390625" style="4" customWidth="1"/>
    <col min="8" max="8" width="18.875" style="4" customWidth="1"/>
    <col min="9" max="16384" width="9.00390625" style="146" customWidth="1"/>
  </cols>
  <sheetData>
    <row r="1" spans="1:8" s="304" customFormat="1" ht="30" customHeight="1">
      <c r="A1" s="1" t="s">
        <v>102</v>
      </c>
      <c r="B1" s="44"/>
      <c r="C1" s="73"/>
      <c r="D1" s="163"/>
      <c r="E1" s="45"/>
      <c r="F1" s="46"/>
      <c r="G1" s="47"/>
      <c r="H1" s="48"/>
    </row>
    <row r="2" spans="1:8" ht="13.5">
      <c r="A2" s="5" t="s">
        <v>2269</v>
      </c>
      <c r="B2" s="5" t="s">
        <v>2270</v>
      </c>
      <c r="C2" s="5" t="s">
        <v>2271</v>
      </c>
      <c r="D2" s="327" t="s">
        <v>2272</v>
      </c>
      <c r="E2" s="328"/>
      <c r="F2" s="5" t="s">
        <v>2273</v>
      </c>
      <c r="G2" s="327" t="s">
        <v>2274</v>
      </c>
      <c r="H2" s="328"/>
    </row>
    <row r="3" spans="1:8" s="141" customFormat="1" ht="13.5">
      <c r="A3" s="50"/>
      <c r="B3" s="51" t="s">
        <v>2275</v>
      </c>
      <c r="C3" s="51" t="s">
        <v>2275</v>
      </c>
      <c r="D3" s="30"/>
      <c r="E3" s="9" t="s">
        <v>2275</v>
      </c>
      <c r="F3" s="74"/>
      <c r="G3" s="30"/>
      <c r="H3" s="11"/>
    </row>
    <row r="4" spans="1:8" s="141" customFormat="1" ht="36">
      <c r="A4" s="12" t="s">
        <v>781</v>
      </c>
      <c r="B4" s="13">
        <v>1840649000</v>
      </c>
      <c r="C4" s="13">
        <v>1800873428</v>
      </c>
      <c r="D4" s="14" t="s">
        <v>2276</v>
      </c>
      <c r="E4" s="15">
        <v>7400000</v>
      </c>
      <c r="F4" s="138" t="s">
        <v>1066</v>
      </c>
      <c r="G4" s="94" t="s">
        <v>2202</v>
      </c>
      <c r="H4" s="139" t="s">
        <v>1490</v>
      </c>
    </row>
    <row r="5" spans="1:8" s="141" customFormat="1" ht="13.5">
      <c r="A5" s="12"/>
      <c r="B5" s="13"/>
      <c r="C5" s="13"/>
      <c r="D5" s="14" t="s">
        <v>2279</v>
      </c>
      <c r="E5" s="22">
        <v>70125732</v>
      </c>
      <c r="F5" s="138"/>
      <c r="G5" s="94" t="s">
        <v>2203</v>
      </c>
      <c r="H5" s="18"/>
    </row>
    <row r="6" spans="1:8" s="141" customFormat="1" ht="13.5">
      <c r="A6" s="21" t="s">
        <v>277</v>
      </c>
      <c r="B6" s="13"/>
      <c r="C6" s="13"/>
      <c r="D6" s="14"/>
      <c r="E6" s="15"/>
      <c r="F6" s="16"/>
      <c r="G6" s="17" t="s">
        <v>2204</v>
      </c>
      <c r="H6" s="18" t="s">
        <v>1491</v>
      </c>
    </row>
    <row r="7" spans="1:8" s="141" customFormat="1" ht="13.5">
      <c r="A7" s="16"/>
      <c r="B7" s="13"/>
      <c r="C7" s="13"/>
      <c r="D7" s="14" t="s">
        <v>2280</v>
      </c>
      <c r="E7" s="15">
        <f>C4-E4-E5</f>
        <v>1723347696</v>
      </c>
      <c r="F7" s="16"/>
      <c r="G7" s="17" t="s">
        <v>1492</v>
      </c>
      <c r="H7" s="18" t="s">
        <v>1493</v>
      </c>
    </row>
    <row r="8" spans="1:8" s="141" customFormat="1" ht="13.5">
      <c r="A8" s="16"/>
      <c r="B8" s="13"/>
      <c r="C8" s="13"/>
      <c r="D8" s="14"/>
      <c r="E8" s="22"/>
      <c r="F8" s="16"/>
      <c r="G8" s="17" t="s">
        <v>1494</v>
      </c>
      <c r="H8" s="18" t="s">
        <v>799</v>
      </c>
    </row>
    <row r="9" spans="1:8" s="141" customFormat="1" ht="13.5">
      <c r="A9" s="16" t="s">
        <v>278</v>
      </c>
      <c r="B9" s="13"/>
      <c r="C9" s="13"/>
      <c r="F9" s="16"/>
      <c r="G9" s="17" t="s">
        <v>2568</v>
      </c>
      <c r="H9" s="18" t="s">
        <v>1495</v>
      </c>
    </row>
    <row r="10" spans="1:8" s="141" customFormat="1" ht="24">
      <c r="A10" s="16"/>
      <c r="B10" s="13"/>
      <c r="C10" s="13"/>
      <c r="F10" s="52" t="s">
        <v>103</v>
      </c>
      <c r="G10" s="75" t="s">
        <v>104</v>
      </c>
      <c r="H10" s="76" t="s">
        <v>279</v>
      </c>
    </row>
    <row r="11" spans="1:8" s="141" customFormat="1" ht="13.5">
      <c r="A11" s="16"/>
      <c r="B11" s="13"/>
      <c r="C11" s="13"/>
      <c r="F11" s="16"/>
      <c r="G11" s="17"/>
      <c r="H11" s="18"/>
    </row>
    <row r="12" spans="1:8" s="141" customFormat="1" ht="24">
      <c r="A12" s="16"/>
      <c r="B12" s="13"/>
      <c r="C12" s="13"/>
      <c r="D12" s="14"/>
      <c r="E12" s="15"/>
      <c r="F12" s="52" t="s">
        <v>105</v>
      </c>
      <c r="G12" s="75" t="s">
        <v>106</v>
      </c>
      <c r="H12" s="76" t="s">
        <v>280</v>
      </c>
    </row>
    <row r="13" spans="1:8" s="141" customFormat="1" ht="13.5">
      <c r="A13" s="16"/>
      <c r="B13" s="13"/>
      <c r="C13" s="13"/>
      <c r="D13" s="14"/>
      <c r="E13" s="15"/>
      <c r="F13" s="16"/>
      <c r="G13" s="17" t="s">
        <v>1496</v>
      </c>
      <c r="H13" s="18" t="s">
        <v>1497</v>
      </c>
    </row>
    <row r="14" spans="1:8" s="141" customFormat="1" ht="13.5">
      <c r="A14" s="16"/>
      <c r="B14" s="13"/>
      <c r="C14" s="13"/>
      <c r="D14" s="14"/>
      <c r="E14" s="15"/>
      <c r="F14" s="16"/>
      <c r="G14" s="17" t="s">
        <v>1498</v>
      </c>
      <c r="H14" s="226" t="s">
        <v>1499</v>
      </c>
    </row>
    <row r="15" spans="1:8" s="141" customFormat="1" ht="13.5">
      <c r="A15" s="16"/>
      <c r="B15" s="13"/>
      <c r="C15" s="13"/>
      <c r="D15" s="88"/>
      <c r="E15" s="15"/>
      <c r="F15" s="16"/>
      <c r="G15" s="17" t="s">
        <v>281</v>
      </c>
      <c r="H15" s="18" t="s">
        <v>282</v>
      </c>
    </row>
    <row r="16" spans="1:8" s="141" customFormat="1" ht="13.5">
      <c r="A16" s="52" t="s">
        <v>2177</v>
      </c>
      <c r="B16" s="78">
        <v>244143000</v>
      </c>
      <c r="C16" s="78">
        <v>229471939</v>
      </c>
      <c r="D16" s="79" t="s">
        <v>2279</v>
      </c>
      <c r="E16" s="80">
        <v>19928184</v>
      </c>
      <c r="F16" s="52" t="s">
        <v>2178</v>
      </c>
      <c r="G16" s="75" t="s">
        <v>283</v>
      </c>
      <c r="H16" s="76" t="s">
        <v>700</v>
      </c>
    </row>
    <row r="17" spans="1:8" s="141" customFormat="1" ht="13.5">
      <c r="A17" s="16"/>
      <c r="B17" s="13"/>
      <c r="C17" s="13"/>
      <c r="D17" s="14"/>
      <c r="E17" s="15"/>
      <c r="F17" s="16"/>
      <c r="G17" s="17" t="s">
        <v>2179</v>
      </c>
      <c r="H17" s="18" t="s">
        <v>343</v>
      </c>
    </row>
    <row r="18" spans="1:8" s="141" customFormat="1" ht="13.5">
      <c r="A18" s="21" t="s">
        <v>284</v>
      </c>
      <c r="B18" s="13"/>
      <c r="C18" s="13"/>
      <c r="D18" s="14" t="s">
        <v>2280</v>
      </c>
      <c r="E18" s="15">
        <v>209543755</v>
      </c>
      <c r="F18" s="16"/>
      <c r="G18" s="17" t="s">
        <v>2180</v>
      </c>
      <c r="H18" s="18" t="s">
        <v>2181</v>
      </c>
    </row>
    <row r="19" spans="1:8" s="141" customFormat="1" ht="13.5">
      <c r="A19" s="16"/>
      <c r="B19" s="13"/>
      <c r="C19" s="13"/>
      <c r="D19" s="14"/>
      <c r="E19" s="15"/>
      <c r="F19" s="16"/>
      <c r="G19" s="20" t="s">
        <v>2182</v>
      </c>
      <c r="H19" s="18" t="s">
        <v>2183</v>
      </c>
    </row>
    <row r="20" spans="1:8" s="141" customFormat="1" ht="13.5">
      <c r="A20" s="16"/>
      <c r="B20" s="15"/>
      <c r="C20" s="13"/>
      <c r="D20" s="14"/>
      <c r="E20" s="15"/>
      <c r="F20" s="16"/>
      <c r="G20" s="17" t="s">
        <v>2184</v>
      </c>
      <c r="H20" s="18" t="s">
        <v>285</v>
      </c>
    </row>
    <row r="21" spans="1:8" s="141" customFormat="1" ht="13.5">
      <c r="A21" s="16"/>
      <c r="B21" s="13"/>
      <c r="C21" s="13"/>
      <c r="D21" s="14"/>
      <c r="E21" s="15"/>
      <c r="F21" s="14"/>
      <c r="G21" s="17" t="s">
        <v>2185</v>
      </c>
      <c r="H21" s="18" t="s">
        <v>286</v>
      </c>
    </row>
    <row r="22" spans="1:8" s="141" customFormat="1" ht="13.5">
      <c r="A22" s="16"/>
      <c r="B22" s="13"/>
      <c r="C22" s="13"/>
      <c r="D22" s="14"/>
      <c r="E22" s="15"/>
      <c r="F22" s="16"/>
      <c r="G22" s="17" t="s">
        <v>2186</v>
      </c>
      <c r="H22" s="18" t="s">
        <v>287</v>
      </c>
    </row>
    <row r="23" spans="1:8" s="141" customFormat="1" ht="13.5">
      <c r="A23" s="16"/>
      <c r="B23" s="13"/>
      <c r="C23" s="13"/>
      <c r="D23" s="14"/>
      <c r="E23" s="15"/>
      <c r="F23" s="16"/>
      <c r="G23" s="17" t="s">
        <v>1500</v>
      </c>
      <c r="H23" s="18" t="s">
        <v>288</v>
      </c>
    </row>
    <row r="24" spans="1:8" s="141" customFormat="1" ht="13.5">
      <c r="A24" s="16"/>
      <c r="B24" s="13"/>
      <c r="C24" s="13"/>
      <c r="D24" s="63"/>
      <c r="E24" s="22"/>
      <c r="F24" s="16"/>
      <c r="G24" s="17" t="s">
        <v>1501</v>
      </c>
      <c r="H24" s="18" t="s">
        <v>289</v>
      </c>
    </row>
    <row r="25" spans="1:8" s="141" customFormat="1" ht="13.5">
      <c r="A25" s="16"/>
      <c r="B25" s="13"/>
      <c r="C25" s="13"/>
      <c r="D25" s="63"/>
      <c r="E25" s="22"/>
      <c r="F25" s="16"/>
      <c r="G25" s="17" t="s">
        <v>2187</v>
      </c>
      <c r="H25" s="18" t="s">
        <v>2188</v>
      </c>
    </row>
    <row r="26" spans="1:8" s="141" customFormat="1" ht="13.5">
      <c r="A26" s="16"/>
      <c r="B26" s="13"/>
      <c r="C26" s="13"/>
      <c r="D26" s="63"/>
      <c r="E26" s="22"/>
      <c r="F26" s="16"/>
      <c r="G26" s="17" t="s">
        <v>2189</v>
      </c>
      <c r="H26" s="18" t="s">
        <v>290</v>
      </c>
    </row>
    <row r="27" spans="1:8" s="141" customFormat="1" ht="13.5">
      <c r="A27" s="16"/>
      <c r="B27" s="13"/>
      <c r="C27" s="13"/>
      <c r="D27" s="63"/>
      <c r="E27" s="22"/>
      <c r="F27" s="16"/>
      <c r="G27" s="17" t="s">
        <v>2190</v>
      </c>
      <c r="H27" s="18" t="s">
        <v>291</v>
      </c>
    </row>
    <row r="28" spans="1:8" s="141" customFormat="1" ht="13.5">
      <c r="A28" s="16"/>
      <c r="B28" s="13"/>
      <c r="C28" s="13"/>
      <c r="D28" s="63"/>
      <c r="E28" s="22"/>
      <c r="F28" s="16"/>
      <c r="G28" s="17" t="s">
        <v>2191</v>
      </c>
      <c r="H28" s="18" t="s">
        <v>292</v>
      </c>
    </row>
    <row r="29" spans="1:8" s="141" customFormat="1" ht="13.5">
      <c r="A29" s="16"/>
      <c r="B29" s="13"/>
      <c r="C29" s="13"/>
      <c r="D29" s="63"/>
      <c r="E29" s="22"/>
      <c r="F29" s="16"/>
      <c r="G29" s="17" t="s">
        <v>2192</v>
      </c>
      <c r="H29" s="18" t="s">
        <v>293</v>
      </c>
    </row>
    <row r="30" spans="1:8" s="141" customFormat="1" ht="13.5">
      <c r="A30" s="16"/>
      <c r="B30" s="13"/>
      <c r="C30" s="13"/>
      <c r="D30" s="63"/>
      <c r="E30" s="22"/>
      <c r="F30" s="16"/>
      <c r="G30" s="17" t="s">
        <v>294</v>
      </c>
      <c r="H30" s="18" t="s">
        <v>295</v>
      </c>
    </row>
    <row r="31" spans="1:8" s="141" customFormat="1" ht="13.5">
      <c r="A31" s="16"/>
      <c r="B31" s="13"/>
      <c r="C31" s="13"/>
      <c r="D31" s="63"/>
      <c r="E31" s="22"/>
      <c r="F31" s="16"/>
      <c r="G31" s="17" t="s">
        <v>2193</v>
      </c>
      <c r="H31" s="18" t="s">
        <v>3675</v>
      </c>
    </row>
    <row r="32" spans="1:8" s="141" customFormat="1" ht="13.5">
      <c r="A32" s="27"/>
      <c r="B32" s="24"/>
      <c r="C32" s="24"/>
      <c r="D32" s="64"/>
      <c r="E32" s="103"/>
      <c r="F32" s="27"/>
      <c r="G32" s="28" t="s">
        <v>2194</v>
      </c>
      <c r="H32" s="29" t="s">
        <v>3496</v>
      </c>
    </row>
    <row r="33" spans="1:8" s="141" customFormat="1" ht="24" customHeight="1">
      <c r="A33" s="16" t="s">
        <v>2195</v>
      </c>
      <c r="B33" s="13">
        <v>1699781000</v>
      </c>
      <c r="C33" s="13">
        <v>1651890029</v>
      </c>
      <c r="D33" s="14" t="s">
        <v>2279</v>
      </c>
      <c r="E33" s="15">
        <v>585844127</v>
      </c>
      <c r="F33" s="16" t="s">
        <v>2196</v>
      </c>
      <c r="G33" s="17" t="s">
        <v>2197</v>
      </c>
      <c r="H33" s="18" t="s">
        <v>2278</v>
      </c>
    </row>
    <row r="34" spans="1:8" s="141" customFormat="1" ht="13.5">
      <c r="A34" s="16"/>
      <c r="B34" s="13"/>
      <c r="C34" s="13"/>
      <c r="D34" s="14"/>
      <c r="E34" s="15"/>
      <c r="F34" s="16"/>
      <c r="G34" s="17" t="s">
        <v>2198</v>
      </c>
      <c r="H34" s="18" t="s">
        <v>296</v>
      </c>
    </row>
    <row r="35" spans="1:8" s="141" customFormat="1" ht="13.5">
      <c r="A35" s="21" t="s">
        <v>297</v>
      </c>
      <c r="B35" s="13"/>
      <c r="C35" s="13"/>
      <c r="D35" s="14" t="s">
        <v>2280</v>
      </c>
      <c r="E35" s="15">
        <f>C33-E33</f>
        <v>1066045902</v>
      </c>
      <c r="F35" s="16"/>
      <c r="G35" s="17" t="s">
        <v>2199</v>
      </c>
      <c r="H35" s="18" t="s">
        <v>2278</v>
      </c>
    </row>
    <row r="36" spans="1:8" s="141" customFormat="1" ht="13.5">
      <c r="A36" s="16"/>
      <c r="B36" s="13"/>
      <c r="C36" s="13"/>
      <c r="D36" s="14"/>
      <c r="E36" s="15"/>
      <c r="F36" s="16"/>
      <c r="G36" s="17" t="s">
        <v>3218</v>
      </c>
      <c r="H36" s="18" t="s">
        <v>3219</v>
      </c>
    </row>
    <row r="37" spans="1:8" s="141" customFormat="1" ht="13.5">
      <c r="A37" s="16"/>
      <c r="B37" s="13"/>
      <c r="C37" s="13"/>
      <c r="D37" s="14"/>
      <c r="E37" s="15"/>
      <c r="F37" s="16"/>
      <c r="G37" s="17" t="s">
        <v>2200</v>
      </c>
      <c r="H37" s="18" t="s">
        <v>3220</v>
      </c>
    </row>
    <row r="38" spans="1:8" s="141" customFormat="1" ht="13.5">
      <c r="A38" s="16"/>
      <c r="B38" s="13"/>
      <c r="C38" s="13"/>
      <c r="D38" s="14"/>
      <c r="E38" s="15"/>
      <c r="F38" s="16"/>
      <c r="G38" s="17" t="s">
        <v>2208</v>
      </c>
      <c r="H38" s="18"/>
    </row>
    <row r="39" spans="1:8" s="141" customFormat="1" ht="13.5">
      <c r="A39" s="16"/>
      <c r="B39" s="13"/>
      <c r="C39" s="13"/>
      <c r="D39" s="14"/>
      <c r="E39" s="15"/>
      <c r="F39" s="16"/>
      <c r="G39" s="17" t="s">
        <v>3221</v>
      </c>
      <c r="H39" s="18" t="s">
        <v>3222</v>
      </c>
    </row>
    <row r="40" spans="1:8" s="141" customFormat="1" ht="13.5">
      <c r="A40" s="16"/>
      <c r="B40" s="13"/>
      <c r="C40" s="13"/>
      <c r="D40" s="14"/>
      <c r="E40" s="15"/>
      <c r="F40" s="16"/>
      <c r="G40" s="17" t="s">
        <v>2201</v>
      </c>
      <c r="H40" s="18" t="s">
        <v>3223</v>
      </c>
    </row>
    <row r="41" spans="1:8" s="141" customFormat="1" ht="13.5">
      <c r="A41" s="16"/>
      <c r="B41" s="13"/>
      <c r="C41" s="13"/>
      <c r="D41" s="14"/>
      <c r="E41" s="15"/>
      <c r="F41" s="16"/>
      <c r="G41" s="17" t="s">
        <v>3224</v>
      </c>
      <c r="H41" s="18"/>
    </row>
    <row r="42" spans="1:8" s="141" customFormat="1" ht="13.5">
      <c r="A42" s="16"/>
      <c r="B42" s="13"/>
      <c r="C42" s="13"/>
      <c r="D42" s="88"/>
      <c r="E42" s="15"/>
      <c r="F42" s="16"/>
      <c r="G42" s="17" t="s">
        <v>568</v>
      </c>
      <c r="H42" s="18" t="s">
        <v>3623</v>
      </c>
    </row>
    <row r="43" spans="1:8" s="141" customFormat="1" ht="13.5">
      <c r="A43" s="16"/>
      <c r="B43" s="13"/>
      <c r="C43" s="13"/>
      <c r="D43" s="14"/>
      <c r="E43" s="15"/>
      <c r="F43" s="16"/>
      <c r="G43" s="17" t="s">
        <v>3624</v>
      </c>
      <c r="H43" s="18" t="s">
        <v>1502</v>
      </c>
    </row>
    <row r="44" spans="1:8" s="141" customFormat="1" ht="13.5">
      <c r="A44" s="16"/>
      <c r="B44" s="13"/>
      <c r="C44" s="13"/>
      <c r="D44" s="14"/>
      <c r="E44" s="15"/>
      <c r="F44" s="16"/>
      <c r="G44" s="17" t="s">
        <v>569</v>
      </c>
      <c r="H44" s="18" t="s">
        <v>3623</v>
      </c>
    </row>
    <row r="45" spans="1:8" s="141" customFormat="1" ht="13.5">
      <c r="A45" s="16"/>
      <c r="B45" s="13"/>
      <c r="C45" s="13"/>
      <c r="D45" s="14"/>
      <c r="E45" s="15"/>
      <c r="F45" s="16"/>
      <c r="G45" s="17" t="s">
        <v>3624</v>
      </c>
      <c r="H45" s="18" t="s">
        <v>1503</v>
      </c>
    </row>
    <row r="46" spans="1:8" s="141" customFormat="1" ht="13.5">
      <c r="A46" s="16"/>
      <c r="B46" s="13"/>
      <c r="C46" s="13"/>
      <c r="D46" s="14"/>
      <c r="E46" s="15"/>
      <c r="F46" s="16"/>
      <c r="G46" s="17" t="s">
        <v>570</v>
      </c>
      <c r="H46" s="18" t="s">
        <v>2278</v>
      </c>
    </row>
    <row r="47" spans="1:8" s="141" customFormat="1" ht="13.5">
      <c r="A47" s="16"/>
      <c r="B47" s="13"/>
      <c r="C47" s="13"/>
      <c r="D47" s="14"/>
      <c r="E47" s="15"/>
      <c r="F47" s="16"/>
      <c r="G47" s="17" t="s">
        <v>572</v>
      </c>
      <c r="H47" s="18" t="s">
        <v>3225</v>
      </c>
    </row>
    <row r="48" spans="1:8" s="141" customFormat="1" ht="13.5">
      <c r="A48" s="16"/>
      <c r="B48" s="13"/>
      <c r="C48" s="13"/>
      <c r="D48" s="14"/>
      <c r="E48" s="15"/>
      <c r="F48" s="16"/>
      <c r="G48" s="17" t="s">
        <v>573</v>
      </c>
      <c r="H48" s="18" t="s">
        <v>2278</v>
      </c>
    </row>
    <row r="49" spans="1:8" s="141" customFormat="1" ht="13.5">
      <c r="A49" s="16"/>
      <c r="B49" s="13"/>
      <c r="C49" s="13"/>
      <c r="D49" s="14"/>
      <c r="E49" s="15"/>
      <c r="F49" s="16"/>
      <c r="G49" s="20" t="s">
        <v>571</v>
      </c>
      <c r="H49" s="18" t="s">
        <v>1531</v>
      </c>
    </row>
    <row r="50" spans="1:8" s="141" customFormat="1" ht="13.5">
      <c r="A50" s="16"/>
      <c r="B50" s="13"/>
      <c r="C50" s="13"/>
      <c r="D50" s="14"/>
      <c r="E50" s="15"/>
      <c r="F50" s="16"/>
      <c r="G50" s="20" t="s">
        <v>572</v>
      </c>
      <c r="H50" s="18" t="s">
        <v>3226</v>
      </c>
    </row>
    <row r="51" spans="1:8" s="141" customFormat="1" ht="13.5">
      <c r="A51" s="16"/>
      <c r="B51" s="13"/>
      <c r="C51" s="13"/>
      <c r="D51" s="88"/>
      <c r="E51" s="15"/>
      <c r="F51" s="16"/>
      <c r="G51" s="20" t="s">
        <v>574</v>
      </c>
      <c r="H51" s="18" t="s">
        <v>2278</v>
      </c>
    </row>
    <row r="52" spans="1:8" s="141" customFormat="1" ht="13.5">
      <c r="A52" s="16"/>
      <c r="B52" s="13"/>
      <c r="C52" s="13"/>
      <c r="D52" s="14"/>
      <c r="E52" s="15"/>
      <c r="F52" s="16"/>
      <c r="G52" s="20" t="s">
        <v>575</v>
      </c>
      <c r="H52" s="18" t="s">
        <v>698</v>
      </c>
    </row>
    <row r="53" spans="1:8" s="141" customFormat="1" ht="13.5">
      <c r="A53" s="27"/>
      <c r="B53" s="24"/>
      <c r="C53" s="24"/>
      <c r="D53" s="25"/>
      <c r="E53" s="26"/>
      <c r="F53" s="27"/>
      <c r="G53" s="28" t="s">
        <v>576</v>
      </c>
      <c r="H53" s="29" t="s">
        <v>699</v>
      </c>
    </row>
    <row r="54" spans="1:8" s="141" customFormat="1" ht="24">
      <c r="A54" s="16" t="s">
        <v>577</v>
      </c>
      <c r="B54" s="13">
        <v>334009000</v>
      </c>
      <c r="C54" s="13">
        <v>320709969</v>
      </c>
      <c r="D54" s="14" t="s">
        <v>2279</v>
      </c>
      <c r="E54" s="15">
        <v>129224109</v>
      </c>
      <c r="F54" s="16" t="s">
        <v>578</v>
      </c>
      <c r="G54" s="20" t="s">
        <v>3227</v>
      </c>
      <c r="H54" s="18" t="s">
        <v>2278</v>
      </c>
    </row>
    <row r="55" spans="1:8" s="141" customFormat="1" ht="13.5">
      <c r="A55" s="16"/>
      <c r="B55" s="13"/>
      <c r="C55" s="13"/>
      <c r="D55" s="14"/>
      <c r="E55" s="15"/>
      <c r="F55" s="16"/>
      <c r="G55" s="20" t="s">
        <v>415</v>
      </c>
      <c r="H55" s="18" t="s">
        <v>1504</v>
      </c>
    </row>
    <row r="56" spans="1:8" s="141" customFormat="1" ht="13.5">
      <c r="A56" s="21" t="s">
        <v>3228</v>
      </c>
      <c r="B56" s="13"/>
      <c r="C56" s="13"/>
      <c r="D56" s="14" t="s">
        <v>2280</v>
      </c>
      <c r="E56" s="15">
        <f>C54-E54</f>
        <v>191485860</v>
      </c>
      <c r="F56" s="16"/>
      <c r="G56" s="20" t="s">
        <v>416</v>
      </c>
      <c r="H56" s="18" t="s">
        <v>3229</v>
      </c>
    </row>
    <row r="57" spans="1:8" s="141" customFormat="1" ht="13.5">
      <c r="A57" s="16" t="s">
        <v>3230</v>
      </c>
      <c r="B57" s="13"/>
      <c r="C57" s="13"/>
      <c r="D57" s="315"/>
      <c r="E57" s="316"/>
      <c r="F57" s="16"/>
      <c r="G57" s="20" t="s">
        <v>579</v>
      </c>
      <c r="H57" s="18"/>
    </row>
    <row r="58" spans="1:8" s="141" customFormat="1" ht="13.5">
      <c r="A58" s="16"/>
      <c r="B58" s="13"/>
      <c r="C58" s="13"/>
      <c r="D58" s="14"/>
      <c r="E58" s="15"/>
      <c r="F58" s="16"/>
      <c r="G58" s="20" t="s">
        <v>580</v>
      </c>
      <c r="H58" s="18" t="s">
        <v>3231</v>
      </c>
    </row>
    <row r="59" spans="1:8" s="141" customFormat="1" ht="13.5">
      <c r="A59" s="16"/>
      <c r="B59" s="13"/>
      <c r="C59" s="13"/>
      <c r="D59" s="14"/>
      <c r="E59" s="15"/>
      <c r="F59" s="16"/>
      <c r="G59" s="20" t="s">
        <v>581</v>
      </c>
      <c r="H59" s="18" t="s">
        <v>3232</v>
      </c>
    </row>
    <row r="60" spans="1:8" s="141" customFormat="1" ht="13.5">
      <c r="A60" s="16"/>
      <c r="B60" s="13"/>
      <c r="C60" s="13"/>
      <c r="D60" s="14"/>
      <c r="E60" s="15"/>
      <c r="F60" s="16"/>
      <c r="G60" s="20" t="s">
        <v>825</v>
      </c>
      <c r="H60" s="18" t="s">
        <v>3231</v>
      </c>
    </row>
    <row r="61" spans="1:8" s="141" customFormat="1" ht="13.5">
      <c r="A61" s="16"/>
      <c r="B61" s="13"/>
      <c r="C61" s="13"/>
      <c r="D61" s="14"/>
      <c r="E61" s="15"/>
      <c r="F61" s="16"/>
      <c r="G61" s="20" t="s">
        <v>582</v>
      </c>
      <c r="H61" s="18" t="s">
        <v>3233</v>
      </c>
    </row>
    <row r="62" spans="1:8" s="141" customFormat="1" ht="13.5">
      <c r="A62" s="16"/>
      <c r="B62" s="13"/>
      <c r="C62" s="13"/>
      <c r="D62" s="14"/>
      <c r="E62" s="15"/>
      <c r="F62" s="16"/>
      <c r="G62" s="17" t="s">
        <v>583</v>
      </c>
      <c r="H62" s="18" t="s">
        <v>3234</v>
      </c>
    </row>
    <row r="63" spans="1:8" s="141" customFormat="1" ht="13.5">
      <c r="A63" s="16"/>
      <c r="B63" s="13"/>
      <c r="C63" s="13"/>
      <c r="D63" s="14"/>
      <c r="E63" s="15"/>
      <c r="F63" s="16"/>
      <c r="G63" s="17" t="s">
        <v>584</v>
      </c>
      <c r="H63" s="18" t="s">
        <v>3235</v>
      </c>
    </row>
    <row r="64" spans="1:8" s="141" customFormat="1" ht="13.5">
      <c r="A64" s="16"/>
      <c r="B64" s="13"/>
      <c r="C64" s="13"/>
      <c r="D64" s="14"/>
      <c r="E64" s="15"/>
      <c r="F64" s="16"/>
      <c r="G64" s="17" t="s">
        <v>585</v>
      </c>
      <c r="H64" s="18" t="s">
        <v>3236</v>
      </c>
    </row>
    <row r="65" spans="1:8" s="141" customFormat="1" ht="13.5">
      <c r="A65" s="16"/>
      <c r="B65" s="13"/>
      <c r="C65" s="13"/>
      <c r="D65" s="14"/>
      <c r="E65" s="15"/>
      <c r="F65" s="16"/>
      <c r="G65" s="17" t="s">
        <v>586</v>
      </c>
      <c r="H65" s="18" t="s">
        <v>3237</v>
      </c>
    </row>
    <row r="66" spans="1:8" s="141" customFormat="1" ht="13.5">
      <c r="A66" s="16"/>
      <c r="B66" s="13"/>
      <c r="C66" s="13"/>
      <c r="D66" s="14"/>
      <c r="E66" s="15"/>
      <c r="F66" s="16"/>
      <c r="G66" s="17" t="s">
        <v>587</v>
      </c>
      <c r="H66" s="18" t="s">
        <v>3238</v>
      </c>
    </row>
    <row r="67" spans="1:8" s="141" customFormat="1" ht="13.5">
      <c r="A67" s="27"/>
      <c r="B67" s="24"/>
      <c r="C67" s="24"/>
      <c r="D67" s="25"/>
      <c r="E67" s="26"/>
      <c r="F67" s="27"/>
      <c r="G67" s="28" t="s">
        <v>588</v>
      </c>
      <c r="H67" s="29" t="s">
        <v>3239</v>
      </c>
    </row>
    <row r="68" spans="1:8" s="141" customFormat="1" ht="24">
      <c r="A68" s="16" t="s">
        <v>589</v>
      </c>
      <c r="B68" s="55">
        <v>798750000</v>
      </c>
      <c r="C68" s="55">
        <v>783392444</v>
      </c>
      <c r="D68" s="54" t="s">
        <v>2279</v>
      </c>
      <c r="E68" s="56">
        <v>363456247</v>
      </c>
      <c r="F68" s="21" t="s">
        <v>3636</v>
      </c>
      <c r="G68" s="31" t="s">
        <v>3637</v>
      </c>
      <c r="H68" s="32" t="s">
        <v>2278</v>
      </c>
    </row>
    <row r="69" spans="1:8" s="141" customFormat="1" ht="13.5">
      <c r="A69" s="16"/>
      <c r="B69" s="55"/>
      <c r="C69" s="55"/>
      <c r="D69" s="54"/>
      <c r="E69" s="56"/>
      <c r="F69" s="21"/>
      <c r="G69" s="31" t="s">
        <v>3638</v>
      </c>
      <c r="H69" s="32" t="s">
        <v>3240</v>
      </c>
    </row>
    <row r="70" spans="1:8" s="141" customFormat="1" ht="13.5">
      <c r="A70" s="21" t="s">
        <v>3241</v>
      </c>
      <c r="B70" s="55"/>
      <c r="C70" s="55"/>
      <c r="D70" s="54" t="s">
        <v>2280</v>
      </c>
      <c r="E70" s="56">
        <v>419936197</v>
      </c>
      <c r="F70" s="21"/>
      <c r="G70" s="31" t="s">
        <v>3639</v>
      </c>
      <c r="H70" s="32" t="s">
        <v>2278</v>
      </c>
    </row>
    <row r="71" spans="1:8" s="141" customFormat="1" ht="13.5">
      <c r="A71" s="16"/>
      <c r="B71" s="55"/>
      <c r="C71" s="55"/>
      <c r="D71" s="54"/>
      <c r="E71" s="56"/>
      <c r="F71" s="21"/>
      <c r="G71" s="31" t="s">
        <v>3242</v>
      </c>
      <c r="H71" s="32" t="s">
        <v>3243</v>
      </c>
    </row>
    <row r="72" spans="1:8" s="141" customFormat="1" ht="13.5">
      <c r="A72" s="16"/>
      <c r="B72" s="55"/>
      <c r="C72" s="55"/>
      <c r="D72" s="54"/>
      <c r="E72" s="56"/>
      <c r="F72" s="21"/>
      <c r="G72" s="31" t="s">
        <v>3640</v>
      </c>
      <c r="H72" s="32" t="s">
        <v>2278</v>
      </c>
    </row>
    <row r="73" spans="1:8" s="141" customFormat="1" ht="13.5">
      <c r="A73" s="16"/>
      <c r="B73" s="55"/>
      <c r="C73" s="55"/>
      <c r="D73" s="54"/>
      <c r="E73" s="56"/>
      <c r="F73" s="21"/>
      <c r="G73" s="31" t="s">
        <v>3638</v>
      </c>
      <c r="H73" s="32" t="s">
        <v>3244</v>
      </c>
    </row>
    <row r="74" spans="1:8" s="141" customFormat="1" ht="13.5">
      <c r="A74" s="16"/>
      <c r="B74" s="55"/>
      <c r="C74" s="55"/>
      <c r="D74" s="54"/>
      <c r="E74" s="56"/>
      <c r="F74" s="21"/>
      <c r="G74" s="31" t="s">
        <v>3641</v>
      </c>
      <c r="H74" s="32" t="s">
        <v>2278</v>
      </c>
    </row>
    <row r="75" spans="1:8" s="141" customFormat="1" ht="13.5">
      <c r="A75" s="16"/>
      <c r="B75" s="55"/>
      <c r="C75" s="55"/>
      <c r="D75" s="54"/>
      <c r="E75" s="56"/>
      <c r="F75" s="21"/>
      <c r="G75" s="31" t="s">
        <v>3638</v>
      </c>
      <c r="H75" s="32" t="s">
        <v>3245</v>
      </c>
    </row>
    <row r="76" spans="1:8" s="141" customFormat="1" ht="13.5">
      <c r="A76" s="16"/>
      <c r="B76" s="55"/>
      <c r="C76" s="55"/>
      <c r="D76" s="54"/>
      <c r="E76" s="56"/>
      <c r="F76" s="21"/>
      <c r="G76" s="31" t="s">
        <v>3642</v>
      </c>
      <c r="H76" s="18" t="s">
        <v>2278</v>
      </c>
    </row>
    <row r="77" spans="1:8" s="141" customFormat="1" ht="13.5">
      <c r="A77" s="16"/>
      <c r="B77" s="55"/>
      <c r="C77" s="55"/>
      <c r="D77" s="54"/>
      <c r="E77" s="56"/>
      <c r="F77" s="21"/>
      <c r="G77" s="31" t="s">
        <v>3643</v>
      </c>
      <c r="H77" s="18" t="s">
        <v>3246</v>
      </c>
    </row>
    <row r="78" spans="1:8" s="141" customFormat="1" ht="13.5">
      <c r="A78" s="16"/>
      <c r="B78" s="55"/>
      <c r="C78" s="55"/>
      <c r="D78" s="54"/>
      <c r="E78" s="56"/>
      <c r="F78" s="21"/>
      <c r="G78" s="31" t="s">
        <v>3644</v>
      </c>
      <c r="H78" s="18" t="s">
        <v>2278</v>
      </c>
    </row>
    <row r="79" spans="1:8" s="141" customFormat="1" ht="13.5">
      <c r="A79" s="16"/>
      <c r="B79" s="55"/>
      <c r="C79" s="55"/>
      <c r="D79" s="54"/>
      <c r="E79" s="56"/>
      <c r="F79" s="21"/>
      <c r="G79" s="31" t="s">
        <v>3645</v>
      </c>
      <c r="H79" s="18" t="s">
        <v>3247</v>
      </c>
    </row>
    <row r="80" spans="1:8" s="141" customFormat="1" ht="24">
      <c r="A80" s="52" t="s">
        <v>3646</v>
      </c>
      <c r="B80" s="96">
        <v>1025592000</v>
      </c>
      <c r="C80" s="96">
        <v>960244651</v>
      </c>
      <c r="D80" s="67" t="s">
        <v>2279</v>
      </c>
      <c r="E80" s="68">
        <v>106300</v>
      </c>
      <c r="F80" s="58" t="s">
        <v>3647</v>
      </c>
      <c r="G80" s="140" t="s">
        <v>3648</v>
      </c>
      <c r="H80" s="76" t="s">
        <v>3649</v>
      </c>
    </row>
    <row r="81" spans="1:8" s="141" customFormat="1" ht="13.5">
      <c r="A81" s="16"/>
      <c r="B81" s="55"/>
      <c r="C81" s="55"/>
      <c r="D81" s="54"/>
      <c r="E81" s="56"/>
      <c r="F81" s="21"/>
      <c r="G81" s="31" t="s">
        <v>3650</v>
      </c>
      <c r="H81" s="18" t="s">
        <v>3248</v>
      </c>
    </row>
    <row r="82" spans="1:8" s="141" customFormat="1" ht="13.5">
      <c r="A82" s="21" t="s">
        <v>3249</v>
      </c>
      <c r="B82" s="55"/>
      <c r="C82" s="55"/>
      <c r="D82" s="54" t="s">
        <v>2280</v>
      </c>
      <c r="E82" s="56">
        <f>C80-E80</f>
        <v>960138351</v>
      </c>
      <c r="F82" s="21"/>
      <c r="G82" s="31" t="s">
        <v>3651</v>
      </c>
      <c r="H82" s="18" t="s">
        <v>3250</v>
      </c>
    </row>
    <row r="83" spans="1:8" s="141" customFormat="1" ht="13.5">
      <c r="A83" s="16"/>
      <c r="B83" s="55"/>
      <c r="C83" s="55"/>
      <c r="D83" s="54"/>
      <c r="E83" s="56"/>
      <c r="F83" s="21"/>
      <c r="G83" s="37" t="s">
        <v>3652</v>
      </c>
      <c r="H83" s="18" t="s">
        <v>1505</v>
      </c>
    </row>
    <row r="84" spans="1:8" s="141" customFormat="1" ht="13.5">
      <c r="A84" s="16"/>
      <c r="B84" s="55"/>
      <c r="C84" s="55"/>
      <c r="D84" s="54"/>
      <c r="E84" s="56"/>
      <c r="F84" s="21"/>
      <c r="G84" s="37" t="s">
        <v>3653</v>
      </c>
      <c r="H84" s="18" t="s">
        <v>2278</v>
      </c>
    </row>
    <row r="85" spans="1:8" s="141" customFormat="1" ht="13.5">
      <c r="A85" s="16"/>
      <c r="B85" s="55"/>
      <c r="C85" s="55"/>
      <c r="D85" s="54"/>
      <c r="E85" s="56"/>
      <c r="F85" s="21"/>
      <c r="G85" s="31" t="s">
        <v>3654</v>
      </c>
      <c r="H85" s="18" t="s">
        <v>1506</v>
      </c>
    </row>
    <row r="86" spans="1:8" s="141" customFormat="1" ht="13.5">
      <c r="A86" s="16"/>
      <c r="B86" s="55"/>
      <c r="C86" s="55"/>
      <c r="D86" s="66"/>
      <c r="E86" s="56"/>
      <c r="F86" s="21"/>
      <c r="G86" s="31" t="s">
        <v>3655</v>
      </c>
      <c r="H86" s="18" t="s">
        <v>2278</v>
      </c>
    </row>
    <row r="87" spans="1:8" s="141" customFormat="1" ht="13.5">
      <c r="A87" s="16"/>
      <c r="B87" s="55"/>
      <c r="C87" s="55"/>
      <c r="D87" s="66"/>
      <c r="E87" s="56"/>
      <c r="F87" s="21"/>
      <c r="G87" s="31" t="s">
        <v>3656</v>
      </c>
      <c r="H87" s="18" t="s">
        <v>3251</v>
      </c>
    </row>
    <row r="88" spans="1:8" s="141" customFormat="1" ht="13.5">
      <c r="A88" s="16"/>
      <c r="B88" s="55"/>
      <c r="C88" s="55"/>
      <c r="D88" s="66"/>
      <c r="E88" s="56"/>
      <c r="F88" s="21"/>
      <c r="G88" s="31" t="s">
        <v>826</v>
      </c>
      <c r="H88" s="18" t="s">
        <v>3623</v>
      </c>
    </row>
    <row r="89" spans="1:8" s="141" customFormat="1" ht="13.5">
      <c r="A89" s="16"/>
      <c r="B89" s="55"/>
      <c r="C89" s="55"/>
      <c r="D89" s="66"/>
      <c r="E89" s="56"/>
      <c r="F89" s="21"/>
      <c r="G89" s="31" t="s">
        <v>3657</v>
      </c>
      <c r="H89" s="18" t="s">
        <v>2278</v>
      </c>
    </row>
    <row r="90" spans="1:8" s="141" customFormat="1" ht="13.5">
      <c r="A90" s="16"/>
      <c r="B90" s="55"/>
      <c r="C90" s="55"/>
      <c r="D90" s="66"/>
      <c r="E90" s="56"/>
      <c r="F90" s="21"/>
      <c r="G90" s="31" t="s">
        <v>3658</v>
      </c>
      <c r="H90" s="18" t="s">
        <v>1507</v>
      </c>
    </row>
    <row r="91" spans="1:8" s="141" customFormat="1" ht="13.5">
      <c r="A91" s="16"/>
      <c r="B91" s="55"/>
      <c r="C91" s="55"/>
      <c r="D91" s="66"/>
      <c r="E91" s="56"/>
      <c r="F91" s="21"/>
      <c r="G91" s="31" t="s">
        <v>3659</v>
      </c>
      <c r="H91" s="18"/>
    </row>
    <row r="92" spans="1:8" s="141" customFormat="1" ht="13.5">
      <c r="A92" s="16"/>
      <c r="B92" s="55"/>
      <c r="C92" s="55"/>
      <c r="D92" s="66"/>
      <c r="E92" s="56"/>
      <c r="F92" s="21"/>
      <c r="G92" s="31" t="s">
        <v>3660</v>
      </c>
      <c r="H92" s="18" t="s">
        <v>3252</v>
      </c>
    </row>
    <row r="93" spans="1:8" s="141" customFormat="1" ht="13.5">
      <c r="A93" s="16"/>
      <c r="B93" s="55"/>
      <c r="C93" s="55"/>
      <c r="D93" s="66"/>
      <c r="E93" s="56"/>
      <c r="F93" s="21"/>
      <c r="G93" s="31" t="s">
        <v>3253</v>
      </c>
      <c r="H93" s="18" t="s">
        <v>3254</v>
      </c>
    </row>
    <row r="94" spans="1:8" s="141" customFormat="1" ht="13.5">
      <c r="A94" s="16"/>
      <c r="B94" s="55"/>
      <c r="C94" s="55"/>
      <c r="D94" s="66"/>
      <c r="E94" s="56"/>
      <c r="F94" s="21"/>
      <c r="G94" s="31" t="s">
        <v>3255</v>
      </c>
      <c r="H94" s="18" t="s">
        <v>2278</v>
      </c>
    </row>
    <row r="95" spans="1:9" s="141" customFormat="1" ht="13.5">
      <c r="A95" s="16"/>
      <c r="B95" s="55"/>
      <c r="C95" s="55"/>
      <c r="D95" s="66"/>
      <c r="E95" s="56"/>
      <c r="F95" s="21"/>
      <c r="G95" s="31" t="s">
        <v>3256</v>
      </c>
      <c r="H95" s="18" t="s">
        <v>3257</v>
      </c>
      <c r="I95" s="141" t="s">
        <v>1401</v>
      </c>
    </row>
    <row r="96" spans="1:8" s="141" customFormat="1" ht="13.5">
      <c r="A96" s="16"/>
      <c r="B96" s="55"/>
      <c r="C96" s="55"/>
      <c r="D96" s="66"/>
      <c r="E96" s="56"/>
      <c r="F96" s="21"/>
      <c r="G96" s="31" t="s">
        <v>948</v>
      </c>
      <c r="H96" s="18" t="s">
        <v>2278</v>
      </c>
    </row>
    <row r="97" spans="1:8" s="141" customFormat="1" ht="13.5">
      <c r="A97" s="16"/>
      <c r="B97" s="55"/>
      <c r="C97" s="55"/>
      <c r="D97" s="66"/>
      <c r="E97" s="56"/>
      <c r="F97" s="21"/>
      <c r="G97" s="31" t="s">
        <v>3662</v>
      </c>
      <c r="H97" s="18" t="s">
        <v>949</v>
      </c>
    </row>
    <row r="98" spans="1:8" s="141" customFormat="1" ht="13.5">
      <c r="A98" s="16"/>
      <c r="B98" s="55"/>
      <c r="C98" s="55"/>
      <c r="D98" s="66"/>
      <c r="E98" s="56"/>
      <c r="F98" s="21"/>
      <c r="G98" s="31" t="s">
        <v>950</v>
      </c>
      <c r="H98" s="18" t="s">
        <v>2278</v>
      </c>
    </row>
    <row r="99" spans="1:8" s="141" customFormat="1" ht="13.5">
      <c r="A99" s="16"/>
      <c r="B99" s="55"/>
      <c r="C99" s="55"/>
      <c r="D99" s="66"/>
      <c r="E99" s="56"/>
      <c r="F99" s="21"/>
      <c r="G99" s="31" t="s">
        <v>951</v>
      </c>
      <c r="H99" s="18" t="s">
        <v>952</v>
      </c>
    </row>
    <row r="100" spans="1:8" s="141" customFormat="1" ht="13.5">
      <c r="A100" s="16"/>
      <c r="B100" s="55"/>
      <c r="C100" s="55"/>
      <c r="D100" s="66"/>
      <c r="E100" s="56"/>
      <c r="F100" s="21"/>
      <c r="G100" s="31" t="s">
        <v>3661</v>
      </c>
      <c r="H100" s="18" t="s">
        <v>953</v>
      </c>
    </row>
    <row r="101" spans="1:8" s="141" customFormat="1" ht="13.5">
      <c r="A101" s="16"/>
      <c r="B101" s="55"/>
      <c r="C101" s="55"/>
      <c r="D101" s="66"/>
      <c r="E101" s="56"/>
      <c r="F101" s="21"/>
      <c r="G101" s="31" t="s">
        <v>3663</v>
      </c>
      <c r="H101" s="18" t="s">
        <v>2278</v>
      </c>
    </row>
    <row r="102" spans="1:8" s="141" customFormat="1" ht="13.5">
      <c r="A102" s="27"/>
      <c r="B102" s="33"/>
      <c r="C102" s="33"/>
      <c r="D102" s="77"/>
      <c r="E102" s="35"/>
      <c r="F102" s="23"/>
      <c r="G102" s="36" t="s">
        <v>3664</v>
      </c>
      <c r="H102" s="29" t="s">
        <v>1509</v>
      </c>
    </row>
    <row r="103" spans="1:8" s="141" customFormat="1" ht="24">
      <c r="A103" s="16" t="s">
        <v>827</v>
      </c>
      <c r="B103" s="13">
        <v>69729000</v>
      </c>
      <c r="C103" s="169">
        <v>54161748</v>
      </c>
      <c r="D103" s="14" t="s">
        <v>2276</v>
      </c>
      <c r="E103" s="15">
        <v>5702719</v>
      </c>
      <c r="F103" s="170" t="s">
        <v>828</v>
      </c>
      <c r="G103" s="17" t="s">
        <v>954</v>
      </c>
      <c r="H103" s="18" t="s">
        <v>2181</v>
      </c>
    </row>
    <row r="104" spans="1:8" s="141" customFormat="1" ht="13.5">
      <c r="A104" s="16"/>
      <c r="B104" s="13"/>
      <c r="C104" s="169"/>
      <c r="D104" s="14"/>
      <c r="E104" s="15"/>
      <c r="F104" s="170"/>
      <c r="G104" s="17" t="s">
        <v>955</v>
      </c>
      <c r="H104" s="18" t="s">
        <v>956</v>
      </c>
    </row>
    <row r="105" spans="1:8" s="141" customFormat="1" ht="13.5">
      <c r="A105" s="21" t="s">
        <v>957</v>
      </c>
      <c r="B105" s="13"/>
      <c r="C105" s="169"/>
      <c r="D105" s="14" t="s">
        <v>329</v>
      </c>
      <c r="E105" s="15">
        <v>39403444</v>
      </c>
      <c r="F105" s="170"/>
      <c r="G105" s="17" t="s">
        <v>958</v>
      </c>
      <c r="H105" s="18" t="s">
        <v>959</v>
      </c>
    </row>
    <row r="106" spans="1:8" s="141" customFormat="1" ht="13.5">
      <c r="A106" s="16"/>
      <c r="B106" s="13"/>
      <c r="C106" s="169"/>
      <c r="D106" s="14"/>
      <c r="E106" s="15"/>
      <c r="F106" s="170"/>
      <c r="G106" s="17" t="s">
        <v>960</v>
      </c>
      <c r="H106" s="18" t="s">
        <v>961</v>
      </c>
    </row>
    <row r="107" spans="1:8" s="141" customFormat="1" ht="13.5">
      <c r="A107" s="16"/>
      <c r="B107" s="13"/>
      <c r="C107" s="169"/>
      <c r="D107" s="14" t="s">
        <v>327</v>
      </c>
      <c r="E107" s="15">
        <v>9055585</v>
      </c>
      <c r="F107" s="170"/>
      <c r="G107" s="91" t="s">
        <v>212</v>
      </c>
      <c r="H107" s="18" t="s">
        <v>962</v>
      </c>
    </row>
    <row r="108" spans="1:8" s="141" customFormat="1" ht="13.5">
      <c r="A108" s="16"/>
      <c r="B108" s="13"/>
      <c r="C108" s="169"/>
      <c r="D108" s="38"/>
      <c r="E108" s="15"/>
      <c r="F108" s="170"/>
      <c r="G108" s="17" t="s">
        <v>738</v>
      </c>
      <c r="H108" s="18" t="s">
        <v>963</v>
      </c>
    </row>
    <row r="109" spans="1:8" s="141" customFormat="1" ht="13.5">
      <c r="A109" s="16"/>
      <c r="B109" s="13"/>
      <c r="C109" s="169"/>
      <c r="D109" s="38"/>
      <c r="E109" s="15"/>
      <c r="F109" s="170"/>
      <c r="G109" s="17" t="s">
        <v>739</v>
      </c>
      <c r="H109" s="18" t="s">
        <v>964</v>
      </c>
    </row>
    <row r="110" spans="1:8" s="141" customFormat="1" ht="13.5">
      <c r="A110" s="16"/>
      <c r="B110" s="13"/>
      <c r="C110" s="169"/>
      <c r="D110" s="38"/>
      <c r="E110" s="15"/>
      <c r="F110" s="170"/>
      <c r="G110" s="17" t="s">
        <v>213</v>
      </c>
      <c r="H110" s="18" t="s">
        <v>965</v>
      </c>
    </row>
    <row r="111" spans="1:8" s="141" customFormat="1" ht="13.5">
      <c r="A111" s="16"/>
      <c r="B111" s="13"/>
      <c r="C111" s="169"/>
      <c r="D111" s="38"/>
      <c r="E111" s="15"/>
      <c r="F111" s="170"/>
      <c r="G111" s="17" t="s">
        <v>740</v>
      </c>
      <c r="H111" s="18" t="s">
        <v>2278</v>
      </c>
    </row>
    <row r="112" spans="1:8" s="141" customFormat="1" ht="13.5">
      <c r="A112" s="27"/>
      <c r="B112" s="24"/>
      <c r="C112" s="171"/>
      <c r="D112" s="172"/>
      <c r="E112" s="26"/>
      <c r="F112" s="173"/>
      <c r="G112" s="28" t="s">
        <v>741</v>
      </c>
      <c r="H112" s="29" t="s">
        <v>966</v>
      </c>
    </row>
    <row r="113" spans="1:8" s="141" customFormat="1" ht="24">
      <c r="A113" s="16" t="s">
        <v>1514</v>
      </c>
      <c r="B113" s="13">
        <v>37929000</v>
      </c>
      <c r="C113" s="13">
        <v>28177007</v>
      </c>
      <c r="D113" s="14" t="s">
        <v>2280</v>
      </c>
      <c r="E113" s="15">
        <v>28177007</v>
      </c>
      <c r="F113" s="16" t="s">
        <v>107</v>
      </c>
      <c r="G113" s="17" t="s">
        <v>108</v>
      </c>
      <c r="H113" s="18" t="s">
        <v>1019</v>
      </c>
    </row>
    <row r="114" spans="1:8" s="141" customFormat="1" ht="13.5">
      <c r="A114" s="16"/>
      <c r="B114" s="13"/>
      <c r="C114" s="13"/>
      <c r="D114" s="14"/>
      <c r="E114" s="15"/>
      <c r="F114" s="16"/>
      <c r="G114" s="17" t="s">
        <v>109</v>
      </c>
      <c r="H114" s="18" t="s">
        <v>1019</v>
      </c>
    </row>
    <row r="115" spans="1:8" s="141" customFormat="1" ht="13.5">
      <c r="A115" s="21" t="s">
        <v>1020</v>
      </c>
      <c r="B115" s="13"/>
      <c r="C115" s="13"/>
      <c r="D115" s="14"/>
      <c r="E115" s="15"/>
      <c r="F115" s="16"/>
      <c r="G115" s="17" t="s">
        <v>110</v>
      </c>
      <c r="H115" s="18" t="s">
        <v>2278</v>
      </c>
    </row>
    <row r="116" spans="1:8" s="141" customFormat="1" ht="13.5">
      <c r="A116" s="16"/>
      <c r="B116" s="13"/>
      <c r="C116" s="13"/>
      <c r="D116" s="14"/>
      <c r="E116" s="15"/>
      <c r="F116" s="16"/>
      <c r="G116" s="17" t="s">
        <v>111</v>
      </c>
      <c r="H116" s="18" t="s">
        <v>1021</v>
      </c>
    </row>
    <row r="117" spans="1:8" s="141" customFormat="1" ht="13.5">
      <c r="A117" s="16"/>
      <c r="B117" s="13"/>
      <c r="C117" s="13"/>
      <c r="D117" s="14"/>
      <c r="E117" s="15"/>
      <c r="F117" s="16"/>
      <c r="G117" s="17" t="s">
        <v>411</v>
      </c>
      <c r="H117" s="18" t="s">
        <v>112</v>
      </c>
    </row>
    <row r="118" spans="1:8" s="141" customFormat="1" ht="13.5">
      <c r="A118" s="16"/>
      <c r="B118" s="13"/>
      <c r="C118" s="13"/>
      <c r="D118" s="14"/>
      <c r="E118" s="15"/>
      <c r="F118" s="16"/>
      <c r="G118" s="306" t="s">
        <v>412</v>
      </c>
      <c r="H118" s="18"/>
    </row>
    <row r="119" spans="1:8" s="141" customFormat="1" ht="13.5">
      <c r="A119" s="16"/>
      <c r="B119" s="13"/>
      <c r="C119" s="13"/>
      <c r="D119" s="14"/>
      <c r="E119" s="15"/>
      <c r="F119" s="16"/>
      <c r="G119" s="17" t="s">
        <v>413</v>
      </c>
      <c r="H119" s="18" t="s">
        <v>414</v>
      </c>
    </row>
    <row r="120" spans="1:8" s="141" customFormat="1" ht="13.5">
      <c r="A120" s="16"/>
      <c r="B120" s="13"/>
      <c r="C120" s="13"/>
      <c r="D120" s="14"/>
      <c r="E120" s="15"/>
      <c r="F120" s="16"/>
      <c r="G120" s="17" t="s">
        <v>113</v>
      </c>
      <c r="H120" s="18" t="s">
        <v>2919</v>
      </c>
    </row>
    <row r="121" spans="1:8" s="141" customFormat="1" ht="13.5">
      <c r="A121" s="16"/>
      <c r="B121" s="13"/>
      <c r="C121" s="13"/>
      <c r="D121" s="14"/>
      <c r="E121" s="15"/>
      <c r="F121" s="16"/>
      <c r="G121" s="17" t="s">
        <v>1022</v>
      </c>
      <c r="H121" s="18" t="s">
        <v>1515</v>
      </c>
    </row>
    <row r="122" spans="1:8" s="141" customFormat="1" ht="13.5">
      <c r="A122" s="16"/>
      <c r="B122" s="13"/>
      <c r="C122" s="13"/>
      <c r="D122" s="14"/>
      <c r="E122" s="15"/>
      <c r="F122" s="16"/>
      <c r="G122" s="17" t="s">
        <v>2165</v>
      </c>
      <c r="H122" s="18" t="s">
        <v>2207</v>
      </c>
    </row>
    <row r="123" spans="1:8" s="141" customFormat="1" ht="13.5">
      <c r="A123" s="16"/>
      <c r="B123" s="13"/>
      <c r="C123" s="13"/>
      <c r="D123" s="14"/>
      <c r="E123" s="15"/>
      <c r="F123" s="16"/>
      <c r="G123" s="17" t="s">
        <v>2166</v>
      </c>
      <c r="H123" s="18" t="s">
        <v>1516</v>
      </c>
    </row>
    <row r="124" spans="1:8" s="141" customFormat="1" ht="13.5">
      <c r="A124" s="16"/>
      <c r="B124" s="13"/>
      <c r="C124" s="13"/>
      <c r="D124" s="14"/>
      <c r="E124" s="15"/>
      <c r="F124" s="16"/>
      <c r="G124" s="17" t="s">
        <v>1023</v>
      </c>
      <c r="H124" s="18" t="s">
        <v>1024</v>
      </c>
    </row>
    <row r="125" spans="1:8" s="141" customFormat="1" ht="13.5">
      <c r="A125" s="16"/>
      <c r="B125" s="13"/>
      <c r="C125" s="13"/>
      <c r="D125" s="14"/>
      <c r="E125" s="15"/>
      <c r="F125" s="16"/>
      <c r="G125" s="17" t="s">
        <v>1517</v>
      </c>
      <c r="H125" s="18" t="s">
        <v>1518</v>
      </c>
    </row>
    <row r="126" spans="1:8" s="141" customFormat="1" ht="13.5">
      <c r="A126" s="16"/>
      <c r="B126" s="13"/>
      <c r="C126" s="22"/>
      <c r="D126" s="14"/>
      <c r="E126" s="15"/>
      <c r="F126" s="14"/>
      <c r="G126" s="28" t="s">
        <v>1519</v>
      </c>
      <c r="H126" s="18" t="s">
        <v>810</v>
      </c>
    </row>
    <row r="127" spans="1:8" ht="13.5" customHeight="1">
      <c r="A127" s="317"/>
      <c r="B127" s="317"/>
      <c r="D127" s="318"/>
      <c r="E127" s="319"/>
      <c r="F127" s="323" t="s">
        <v>1520</v>
      </c>
      <c r="G127" s="307"/>
      <c r="H127" s="308"/>
    </row>
    <row r="128" spans="1:8" ht="13.5">
      <c r="A128" s="317"/>
      <c r="B128" s="317"/>
      <c r="D128" s="318"/>
      <c r="E128" s="319"/>
      <c r="F128" s="317"/>
      <c r="G128" s="176" t="s">
        <v>1521</v>
      </c>
      <c r="H128" s="309" t="s">
        <v>1522</v>
      </c>
    </row>
    <row r="129" spans="1:8" ht="13.5">
      <c r="A129" s="317"/>
      <c r="B129" s="317"/>
      <c r="D129" s="318"/>
      <c r="E129" s="319"/>
      <c r="F129" s="317"/>
      <c r="G129" s="176" t="s">
        <v>1025</v>
      </c>
      <c r="H129" s="310" t="s">
        <v>1523</v>
      </c>
    </row>
    <row r="130" spans="1:8" ht="13.5">
      <c r="A130" s="317"/>
      <c r="B130" s="317"/>
      <c r="D130" s="318"/>
      <c r="E130" s="319"/>
      <c r="F130" s="317"/>
      <c r="G130" s="176" t="s">
        <v>1026</v>
      </c>
      <c r="H130" s="309" t="s">
        <v>1524</v>
      </c>
    </row>
    <row r="131" spans="1:8" ht="13.5">
      <c r="A131" s="317"/>
      <c r="B131" s="317"/>
      <c r="D131" s="318"/>
      <c r="E131" s="319"/>
      <c r="F131" s="317"/>
      <c r="G131" s="176" t="s">
        <v>1525</v>
      </c>
      <c r="H131" s="177"/>
    </row>
    <row r="132" spans="1:8" ht="13.5">
      <c r="A132" s="317"/>
      <c r="B132" s="317"/>
      <c r="D132" s="318"/>
      <c r="E132" s="319"/>
      <c r="F132" s="317"/>
      <c r="G132" s="176" t="s">
        <v>1526</v>
      </c>
      <c r="H132" s="309" t="s">
        <v>1527</v>
      </c>
    </row>
    <row r="133" spans="1:8" ht="13.5">
      <c r="A133" s="320"/>
      <c r="B133" s="320"/>
      <c r="C133" s="324"/>
      <c r="D133" s="321"/>
      <c r="E133" s="322"/>
      <c r="F133" s="320"/>
      <c r="G133" s="178" t="s">
        <v>1528</v>
      </c>
      <c r="H133" s="325" t="s">
        <v>112</v>
      </c>
    </row>
    <row r="134" spans="1:8" s="141" customFormat="1" ht="24">
      <c r="A134" s="53" t="s">
        <v>214</v>
      </c>
      <c r="B134" s="55">
        <v>16142460000</v>
      </c>
      <c r="C134" s="55">
        <v>16142455825</v>
      </c>
      <c r="D134" s="54" t="s">
        <v>742</v>
      </c>
      <c r="E134" s="56">
        <v>3921000000</v>
      </c>
      <c r="F134" s="21" t="s">
        <v>743</v>
      </c>
      <c r="G134" s="17" t="s">
        <v>744</v>
      </c>
      <c r="H134" s="18" t="s">
        <v>967</v>
      </c>
    </row>
    <row r="135" spans="1:8" s="141" customFormat="1" ht="13.5">
      <c r="A135" s="21"/>
      <c r="B135" s="55"/>
      <c r="C135" s="55"/>
      <c r="D135" s="54"/>
      <c r="E135" s="56"/>
      <c r="F135" s="21"/>
      <c r="G135" s="17" t="s">
        <v>745</v>
      </c>
      <c r="H135" s="18" t="s">
        <v>968</v>
      </c>
    </row>
    <row r="136" spans="1:8" s="141" customFormat="1" ht="13.5">
      <c r="A136" s="21" t="s">
        <v>969</v>
      </c>
      <c r="B136" s="55"/>
      <c r="C136" s="55"/>
      <c r="D136" s="14" t="s">
        <v>2279</v>
      </c>
      <c r="E136" s="56">
        <v>133275</v>
      </c>
      <c r="F136" s="21"/>
      <c r="G136" s="17" t="s">
        <v>746</v>
      </c>
      <c r="H136" s="18" t="s">
        <v>970</v>
      </c>
    </row>
    <row r="137" spans="1:8" s="141" customFormat="1" ht="13.5">
      <c r="A137" s="21"/>
      <c r="B137" s="55"/>
      <c r="C137" s="55"/>
      <c r="D137" s="165"/>
      <c r="E137" s="165"/>
      <c r="F137" s="21"/>
      <c r="G137" s="17" t="s">
        <v>747</v>
      </c>
      <c r="H137" s="18" t="s">
        <v>1511</v>
      </c>
    </row>
    <row r="138" spans="1:8" s="141" customFormat="1" ht="13.5">
      <c r="A138" s="21"/>
      <c r="B138" s="55"/>
      <c r="C138" s="55"/>
      <c r="D138" s="54" t="s">
        <v>2280</v>
      </c>
      <c r="E138" s="305">
        <f>C134-E134-E136</f>
        <v>12221322550</v>
      </c>
      <c r="F138" s="21"/>
      <c r="G138" s="17" t="s">
        <v>748</v>
      </c>
      <c r="H138" s="18" t="s">
        <v>1512</v>
      </c>
    </row>
    <row r="139" spans="1:8" s="141" customFormat="1" ht="13.5">
      <c r="A139" s="21"/>
      <c r="B139" s="55"/>
      <c r="C139" s="55"/>
      <c r="D139" s="54"/>
      <c r="E139" s="56"/>
      <c r="F139" s="21"/>
      <c r="G139" s="17" t="s">
        <v>749</v>
      </c>
      <c r="H139" s="18" t="s">
        <v>1513</v>
      </c>
    </row>
    <row r="140" spans="1:8" s="141" customFormat="1" ht="13.5">
      <c r="A140" s="23"/>
      <c r="B140" s="33"/>
      <c r="C140" s="33"/>
      <c r="D140" s="34"/>
      <c r="E140" s="35"/>
      <c r="F140" s="23"/>
      <c r="G140" s="28" t="s">
        <v>750</v>
      </c>
      <c r="H140" s="29" t="s">
        <v>971</v>
      </c>
    </row>
    <row r="141" spans="1:8" s="141" customFormat="1" ht="13.5">
      <c r="A141" s="16" t="s">
        <v>751</v>
      </c>
      <c r="B141" s="13">
        <v>47829632000</v>
      </c>
      <c r="C141" s="13">
        <v>47788849320</v>
      </c>
      <c r="D141" s="14" t="s">
        <v>2276</v>
      </c>
      <c r="E141" s="15">
        <v>4824848000</v>
      </c>
      <c r="F141" s="16" t="s">
        <v>752</v>
      </c>
      <c r="G141" s="17" t="s">
        <v>181</v>
      </c>
      <c r="H141" s="18" t="s">
        <v>215</v>
      </c>
    </row>
    <row r="142" spans="1:8" s="141" customFormat="1" ht="13.5">
      <c r="A142" s="16"/>
      <c r="B142" s="13"/>
      <c r="C142" s="13"/>
      <c r="D142" s="14"/>
      <c r="E142" s="15"/>
      <c r="F142" s="16"/>
      <c r="G142" s="17" t="s">
        <v>182</v>
      </c>
      <c r="H142" s="18" t="s">
        <v>216</v>
      </c>
    </row>
    <row r="143" spans="1:8" s="141" customFormat="1" ht="13.5">
      <c r="A143" s="21" t="s">
        <v>972</v>
      </c>
      <c r="B143" s="13"/>
      <c r="C143" s="13"/>
      <c r="D143" s="14" t="s">
        <v>2279</v>
      </c>
      <c r="E143" s="15">
        <v>41764209028</v>
      </c>
      <c r="F143" s="16"/>
      <c r="G143" s="17" t="s">
        <v>753</v>
      </c>
      <c r="H143" s="18" t="s">
        <v>973</v>
      </c>
    </row>
    <row r="144" spans="1:8" s="141" customFormat="1" ht="13.5">
      <c r="A144" s="16"/>
      <c r="B144" s="13"/>
      <c r="C144" s="13"/>
      <c r="D144" s="14"/>
      <c r="E144" s="15"/>
      <c r="F144" s="16"/>
      <c r="G144" s="17" t="s">
        <v>754</v>
      </c>
      <c r="H144" s="18" t="s">
        <v>974</v>
      </c>
    </row>
    <row r="145" spans="1:8" s="141" customFormat="1" ht="13.5">
      <c r="A145" s="16"/>
      <c r="B145" s="13"/>
      <c r="C145" s="13"/>
      <c r="D145" s="14" t="s">
        <v>2280</v>
      </c>
      <c r="E145" s="15">
        <f>C141-E141-E143</f>
        <v>1199792292</v>
      </c>
      <c r="F145" s="16"/>
      <c r="G145" s="17" t="s">
        <v>755</v>
      </c>
      <c r="H145" s="18" t="s">
        <v>975</v>
      </c>
    </row>
    <row r="146" spans="1:8" s="141" customFormat="1" ht="13.5">
      <c r="A146" s="16"/>
      <c r="B146" s="13"/>
      <c r="C146" s="13"/>
      <c r="D146" s="14"/>
      <c r="E146" s="15"/>
      <c r="F146" s="16"/>
      <c r="G146" s="17" t="s">
        <v>756</v>
      </c>
      <c r="H146" s="18"/>
    </row>
    <row r="147" spans="1:8" s="141" customFormat="1" ht="13.5">
      <c r="A147" s="16"/>
      <c r="B147" s="13"/>
      <c r="C147" s="13"/>
      <c r="D147" s="14"/>
      <c r="E147" s="15"/>
      <c r="F147" s="16"/>
      <c r="G147" s="17" t="s">
        <v>757</v>
      </c>
      <c r="H147" s="18" t="s">
        <v>975</v>
      </c>
    </row>
    <row r="148" spans="1:8" s="141" customFormat="1" ht="13.5">
      <c r="A148" s="16"/>
      <c r="B148" s="13"/>
      <c r="C148" s="13"/>
      <c r="D148" s="14"/>
      <c r="E148" s="15"/>
      <c r="F148" s="16"/>
      <c r="G148" s="17" t="s">
        <v>758</v>
      </c>
      <c r="H148" s="18" t="s">
        <v>976</v>
      </c>
    </row>
    <row r="149" spans="1:8" s="141" customFormat="1" ht="13.5">
      <c r="A149" s="16"/>
      <c r="B149" s="13"/>
      <c r="C149" s="13"/>
      <c r="D149" s="14"/>
      <c r="E149" s="15"/>
      <c r="F149" s="16"/>
      <c r="G149" s="17" t="s">
        <v>183</v>
      </c>
      <c r="H149" s="18" t="s">
        <v>217</v>
      </c>
    </row>
    <row r="150" spans="1:8" s="141" customFormat="1" ht="13.5">
      <c r="A150" s="16"/>
      <c r="B150" s="13"/>
      <c r="C150" s="13"/>
      <c r="D150" s="14"/>
      <c r="E150" s="15"/>
      <c r="F150" s="16"/>
      <c r="G150" s="17" t="s">
        <v>754</v>
      </c>
      <c r="H150" s="18" t="s">
        <v>977</v>
      </c>
    </row>
    <row r="151" spans="1:8" s="141" customFormat="1" ht="13.5">
      <c r="A151" s="16"/>
      <c r="B151" s="13"/>
      <c r="C151" s="13"/>
      <c r="D151" s="14"/>
      <c r="E151" s="15"/>
      <c r="F151" s="16"/>
      <c r="G151" s="17" t="s">
        <v>756</v>
      </c>
      <c r="H151" s="18" t="s">
        <v>2278</v>
      </c>
    </row>
    <row r="152" spans="1:8" s="141" customFormat="1" ht="13.5">
      <c r="A152" s="16"/>
      <c r="B152" s="13"/>
      <c r="C152" s="13"/>
      <c r="D152" s="14"/>
      <c r="E152" s="15"/>
      <c r="F152" s="16"/>
      <c r="G152" s="17" t="s">
        <v>758</v>
      </c>
      <c r="H152" s="18" t="s">
        <v>978</v>
      </c>
    </row>
    <row r="153" spans="1:8" s="141" customFormat="1" ht="13.5">
      <c r="A153" s="16"/>
      <c r="B153" s="13"/>
      <c r="C153" s="13"/>
      <c r="D153" s="14"/>
      <c r="E153" s="15"/>
      <c r="F153" s="16"/>
      <c r="G153" s="17" t="s">
        <v>555</v>
      </c>
      <c r="H153" s="18" t="s">
        <v>556</v>
      </c>
    </row>
    <row r="154" spans="1:8" s="141" customFormat="1" ht="13.5">
      <c r="A154" s="16"/>
      <c r="B154" s="13"/>
      <c r="C154" s="13"/>
      <c r="D154" s="14"/>
      <c r="E154" s="15"/>
      <c r="F154" s="16"/>
      <c r="G154" s="17" t="s">
        <v>557</v>
      </c>
      <c r="H154" s="18" t="s">
        <v>979</v>
      </c>
    </row>
    <row r="155" spans="1:8" s="141" customFormat="1" ht="13.5">
      <c r="A155" s="16"/>
      <c r="B155" s="13"/>
      <c r="C155" s="13"/>
      <c r="D155" s="14"/>
      <c r="E155" s="15"/>
      <c r="F155" s="16"/>
      <c r="G155" s="17" t="s">
        <v>980</v>
      </c>
      <c r="H155" s="18" t="s">
        <v>981</v>
      </c>
    </row>
    <row r="156" spans="1:8" s="141" customFormat="1" ht="13.5">
      <c r="A156" s="16"/>
      <c r="B156" s="13"/>
      <c r="C156" s="13"/>
      <c r="D156" s="14"/>
      <c r="E156" s="15"/>
      <c r="F156" s="16"/>
      <c r="G156" s="17" t="s">
        <v>982</v>
      </c>
      <c r="H156" s="18"/>
    </row>
    <row r="157" spans="1:8" s="141" customFormat="1" ht="13.5">
      <c r="A157" s="16"/>
      <c r="B157" s="13"/>
      <c r="C157" s="13"/>
      <c r="D157" s="14"/>
      <c r="E157" s="15"/>
      <c r="F157" s="16"/>
      <c r="G157" s="17" t="s">
        <v>558</v>
      </c>
      <c r="H157" s="18" t="s">
        <v>983</v>
      </c>
    </row>
    <row r="158" spans="1:8" s="141" customFormat="1" ht="13.5">
      <c r="A158" s="16"/>
      <c r="B158" s="13"/>
      <c r="C158" s="13"/>
      <c r="D158" s="14"/>
      <c r="E158" s="15"/>
      <c r="F158" s="16"/>
      <c r="G158" s="17" t="s">
        <v>984</v>
      </c>
      <c r="H158" s="18" t="s">
        <v>985</v>
      </c>
    </row>
    <row r="159" spans="1:8" s="141" customFormat="1" ht="13.5">
      <c r="A159" s="27"/>
      <c r="B159" s="24"/>
      <c r="C159" s="24"/>
      <c r="D159" s="25"/>
      <c r="E159" s="26"/>
      <c r="F159" s="27"/>
      <c r="G159" s="28" t="s">
        <v>759</v>
      </c>
      <c r="H159" s="29" t="s">
        <v>986</v>
      </c>
    </row>
    <row r="160" spans="1:8" s="141" customFormat="1" ht="13.5">
      <c r="A160" s="52" t="s">
        <v>760</v>
      </c>
      <c r="B160" s="78">
        <v>61249459000</v>
      </c>
      <c r="C160" s="78">
        <v>60783560945</v>
      </c>
      <c r="D160" s="79" t="s">
        <v>2276</v>
      </c>
      <c r="E160" s="80">
        <v>8422098000</v>
      </c>
      <c r="F160" s="52" t="s">
        <v>761</v>
      </c>
      <c r="G160" s="75" t="s">
        <v>762</v>
      </c>
      <c r="H160" s="76" t="s">
        <v>987</v>
      </c>
    </row>
    <row r="161" spans="1:8" s="141" customFormat="1" ht="13.5">
      <c r="A161" s="16"/>
      <c r="B161" s="13"/>
      <c r="C161" s="13"/>
      <c r="D161" s="14"/>
      <c r="E161" s="15"/>
      <c r="F161" s="16"/>
      <c r="G161" s="17" t="s">
        <v>763</v>
      </c>
      <c r="H161" s="18" t="s">
        <v>988</v>
      </c>
    </row>
    <row r="162" spans="1:8" s="141" customFormat="1" ht="13.5">
      <c r="A162" s="21" t="s">
        <v>969</v>
      </c>
      <c r="B162" s="13"/>
      <c r="C162" s="13"/>
      <c r="D162" s="14" t="s">
        <v>2279</v>
      </c>
      <c r="E162" s="15">
        <v>28908775</v>
      </c>
      <c r="F162" s="16"/>
      <c r="G162" s="17" t="s">
        <v>764</v>
      </c>
      <c r="H162" s="18" t="s">
        <v>989</v>
      </c>
    </row>
    <row r="163" spans="1:8" s="141" customFormat="1" ht="13.5">
      <c r="A163" s="16"/>
      <c r="B163" s="13"/>
      <c r="C163" s="13"/>
      <c r="D163" s="14"/>
      <c r="E163" s="15"/>
      <c r="F163" s="16"/>
      <c r="G163" s="17" t="s">
        <v>765</v>
      </c>
      <c r="H163" s="18" t="s">
        <v>990</v>
      </c>
    </row>
    <row r="164" spans="1:8" s="141" customFormat="1" ht="13.5">
      <c r="A164" s="16"/>
      <c r="B164" s="13"/>
      <c r="C164" s="13"/>
      <c r="D164" s="14" t="s">
        <v>2280</v>
      </c>
      <c r="E164" s="15">
        <f>C160-E160-E162</f>
        <v>52332554170</v>
      </c>
      <c r="F164" s="16"/>
      <c r="G164" s="17" t="s">
        <v>766</v>
      </c>
      <c r="H164" s="18" t="s">
        <v>991</v>
      </c>
    </row>
    <row r="165" spans="1:8" s="141" customFormat="1" ht="13.5">
      <c r="A165" s="27"/>
      <c r="B165" s="24"/>
      <c r="C165" s="24"/>
      <c r="D165" s="25"/>
      <c r="E165" s="26"/>
      <c r="F165" s="27"/>
      <c r="G165" s="28" t="s">
        <v>765</v>
      </c>
      <c r="H165" s="29" t="s">
        <v>992</v>
      </c>
    </row>
    <row r="166" spans="1:8" s="141" customFormat="1" ht="13.5">
      <c r="A166" s="16"/>
      <c r="B166" s="13"/>
      <c r="C166" s="13"/>
      <c r="D166" s="14"/>
      <c r="E166" s="15"/>
      <c r="F166" s="16"/>
      <c r="G166" s="17" t="s">
        <v>993</v>
      </c>
      <c r="H166" s="18" t="s">
        <v>994</v>
      </c>
    </row>
    <row r="167" spans="1:8" s="141" customFormat="1" ht="13.5">
      <c r="A167" s="16"/>
      <c r="B167" s="13"/>
      <c r="C167" s="13"/>
      <c r="D167" s="14"/>
      <c r="E167" s="15"/>
      <c r="F167" s="16"/>
      <c r="G167" s="17" t="s">
        <v>184</v>
      </c>
      <c r="H167" s="18" t="s">
        <v>995</v>
      </c>
    </row>
    <row r="168" spans="1:8" s="141" customFormat="1" ht="13.5">
      <c r="A168" s="16"/>
      <c r="B168" s="13"/>
      <c r="C168" s="13"/>
      <c r="D168" s="14"/>
      <c r="E168" s="15"/>
      <c r="F168" s="16"/>
      <c r="G168" s="17" t="s">
        <v>767</v>
      </c>
      <c r="H168" s="18" t="s">
        <v>996</v>
      </c>
    </row>
    <row r="169" spans="1:8" s="141" customFormat="1" ht="13.5">
      <c r="A169" s="16"/>
      <c r="B169" s="13"/>
      <c r="C169" s="13"/>
      <c r="D169" s="14"/>
      <c r="E169" s="15"/>
      <c r="F169" s="16"/>
      <c r="G169" s="17" t="s">
        <v>768</v>
      </c>
      <c r="H169" s="18" t="s">
        <v>997</v>
      </c>
    </row>
    <row r="170" spans="1:8" s="141" customFormat="1" ht="13.5">
      <c r="A170" s="16"/>
      <c r="B170" s="13"/>
      <c r="C170" s="13"/>
      <c r="D170" s="14"/>
      <c r="E170" s="15"/>
      <c r="F170" s="16"/>
      <c r="G170" s="17" t="s">
        <v>1402</v>
      </c>
      <c r="H170" s="18" t="s">
        <v>998</v>
      </c>
    </row>
    <row r="171" spans="1:8" s="141" customFormat="1" ht="13.5">
      <c r="A171" s="16"/>
      <c r="B171" s="13"/>
      <c r="C171" s="13"/>
      <c r="D171" s="14"/>
      <c r="E171" s="15"/>
      <c r="F171" s="16"/>
      <c r="G171" s="17" t="s">
        <v>768</v>
      </c>
      <c r="H171" s="18" t="s">
        <v>999</v>
      </c>
    </row>
    <row r="172" spans="1:8" s="141" customFormat="1" ht="13.5">
      <c r="A172" s="16"/>
      <c r="B172" s="13"/>
      <c r="C172" s="13"/>
      <c r="D172" s="14"/>
      <c r="E172" s="15"/>
      <c r="F172" s="16"/>
      <c r="G172" s="17" t="s">
        <v>769</v>
      </c>
      <c r="H172" s="18" t="s">
        <v>1000</v>
      </c>
    </row>
    <row r="173" spans="1:8" s="141" customFormat="1" ht="13.5">
      <c r="A173" s="16"/>
      <c r="B173" s="13"/>
      <c r="C173" s="13"/>
      <c r="D173" s="14"/>
      <c r="E173" s="15"/>
      <c r="F173" s="16"/>
      <c r="G173" s="17" t="s">
        <v>770</v>
      </c>
      <c r="H173" s="18" t="s">
        <v>1001</v>
      </c>
    </row>
    <row r="174" spans="1:8" s="141" customFormat="1" ht="13.5">
      <c r="A174" s="16"/>
      <c r="B174" s="13"/>
      <c r="C174" s="13"/>
      <c r="D174" s="14"/>
      <c r="E174" s="15"/>
      <c r="F174" s="16"/>
      <c r="G174" s="17" t="s">
        <v>1403</v>
      </c>
      <c r="H174" s="18" t="s">
        <v>1002</v>
      </c>
    </row>
    <row r="175" spans="1:8" s="141" customFormat="1" ht="13.5">
      <c r="A175" s="16"/>
      <c r="B175" s="13"/>
      <c r="C175" s="13"/>
      <c r="D175" s="14"/>
      <c r="E175" s="15"/>
      <c r="F175" s="16"/>
      <c r="G175" s="17" t="s">
        <v>768</v>
      </c>
      <c r="H175" s="18" t="s">
        <v>1003</v>
      </c>
    </row>
    <row r="176" spans="1:8" s="141" customFormat="1" ht="13.5">
      <c r="A176" s="16"/>
      <c r="B176" s="13"/>
      <c r="C176" s="13"/>
      <c r="D176" s="14"/>
      <c r="E176" s="15"/>
      <c r="F176" s="16"/>
      <c r="G176" s="17" t="s">
        <v>771</v>
      </c>
      <c r="H176" s="18" t="s">
        <v>1004</v>
      </c>
    </row>
    <row r="177" spans="1:8" s="141" customFormat="1" ht="13.5">
      <c r="A177" s="16"/>
      <c r="B177" s="13"/>
      <c r="C177" s="13"/>
      <c r="D177" s="14"/>
      <c r="E177" s="15"/>
      <c r="F177" s="16"/>
      <c r="G177" s="17" t="s">
        <v>772</v>
      </c>
      <c r="H177" s="18" t="s">
        <v>1005</v>
      </c>
    </row>
    <row r="178" spans="1:8" s="141" customFormat="1" ht="13.5">
      <c r="A178" s="16"/>
      <c r="B178" s="13"/>
      <c r="C178" s="13"/>
      <c r="D178" s="14"/>
      <c r="E178" s="15"/>
      <c r="F178" s="16"/>
      <c r="G178" s="17" t="s">
        <v>773</v>
      </c>
      <c r="H178" s="18" t="s">
        <v>1006</v>
      </c>
    </row>
    <row r="179" spans="1:8" s="141" customFormat="1" ht="13.5">
      <c r="A179" s="16"/>
      <c r="B179" s="13"/>
      <c r="C179" s="13"/>
      <c r="D179" s="14"/>
      <c r="E179" s="15"/>
      <c r="F179" s="16"/>
      <c r="G179" s="17" t="s">
        <v>774</v>
      </c>
      <c r="H179" s="18" t="s">
        <v>1007</v>
      </c>
    </row>
    <row r="180" spans="1:8" s="141" customFormat="1" ht="13.5">
      <c r="A180" s="16"/>
      <c r="B180" s="13"/>
      <c r="C180" s="13"/>
      <c r="D180" s="14"/>
      <c r="E180" s="15"/>
      <c r="F180" s="16"/>
      <c r="G180" s="17" t="s">
        <v>773</v>
      </c>
      <c r="H180" s="18" t="s">
        <v>1008</v>
      </c>
    </row>
    <row r="181" spans="1:8" s="141" customFormat="1" ht="13.5">
      <c r="A181" s="16"/>
      <c r="B181" s="13"/>
      <c r="C181" s="13"/>
      <c r="D181" s="14"/>
      <c r="E181" s="15"/>
      <c r="F181" s="16"/>
      <c r="G181" s="17" t="s">
        <v>775</v>
      </c>
      <c r="H181" s="18" t="s">
        <v>1009</v>
      </c>
    </row>
    <row r="182" spans="1:8" s="141" customFormat="1" ht="13.5">
      <c r="A182" s="16"/>
      <c r="B182" s="13"/>
      <c r="C182" s="13"/>
      <c r="D182" s="14"/>
      <c r="E182" s="15"/>
      <c r="F182" s="16"/>
      <c r="G182" s="17" t="s">
        <v>773</v>
      </c>
      <c r="H182" s="18" t="s">
        <v>1010</v>
      </c>
    </row>
    <row r="183" spans="1:8" s="141" customFormat="1" ht="13.5">
      <c r="A183" s="16"/>
      <c r="B183" s="13"/>
      <c r="C183" s="13"/>
      <c r="D183" s="14"/>
      <c r="E183" s="15"/>
      <c r="F183" s="16"/>
      <c r="G183" s="17" t="s">
        <v>776</v>
      </c>
      <c r="H183" s="18" t="s">
        <v>1011</v>
      </c>
    </row>
    <row r="184" spans="1:8" s="141" customFormat="1" ht="13.5">
      <c r="A184" s="16"/>
      <c r="B184" s="13"/>
      <c r="C184" s="13"/>
      <c r="D184" s="14"/>
      <c r="E184" s="15"/>
      <c r="F184" s="16"/>
      <c r="G184" s="17" t="s">
        <v>765</v>
      </c>
      <c r="H184" s="18" t="s">
        <v>1012</v>
      </c>
    </row>
    <row r="185" spans="1:8" s="141" customFormat="1" ht="13.5">
      <c r="A185" s="326"/>
      <c r="B185" s="13"/>
      <c r="C185" s="13"/>
      <c r="D185" s="14"/>
      <c r="E185" s="15"/>
      <c r="F185" s="16"/>
      <c r="G185" s="17" t="s">
        <v>777</v>
      </c>
      <c r="H185" s="18" t="s">
        <v>1013</v>
      </c>
    </row>
    <row r="186" spans="1:8" s="141" customFormat="1" ht="13.5">
      <c r="A186" s="16"/>
      <c r="B186" s="13"/>
      <c r="C186" s="13"/>
      <c r="D186" s="14"/>
      <c r="E186" s="15"/>
      <c r="F186" s="16"/>
      <c r="G186" s="17" t="s">
        <v>778</v>
      </c>
      <c r="H186" s="18" t="s">
        <v>1014</v>
      </c>
    </row>
    <row r="187" spans="1:8" s="141" customFormat="1" ht="13.5">
      <c r="A187" s="16"/>
      <c r="B187" s="13"/>
      <c r="C187" s="13"/>
      <c r="D187" s="14"/>
      <c r="E187" s="15"/>
      <c r="F187" s="16"/>
      <c r="G187" s="17" t="s">
        <v>779</v>
      </c>
      <c r="H187" s="18" t="s">
        <v>1015</v>
      </c>
    </row>
    <row r="188" spans="1:8" s="141" customFormat="1" ht="13.5">
      <c r="A188" s="16"/>
      <c r="B188" s="13"/>
      <c r="C188" s="13"/>
      <c r="D188" s="14"/>
      <c r="E188" s="15"/>
      <c r="F188" s="16"/>
      <c r="G188" s="17" t="s">
        <v>780</v>
      </c>
      <c r="H188" s="18" t="s">
        <v>1016</v>
      </c>
    </row>
    <row r="189" spans="1:8" s="141" customFormat="1" ht="13.5">
      <c r="A189" s="16"/>
      <c r="B189" s="13"/>
      <c r="C189" s="13"/>
      <c r="D189" s="14"/>
      <c r="E189" s="15"/>
      <c r="F189" s="16"/>
      <c r="G189" s="17" t="s">
        <v>559</v>
      </c>
      <c r="H189" s="18" t="s">
        <v>1017</v>
      </c>
    </row>
    <row r="190" spans="1:8" s="141" customFormat="1" ht="13.5">
      <c r="A190" s="27"/>
      <c r="B190" s="24"/>
      <c r="C190" s="24"/>
      <c r="D190" s="25"/>
      <c r="E190" s="26"/>
      <c r="F190" s="27"/>
      <c r="G190" s="28" t="s">
        <v>560</v>
      </c>
      <c r="H190" s="29" t="s">
        <v>1018</v>
      </c>
    </row>
  </sheetData>
  <sheetProtection formatCells="0" formatRows="0" insertRows="0" deleteRows="0"/>
  <mergeCells count="2">
    <mergeCell ref="D2:E2"/>
    <mergeCell ref="G2:H2"/>
  </mergeCells>
  <printOptions horizontalCentered="1"/>
  <pageMargins left="0.1968503937007874" right="0.1968503937007874" top="0.7874015748031497" bottom="0.6299212598425197" header="0.5118110236220472" footer="0.31496062992125984"/>
  <pageSetup blackAndWhite="1" firstPageNumber="6" useFirstPageNumber="1" horizontalDpi="600" verticalDpi="600" orientation="landscape" paperSize="9" scale="98" r:id="rId2"/>
  <headerFooter alignWithMargins="0">
    <oddHeader>&amp;C&amp;P</oddHeader>
  </headerFooter>
  <rowBreaks count="5" manualBreakCount="5">
    <brk id="32" max="7" man="1"/>
    <brk id="67" max="7" man="1"/>
    <brk id="102" max="7" man="1"/>
    <brk id="133" max="7" man="1"/>
    <brk id="165" max="7" man="1"/>
  </rowBreaks>
  <drawing r:id="rId1"/>
</worksheet>
</file>

<file path=xl/worksheets/sheet4.xml><?xml version="1.0" encoding="utf-8"?>
<worksheet xmlns="http://schemas.openxmlformats.org/spreadsheetml/2006/main" xmlns:r="http://schemas.openxmlformats.org/officeDocument/2006/relationships">
  <sheetPr codeName="Sheet4"/>
  <dimension ref="A1:H84"/>
  <sheetViews>
    <sheetView showGridLines="0" view="pageBreakPreview" zoomScale="85" zoomScaleNormal="75" zoomScaleSheetLayoutView="85" workbookViewId="0" topLeftCell="A1">
      <selection activeCell="B1" sqref="B1"/>
    </sheetView>
  </sheetViews>
  <sheetFormatPr defaultColWidth="9.00390625" defaultRowHeight="13.5"/>
  <cols>
    <col min="1" max="1" width="17.625" style="175" customWidth="1"/>
    <col min="2" max="3" width="13.625" style="175" customWidth="1"/>
    <col min="4" max="4" width="9.875" style="175" customWidth="1"/>
    <col min="5" max="5" width="12.00390625" style="175" customWidth="1"/>
    <col min="6" max="6" width="15.375" style="175" customWidth="1"/>
    <col min="7" max="7" width="39.625" style="4" customWidth="1"/>
    <col min="8" max="8" width="21.50390625" style="4" customWidth="1"/>
    <col min="9" max="16384" width="9.00390625" style="164" customWidth="1"/>
  </cols>
  <sheetData>
    <row r="1" spans="1:8" ht="30" customHeight="1">
      <c r="A1" s="1" t="s">
        <v>782</v>
      </c>
      <c r="B1" s="44"/>
      <c r="C1" s="45"/>
      <c r="D1" s="163"/>
      <c r="E1" s="45"/>
      <c r="F1" s="46"/>
      <c r="G1" s="47"/>
      <c r="H1" s="179"/>
    </row>
    <row r="2" spans="1:8" ht="13.5">
      <c r="A2" s="5" t="s">
        <v>2269</v>
      </c>
      <c r="B2" s="5" t="s">
        <v>2270</v>
      </c>
      <c r="C2" s="5" t="s">
        <v>2271</v>
      </c>
      <c r="D2" s="327" t="s">
        <v>2272</v>
      </c>
      <c r="E2" s="331"/>
      <c r="F2" s="5" t="s">
        <v>2273</v>
      </c>
      <c r="G2" s="332" t="s">
        <v>2274</v>
      </c>
      <c r="H2" s="333"/>
    </row>
    <row r="3" spans="1:8" s="165" customFormat="1" ht="13.5">
      <c r="A3" s="50"/>
      <c r="B3" s="51" t="s">
        <v>2275</v>
      </c>
      <c r="C3" s="51" t="s">
        <v>2275</v>
      </c>
      <c r="D3" s="30"/>
      <c r="E3" s="180" t="s">
        <v>2275</v>
      </c>
      <c r="F3" s="74"/>
      <c r="G3" s="30"/>
      <c r="H3" s="11"/>
    </row>
    <row r="4" spans="1:8" s="165" customFormat="1" ht="25.5" customHeight="1">
      <c r="A4" s="12" t="s">
        <v>685</v>
      </c>
      <c r="B4" s="13">
        <v>512859000</v>
      </c>
      <c r="C4" s="13">
        <v>489887983</v>
      </c>
      <c r="D4" s="14" t="s">
        <v>2279</v>
      </c>
      <c r="E4" s="22">
        <v>294077644</v>
      </c>
      <c r="F4" s="21" t="s">
        <v>783</v>
      </c>
      <c r="G4" s="17" t="s">
        <v>784</v>
      </c>
      <c r="H4" s="18" t="s">
        <v>1532</v>
      </c>
    </row>
    <row r="5" spans="1:8" s="165" customFormat="1" ht="13.5">
      <c r="A5" s="16"/>
      <c r="B5" s="13"/>
      <c r="C5" s="13"/>
      <c r="D5" s="14"/>
      <c r="E5" s="22"/>
      <c r="F5" s="21"/>
      <c r="G5" s="17" t="s">
        <v>785</v>
      </c>
      <c r="H5" s="18"/>
    </row>
    <row r="6" spans="1:8" s="165" customFormat="1" ht="13.5">
      <c r="A6" s="21" t="s">
        <v>1404</v>
      </c>
      <c r="B6" s="13"/>
      <c r="C6" s="13"/>
      <c r="D6" s="14" t="s">
        <v>2280</v>
      </c>
      <c r="E6" s="22">
        <f>C4-E4</f>
        <v>195810339</v>
      </c>
      <c r="F6" s="21"/>
      <c r="G6" s="17" t="s">
        <v>786</v>
      </c>
      <c r="H6" s="18" t="s">
        <v>3623</v>
      </c>
    </row>
    <row r="7" spans="1:8" s="165" customFormat="1" ht="13.5">
      <c r="A7" s="16"/>
      <c r="B7" s="13"/>
      <c r="C7" s="13"/>
      <c r="D7" s="14"/>
      <c r="E7" s="22"/>
      <c r="F7" s="21"/>
      <c r="G7" s="17" t="s">
        <v>1533</v>
      </c>
      <c r="H7" s="18" t="s">
        <v>1534</v>
      </c>
    </row>
    <row r="8" spans="1:8" s="165" customFormat="1" ht="13.5">
      <c r="A8" s="16"/>
      <c r="B8" s="13"/>
      <c r="C8" s="13"/>
      <c r="D8" s="14"/>
      <c r="E8" s="22"/>
      <c r="F8" s="21"/>
      <c r="G8" s="17" t="s">
        <v>1553</v>
      </c>
      <c r="H8" s="18" t="s">
        <v>787</v>
      </c>
    </row>
    <row r="9" spans="1:8" s="165" customFormat="1" ht="13.5">
      <c r="A9" s="16"/>
      <c r="B9" s="13"/>
      <c r="C9" s="13"/>
      <c r="D9" s="14"/>
      <c r="E9" s="22"/>
      <c r="F9" s="21"/>
      <c r="G9" s="17" t="s">
        <v>788</v>
      </c>
      <c r="H9" s="18" t="s">
        <v>1535</v>
      </c>
    </row>
    <row r="10" spans="1:8" s="165" customFormat="1" ht="13.5">
      <c r="A10" s="16"/>
      <c r="B10" s="13"/>
      <c r="C10" s="13"/>
      <c r="D10" s="14"/>
      <c r="E10" s="22"/>
      <c r="F10" s="21"/>
      <c r="G10" s="17" t="s">
        <v>1554</v>
      </c>
      <c r="H10" s="18" t="s">
        <v>1536</v>
      </c>
    </row>
    <row r="11" spans="1:8" s="165" customFormat="1" ht="13.5">
      <c r="A11" s="16"/>
      <c r="B11" s="13"/>
      <c r="C11" s="13"/>
      <c r="D11" s="14"/>
      <c r="E11" s="22"/>
      <c r="F11" s="21"/>
      <c r="G11" s="17" t="s">
        <v>789</v>
      </c>
      <c r="H11" s="18" t="s">
        <v>1537</v>
      </c>
    </row>
    <row r="12" spans="1:8" s="165" customFormat="1" ht="13.5">
      <c r="A12" s="16"/>
      <c r="B12" s="13"/>
      <c r="C12" s="13"/>
      <c r="D12" s="14"/>
      <c r="E12" s="22"/>
      <c r="F12" s="21"/>
      <c r="G12" s="17" t="s">
        <v>1538</v>
      </c>
      <c r="H12" s="18"/>
    </row>
    <row r="13" spans="1:8" s="165" customFormat="1" ht="13.5">
      <c r="A13" s="16"/>
      <c r="B13" s="13"/>
      <c r="C13" s="13"/>
      <c r="D13" s="14"/>
      <c r="E13" s="22"/>
      <c r="F13" s="21"/>
      <c r="G13" s="17" t="s">
        <v>561</v>
      </c>
      <c r="H13" s="18" t="s">
        <v>1539</v>
      </c>
    </row>
    <row r="14" spans="1:8" s="165" customFormat="1" ht="13.5">
      <c r="A14" s="16"/>
      <c r="B14" s="13"/>
      <c r="C14" s="13"/>
      <c r="D14" s="14"/>
      <c r="E14" s="22"/>
      <c r="F14" s="21"/>
      <c r="G14" s="17" t="s">
        <v>1540</v>
      </c>
      <c r="H14" s="181"/>
    </row>
    <row r="15" spans="1:8" s="165" customFormat="1" ht="13.5">
      <c r="A15" s="16"/>
      <c r="B15" s="19"/>
      <c r="C15" s="19"/>
      <c r="D15" s="14"/>
      <c r="E15" s="22"/>
      <c r="F15" s="21"/>
      <c r="G15" s="182" t="s">
        <v>1541</v>
      </c>
      <c r="H15" s="183" t="s">
        <v>399</v>
      </c>
    </row>
    <row r="16" spans="1:8" s="165" customFormat="1" ht="13.5">
      <c r="A16" s="16"/>
      <c r="B16" s="19"/>
      <c r="C16" s="19"/>
      <c r="D16" s="14"/>
      <c r="E16" s="22"/>
      <c r="F16" s="21"/>
      <c r="G16" s="17" t="s">
        <v>1555</v>
      </c>
      <c r="H16" s="183" t="s">
        <v>1542</v>
      </c>
    </row>
    <row r="17" spans="1:8" s="165" customFormat="1" ht="13.5">
      <c r="A17" s="16"/>
      <c r="B17" s="19"/>
      <c r="C17" s="19"/>
      <c r="D17" s="14"/>
      <c r="E17" s="22"/>
      <c r="F17" s="21"/>
      <c r="G17" s="17" t="s">
        <v>790</v>
      </c>
      <c r="H17" s="18" t="s">
        <v>1556</v>
      </c>
    </row>
    <row r="18" spans="1:8" s="165" customFormat="1" ht="13.5">
      <c r="A18" s="16"/>
      <c r="B18" s="19"/>
      <c r="C18" s="19"/>
      <c r="D18" s="14"/>
      <c r="E18" s="22"/>
      <c r="F18" s="21"/>
      <c r="G18" s="17" t="s">
        <v>791</v>
      </c>
      <c r="H18" s="18" t="s">
        <v>1557</v>
      </c>
    </row>
    <row r="19" spans="1:8" s="165" customFormat="1" ht="13.5">
      <c r="A19" s="16"/>
      <c r="B19" s="19"/>
      <c r="C19" s="19"/>
      <c r="D19" s="14"/>
      <c r="E19" s="22"/>
      <c r="F19" s="21"/>
      <c r="G19" s="17"/>
      <c r="H19" s="18"/>
    </row>
    <row r="20" spans="1:8" s="165" customFormat="1" ht="24">
      <c r="A20" s="52" t="s">
        <v>792</v>
      </c>
      <c r="B20" s="78">
        <v>8227135000</v>
      </c>
      <c r="C20" s="78">
        <v>8075654863</v>
      </c>
      <c r="D20" s="79" t="s">
        <v>2276</v>
      </c>
      <c r="E20" s="142">
        <v>95931000</v>
      </c>
      <c r="F20" s="58" t="s">
        <v>793</v>
      </c>
      <c r="G20" s="75" t="s">
        <v>794</v>
      </c>
      <c r="H20" s="76"/>
    </row>
    <row r="21" spans="1:8" s="165" customFormat="1" ht="13.5">
      <c r="A21" s="16"/>
      <c r="B21" s="13"/>
      <c r="C21" s="13"/>
      <c r="D21" s="14"/>
      <c r="E21" s="22"/>
      <c r="F21" s="23"/>
      <c r="G21" s="28"/>
      <c r="H21" s="29"/>
    </row>
    <row r="22" spans="1:8" s="165" customFormat="1" ht="13.5">
      <c r="A22" s="21" t="s">
        <v>1404</v>
      </c>
      <c r="B22" s="13"/>
      <c r="C22" s="13"/>
      <c r="D22" s="14" t="s">
        <v>742</v>
      </c>
      <c r="E22" s="22">
        <v>874000000</v>
      </c>
      <c r="F22" s="21" t="s">
        <v>795</v>
      </c>
      <c r="G22" s="17" t="s">
        <v>796</v>
      </c>
      <c r="H22" s="18"/>
    </row>
    <row r="23" spans="1:8" s="165" customFormat="1" ht="13.5">
      <c r="A23" s="16"/>
      <c r="B23" s="13"/>
      <c r="C23" s="13"/>
      <c r="D23" s="63"/>
      <c r="E23" s="22"/>
      <c r="F23" s="21"/>
      <c r="G23" s="17" t="s">
        <v>797</v>
      </c>
      <c r="H23" s="18" t="s">
        <v>1075</v>
      </c>
    </row>
    <row r="24" spans="1:8" s="165" customFormat="1" ht="13.5">
      <c r="A24" s="12"/>
      <c r="B24" s="13"/>
      <c r="C24" s="13"/>
      <c r="D24" s="14" t="s">
        <v>2279</v>
      </c>
      <c r="E24" s="22">
        <v>7444000</v>
      </c>
      <c r="F24" s="21"/>
      <c r="G24" s="17" t="s">
        <v>817</v>
      </c>
      <c r="H24" s="90" t="s">
        <v>1543</v>
      </c>
    </row>
    <row r="25" spans="1:8" s="165" customFormat="1" ht="13.5">
      <c r="A25" s="16"/>
      <c r="B25" s="13"/>
      <c r="C25" s="22"/>
      <c r="D25" s="14"/>
      <c r="E25" s="22"/>
      <c r="F25" s="21"/>
      <c r="G25" s="17" t="s">
        <v>798</v>
      </c>
      <c r="H25" s="18" t="s">
        <v>302</v>
      </c>
    </row>
    <row r="26" spans="1:8" s="165" customFormat="1" ht="13.5">
      <c r="A26" s="16"/>
      <c r="B26" s="13"/>
      <c r="C26" s="22"/>
      <c r="D26" s="14" t="s">
        <v>2280</v>
      </c>
      <c r="E26" s="22">
        <f>C20-E20-E22-E24</f>
        <v>7098279863</v>
      </c>
      <c r="F26" s="21"/>
      <c r="G26" s="17" t="s">
        <v>1544</v>
      </c>
      <c r="H26" s="18"/>
    </row>
    <row r="27" spans="1:8" s="165" customFormat="1" ht="13.5">
      <c r="A27" s="14"/>
      <c r="B27" s="13"/>
      <c r="C27" s="22"/>
      <c r="D27" s="14"/>
      <c r="E27" s="22"/>
      <c r="F27" s="21"/>
      <c r="G27" s="17" t="s">
        <v>1558</v>
      </c>
      <c r="H27" s="18" t="s">
        <v>1559</v>
      </c>
    </row>
    <row r="28" spans="1:8" s="165" customFormat="1" ht="13.5">
      <c r="A28" s="14"/>
      <c r="B28" s="13"/>
      <c r="C28" s="22"/>
      <c r="D28" s="14"/>
      <c r="E28" s="22"/>
      <c r="F28" s="23"/>
      <c r="G28" s="28"/>
      <c r="H28" s="29"/>
    </row>
    <row r="29" spans="1:8" s="165" customFormat="1" ht="13.5">
      <c r="A29" s="14"/>
      <c r="B29" s="13"/>
      <c r="C29" s="22"/>
      <c r="D29" s="14"/>
      <c r="E29" s="22"/>
      <c r="F29" s="21" t="s">
        <v>800</v>
      </c>
      <c r="G29" s="17" t="s">
        <v>801</v>
      </c>
      <c r="H29" s="18"/>
    </row>
    <row r="30" spans="1:8" s="165" customFormat="1" ht="13.5">
      <c r="A30" s="14"/>
      <c r="B30" s="13"/>
      <c r="C30" s="22"/>
      <c r="D30" s="14"/>
      <c r="E30" s="22"/>
      <c r="F30" s="21" t="s">
        <v>802</v>
      </c>
      <c r="G30" s="17" t="s">
        <v>1460</v>
      </c>
      <c r="H30" s="18" t="s">
        <v>358</v>
      </c>
    </row>
    <row r="31" spans="1:8" s="165" customFormat="1" ht="13.5">
      <c r="A31" s="14"/>
      <c r="B31" s="13"/>
      <c r="C31" s="22"/>
      <c r="D31" s="14"/>
      <c r="E31" s="22"/>
      <c r="F31" s="21"/>
      <c r="G31" s="17" t="s">
        <v>1461</v>
      </c>
      <c r="H31" s="18" t="s">
        <v>2850</v>
      </c>
    </row>
    <row r="32" spans="1:8" s="165" customFormat="1" ht="13.5">
      <c r="A32" s="14"/>
      <c r="B32" s="13"/>
      <c r="C32" s="22"/>
      <c r="D32" s="14"/>
      <c r="E32" s="22"/>
      <c r="F32" s="21"/>
      <c r="G32" s="17" t="s">
        <v>1463</v>
      </c>
      <c r="H32" s="18" t="s">
        <v>358</v>
      </c>
    </row>
    <row r="33" spans="1:8" s="165" customFormat="1" ht="13.5">
      <c r="A33" s="16"/>
      <c r="B33" s="13"/>
      <c r="C33" s="22"/>
      <c r="D33" s="14"/>
      <c r="E33" s="22"/>
      <c r="F33" s="21"/>
      <c r="G33" s="17" t="s">
        <v>1464</v>
      </c>
      <c r="H33" s="18" t="s">
        <v>1545</v>
      </c>
    </row>
    <row r="34" spans="1:8" s="165" customFormat="1" ht="13.5">
      <c r="A34" s="27"/>
      <c r="B34" s="24"/>
      <c r="C34" s="103"/>
      <c r="D34" s="25"/>
      <c r="E34" s="103"/>
      <c r="F34" s="23"/>
      <c r="G34" s="28" t="s">
        <v>1465</v>
      </c>
      <c r="H34" s="29" t="s">
        <v>1466</v>
      </c>
    </row>
    <row r="35" spans="1:8" s="165" customFormat="1" ht="25.5" customHeight="1">
      <c r="A35" s="16" t="s">
        <v>1546</v>
      </c>
      <c r="B35" s="13">
        <v>316894000</v>
      </c>
      <c r="C35" s="13">
        <v>314256538</v>
      </c>
      <c r="D35" s="14" t="s">
        <v>329</v>
      </c>
      <c r="E35" s="22">
        <v>3590200</v>
      </c>
      <c r="F35" s="21" t="s">
        <v>1467</v>
      </c>
      <c r="G35" s="17" t="s">
        <v>1468</v>
      </c>
      <c r="H35" s="18"/>
    </row>
    <row r="36" spans="1:8" s="165" customFormat="1" ht="13.5">
      <c r="A36" s="16"/>
      <c r="B36" s="13"/>
      <c r="C36" s="13"/>
      <c r="D36" s="14"/>
      <c r="E36" s="22"/>
      <c r="F36" s="21"/>
      <c r="G36" s="17"/>
      <c r="H36" s="18" t="s">
        <v>1560</v>
      </c>
    </row>
    <row r="37" spans="1:8" s="165" customFormat="1" ht="13.5">
      <c r="A37" s="21" t="s">
        <v>1405</v>
      </c>
      <c r="B37" s="13"/>
      <c r="C37" s="13"/>
      <c r="D37" s="14" t="s">
        <v>2280</v>
      </c>
      <c r="E37" s="22">
        <f>C35-E35</f>
        <v>310666338</v>
      </c>
      <c r="F37" s="21"/>
      <c r="G37" s="17" t="s">
        <v>563</v>
      </c>
      <c r="H37" s="18" t="s">
        <v>564</v>
      </c>
    </row>
    <row r="38" spans="1:8" s="165" customFormat="1" ht="13.5">
      <c r="A38" s="16"/>
      <c r="B38" s="13"/>
      <c r="C38" s="13"/>
      <c r="D38" s="14"/>
      <c r="E38" s="22"/>
      <c r="F38" s="21"/>
      <c r="G38" s="17" t="s">
        <v>565</v>
      </c>
      <c r="H38" s="18" t="s">
        <v>1561</v>
      </c>
    </row>
    <row r="39" spans="1:8" s="165" customFormat="1" ht="13.5">
      <c r="A39" s="16"/>
      <c r="B39" s="13"/>
      <c r="C39" s="13"/>
      <c r="D39" s="14"/>
      <c r="E39" s="22"/>
      <c r="F39" s="21"/>
      <c r="G39" s="17" t="s">
        <v>1469</v>
      </c>
      <c r="H39" s="18" t="s">
        <v>2278</v>
      </c>
    </row>
    <row r="40" spans="1:8" s="165" customFormat="1" ht="13.5">
      <c r="A40" s="16"/>
      <c r="B40" s="13"/>
      <c r="C40" s="13"/>
      <c r="D40" s="14"/>
      <c r="E40" s="22"/>
      <c r="F40" s="21"/>
      <c r="G40" s="17" t="s">
        <v>1470</v>
      </c>
      <c r="H40" s="18" t="s">
        <v>1562</v>
      </c>
    </row>
    <row r="41" spans="1:8" s="165" customFormat="1" ht="13.5">
      <c r="A41" s="16"/>
      <c r="B41" s="13"/>
      <c r="C41" s="13"/>
      <c r="D41" s="14"/>
      <c r="E41" s="22"/>
      <c r="F41" s="21"/>
      <c r="G41" s="17" t="s">
        <v>1471</v>
      </c>
      <c r="H41" s="18" t="s">
        <v>1563</v>
      </c>
    </row>
    <row r="42" spans="1:8" s="165" customFormat="1" ht="13.5">
      <c r="A42" s="16"/>
      <c r="B42" s="13"/>
      <c r="C42" s="13"/>
      <c r="D42" s="14"/>
      <c r="E42" s="22"/>
      <c r="F42" s="21"/>
      <c r="G42" s="17" t="s">
        <v>1472</v>
      </c>
      <c r="H42" s="18" t="s">
        <v>1564</v>
      </c>
    </row>
    <row r="43" spans="1:8" s="165" customFormat="1" ht="13.5">
      <c r="A43" s="16"/>
      <c r="B43" s="13"/>
      <c r="C43" s="13"/>
      <c r="D43" s="14"/>
      <c r="E43" s="22"/>
      <c r="F43" s="21"/>
      <c r="G43" s="17" t="s">
        <v>566</v>
      </c>
      <c r="H43" s="18" t="s">
        <v>1565</v>
      </c>
    </row>
    <row r="44" spans="1:8" s="165" customFormat="1" ht="13.5">
      <c r="A44" s="16"/>
      <c r="B44" s="13"/>
      <c r="C44" s="13"/>
      <c r="D44" s="14"/>
      <c r="E44" s="22"/>
      <c r="F44" s="21"/>
      <c r="G44" s="17" t="s">
        <v>1473</v>
      </c>
      <c r="H44" s="18" t="s">
        <v>1566</v>
      </c>
    </row>
    <row r="45" spans="1:8" s="165" customFormat="1" ht="13.5">
      <c r="A45" s="16"/>
      <c r="B45" s="13"/>
      <c r="C45" s="13"/>
      <c r="D45" s="14"/>
      <c r="E45" s="22"/>
      <c r="F45" s="21"/>
      <c r="G45" s="17" t="s">
        <v>1474</v>
      </c>
      <c r="H45" s="18" t="s">
        <v>1567</v>
      </c>
    </row>
    <row r="46" spans="1:8" s="165" customFormat="1" ht="13.5">
      <c r="A46" s="16"/>
      <c r="B46" s="13"/>
      <c r="C46" s="13"/>
      <c r="D46" s="14"/>
      <c r="E46" s="22"/>
      <c r="F46" s="21"/>
      <c r="G46" s="17" t="s">
        <v>1475</v>
      </c>
      <c r="H46" s="18" t="s">
        <v>1385</v>
      </c>
    </row>
    <row r="47" spans="1:8" s="165" customFormat="1" ht="13.5">
      <c r="A47" s="16"/>
      <c r="B47" s="13"/>
      <c r="C47" s="13"/>
      <c r="D47" s="14"/>
      <c r="E47" s="22"/>
      <c r="F47" s="21"/>
      <c r="G47" s="17" t="s">
        <v>1476</v>
      </c>
      <c r="H47" s="18" t="s">
        <v>1385</v>
      </c>
    </row>
    <row r="48" spans="1:8" s="165" customFormat="1" ht="13.5">
      <c r="A48" s="52" t="s">
        <v>1477</v>
      </c>
      <c r="B48" s="78">
        <v>379891000</v>
      </c>
      <c r="C48" s="78">
        <v>366285779</v>
      </c>
      <c r="D48" s="79" t="s">
        <v>567</v>
      </c>
      <c r="E48" s="142">
        <v>168098</v>
      </c>
      <c r="F48" s="58" t="s">
        <v>1478</v>
      </c>
      <c r="G48" s="75" t="s">
        <v>1479</v>
      </c>
      <c r="H48" s="76" t="s">
        <v>2278</v>
      </c>
    </row>
    <row r="49" spans="1:8" s="165" customFormat="1" ht="13.5">
      <c r="A49" s="16"/>
      <c r="B49" s="13"/>
      <c r="C49" s="13"/>
      <c r="D49" s="14"/>
      <c r="E49" s="22"/>
      <c r="F49" s="21"/>
      <c r="G49" s="17" t="s">
        <v>1480</v>
      </c>
      <c r="H49" s="18" t="s">
        <v>1568</v>
      </c>
    </row>
    <row r="50" spans="1:8" s="165" customFormat="1" ht="13.5">
      <c r="A50" s="21" t="s">
        <v>1405</v>
      </c>
      <c r="B50" s="13"/>
      <c r="C50" s="13"/>
      <c r="D50" s="14" t="s">
        <v>329</v>
      </c>
      <c r="E50" s="22">
        <v>57839571</v>
      </c>
      <c r="F50" s="21"/>
      <c r="G50" s="17" t="s">
        <v>1481</v>
      </c>
      <c r="H50" s="81">
        <v>0.73</v>
      </c>
    </row>
    <row r="51" spans="1:8" s="165" customFormat="1" ht="13.5">
      <c r="A51" s="16"/>
      <c r="B51" s="13"/>
      <c r="C51" s="13"/>
      <c r="D51" s="14"/>
      <c r="E51" s="22"/>
      <c r="F51" s="21"/>
      <c r="G51" s="17" t="s">
        <v>1482</v>
      </c>
      <c r="H51" s="18" t="s">
        <v>2278</v>
      </c>
    </row>
    <row r="52" spans="1:8" s="165" customFormat="1" ht="13.5">
      <c r="A52" s="16"/>
      <c r="B52" s="13"/>
      <c r="C52" s="13"/>
      <c r="D52" s="14" t="s">
        <v>2280</v>
      </c>
      <c r="E52" s="22">
        <f>+C48-E48-E50</f>
        <v>308278110</v>
      </c>
      <c r="F52" s="21"/>
      <c r="G52" s="17" t="s">
        <v>1483</v>
      </c>
      <c r="H52" s="18" t="s">
        <v>1569</v>
      </c>
    </row>
    <row r="53" spans="1:8" s="165" customFormat="1" ht="13.5">
      <c r="A53" s="16"/>
      <c r="B53" s="13"/>
      <c r="C53" s="13"/>
      <c r="D53" s="14"/>
      <c r="E53" s="22"/>
      <c r="F53" s="21"/>
      <c r="G53" s="17" t="s">
        <v>1484</v>
      </c>
      <c r="H53" s="18" t="s">
        <v>1154</v>
      </c>
    </row>
    <row r="54" spans="1:8" s="165" customFormat="1" ht="13.5">
      <c r="A54" s="16"/>
      <c r="B54" s="13"/>
      <c r="C54" s="13"/>
      <c r="D54" s="14"/>
      <c r="E54" s="22"/>
      <c r="F54" s="21"/>
      <c r="G54" s="17" t="s">
        <v>1485</v>
      </c>
      <c r="H54" s="18"/>
    </row>
    <row r="55" spans="1:8" s="165" customFormat="1" ht="13.5">
      <c r="A55" s="16"/>
      <c r="B55" s="13"/>
      <c r="C55" s="13"/>
      <c r="D55" s="14"/>
      <c r="E55" s="22"/>
      <c r="F55" s="21"/>
      <c r="G55" s="17" t="s">
        <v>1155</v>
      </c>
      <c r="H55" s="18"/>
    </row>
    <row r="56" spans="1:8" s="165" customFormat="1" ht="13.5">
      <c r="A56" s="16"/>
      <c r="B56" s="13"/>
      <c r="C56" s="13"/>
      <c r="D56" s="14"/>
      <c r="E56" s="22"/>
      <c r="F56" s="21"/>
      <c r="G56" s="17" t="s">
        <v>1156</v>
      </c>
      <c r="H56" s="18" t="s">
        <v>1570</v>
      </c>
    </row>
    <row r="57" spans="1:8" s="165" customFormat="1" ht="13.5">
      <c r="A57" s="16"/>
      <c r="B57" s="13"/>
      <c r="C57" s="13"/>
      <c r="D57" s="14"/>
      <c r="E57" s="22"/>
      <c r="F57" s="21"/>
      <c r="G57" s="17" t="s">
        <v>1547</v>
      </c>
      <c r="H57" s="18"/>
    </row>
    <row r="58" spans="1:8" s="165" customFormat="1" ht="13.5">
      <c r="A58" s="16"/>
      <c r="B58" s="13"/>
      <c r="C58" s="13"/>
      <c r="D58" s="14"/>
      <c r="E58" s="22"/>
      <c r="F58" s="21"/>
      <c r="G58" s="17" t="s">
        <v>1571</v>
      </c>
      <c r="H58" s="18"/>
    </row>
    <row r="59" spans="1:8" s="165" customFormat="1" ht="13.5">
      <c r="A59" s="16"/>
      <c r="B59" s="13"/>
      <c r="C59" s="13"/>
      <c r="D59" s="14"/>
      <c r="E59" s="22"/>
      <c r="F59" s="21"/>
      <c r="G59" s="17" t="s">
        <v>1488</v>
      </c>
      <c r="H59" s="18" t="s">
        <v>2278</v>
      </c>
    </row>
    <row r="60" spans="1:8" s="165" customFormat="1" ht="13.5">
      <c r="A60" s="16"/>
      <c r="B60" s="13"/>
      <c r="C60" s="13"/>
      <c r="D60" s="14"/>
      <c r="E60" s="22"/>
      <c r="F60" s="21"/>
      <c r="G60" s="17" t="s">
        <v>1572</v>
      </c>
      <c r="H60" s="18" t="s">
        <v>1573</v>
      </c>
    </row>
    <row r="61" spans="1:8" s="165" customFormat="1" ht="13.5">
      <c r="A61" s="16"/>
      <c r="B61" s="13"/>
      <c r="C61" s="13"/>
      <c r="D61" s="14"/>
      <c r="E61" s="22"/>
      <c r="F61" s="21"/>
      <c r="G61" s="17" t="s">
        <v>1489</v>
      </c>
      <c r="H61" s="18" t="s">
        <v>1574</v>
      </c>
    </row>
    <row r="62" spans="1:8" s="165" customFormat="1" ht="13.5">
      <c r="A62" s="16"/>
      <c r="B62" s="13"/>
      <c r="C62" s="13"/>
      <c r="D62" s="14"/>
      <c r="E62" s="22"/>
      <c r="F62" s="21"/>
      <c r="G62" s="17" t="s">
        <v>613</v>
      </c>
      <c r="H62" s="18" t="s">
        <v>2850</v>
      </c>
    </row>
    <row r="63" spans="1:8" s="165" customFormat="1" ht="13.5">
      <c r="A63" s="16"/>
      <c r="B63" s="13"/>
      <c r="C63" s="13"/>
      <c r="D63" s="14"/>
      <c r="E63" s="22"/>
      <c r="F63" s="21"/>
      <c r="G63" s="17" t="s">
        <v>614</v>
      </c>
      <c r="H63" s="18" t="s">
        <v>1548</v>
      </c>
    </row>
    <row r="64" spans="1:8" s="165" customFormat="1" ht="13.5">
      <c r="A64" s="16"/>
      <c r="B64" s="13"/>
      <c r="C64" s="13"/>
      <c r="D64" s="14"/>
      <c r="E64" s="22"/>
      <c r="F64" s="21"/>
      <c r="G64" s="17" t="s">
        <v>1157</v>
      </c>
      <c r="H64" s="18"/>
    </row>
    <row r="65" spans="1:8" s="165" customFormat="1" ht="13.5">
      <c r="A65" s="16"/>
      <c r="B65" s="13"/>
      <c r="C65" s="13"/>
      <c r="D65" s="14"/>
      <c r="E65" s="22"/>
      <c r="F65" s="21"/>
      <c r="G65" s="17" t="s">
        <v>1158</v>
      </c>
      <c r="H65" s="18" t="s">
        <v>1575</v>
      </c>
    </row>
    <row r="66" spans="1:8" s="165" customFormat="1" ht="13.5">
      <c r="A66" s="16"/>
      <c r="B66" s="13"/>
      <c r="C66" s="13"/>
      <c r="D66" s="14"/>
      <c r="E66" s="22"/>
      <c r="F66" s="21"/>
      <c r="G66" s="17" t="s">
        <v>1159</v>
      </c>
      <c r="H66" s="18" t="s">
        <v>1160</v>
      </c>
    </row>
    <row r="67" spans="1:8" s="165" customFormat="1" ht="13.5">
      <c r="A67" s="16"/>
      <c r="B67" s="13"/>
      <c r="C67" s="13"/>
      <c r="D67" s="14"/>
      <c r="E67" s="22"/>
      <c r="F67" s="21"/>
      <c r="G67" s="17" t="s">
        <v>1161</v>
      </c>
      <c r="H67" s="18"/>
    </row>
    <row r="68" spans="1:8" s="165" customFormat="1" ht="13.5">
      <c r="A68" s="27"/>
      <c r="B68" s="24"/>
      <c r="C68" s="24"/>
      <c r="D68" s="25"/>
      <c r="E68" s="103"/>
      <c r="F68" s="23"/>
      <c r="G68" s="28" t="s">
        <v>1162</v>
      </c>
      <c r="H68" s="29" t="s">
        <v>2181</v>
      </c>
    </row>
    <row r="69" spans="1:8" s="165" customFormat="1" ht="13.5">
      <c r="A69" s="16"/>
      <c r="B69" s="13"/>
      <c r="C69" s="13"/>
      <c r="D69" s="14"/>
      <c r="E69" s="22"/>
      <c r="F69" s="21"/>
      <c r="G69" s="17" t="s">
        <v>1077</v>
      </c>
      <c r="H69" s="18" t="s">
        <v>2181</v>
      </c>
    </row>
    <row r="70" spans="1:8" s="165" customFormat="1" ht="13.5">
      <c r="A70" s="16"/>
      <c r="B70" s="13"/>
      <c r="C70" s="13"/>
      <c r="D70" s="14"/>
      <c r="E70" s="22"/>
      <c r="F70" s="21"/>
      <c r="G70" s="17" t="s">
        <v>1078</v>
      </c>
      <c r="H70" s="18" t="s">
        <v>1576</v>
      </c>
    </row>
    <row r="71" spans="1:8" s="165" customFormat="1" ht="13.5">
      <c r="A71" s="16"/>
      <c r="B71" s="13"/>
      <c r="C71" s="13"/>
      <c r="D71" s="14"/>
      <c r="E71" s="22"/>
      <c r="F71" s="21"/>
      <c r="G71" s="17" t="s">
        <v>1549</v>
      </c>
      <c r="H71" s="18"/>
    </row>
    <row r="72" spans="1:8" s="165" customFormat="1" ht="13.5">
      <c r="A72" s="16"/>
      <c r="B72" s="13"/>
      <c r="C72" s="13"/>
      <c r="D72" s="14"/>
      <c r="E72" s="22"/>
      <c r="F72" s="21"/>
      <c r="G72" s="17" t="s">
        <v>1550</v>
      </c>
      <c r="H72" s="18" t="s">
        <v>1577</v>
      </c>
    </row>
    <row r="73" spans="1:8" s="165" customFormat="1" ht="13.5">
      <c r="A73" s="16"/>
      <c r="B73" s="13"/>
      <c r="C73" s="13"/>
      <c r="D73" s="14"/>
      <c r="E73" s="22"/>
      <c r="F73" s="21"/>
      <c r="G73" s="17" t="s">
        <v>1551</v>
      </c>
      <c r="H73" s="18" t="s">
        <v>1578</v>
      </c>
    </row>
    <row r="74" spans="1:8" s="165" customFormat="1" ht="13.5">
      <c r="A74" s="16"/>
      <c r="B74" s="13"/>
      <c r="C74" s="13"/>
      <c r="D74" s="14"/>
      <c r="E74" s="22"/>
      <c r="F74" s="21"/>
      <c r="G74" s="17" t="s">
        <v>1552</v>
      </c>
      <c r="H74" s="18" t="s">
        <v>2850</v>
      </c>
    </row>
    <row r="75" spans="1:8" s="165" customFormat="1" ht="13.5">
      <c r="A75" s="16"/>
      <c r="B75" s="13"/>
      <c r="C75" s="13"/>
      <c r="D75" s="14"/>
      <c r="E75" s="22"/>
      <c r="F75" s="21"/>
      <c r="G75" s="17" t="s">
        <v>615</v>
      </c>
      <c r="H75" s="18" t="s">
        <v>1579</v>
      </c>
    </row>
    <row r="76" spans="1:8" s="165" customFormat="1" ht="13.5">
      <c r="A76" s="27"/>
      <c r="B76" s="24"/>
      <c r="C76" s="24"/>
      <c r="D76" s="25"/>
      <c r="E76" s="103"/>
      <c r="F76" s="21"/>
      <c r="G76" s="17" t="s">
        <v>616</v>
      </c>
      <c r="H76" s="18" t="s">
        <v>617</v>
      </c>
    </row>
    <row r="77" spans="1:8" s="165" customFormat="1" ht="36">
      <c r="A77" s="52" t="s">
        <v>1302</v>
      </c>
      <c r="B77" s="78">
        <v>16409456000</v>
      </c>
      <c r="C77" s="142">
        <v>16401321700</v>
      </c>
      <c r="D77" s="79" t="s">
        <v>1303</v>
      </c>
      <c r="E77" s="142">
        <v>7107390207</v>
      </c>
      <c r="F77" s="58" t="s">
        <v>1304</v>
      </c>
      <c r="G77" s="75" t="s">
        <v>1305</v>
      </c>
      <c r="H77" s="76" t="s">
        <v>2278</v>
      </c>
    </row>
    <row r="78" spans="1:8" s="165" customFormat="1" ht="13.5">
      <c r="A78" s="14"/>
      <c r="B78" s="13"/>
      <c r="C78" s="22"/>
      <c r="D78" s="14"/>
      <c r="E78" s="22"/>
      <c r="F78" s="21"/>
      <c r="G78" s="17"/>
      <c r="H78" s="18" t="s">
        <v>2278</v>
      </c>
    </row>
    <row r="79" spans="1:8" s="165" customFormat="1" ht="13.5">
      <c r="A79" s="21" t="s">
        <v>1406</v>
      </c>
      <c r="B79" s="13"/>
      <c r="C79" s="22"/>
      <c r="D79" s="14" t="s">
        <v>742</v>
      </c>
      <c r="E79" s="22">
        <v>9289628300</v>
      </c>
      <c r="F79" s="21"/>
      <c r="G79" s="17"/>
      <c r="H79" s="18" t="s">
        <v>2278</v>
      </c>
    </row>
    <row r="80" spans="1:8" s="165" customFormat="1" ht="13.5">
      <c r="A80" s="14"/>
      <c r="B80" s="13"/>
      <c r="C80" s="22"/>
      <c r="D80" s="14"/>
      <c r="E80" s="22"/>
      <c r="F80" s="21"/>
      <c r="G80" s="17"/>
      <c r="H80" s="18" t="s">
        <v>2278</v>
      </c>
    </row>
    <row r="81" spans="1:8" s="165" customFormat="1" ht="13.5">
      <c r="A81" s="14"/>
      <c r="B81" s="13"/>
      <c r="C81" s="22"/>
      <c r="D81" s="14" t="s">
        <v>2279</v>
      </c>
      <c r="E81" s="22">
        <v>4502261</v>
      </c>
      <c r="F81" s="21"/>
      <c r="G81" s="17"/>
      <c r="H81" s="18" t="s">
        <v>2278</v>
      </c>
    </row>
    <row r="82" spans="1:8" s="165" customFormat="1" ht="13.5">
      <c r="A82" s="14"/>
      <c r="B82" s="13"/>
      <c r="C82" s="22"/>
      <c r="D82" s="14"/>
      <c r="E82" s="22"/>
      <c r="F82" s="21"/>
      <c r="G82" s="17"/>
      <c r="H82" s="18" t="s">
        <v>2278</v>
      </c>
    </row>
    <row r="83" spans="1:8" s="165" customFormat="1" ht="36">
      <c r="A83" s="25"/>
      <c r="B83" s="24"/>
      <c r="C83" s="103"/>
      <c r="D83" s="25" t="s">
        <v>1580</v>
      </c>
      <c r="E83" s="103">
        <f>+SUM(E77,E79,E81)-C77</f>
        <v>199068</v>
      </c>
      <c r="F83" s="23"/>
      <c r="G83" s="28"/>
      <c r="H83" s="29" t="s">
        <v>2278</v>
      </c>
    </row>
    <row r="84" spans="1:8" s="165" customFormat="1" ht="13.5">
      <c r="A84" s="184"/>
      <c r="B84" s="184"/>
      <c r="C84" s="184"/>
      <c r="D84" s="184"/>
      <c r="E84" s="184"/>
      <c r="F84" s="184"/>
      <c r="G84" s="72"/>
      <c r="H84" s="72"/>
    </row>
  </sheetData>
  <sheetProtection formatCells="0" formatRows="0" insertRows="0" deleteRows="0"/>
  <mergeCells count="2">
    <mergeCell ref="D2:E2"/>
    <mergeCell ref="G2:H2"/>
  </mergeCells>
  <printOptions horizontalCentered="1"/>
  <pageMargins left="0.1968503937007874" right="0.1968503937007874" top="0.7874015748031497" bottom="0.7874015748031497" header="0.5118110236220472" footer="0.31496062992125984"/>
  <pageSetup blackAndWhite="1" cellComments="asDisplayed" firstPageNumber="12" useFirstPageNumber="1" horizontalDpi="600" verticalDpi="600" orientation="landscape" paperSize="9" r:id="rId2"/>
  <headerFooter alignWithMargins="0">
    <oddHeader>&amp;C&amp;P</oddHeader>
  </headerFooter>
  <rowBreaks count="1" manualBreakCount="1">
    <brk id="34" max="7" man="1"/>
  </rowBreaks>
  <drawing r:id="rId1"/>
</worksheet>
</file>

<file path=xl/worksheets/sheet5.xml><?xml version="1.0" encoding="utf-8"?>
<worksheet xmlns="http://schemas.openxmlformats.org/spreadsheetml/2006/main" xmlns:r="http://schemas.openxmlformats.org/officeDocument/2006/relationships">
  <sheetPr codeName="Sheet5"/>
  <dimension ref="A1:I419"/>
  <sheetViews>
    <sheetView showGridLines="0" view="pageBreakPreview" zoomScale="75" zoomScaleSheetLayoutView="75" workbookViewId="0" topLeftCell="A1">
      <selection activeCell="A1" sqref="A1"/>
    </sheetView>
  </sheetViews>
  <sheetFormatPr defaultColWidth="9.00390625" defaultRowHeight="13.5"/>
  <cols>
    <col min="1" max="1" width="17.625" style="175" customWidth="1"/>
    <col min="2" max="3" width="13.625" style="175" customWidth="1"/>
    <col min="4" max="4" width="9.875" style="175" customWidth="1"/>
    <col min="5" max="5" width="12.00390625" style="175" customWidth="1"/>
    <col min="6" max="6" width="15.375" style="225" customWidth="1"/>
    <col min="7" max="7" width="39.625" style="120" customWidth="1"/>
    <col min="8" max="8" width="21.50390625" style="120" customWidth="1"/>
    <col min="9" max="16384" width="9.00390625" style="164" customWidth="1"/>
  </cols>
  <sheetData>
    <row r="1" spans="1:8" s="121" customFormat="1" ht="30" customHeight="1">
      <c r="A1" s="1" t="s">
        <v>818</v>
      </c>
      <c r="B1" s="44"/>
      <c r="C1" s="45"/>
      <c r="D1" s="163"/>
      <c r="E1" s="45"/>
      <c r="F1" s="46"/>
      <c r="G1" s="185"/>
      <c r="H1" s="186"/>
    </row>
    <row r="2" spans="1:8" ht="13.5">
      <c r="A2" s="5" t="s">
        <v>2269</v>
      </c>
      <c r="B2" s="5" t="s">
        <v>2270</v>
      </c>
      <c r="C2" s="5" t="s">
        <v>2271</v>
      </c>
      <c r="D2" s="327" t="s">
        <v>2272</v>
      </c>
      <c r="E2" s="328"/>
      <c r="F2" s="5" t="s">
        <v>2273</v>
      </c>
      <c r="G2" s="334" t="s">
        <v>2274</v>
      </c>
      <c r="H2" s="335"/>
    </row>
    <row r="3" spans="1:8" s="165" customFormat="1" ht="13.5">
      <c r="A3" s="50"/>
      <c r="B3" s="51" t="s">
        <v>2275</v>
      </c>
      <c r="C3" s="51" t="s">
        <v>2275</v>
      </c>
      <c r="D3" s="30"/>
      <c r="E3" s="9" t="s">
        <v>2275</v>
      </c>
      <c r="F3" s="74"/>
      <c r="G3" s="187"/>
      <c r="H3" s="188"/>
    </row>
    <row r="4" spans="1:8" s="165" customFormat="1" ht="36">
      <c r="A4" s="53" t="s">
        <v>521</v>
      </c>
      <c r="B4" s="55">
        <v>38446922000</v>
      </c>
      <c r="C4" s="55">
        <v>36816128834</v>
      </c>
      <c r="D4" s="54" t="s">
        <v>1383</v>
      </c>
      <c r="E4" s="56">
        <v>918111885</v>
      </c>
      <c r="F4" s="16" t="s">
        <v>819</v>
      </c>
      <c r="G4" s="189" t="s">
        <v>820</v>
      </c>
      <c r="H4" s="190" t="s">
        <v>1815</v>
      </c>
    </row>
    <row r="5" spans="1:8" s="165" customFormat="1" ht="13.5">
      <c r="A5" s="53"/>
      <c r="B5" s="55"/>
      <c r="C5" s="55"/>
      <c r="D5" s="54"/>
      <c r="E5" s="56"/>
      <c r="F5" s="16"/>
      <c r="G5" s="189" t="s">
        <v>821</v>
      </c>
      <c r="H5" s="190"/>
    </row>
    <row r="6" spans="1:8" s="165" customFormat="1" ht="13.5">
      <c r="A6" s="191" t="s">
        <v>1816</v>
      </c>
      <c r="B6" s="55"/>
      <c r="C6" s="55"/>
      <c r="D6" s="54" t="s">
        <v>822</v>
      </c>
      <c r="E6" s="56">
        <v>2198909861</v>
      </c>
      <c r="F6" s="16"/>
      <c r="G6" s="189" t="s">
        <v>1386</v>
      </c>
      <c r="H6" s="190" t="s">
        <v>1581</v>
      </c>
    </row>
    <row r="7" spans="1:8" s="165" customFormat="1" ht="13.5">
      <c r="A7" s="21"/>
      <c r="B7" s="55"/>
      <c r="C7" s="55"/>
      <c r="D7" s="54"/>
      <c r="E7" s="56"/>
      <c r="F7" s="16"/>
      <c r="G7" s="189" t="s">
        <v>1387</v>
      </c>
      <c r="H7" s="190" t="s">
        <v>1582</v>
      </c>
    </row>
    <row r="8" spans="1:8" s="165" customFormat="1" ht="13.5">
      <c r="A8" s="21"/>
      <c r="B8" s="55"/>
      <c r="C8" s="55"/>
      <c r="D8" s="54" t="s">
        <v>2280</v>
      </c>
      <c r="E8" s="56">
        <f>C4-E4-E6</f>
        <v>33699107088</v>
      </c>
      <c r="F8" s="16"/>
      <c r="G8" s="189" t="s">
        <v>0</v>
      </c>
      <c r="H8" s="190" t="s">
        <v>1583</v>
      </c>
    </row>
    <row r="9" spans="1:8" s="165" customFormat="1" ht="13.5">
      <c r="A9" s="21"/>
      <c r="B9" s="55"/>
      <c r="C9" s="55"/>
      <c r="D9" s="54"/>
      <c r="E9" s="56"/>
      <c r="F9" s="16"/>
      <c r="G9" s="189" t="s">
        <v>1</v>
      </c>
      <c r="H9" s="190" t="s">
        <v>2</v>
      </c>
    </row>
    <row r="10" spans="1:8" s="165" customFormat="1" ht="13.5">
      <c r="A10" s="21"/>
      <c r="B10" s="55"/>
      <c r="C10" s="55"/>
      <c r="D10" s="54"/>
      <c r="E10" s="56"/>
      <c r="F10" s="16"/>
      <c r="G10" s="189" t="s">
        <v>3</v>
      </c>
      <c r="H10" s="190" t="s">
        <v>2</v>
      </c>
    </row>
    <row r="11" spans="1:8" s="165" customFormat="1" ht="13.5">
      <c r="A11" s="21"/>
      <c r="B11" s="55"/>
      <c r="C11" s="55"/>
      <c r="D11" s="54"/>
      <c r="E11" s="56"/>
      <c r="F11" s="16"/>
      <c r="G11" s="189" t="s">
        <v>4</v>
      </c>
      <c r="H11" s="190" t="s">
        <v>302</v>
      </c>
    </row>
    <row r="12" spans="1:8" s="165" customFormat="1" ht="13.5">
      <c r="A12" s="21"/>
      <c r="B12" s="55"/>
      <c r="C12" s="55"/>
      <c r="D12" s="54"/>
      <c r="E12" s="56"/>
      <c r="F12" s="16"/>
      <c r="G12" s="189" t="s">
        <v>6</v>
      </c>
      <c r="H12" s="190" t="s">
        <v>2</v>
      </c>
    </row>
    <row r="13" spans="1:8" s="165" customFormat="1" ht="13.5">
      <c r="A13" s="21"/>
      <c r="B13" s="55"/>
      <c r="C13" s="55"/>
      <c r="D13" s="54"/>
      <c r="E13" s="56"/>
      <c r="F13" s="16"/>
      <c r="G13" s="189" t="s">
        <v>7</v>
      </c>
      <c r="H13" s="190" t="s">
        <v>1079</v>
      </c>
    </row>
    <row r="14" spans="1:8" s="165" customFormat="1" ht="13.5">
      <c r="A14" s="21"/>
      <c r="B14" s="55"/>
      <c r="C14" s="55"/>
      <c r="D14" s="54"/>
      <c r="E14" s="56"/>
      <c r="F14" s="16"/>
      <c r="G14" s="189" t="s">
        <v>1584</v>
      </c>
      <c r="H14" s="190"/>
    </row>
    <row r="15" spans="1:8" s="165" customFormat="1" ht="13.5">
      <c r="A15" s="21"/>
      <c r="B15" s="55"/>
      <c r="C15" s="55"/>
      <c r="D15" s="54"/>
      <c r="E15" s="56"/>
      <c r="F15" s="16"/>
      <c r="G15" s="189"/>
      <c r="H15" s="190" t="s">
        <v>1585</v>
      </c>
    </row>
    <row r="16" spans="1:8" s="165" customFormat="1" ht="13.5">
      <c r="A16" s="21"/>
      <c r="B16" s="55"/>
      <c r="C16" s="55"/>
      <c r="D16" s="54"/>
      <c r="E16" s="56"/>
      <c r="F16" s="16"/>
      <c r="G16" s="189" t="s">
        <v>8</v>
      </c>
      <c r="H16" s="190"/>
    </row>
    <row r="17" spans="1:8" s="165" customFormat="1" ht="13.5">
      <c r="A17" s="21"/>
      <c r="B17" s="55"/>
      <c r="C17" s="55"/>
      <c r="D17" s="54"/>
      <c r="E17" s="56"/>
      <c r="F17" s="16"/>
      <c r="G17" s="189"/>
      <c r="H17" s="190" t="s">
        <v>1080</v>
      </c>
    </row>
    <row r="18" spans="1:8" s="165" customFormat="1" ht="13.5">
      <c r="A18" s="21"/>
      <c r="B18" s="55"/>
      <c r="C18" s="55"/>
      <c r="D18" s="54"/>
      <c r="E18" s="56"/>
      <c r="F18" s="16"/>
      <c r="G18" s="189" t="s">
        <v>2491</v>
      </c>
      <c r="H18" s="190" t="s">
        <v>1817</v>
      </c>
    </row>
    <row r="19" spans="1:9" s="165" customFormat="1" ht="13.5">
      <c r="A19" s="21"/>
      <c r="B19" s="55"/>
      <c r="C19" s="55"/>
      <c r="D19" s="54"/>
      <c r="E19" s="56"/>
      <c r="F19" s="16"/>
      <c r="G19" s="189" t="s">
        <v>1081</v>
      </c>
      <c r="H19" s="190" t="s">
        <v>1586</v>
      </c>
      <c r="I19" s="84"/>
    </row>
    <row r="20" spans="1:8" s="165" customFormat="1" ht="13.5">
      <c r="A20" s="21"/>
      <c r="B20" s="55"/>
      <c r="C20" s="55"/>
      <c r="D20" s="54"/>
      <c r="E20" s="56"/>
      <c r="F20" s="16"/>
      <c r="G20" s="189" t="s">
        <v>2493</v>
      </c>
      <c r="H20" s="190" t="s">
        <v>1082</v>
      </c>
    </row>
    <row r="21" spans="1:8" s="165" customFormat="1" ht="13.5">
      <c r="A21" s="21"/>
      <c r="B21" s="55"/>
      <c r="C21" s="55"/>
      <c r="D21" s="54"/>
      <c r="E21" s="56"/>
      <c r="F21" s="16"/>
      <c r="G21" s="189" t="s">
        <v>2494</v>
      </c>
      <c r="H21" s="190"/>
    </row>
    <row r="22" spans="1:8" s="165" customFormat="1" ht="13.5">
      <c r="A22" s="21"/>
      <c r="B22" s="55"/>
      <c r="C22" s="55"/>
      <c r="D22" s="54"/>
      <c r="E22" s="56"/>
      <c r="F22" s="16"/>
      <c r="G22" s="189" t="s">
        <v>2495</v>
      </c>
      <c r="H22" s="190" t="s">
        <v>1818</v>
      </c>
    </row>
    <row r="23" spans="1:8" s="165" customFormat="1" ht="13.5">
      <c r="A23" s="21"/>
      <c r="B23" s="55"/>
      <c r="C23" s="55"/>
      <c r="D23" s="54"/>
      <c r="E23" s="56"/>
      <c r="F23" s="16"/>
      <c r="G23" s="189" t="s">
        <v>2496</v>
      </c>
      <c r="H23" s="190" t="s">
        <v>1819</v>
      </c>
    </row>
    <row r="24" spans="1:8" s="165" customFormat="1" ht="13.5">
      <c r="A24" s="21"/>
      <c r="B24" s="55"/>
      <c r="C24" s="55"/>
      <c r="D24" s="54"/>
      <c r="E24" s="56"/>
      <c r="F24" s="16"/>
      <c r="G24" s="189" t="s">
        <v>2497</v>
      </c>
      <c r="H24" s="190" t="s">
        <v>1820</v>
      </c>
    </row>
    <row r="25" spans="1:8" s="165" customFormat="1" ht="13.5">
      <c r="A25" s="21"/>
      <c r="B25" s="55"/>
      <c r="C25" s="55"/>
      <c r="D25" s="54"/>
      <c r="E25" s="56"/>
      <c r="F25" s="16"/>
      <c r="G25" s="189" t="s">
        <v>2498</v>
      </c>
      <c r="H25" s="190" t="s">
        <v>2278</v>
      </c>
    </row>
    <row r="26" spans="1:8" s="165" customFormat="1" ht="13.5">
      <c r="A26" s="21"/>
      <c r="B26" s="55"/>
      <c r="C26" s="55"/>
      <c r="D26" s="54"/>
      <c r="E26" s="56"/>
      <c r="F26" s="16"/>
      <c r="G26" s="189" t="s">
        <v>2499</v>
      </c>
      <c r="H26" s="192" t="s">
        <v>1821</v>
      </c>
    </row>
    <row r="27" spans="1:8" s="165" customFormat="1" ht="13.5">
      <c r="A27" s="21"/>
      <c r="B27" s="55"/>
      <c r="C27" s="55"/>
      <c r="D27" s="54"/>
      <c r="E27" s="56"/>
      <c r="F27" s="16"/>
      <c r="G27" s="189"/>
      <c r="H27" s="190" t="s">
        <v>2500</v>
      </c>
    </row>
    <row r="28" spans="1:8" s="165" customFormat="1" ht="13.5">
      <c r="A28" s="21"/>
      <c r="B28" s="55"/>
      <c r="C28" s="55"/>
      <c r="D28" s="54"/>
      <c r="E28" s="56"/>
      <c r="F28" s="16"/>
      <c r="G28" s="189" t="s">
        <v>2501</v>
      </c>
      <c r="H28" s="190" t="s">
        <v>1822</v>
      </c>
    </row>
    <row r="29" spans="1:8" s="165" customFormat="1" ht="13.5">
      <c r="A29" s="21"/>
      <c r="B29" s="55"/>
      <c r="C29" s="55"/>
      <c r="D29" s="54"/>
      <c r="E29" s="56"/>
      <c r="F29" s="16"/>
      <c r="G29" s="189" t="s">
        <v>2502</v>
      </c>
      <c r="H29" s="192" t="s">
        <v>1587</v>
      </c>
    </row>
    <row r="30" spans="1:8" s="165" customFormat="1" ht="13.5">
      <c r="A30" s="21"/>
      <c r="B30" s="55"/>
      <c r="C30" s="55"/>
      <c r="D30" s="54"/>
      <c r="E30" s="56"/>
      <c r="F30" s="14"/>
      <c r="G30" s="189" t="s">
        <v>2503</v>
      </c>
      <c r="H30" s="190" t="s">
        <v>1588</v>
      </c>
    </row>
    <row r="31" spans="1:8" s="165" customFormat="1" ht="13.5">
      <c r="A31" s="21"/>
      <c r="B31" s="55"/>
      <c r="C31" s="86"/>
      <c r="D31" s="54"/>
      <c r="E31" s="56"/>
      <c r="F31" s="14"/>
      <c r="G31" s="189" t="s">
        <v>2504</v>
      </c>
      <c r="H31" s="190" t="s">
        <v>2505</v>
      </c>
    </row>
    <row r="32" spans="1:8" s="165" customFormat="1" ht="13.5">
      <c r="A32" s="21"/>
      <c r="B32" s="55"/>
      <c r="C32" s="86"/>
      <c r="D32" s="54"/>
      <c r="E32" s="56"/>
      <c r="F32" s="14"/>
      <c r="G32" s="189" t="s">
        <v>2506</v>
      </c>
      <c r="H32" s="190" t="s">
        <v>2507</v>
      </c>
    </row>
    <row r="33" spans="1:8" s="165" customFormat="1" ht="13.5">
      <c r="A33" s="21"/>
      <c r="B33" s="55"/>
      <c r="C33" s="55"/>
      <c r="D33" s="54"/>
      <c r="E33" s="56"/>
      <c r="F33" s="14"/>
      <c r="G33" s="189" t="s">
        <v>2508</v>
      </c>
      <c r="H33" s="190" t="s">
        <v>2507</v>
      </c>
    </row>
    <row r="34" spans="1:8" s="165" customFormat="1" ht="13.5">
      <c r="A34" s="21"/>
      <c r="B34" s="55"/>
      <c r="C34" s="55"/>
      <c r="D34" s="54"/>
      <c r="E34" s="56"/>
      <c r="F34" s="14"/>
      <c r="G34" s="189" t="s">
        <v>2509</v>
      </c>
      <c r="H34" s="190" t="s">
        <v>2507</v>
      </c>
    </row>
    <row r="35" spans="1:8" s="165" customFormat="1" ht="13.5">
      <c r="A35" s="21"/>
      <c r="B35" s="55"/>
      <c r="C35" s="55"/>
      <c r="D35" s="54"/>
      <c r="E35" s="56"/>
      <c r="F35" s="14"/>
      <c r="G35" s="189" t="s">
        <v>2510</v>
      </c>
      <c r="H35" s="190" t="s">
        <v>2507</v>
      </c>
    </row>
    <row r="36" spans="1:8" s="165" customFormat="1" ht="13.5">
      <c r="A36" s="23"/>
      <c r="B36" s="33"/>
      <c r="C36" s="33"/>
      <c r="D36" s="34"/>
      <c r="E36" s="35"/>
      <c r="F36" s="25"/>
      <c r="G36" s="193" t="s">
        <v>1083</v>
      </c>
      <c r="H36" s="194" t="s">
        <v>2507</v>
      </c>
    </row>
    <row r="37" spans="1:8" s="165" customFormat="1" ht="13.5">
      <c r="A37" s="21"/>
      <c r="B37" s="55"/>
      <c r="C37" s="55"/>
      <c r="D37" s="54"/>
      <c r="E37" s="56"/>
      <c r="F37" s="14"/>
      <c r="G37" s="189" t="s">
        <v>1823</v>
      </c>
      <c r="H37" s="190" t="s">
        <v>1824</v>
      </c>
    </row>
    <row r="38" spans="1:8" s="165" customFormat="1" ht="13.5">
      <c r="A38" s="21"/>
      <c r="B38" s="55"/>
      <c r="C38" s="55"/>
      <c r="D38" s="54"/>
      <c r="E38" s="56"/>
      <c r="F38" s="14"/>
      <c r="G38" s="189"/>
      <c r="H38" s="190" t="s">
        <v>2500</v>
      </c>
    </row>
    <row r="39" spans="1:8" s="165" customFormat="1" ht="13.5">
      <c r="A39" s="21"/>
      <c r="B39" s="55"/>
      <c r="C39" s="55"/>
      <c r="D39" s="54"/>
      <c r="E39" s="56"/>
      <c r="F39" s="14"/>
      <c r="G39" s="195" t="s">
        <v>1825</v>
      </c>
      <c r="H39" s="190" t="s">
        <v>1589</v>
      </c>
    </row>
    <row r="40" spans="1:8" s="165" customFormat="1" ht="13.5">
      <c r="A40" s="21"/>
      <c r="B40" s="55"/>
      <c r="C40" s="55"/>
      <c r="D40" s="54"/>
      <c r="E40" s="56"/>
      <c r="F40" s="14"/>
      <c r="G40" s="189" t="s">
        <v>1084</v>
      </c>
      <c r="H40" s="190" t="s">
        <v>1085</v>
      </c>
    </row>
    <row r="41" spans="1:8" s="165" customFormat="1" ht="13.5">
      <c r="A41" s="21"/>
      <c r="B41" s="55"/>
      <c r="C41" s="55"/>
      <c r="D41" s="54"/>
      <c r="E41" s="56"/>
      <c r="F41" s="14"/>
      <c r="G41" s="189" t="s">
        <v>1826</v>
      </c>
      <c r="H41" s="190" t="s">
        <v>1827</v>
      </c>
    </row>
    <row r="42" spans="1:8" s="165" customFormat="1" ht="13.5">
      <c r="A42" s="21"/>
      <c r="B42" s="56"/>
      <c r="C42" s="55"/>
      <c r="D42" s="60"/>
      <c r="E42" s="61" t="s">
        <v>1828</v>
      </c>
      <c r="F42" s="16"/>
      <c r="G42" s="189" t="s">
        <v>1829</v>
      </c>
      <c r="H42" s="190" t="s">
        <v>1830</v>
      </c>
    </row>
    <row r="43" spans="1:8" s="165" customFormat="1" ht="13.5">
      <c r="A43" s="21"/>
      <c r="B43" s="55"/>
      <c r="C43" s="55"/>
      <c r="D43" s="54"/>
      <c r="E43" s="56"/>
      <c r="F43" s="16"/>
      <c r="G43" s="189" t="s">
        <v>2511</v>
      </c>
      <c r="H43" s="190" t="s">
        <v>1831</v>
      </c>
    </row>
    <row r="44" spans="1:8" s="165" customFormat="1" ht="13.5">
      <c r="A44" s="21"/>
      <c r="B44" s="55"/>
      <c r="C44" s="55"/>
      <c r="D44" s="54"/>
      <c r="E44" s="56"/>
      <c r="F44" s="16"/>
      <c r="G44" s="189" t="s">
        <v>2512</v>
      </c>
      <c r="H44" s="190" t="s">
        <v>1832</v>
      </c>
    </row>
    <row r="45" spans="1:8" s="165" customFormat="1" ht="13.5">
      <c r="A45" s="21"/>
      <c r="B45" s="55"/>
      <c r="C45" s="55"/>
      <c r="D45" s="54"/>
      <c r="E45" s="56"/>
      <c r="F45" s="16"/>
      <c r="G45" s="189" t="s">
        <v>2513</v>
      </c>
      <c r="H45" s="190" t="s">
        <v>1833</v>
      </c>
    </row>
    <row r="46" spans="1:8" s="165" customFormat="1" ht="13.5">
      <c r="A46" s="21"/>
      <c r="B46" s="55"/>
      <c r="C46" s="55"/>
      <c r="D46" s="54"/>
      <c r="E46" s="56"/>
      <c r="F46" s="16"/>
      <c r="G46" s="189" t="s">
        <v>2514</v>
      </c>
      <c r="H46" s="190"/>
    </row>
    <row r="47" spans="1:8" s="165" customFormat="1" ht="13.5">
      <c r="A47" s="21"/>
      <c r="B47" s="55"/>
      <c r="C47" s="55"/>
      <c r="D47" s="54"/>
      <c r="E47" s="56"/>
      <c r="F47" s="16"/>
      <c r="G47" s="189" t="s">
        <v>1086</v>
      </c>
      <c r="H47" s="190" t="s">
        <v>1590</v>
      </c>
    </row>
    <row r="48" spans="1:8" s="165" customFormat="1" ht="13.5">
      <c r="A48" s="21"/>
      <c r="B48" s="55"/>
      <c r="C48" s="55"/>
      <c r="D48" s="54"/>
      <c r="E48" s="56"/>
      <c r="F48" s="16"/>
      <c r="G48" s="189" t="s">
        <v>1210</v>
      </c>
      <c r="H48" s="190" t="s">
        <v>1591</v>
      </c>
    </row>
    <row r="49" spans="1:8" s="165" customFormat="1" ht="13.5">
      <c r="A49" s="23"/>
      <c r="B49" s="33"/>
      <c r="C49" s="33"/>
      <c r="D49" s="34"/>
      <c r="E49" s="56"/>
      <c r="F49" s="16"/>
      <c r="G49" s="189" t="s">
        <v>1592</v>
      </c>
      <c r="H49" s="190" t="s">
        <v>1593</v>
      </c>
    </row>
    <row r="50" spans="1:8" s="165" customFormat="1" ht="13.5">
      <c r="A50" s="21" t="s">
        <v>2515</v>
      </c>
      <c r="B50" s="55">
        <v>131126000</v>
      </c>
      <c r="C50" s="55">
        <v>112768275</v>
      </c>
      <c r="D50" s="54" t="s">
        <v>1383</v>
      </c>
      <c r="E50" s="68">
        <v>92882000</v>
      </c>
      <c r="F50" s="52" t="s">
        <v>2516</v>
      </c>
      <c r="G50" s="196" t="s">
        <v>2517</v>
      </c>
      <c r="H50" s="197" t="s">
        <v>1834</v>
      </c>
    </row>
    <row r="51" spans="1:8" s="165" customFormat="1" ht="13.5">
      <c r="A51" s="21"/>
      <c r="B51" s="55"/>
      <c r="C51" s="55"/>
      <c r="D51" s="54"/>
      <c r="E51" s="56"/>
      <c r="F51" s="16"/>
      <c r="G51" s="189" t="s">
        <v>2518</v>
      </c>
      <c r="H51" s="190" t="s">
        <v>1835</v>
      </c>
    </row>
    <row r="52" spans="1:8" s="165" customFormat="1" ht="13.5">
      <c r="A52" s="191" t="s">
        <v>1836</v>
      </c>
      <c r="B52" s="55"/>
      <c r="C52" s="55"/>
      <c r="D52" s="54" t="s">
        <v>822</v>
      </c>
      <c r="E52" s="56">
        <v>4278260</v>
      </c>
      <c r="F52" s="16"/>
      <c r="G52" s="198" t="s">
        <v>2519</v>
      </c>
      <c r="H52" s="190" t="s">
        <v>1594</v>
      </c>
    </row>
    <row r="53" spans="1:8" s="165" customFormat="1" ht="13.5">
      <c r="A53" s="21"/>
      <c r="B53" s="55"/>
      <c r="C53" s="55"/>
      <c r="D53" s="54"/>
      <c r="E53" s="56"/>
      <c r="F53" s="16"/>
      <c r="G53" s="198" t="s">
        <v>2520</v>
      </c>
      <c r="H53" s="190" t="s">
        <v>1595</v>
      </c>
    </row>
    <row r="54" spans="1:8" s="165" customFormat="1" ht="13.5">
      <c r="A54" s="21"/>
      <c r="B54" s="55"/>
      <c r="C54" s="55"/>
      <c r="D54" s="54" t="s">
        <v>2280</v>
      </c>
      <c r="E54" s="56">
        <f>C50-E50-E52</f>
        <v>15608015</v>
      </c>
      <c r="F54" s="27"/>
      <c r="G54" s="193" t="s">
        <v>2521</v>
      </c>
      <c r="H54" s="194" t="s">
        <v>1596</v>
      </c>
    </row>
    <row r="55" spans="1:8" s="165" customFormat="1" ht="13.5">
      <c r="A55" s="21"/>
      <c r="B55" s="55"/>
      <c r="C55" s="55"/>
      <c r="D55" s="54"/>
      <c r="E55" s="56"/>
      <c r="F55" s="16" t="s">
        <v>2522</v>
      </c>
      <c r="G55" s="189" t="s">
        <v>2523</v>
      </c>
      <c r="H55" s="190" t="s">
        <v>1837</v>
      </c>
    </row>
    <row r="56" spans="1:8" s="165" customFormat="1" ht="13.5">
      <c r="A56" s="21"/>
      <c r="B56" s="55"/>
      <c r="C56" s="55"/>
      <c r="D56" s="54"/>
      <c r="E56" s="56"/>
      <c r="F56" s="16"/>
      <c r="G56" s="189" t="s">
        <v>2524</v>
      </c>
      <c r="H56" s="190" t="s">
        <v>1838</v>
      </c>
    </row>
    <row r="57" spans="1:8" s="165" customFormat="1" ht="13.5">
      <c r="A57" s="21"/>
      <c r="B57" s="55"/>
      <c r="C57" s="55"/>
      <c r="D57" s="54"/>
      <c r="E57" s="61"/>
      <c r="F57" s="16"/>
      <c r="G57" s="198" t="s">
        <v>2525</v>
      </c>
      <c r="H57" s="190" t="s">
        <v>1839</v>
      </c>
    </row>
    <row r="58" spans="1:8" s="165" customFormat="1" ht="13.5">
      <c r="A58" s="21"/>
      <c r="B58" s="55"/>
      <c r="C58" s="55"/>
      <c r="D58" s="54"/>
      <c r="E58" s="56"/>
      <c r="F58" s="16"/>
      <c r="G58" s="189" t="s">
        <v>2526</v>
      </c>
      <c r="H58" s="190" t="s">
        <v>1840</v>
      </c>
    </row>
    <row r="59" spans="1:8" s="165" customFormat="1" ht="13.5">
      <c r="A59" s="21"/>
      <c r="B59" s="55"/>
      <c r="C59" s="55"/>
      <c r="D59" s="54"/>
      <c r="E59" s="56"/>
      <c r="F59" s="52" t="s">
        <v>2527</v>
      </c>
      <c r="G59" s="196" t="s">
        <v>2528</v>
      </c>
      <c r="H59" s="197" t="s">
        <v>1841</v>
      </c>
    </row>
    <row r="60" spans="1:8" s="165" customFormat="1" ht="13.5">
      <c r="A60" s="21"/>
      <c r="B60" s="55"/>
      <c r="C60" s="55"/>
      <c r="D60" s="54"/>
      <c r="E60" s="56"/>
      <c r="F60" s="14"/>
      <c r="G60" s="189" t="s">
        <v>2529</v>
      </c>
      <c r="H60" s="190" t="s">
        <v>1842</v>
      </c>
    </row>
    <row r="61" spans="1:8" s="165" customFormat="1" ht="13.5">
      <c r="A61" s="21"/>
      <c r="B61" s="55"/>
      <c r="C61" s="55"/>
      <c r="D61" s="54"/>
      <c r="E61" s="56"/>
      <c r="F61" s="14"/>
      <c r="G61" s="189" t="s">
        <v>185</v>
      </c>
      <c r="H61" s="190" t="s">
        <v>1843</v>
      </c>
    </row>
    <row r="62" spans="1:8" s="165" customFormat="1" ht="13.5">
      <c r="A62" s="21"/>
      <c r="B62" s="55"/>
      <c r="C62" s="55"/>
      <c r="D62" s="54"/>
      <c r="E62" s="56"/>
      <c r="F62" s="14"/>
      <c r="G62" s="189" t="s">
        <v>186</v>
      </c>
      <c r="H62" s="190" t="s">
        <v>1844</v>
      </c>
    </row>
    <row r="63" spans="1:8" s="165" customFormat="1" ht="13.5">
      <c r="A63" s="21"/>
      <c r="B63" s="55"/>
      <c r="C63" s="55"/>
      <c r="D63" s="54"/>
      <c r="E63" s="56"/>
      <c r="F63" s="14"/>
      <c r="G63" s="189" t="s">
        <v>187</v>
      </c>
      <c r="H63" s="190" t="s">
        <v>1845</v>
      </c>
    </row>
    <row r="64" spans="1:8" s="165" customFormat="1" ht="13.5">
      <c r="A64" s="21"/>
      <c r="B64" s="55"/>
      <c r="C64" s="55"/>
      <c r="D64" s="54"/>
      <c r="E64" s="56"/>
      <c r="F64" s="14"/>
      <c r="G64" s="189" t="s">
        <v>1692</v>
      </c>
      <c r="H64" s="190" t="s">
        <v>1846</v>
      </c>
    </row>
    <row r="65" spans="1:8" s="165" customFormat="1" ht="13.5">
      <c r="A65" s="21"/>
      <c r="B65" s="55"/>
      <c r="C65" s="55"/>
      <c r="D65" s="54"/>
      <c r="E65" s="56"/>
      <c r="F65" s="27"/>
      <c r="G65" s="193" t="s">
        <v>1693</v>
      </c>
      <c r="H65" s="194" t="s">
        <v>1847</v>
      </c>
    </row>
    <row r="66" spans="1:8" s="165" customFormat="1" ht="24">
      <c r="A66" s="21"/>
      <c r="B66" s="55"/>
      <c r="C66" s="55"/>
      <c r="D66" s="54"/>
      <c r="E66" s="56"/>
      <c r="F66" s="52" t="s">
        <v>1694</v>
      </c>
      <c r="G66" s="189" t="s">
        <v>1695</v>
      </c>
      <c r="H66" s="190" t="s">
        <v>1848</v>
      </c>
    </row>
    <row r="67" spans="1:8" s="165" customFormat="1" ht="13.5">
      <c r="A67" s="21"/>
      <c r="B67" s="55"/>
      <c r="C67" s="55"/>
      <c r="D67" s="54"/>
      <c r="E67" s="56"/>
      <c r="F67" s="16"/>
      <c r="G67" s="189" t="s">
        <v>1696</v>
      </c>
      <c r="H67" s="190" t="s">
        <v>1849</v>
      </c>
    </row>
    <row r="68" spans="1:8" s="165" customFormat="1" ht="13.5">
      <c r="A68" s="21"/>
      <c r="B68" s="55"/>
      <c r="C68" s="55"/>
      <c r="D68" s="54"/>
      <c r="E68" s="56"/>
      <c r="F68" s="16"/>
      <c r="G68" s="189" t="s">
        <v>1697</v>
      </c>
      <c r="H68" s="190" t="s">
        <v>1850</v>
      </c>
    </row>
    <row r="69" spans="1:8" s="165" customFormat="1" ht="13.5">
      <c r="A69" s="21"/>
      <c r="B69" s="55"/>
      <c r="C69" s="55"/>
      <c r="D69" s="54"/>
      <c r="E69" s="56"/>
      <c r="F69" s="16"/>
      <c r="G69" s="189" t="s">
        <v>1698</v>
      </c>
      <c r="H69" s="190" t="s">
        <v>1385</v>
      </c>
    </row>
    <row r="70" spans="1:8" s="165" customFormat="1" ht="13.5">
      <c r="A70" s="21"/>
      <c r="B70" s="55"/>
      <c r="C70" s="55"/>
      <c r="D70" s="54"/>
      <c r="E70" s="56"/>
      <c r="F70" s="16"/>
      <c r="G70" s="189" t="s">
        <v>1699</v>
      </c>
      <c r="H70" s="190" t="s">
        <v>1851</v>
      </c>
    </row>
    <row r="71" spans="1:8" s="165" customFormat="1" ht="13.5">
      <c r="A71" s="23"/>
      <c r="B71" s="33"/>
      <c r="C71" s="33"/>
      <c r="D71" s="34"/>
      <c r="E71" s="35"/>
      <c r="F71" s="27"/>
      <c r="G71" s="193" t="s">
        <v>1700</v>
      </c>
      <c r="H71" s="194" t="s">
        <v>1852</v>
      </c>
    </row>
    <row r="72" spans="1:8" s="165" customFormat="1" ht="24">
      <c r="A72" s="21" t="s">
        <v>1701</v>
      </c>
      <c r="B72" s="55">
        <v>77597950000</v>
      </c>
      <c r="C72" s="55">
        <v>77294530339</v>
      </c>
      <c r="D72" s="54" t="s">
        <v>1704</v>
      </c>
      <c r="E72" s="56">
        <v>367500</v>
      </c>
      <c r="F72" s="16" t="s">
        <v>1702</v>
      </c>
      <c r="G72" s="189" t="s">
        <v>1703</v>
      </c>
      <c r="H72" s="190" t="s">
        <v>522</v>
      </c>
    </row>
    <row r="73" spans="1:8" s="165" customFormat="1" ht="13.5">
      <c r="A73" s="21"/>
      <c r="B73" s="55"/>
      <c r="C73" s="55"/>
      <c r="D73" s="54"/>
      <c r="E73" s="56"/>
      <c r="F73" s="16"/>
      <c r="G73" s="189"/>
      <c r="H73" s="190" t="s">
        <v>2278</v>
      </c>
    </row>
    <row r="74" spans="1:8" s="165" customFormat="1" ht="13.5">
      <c r="A74" s="199" t="s">
        <v>1853</v>
      </c>
      <c r="B74" s="200"/>
      <c r="C74" s="200"/>
      <c r="D74" s="201" t="s">
        <v>327</v>
      </c>
      <c r="E74" s="202">
        <f>C72-E72</f>
        <v>77294162839</v>
      </c>
      <c r="F74" s="203"/>
      <c r="G74" s="204"/>
      <c r="H74" s="205" t="s">
        <v>2278</v>
      </c>
    </row>
    <row r="75" spans="1:8" s="165" customFormat="1" ht="24" customHeight="1">
      <c r="A75" s="21" t="s">
        <v>1599</v>
      </c>
      <c r="B75" s="55">
        <v>21632503000</v>
      </c>
      <c r="C75" s="55">
        <v>19706560674</v>
      </c>
      <c r="D75" s="54" t="s">
        <v>1704</v>
      </c>
      <c r="E75" s="56">
        <v>216726305</v>
      </c>
      <c r="F75" s="16" t="s">
        <v>1600</v>
      </c>
      <c r="G75" s="189" t="s">
        <v>1854</v>
      </c>
      <c r="H75" s="190" t="s">
        <v>2278</v>
      </c>
    </row>
    <row r="76" spans="1:8" s="165" customFormat="1" ht="13.5">
      <c r="A76" s="21"/>
      <c r="B76" s="55"/>
      <c r="C76" s="55"/>
      <c r="D76" s="54"/>
      <c r="E76" s="56"/>
      <c r="F76" s="16"/>
      <c r="G76" s="189" t="s">
        <v>404</v>
      </c>
      <c r="H76" s="190" t="s">
        <v>1601</v>
      </c>
    </row>
    <row r="77" spans="1:8" s="165" customFormat="1" ht="13.5">
      <c r="A77" s="191" t="s">
        <v>1855</v>
      </c>
      <c r="B77" s="55"/>
      <c r="C77" s="55"/>
      <c r="D77" s="54" t="s">
        <v>822</v>
      </c>
      <c r="E77" s="61">
        <v>1518772044</v>
      </c>
      <c r="F77" s="16"/>
      <c r="G77" s="189" t="s">
        <v>1602</v>
      </c>
      <c r="H77" s="190" t="s">
        <v>1603</v>
      </c>
    </row>
    <row r="78" spans="1:8" s="165" customFormat="1" ht="13.5">
      <c r="A78" s="21"/>
      <c r="B78" s="55"/>
      <c r="C78" s="55"/>
      <c r="D78" s="54"/>
      <c r="F78" s="16"/>
      <c r="G78" s="189" t="s">
        <v>1604</v>
      </c>
      <c r="H78" s="190" t="s">
        <v>1605</v>
      </c>
    </row>
    <row r="79" spans="1:8" s="165" customFormat="1" ht="13.5">
      <c r="A79" s="21"/>
      <c r="B79" s="55"/>
      <c r="C79" s="55"/>
      <c r="D79" s="54" t="s">
        <v>2280</v>
      </c>
      <c r="E79" s="61">
        <f>C75-E75-E77</f>
        <v>17971062325</v>
      </c>
      <c r="F79" s="16"/>
      <c r="G79" s="207" t="s">
        <v>1606</v>
      </c>
      <c r="H79" s="190" t="s">
        <v>1607</v>
      </c>
    </row>
    <row r="80" spans="1:8" s="165" customFormat="1" ht="13.5">
      <c r="A80" s="21"/>
      <c r="B80" s="55"/>
      <c r="C80" s="55"/>
      <c r="D80" s="54"/>
      <c r="E80" s="61"/>
      <c r="F80" s="16"/>
      <c r="G80" s="189" t="s">
        <v>1706</v>
      </c>
      <c r="H80" s="190" t="s">
        <v>1608</v>
      </c>
    </row>
    <row r="81" spans="1:8" s="165" customFormat="1" ht="13.5">
      <c r="A81" s="21"/>
      <c r="B81" s="55"/>
      <c r="C81" s="55"/>
      <c r="D81" s="54"/>
      <c r="E81" s="61"/>
      <c r="F81" s="16"/>
      <c r="G81" s="189" t="s">
        <v>1609</v>
      </c>
      <c r="H81" s="190" t="s">
        <v>1610</v>
      </c>
    </row>
    <row r="82" spans="1:8" s="165" customFormat="1" ht="13.5">
      <c r="A82" s="21"/>
      <c r="B82" s="55"/>
      <c r="C82" s="55"/>
      <c r="D82" s="54"/>
      <c r="E82" s="61"/>
      <c r="F82" s="16"/>
      <c r="G82" s="189" t="s">
        <v>1611</v>
      </c>
      <c r="H82" s="190" t="s">
        <v>1612</v>
      </c>
    </row>
    <row r="83" spans="1:8" s="165" customFormat="1" ht="13.5">
      <c r="A83" s="21"/>
      <c r="B83" s="55"/>
      <c r="C83" s="55"/>
      <c r="D83" s="54"/>
      <c r="E83" s="61"/>
      <c r="F83" s="16"/>
      <c r="G83" s="189" t="s">
        <v>1613</v>
      </c>
      <c r="H83" s="190" t="s">
        <v>1614</v>
      </c>
    </row>
    <row r="84" spans="1:8" s="165" customFormat="1" ht="13.5">
      <c r="A84" s="21"/>
      <c r="B84" s="55"/>
      <c r="C84" s="55"/>
      <c r="D84" s="54"/>
      <c r="E84" s="61"/>
      <c r="F84" s="16"/>
      <c r="G84" s="189" t="s">
        <v>1707</v>
      </c>
      <c r="H84" s="190" t="s">
        <v>2278</v>
      </c>
    </row>
    <row r="85" spans="1:8" s="165" customFormat="1" ht="13.5">
      <c r="A85" s="21"/>
      <c r="B85" s="55"/>
      <c r="C85" s="55"/>
      <c r="D85" s="54"/>
      <c r="E85" s="61"/>
      <c r="F85" s="16"/>
      <c r="G85" s="189" t="s">
        <v>1615</v>
      </c>
      <c r="H85" s="190" t="s">
        <v>1616</v>
      </c>
    </row>
    <row r="86" spans="1:8" s="165" customFormat="1" ht="13.5">
      <c r="A86" s="21"/>
      <c r="B86" s="55"/>
      <c r="C86" s="55"/>
      <c r="D86" s="54"/>
      <c r="E86" s="61"/>
      <c r="F86" s="16"/>
      <c r="G86" s="189" t="s">
        <v>1617</v>
      </c>
      <c r="H86" s="190" t="s">
        <v>1618</v>
      </c>
    </row>
    <row r="87" spans="1:8" s="165" customFormat="1" ht="13.5">
      <c r="A87" s="21"/>
      <c r="B87" s="55"/>
      <c r="C87" s="55"/>
      <c r="D87" s="54"/>
      <c r="E87" s="61"/>
      <c r="F87" s="16"/>
      <c r="G87" s="189" t="s">
        <v>1619</v>
      </c>
      <c r="H87" s="190" t="s">
        <v>1620</v>
      </c>
    </row>
    <row r="88" spans="1:8" s="165" customFormat="1" ht="13.5">
      <c r="A88" s="21"/>
      <c r="B88" s="55"/>
      <c r="C88" s="55"/>
      <c r="D88" s="54"/>
      <c r="E88" s="61"/>
      <c r="F88" s="16"/>
      <c r="G88" s="189" t="s">
        <v>1621</v>
      </c>
      <c r="H88" s="190" t="s">
        <v>1622</v>
      </c>
    </row>
    <row r="89" spans="1:8" s="165" customFormat="1" ht="13.5">
      <c r="A89" s="21"/>
      <c r="B89" s="55"/>
      <c r="C89" s="55"/>
      <c r="D89" s="54"/>
      <c r="E89" s="61"/>
      <c r="F89" s="16"/>
      <c r="G89" s="189" t="s">
        <v>1856</v>
      </c>
      <c r="H89" s="190" t="s">
        <v>1857</v>
      </c>
    </row>
    <row r="90" spans="1:8" s="165" customFormat="1" ht="13.5">
      <c r="A90" s="21"/>
      <c r="B90" s="55"/>
      <c r="C90" s="55"/>
      <c r="D90" s="54"/>
      <c r="E90" s="61"/>
      <c r="F90" s="16"/>
      <c r="G90" s="189" t="s">
        <v>1858</v>
      </c>
      <c r="H90" s="190" t="s">
        <v>1859</v>
      </c>
    </row>
    <row r="91" spans="1:8" s="165" customFormat="1" ht="13.5">
      <c r="A91" s="21"/>
      <c r="B91" s="55"/>
      <c r="C91" s="55"/>
      <c r="D91" s="54"/>
      <c r="E91" s="61"/>
      <c r="F91" s="16"/>
      <c r="G91" s="189" t="s">
        <v>1860</v>
      </c>
      <c r="H91" s="190" t="s">
        <v>1623</v>
      </c>
    </row>
    <row r="92" spans="1:8" s="165" customFormat="1" ht="13.5">
      <c r="A92" s="21"/>
      <c r="B92" s="55"/>
      <c r="C92" s="55"/>
      <c r="D92" s="54"/>
      <c r="E92" s="61"/>
      <c r="F92" s="16"/>
      <c r="G92" s="189" t="s">
        <v>1861</v>
      </c>
      <c r="H92" s="190" t="s">
        <v>1624</v>
      </c>
    </row>
    <row r="93" spans="1:8" s="165" customFormat="1" ht="13.5">
      <c r="A93" s="21"/>
      <c r="B93" s="55"/>
      <c r="C93" s="55"/>
      <c r="D93" s="54"/>
      <c r="E93" s="61"/>
      <c r="F93" s="16"/>
      <c r="G93" s="189" t="s">
        <v>1625</v>
      </c>
      <c r="H93" s="190" t="s">
        <v>1626</v>
      </c>
    </row>
    <row r="94" spans="1:8" s="165" customFormat="1" ht="13.5">
      <c r="A94" s="21"/>
      <c r="B94" s="55"/>
      <c r="C94" s="55"/>
      <c r="D94" s="54"/>
      <c r="E94" s="61"/>
      <c r="F94" s="16"/>
      <c r="G94" s="189" t="s">
        <v>806</v>
      </c>
      <c r="H94" s="190" t="s">
        <v>1627</v>
      </c>
    </row>
    <row r="95" spans="1:8" s="165" customFormat="1" ht="13.5">
      <c r="A95" s="21"/>
      <c r="B95" s="55"/>
      <c r="C95" s="55"/>
      <c r="D95" s="54"/>
      <c r="E95" s="61"/>
      <c r="F95" s="16"/>
      <c r="G95" s="189" t="s">
        <v>807</v>
      </c>
      <c r="H95" s="190" t="s">
        <v>1628</v>
      </c>
    </row>
    <row r="96" spans="1:8" s="165" customFormat="1" ht="13.5">
      <c r="A96" s="21"/>
      <c r="B96" s="55"/>
      <c r="C96" s="55"/>
      <c r="D96" s="54"/>
      <c r="E96" s="61"/>
      <c r="F96" s="16"/>
      <c r="G96" s="189" t="s">
        <v>1629</v>
      </c>
      <c r="H96" s="190" t="s">
        <v>1630</v>
      </c>
    </row>
    <row r="97" spans="1:8" s="165" customFormat="1" ht="13.5">
      <c r="A97" s="21"/>
      <c r="B97" s="55"/>
      <c r="C97" s="55"/>
      <c r="D97" s="54"/>
      <c r="E97" s="61"/>
      <c r="F97" s="16"/>
      <c r="G97" s="189" t="s">
        <v>808</v>
      </c>
      <c r="H97" s="190" t="s">
        <v>1462</v>
      </c>
    </row>
    <row r="98" spans="1:8" s="165" customFormat="1" ht="13.5">
      <c r="A98" s="21"/>
      <c r="B98" s="55"/>
      <c r="C98" s="55"/>
      <c r="D98" s="54"/>
      <c r="E98" s="61"/>
      <c r="F98" s="16"/>
      <c r="G98" s="189" t="s">
        <v>809</v>
      </c>
      <c r="H98" s="190" t="s">
        <v>1862</v>
      </c>
    </row>
    <row r="99" spans="1:8" s="165" customFormat="1" ht="13.5">
      <c r="A99" s="21"/>
      <c r="B99" s="55"/>
      <c r="C99" s="55"/>
      <c r="D99" s="54"/>
      <c r="E99" s="61"/>
      <c r="F99" s="16"/>
      <c r="G99" s="189" t="s">
        <v>1863</v>
      </c>
      <c r="H99" s="190"/>
    </row>
    <row r="100" spans="1:8" s="165" customFormat="1" ht="13.5">
      <c r="A100" s="21"/>
      <c r="B100" s="55"/>
      <c r="C100" s="55"/>
      <c r="D100" s="54"/>
      <c r="E100" s="61"/>
      <c r="F100" s="16"/>
      <c r="G100" s="189" t="s">
        <v>1864</v>
      </c>
      <c r="H100" s="190" t="s">
        <v>1631</v>
      </c>
    </row>
    <row r="101" spans="1:8" s="165" customFormat="1" ht="13.5">
      <c r="A101" s="21"/>
      <c r="B101" s="55"/>
      <c r="C101" s="55"/>
      <c r="D101" s="54"/>
      <c r="E101" s="61"/>
      <c r="F101" s="16"/>
      <c r="G101" s="189" t="s">
        <v>1865</v>
      </c>
      <c r="H101" s="190" t="s">
        <v>1632</v>
      </c>
    </row>
    <row r="102" spans="1:8" s="165" customFormat="1" ht="13.5">
      <c r="A102" s="21"/>
      <c r="B102" s="55"/>
      <c r="C102" s="55"/>
      <c r="D102" s="54"/>
      <c r="E102" s="61"/>
      <c r="F102" s="16"/>
      <c r="G102" s="189" t="s">
        <v>1866</v>
      </c>
      <c r="H102" s="190" t="s">
        <v>1633</v>
      </c>
    </row>
    <row r="103" spans="1:8" s="165" customFormat="1" ht="13.5">
      <c r="A103" s="21"/>
      <c r="B103" s="55"/>
      <c r="C103" s="55"/>
      <c r="D103" s="54"/>
      <c r="E103" s="61"/>
      <c r="F103" s="16"/>
      <c r="G103" s="189" t="s">
        <v>1867</v>
      </c>
      <c r="H103" s="190" t="s">
        <v>1868</v>
      </c>
    </row>
    <row r="104" spans="1:8" s="165" customFormat="1" ht="13.5">
      <c r="A104" s="23"/>
      <c r="B104" s="33"/>
      <c r="C104" s="33"/>
      <c r="D104" s="34"/>
      <c r="E104" s="71"/>
      <c r="F104" s="27"/>
      <c r="G104" s="193" t="s">
        <v>1869</v>
      </c>
      <c r="H104" s="194" t="s">
        <v>1870</v>
      </c>
    </row>
    <row r="105" spans="1:8" s="165" customFormat="1" ht="13.5">
      <c r="A105" s="21"/>
      <c r="B105" s="55"/>
      <c r="C105" s="55"/>
      <c r="D105" s="54"/>
      <c r="E105" s="61"/>
      <c r="F105" s="16"/>
      <c r="G105" s="189" t="s">
        <v>1634</v>
      </c>
      <c r="H105" s="190" t="s">
        <v>1635</v>
      </c>
    </row>
    <row r="106" spans="1:8" s="165" customFormat="1" ht="13.5">
      <c r="A106" s="21"/>
      <c r="B106" s="55"/>
      <c r="C106" s="55"/>
      <c r="D106" s="54"/>
      <c r="E106" s="61"/>
      <c r="F106" s="16"/>
      <c r="G106" s="189" t="s">
        <v>1636</v>
      </c>
      <c r="H106" s="190" t="s">
        <v>1637</v>
      </c>
    </row>
    <row r="107" spans="1:8" s="165" customFormat="1" ht="13.5">
      <c r="A107" s="21"/>
      <c r="B107" s="55"/>
      <c r="C107" s="55"/>
      <c r="D107" s="54"/>
      <c r="E107" s="61"/>
      <c r="F107" s="16"/>
      <c r="G107" s="206"/>
      <c r="H107" s="190" t="s">
        <v>1638</v>
      </c>
    </row>
    <row r="108" spans="1:8" s="165" customFormat="1" ht="13.5">
      <c r="A108" s="21"/>
      <c r="B108" s="55"/>
      <c r="C108" s="55"/>
      <c r="D108" s="66"/>
      <c r="E108" s="61"/>
      <c r="F108" s="16"/>
      <c r="G108" s="189" t="s">
        <v>1639</v>
      </c>
      <c r="H108" s="190" t="s">
        <v>1640</v>
      </c>
    </row>
    <row r="109" spans="1:8" s="165" customFormat="1" ht="13.5">
      <c r="A109" s="21"/>
      <c r="B109" s="55"/>
      <c r="C109" s="55"/>
      <c r="D109" s="66"/>
      <c r="E109" s="61"/>
      <c r="F109" s="16"/>
      <c r="G109" s="189" t="s">
        <v>1641</v>
      </c>
      <c r="H109" s="190" t="s">
        <v>1642</v>
      </c>
    </row>
    <row r="110" spans="1:8" s="165" customFormat="1" ht="13.5">
      <c r="A110" s="21"/>
      <c r="B110" s="55"/>
      <c r="C110" s="55"/>
      <c r="D110" s="66"/>
      <c r="E110" s="61"/>
      <c r="F110" s="16"/>
      <c r="G110" s="207" t="s">
        <v>1643</v>
      </c>
      <c r="H110" s="190" t="s">
        <v>1644</v>
      </c>
    </row>
    <row r="111" spans="1:8" s="165" customFormat="1" ht="13.5">
      <c r="A111" s="21"/>
      <c r="B111" s="55"/>
      <c r="C111" s="55"/>
      <c r="D111" s="66"/>
      <c r="E111" s="61"/>
      <c r="F111" s="16"/>
      <c r="G111" s="189"/>
      <c r="H111" s="190" t="s">
        <v>1871</v>
      </c>
    </row>
    <row r="112" spans="1:8" s="165" customFormat="1" ht="13.5">
      <c r="A112" s="21"/>
      <c r="B112" s="55"/>
      <c r="C112" s="55"/>
      <c r="D112" s="66"/>
      <c r="E112" s="61"/>
      <c r="F112" s="16"/>
      <c r="G112" s="189" t="s">
        <v>811</v>
      </c>
      <c r="H112" s="190" t="s">
        <v>1645</v>
      </c>
    </row>
    <row r="113" spans="1:8" s="165" customFormat="1" ht="13.5">
      <c r="A113" s="21"/>
      <c r="B113" s="55"/>
      <c r="C113" s="55"/>
      <c r="D113" s="66"/>
      <c r="E113" s="61"/>
      <c r="F113" s="16"/>
      <c r="G113" s="189" t="s">
        <v>1646</v>
      </c>
      <c r="H113" s="190"/>
    </row>
    <row r="114" spans="1:8" s="165" customFormat="1" ht="13.5">
      <c r="A114" s="21"/>
      <c r="B114" s="55"/>
      <c r="C114" s="55"/>
      <c r="D114" s="66"/>
      <c r="E114" s="61"/>
      <c r="F114" s="16"/>
      <c r="G114" s="189"/>
      <c r="H114" s="190" t="s">
        <v>1647</v>
      </c>
    </row>
    <row r="115" spans="1:8" s="165" customFormat="1" ht="13.5">
      <c r="A115" s="21"/>
      <c r="B115" s="55"/>
      <c r="C115" s="55"/>
      <c r="D115" s="66"/>
      <c r="E115" s="61"/>
      <c r="F115" s="16"/>
      <c r="G115" s="189"/>
      <c r="H115" s="190" t="s">
        <v>1648</v>
      </c>
    </row>
    <row r="116" spans="1:8" s="165" customFormat="1" ht="13.5">
      <c r="A116" s="23"/>
      <c r="B116" s="33"/>
      <c r="C116" s="33"/>
      <c r="D116" s="77"/>
      <c r="E116" s="71"/>
      <c r="F116" s="27"/>
      <c r="G116" s="193"/>
      <c r="H116" s="194" t="s">
        <v>1649</v>
      </c>
    </row>
    <row r="117" spans="1:8" s="165" customFormat="1" ht="24">
      <c r="A117" s="21" t="s">
        <v>1650</v>
      </c>
      <c r="B117" s="55">
        <v>12941692000</v>
      </c>
      <c r="C117" s="55">
        <v>12157282570</v>
      </c>
      <c r="D117" s="54" t="s">
        <v>1704</v>
      </c>
      <c r="E117" s="61">
        <v>311284000</v>
      </c>
      <c r="F117" s="16" t="s">
        <v>1651</v>
      </c>
      <c r="G117" s="189" t="s">
        <v>1872</v>
      </c>
      <c r="H117" s="190" t="s">
        <v>2278</v>
      </c>
    </row>
    <row r="118" spans="1:8" s="165" customFormat="1" ht="13.5">
      <c r="A118" s="21"/>
      <c r="B118" s="55"/>
      <c r="C118" s="55"/>
      <c r="D118" s="54"/>
      <c r="E118" s="61"/>
      <c r="F118" s="16"/>
      <c r="G118" s="189" t="s">
        <v>1709</v>
      </c>
      <c r="H118" s="190" t="s">
        <v>1873</v>
      </c>
    </row>
    <row r="119" spans="1:8" s="165" customFormat="1" ht="13.5">
      <c r="A119" s="191" t="s">
        <v>1874</v>
      </c>
      <c r="B119" s="55"/>
      <c r="C119" s="55"/>
      <c r="D119" s="54" t="s">
        <v>1705</v>
      </c>
      <c r="E119" s="61">
        <v>601000000</v>
      </c>
      <c r="F119" s="16"/>
      <c r="G119" s="189" t="s">
        <v>1710</v>
      </c>
      <c r="H119" s="190" t="s">
        <v>1875</v>
      </c>
    </row>
    <row r="120" spans="1:8" s="165" customFormat="1" ht="13.5">
      <c r="A120" s="21"/>
      <c r="B120" s="55"/>
      <c r="C120" s="55"/>
      <c r="F120" s="16"/>
      <c r="G120" s="189" t="s">
        <v>1876</v>
      </c>
      <c r="H120" s="190" t="s">
        <v>1877</v>
      </c>
    </row>
    <row r="121" spans="1:8" s="165" customFormat="1" ht="13.5">
      <c r="A121" s="21"/>
      <c r="B121" s="55"/>
      <c r="C121" s="55"/>
      <c r="D121" s="54" t="s">
        <v>822</v>
      </c>
      <c r="E121" s="61">
        <v>267945698</v>
      </c>
      <c r="F121" s="16"/>
      <c r="G121" s="189" t="s">
        <v>1878</v>
      </c>
      <c r="H121" s="190" t="s">
        <v>1879</v>
      </c>
    </row>
    <row r="122" spans="1:8" s="165" customFormat="1" ht="13.5">
      <c r="A122" s="21"/>
      <c r="B122" s="55"/>
      <c r="C122" s="55"/>
      <c r="D122" s="54"/>
      <c r="E122" s="61"/>
      <c r="F122" s="16"/>
      <c r="G122" s="189" t="s">
        <v>1652</v>
      </c>
      <c r="H122" s="190" t="s">
        <v>1653</v>
      </c>
    </row>
    <row r="123" spans="1:8" s="165" customFormat="1" ht="13.5">
      <c r="A123" s="21"/>
      <c r="B123" s="55"/>
      <c r="C123" s="55"/>
      <c r="D123" s="54" t="s">
        <v>2280</v>
      </c>
      <c r="E123" s="61">
        <f>C117-E117-E119-E121</f>
        <v>10977052872</v>
      </c>
      <c r="F123" s="16"/>
      <c r="G123" s="189" t="s">
        <v>1654</v>
      </c>
      <c r="H123" s="190" t="s">
        <v>2594</v>
      </c>
    </row>
    <row r="124" spans="1:8" s="165" customFormat="1" ht="13.5">
      <c r="A124" s="21"/>
      <c r="B124" s="55"/>
      <c r="C124" s="55"/>
      <c r="D124" s="66"/>
      <c r="E124" s="61"/>
      <c r="F124" s="16"/>
      <c r="G124" s="189" t="s">
        <v>1711</v>
      </c>
      <c r="H124" s="190" t="s">
        <v>1880</v>
      </c>
    </row>
    <row r="125" spans="1:8" s="165" customFormat="1" ht="13.5">
      <c r="A125" s="21"/>
      <c r="B125" s="55"/>
      <c r="C125" s="55"/>
      <c r="D125" s="66"/>
      <c r="E125" s="61"/>
      <c r="F125" s="16"/>
      <c r="G125" s="189" t="s">
        <v>1881</v>
      </c>
      <c r="H125" s="190" t="s">
        <v>312</v>
      </c>
    </row>
    <row r="126" spans="1:8" s="165" customFormat="1" ht="13.5">
      <c r="A126" s="21"/>
      <c r="B126" s="55"/>
      <c r="C126" s="55"/>
      <c r="D126" s="66"/>
      <c r="E126" s="61"/>
      <c r="F126" s="16"/>
      <c r="G126" s="189" t="s">
        <v>313</v>
      </c>
      <c r="H126" s="190" t="s">
        <v>812</v>
      </c>
    </row>
    <row r="127" spans="1:8" s="165" customFormat="1" ht="13.5">
      <c r="A127" s="23"/>
      <c r="B127" s="33"/>
      <c r="C127" s="33"/>
      <c r="D127" s="77"/>
      <c r="E127" s="71"/>
      <c r="F127" s="27"/>
      <c r="G127" s="193" t="s">
        <v>813</v>
      </c>
      <c r="H127" s="194" t="s">
        <v>314</v>
      </c>
    </row>
    <row r="128" spans="1:8" s="165" customFormat="1" ht="24">
      <c r="A128" s="21" t="s">
        <v>237</v>
      </c>
      <c r="B128" s="55">
        <v>224458000</v>
      </c>
      <c r="C128" s="55">
        <v>213216657</v>
      </c>
      <c r="D128" s="54" t="s">
        <v>1708</v>
      </c>
      <c r="E128" s="61">
        <f>194317014+18899643</f>
        <v>213216657</v>
      </c>
      <c r="F128" s="16" t="s">
        <v>238</v>
      </c>
      <c r="G128" s="196" t="s">
        <v>1882</v>
      </c>
      <c r="H128" s="197" t="s">
        <v>1883</v>
      </c>
    </row>
    <row r="129" spans="1:8" s="165" customFormat="1" ht="13.5">
      <c r="A129" s="21"/>
      <c r="B129" s="55"/>
      <c r="C129" s="55"/>
      <c r="D129" s="54"/>
      <c r="E129" s="61"/>
      <c r="F129" s="16"/>
      <c r="G129" s="189"/>
      <c r="H129" s="190"/>
    </row>
    <row r="130" spans="1:8" s="165" customFormat="1" ht="13.5">
      <c r="A130" s="191" t="s">
        <v>1884</v>
      </c>
      <c r="B130" s="55"/>
      <c r="C130" s="55"/>
      <c r="D130" s="54"/>
      <c r="E130" s="61"/>
      <c r="F130" s="16"/>
      <c r="G130" s="189"/>
      <c r="H130" s="190"/>
    </row>
    <row r="131" spans="1:8" s="165" customFormat="1" ht="13.5">
      <c r="A131" s="23" t="s">
        <v>1885</v>
      </c>
      <c r="B131" s="33"/>
      <c r="C131" s="33"/>
      <c r="D131" s="34"/>
      <c r="E131" s="35"/>
      <c r="F131" s="27"/>
      <c r="G131" s="193"/>
      <c r="H131" s="194" t="s">
        <v>2278</v>
      </c>
    </row>
    <row r="132" spans="1:8" s="165" customFormat="1" ht="13.5">
      <c r="A132" s="21" t="s">
        <v>239</v>
      </c>
      <c r="B132" s="55">
        <v>11115544000</v>
      </c>
      <c r="C132" s="55">
        <v>10621251303</v>
      </c>
      <c r="D132" s="54" t="s">
        <v>1704</v>
      </c>
      <c r="E132" s="61">
        <v>5224595908</v>
      </c>
      <c r="F132" s="16" t="s">
        <v>240</v>
      </c>
      <c r="G132" s="189" t="s">
        <v>241</v>
      </c>
      <c r="H132" s="190" t="s">
        <v>1886</v>
      </c>
    </row>
    <row r="133" spans="1:8" s="165" customFormat="1" ht="13.5">
      <c r="A133" s="21"/>
      <c r="B133" s="55"/>
      <c r="C133" s="55"/>
      <c r="D133" s="66"/>
      <c r="E133" s="61"/>
      <c r="F133" s="16"/>
      <c r="G133" s="189" t="s">
        <v>242</v>
      </c>
      <c r="H133" s="190" t="s">
        <v>1887</v>
      </c>
    </row>
    <row r="134" spans="1:8" s="165" customFormat="1" ht="13.5">
      <c r="A134" s="191" t="s">
        <v>1888</v>
      </c>
      <c r="B134" s="55"/>
      <c r="C134" s="55"/>
      <c r="D134" s="54" t="s">
        <v>329</v>
      </c>
      <c r="E134" s="61">
        <v>217180142</v>
      </c>
      <c r="F134" s="16"/>
      <c r="G134" s="189" t="s">
        <v>243</v>
      </c>
      <c r="H134" s="190" t="s">
        <v>1889</v>
      </c>
    </row>
    <row r="135" spans="1:8" s="165" customFormat="1" ht="13.5">
      <c r="A135" s="21"/>
      <c r="B135" s="55"/>
      <c r="C135" s="55"/>
      <c r="D135" s="54"/>
      <c r="E135" s="61"/>
      <c r="F135" s="16"/>
      <c r="G135" s="189" t="s">
        <v>244</v>
      </c>
      <c r="H135" s="190" t="s">
        <v>2278</v>
      </c>
    </row>
    <row r="136" spans="1:8" s="165" customFormat="1" ht="13.5">
      <c r="A136" s="21"/>
      <c r="B136" s="55"/>
      <c r="C136" s="55"/>
      <c r="D136" s="54" t="s">
        <v>327</v>
      </c>
      <c r="E136" s="61">
        <f>C132-E132-E134</f>
        <v>5179475253</v>
      </c>
      <c r="F136" s="16"/>
      <c r="G136" s="189" t="s">
        <v>245</v>
      </c>
      <c r="H136" s="190" t="s">
        <v>1890</v>
      </c>
    </row>
    <row r="137" spans="1:8" s="165" customFormat="1" ht="13.5">
      <c r="A137" s="21"/>
      <c r="B137" s="55"/>
      <c r="C137" s="55"/>
      <c r="D137" s="54"/>
      <c r="E137" s="61"/>
      <c r="F137" s="16"/>
      <c r="G137" s="189" t="s">
        <v>246</v>
      </c>
      <c r="H137" s="190" t="s">
        <v>1891</v>
      </c>
    </row>
    <row r="138" spans="1:8" s="165" customFormat="1" ht="13.5">
      <c r="A138" s="21"/>
      <c r="B138" s="55"/>
      <c r="C138" s="55"/>
      <c r="D138" s="54"/>
      <c r="E138" s="61"/>
      <c r="F138" s="16"/>
      <c r="G138" s="189" t="s">
        <v>247</v>
      </c>
      <c r="H138" s="190" t="s">
        <v>1892</v>
      </c>
    </row>
    <row r="139" spans="1:8" s="165" customFormat="1" ht="13.5">
      <c r="A139" s="21"/>
      <c r="B139" s="55"/>
      <c r="C139" s="55"/>
      <c r="D139" s="60"/>
      <c r="E139" s="61"/>
      <c r="F139" s="16"/>
      <c r="G139" s="189" t="s">
        <v>248</v>
      </c>
      <c r="H139" s="190" t="s">
        <v>1893</v>
      </c>
    </row>
    <row r="140" spans="1:8" s="165" customFormat="1" ht="13.5">
      <c r="A140" s="21"/>
      <c r="B140" s="55"/>
      <c r="C140" s="55"/>
      <c r="D140" s="60"/>
      <c r="E140" s="61"/>
      <c r="F140" s="16"/>
      <c r="G140" s="207" t="s">
        <v>315</v>
      </c>
      <c r="H140" s="190" t="s">
        <v>256</v>
      </c>
    </row>
    <row r="141" spans="1:8" s="165" customFormat="1" ht="13.5">
      <c r="A141" s="23"/>
      <c r="B141" s="33"/>
      <c r="C141" s="33"/>
      <c r="D141" s="77"/>
      <c r="E141" s="71"/>
      <c r="F141" s="27"/>
      <c r="G141" s="193" t="s">
        <v>257</v>
      </c>
      <c r="H141" s="194" t="s">
        <v>258</v>
      </c>
    </row>
    <row r="142" spans="1:8" s="165" customFormat="1" ht="13.5">
      <c r="A142" s="21" t="s">
        <v>249</v>
      </c>
      <c r="B142" s="55">
        <v>128503673000</v>
      </c>
      <c r="C142" s="55">
        <v>126986607259</v>
      </c>
      <c r="D142" s="54" t="s">
        <v>1704</v>
      </c>
      <c r="E142" s="61">
        <v>669555636</v>
      </c>
      <c r="F142" s="16" t="s">
        <v>250</v>
      </c>
      <c r="G142" s="189" t="s">
        <v>251</v>
      </c>
      <c r="H142" s="190" t="s">
        <v>2278</v>
      </c>
    </row>
    <row r="143" spans="1:8" s="165" customFormat="1" ht="13.5">
      <c r="A143" s="191"/>
      <c r="B143" s="55"/>
      <c r="C143" s="55"/>
      <c r="D143" s="54"/>
      <c r="E143" s="61"/>
      <c r="F143" s="16"/>
      <c r="G143" s="189" t="s">
        <v>1894</v>
      </c>
      <c r="H143" s="190" t="s">
        <v>1895</v>
      </c>
    </row>
    <row r="144" spans="1:8" s="165" customFormat="1" ht="13.5">
      <c r="A144" s="191" t="s">
        <v>1896</v>
      </c>
      <c r="B144" s="55"/>
      <c r="C144" s="55"/>
      <c r="D144" s="54" t="s">
        <v>1708</v>
      </c>
      <c r="E144" s="61">
        <v>4967853518</v>
      </c>
      <c r="F144" s="16"/>
      <c r="G144" s="189" t="s">
        <v>252</v>
      </c>
      <c r="H144" s="190" t="s">
        <v>2278</v>
      </c>
    </row>
    <row r="145" spans="1:8" s="165" customFormat="1" ht="13.5">
      <c r="A145" s="21"/>
      <c r="B145" s="55"/>
      <c r="C145" s="55"/>
      <c r="D145" s="54"/>
      <c r="E145" s="61"/>
      <c r="F145" s="16"/>
      <c r="G145" s="189" t="s">
        <v>253</v>
      </c>
      <c r="H145" s="190" t="s">
        <v>1897</v>
      </c>
    </row>
    <row r="146" spans="1:8" s="165" customFormat="1" ht="13.5">
      <c r="A146" s="21"/>
      <c r="B146" s="55"/>
      <c r="C146" s="55"/>
      <c r="D146" s="54" t="s">
        <v>327</v>
      </c>
      <c r="E146" s="61">
        <f>C142-E142-E144</f>
        <v>121349198105</v>
      </c>
      <c r="F146" s="16"/>
      <c r="G146" s="189" t="s">
        <v>254</v>
      </c>
      <c r="H146" s="190" t="s">
        <v>1898</v>
      </c>
    </row>
    <row r="147" spans="1:8" s="165" customFormat="1" ht="13.5">
      <c r="A147" s="21"/>
      <c r="B147" s="55"/>
      <c r="C147" s="55"/>
      <c r="D147" s="66"/>
      <c r="E147" s="61"/>
      <c r="F147" s="16"/>
      <c r="G147" s="189" t="s">
        <v>2602</v>
      </c>
      <c r="H147" s="190" t="s">
        <v>1899</v>
      </c>
    </row>
    <row r="148" spans="1:8" s="165" customFormat="1" ht="13.5">
      <c r="A148" s="21"/>
      <c r="B148" s="55"/>
      <c r="C148" s="55"/>
      <c r="D148" s="66"/>
      <c r="E148" s="61"/>
      <c r="F148" s="16"/>
      <c r="G148" s="189" t="s">
        <v>2603</v>
      </c>
      <c r="H148" s="190" t="s">
        <v>2278</v>
      </c>
    </row>
    <row r="149" spans="1:8" s="165" customFormat="1" ht="13.5">
      <c r="A149" s="21"/>
      <c r="B149" s="55"/>
      <c r="C149" s="55"/>
      <c r="D149" s="66"/>
      <c r="E149" s="61"/>
      <c r="F149" s="16"/>
      <c r="G149" s="189" t="s">
        <v>2604</v>
      </c>
      <c r="H149" s="190" t="s">
        <v>1900</v>
      </c>
    </row>
    <row r="150" spans="1:8" s="165" customFormat="1" ht="13.5">
      <c r="A150" s="21"/>
      <c r="B150" s="55"/>
      <c r="C150" s="55"/>
      <c r="D150" s="66"/>
      <c r="E150" s="61"/>
      <c r="F150" s="16"/>
      <c r="G150" s="207" t="s">
        <v>2605</v>
      </c>
      <c r="H150" s="190" t="s">
        <v>1901</v>
      </c>
    </row>
    <row r="151" spans="1:8" s="165" customFormat="1" ht="13.5">
      <c r="A151" s="21"/>
      <c r="B151" s="55"/>
      <c r="C151" s="55"/>
      <c r="D151" s="66"/>
      <c r="E151" s="61"/>
      <c r="F151" s="16"/>
      <c r="G151" s="189"/>
      <c r="H151" s="190"/>
    </row>
    <row r="152" spans="1:8" s="165" customFormat="1" ht="13.5">
      <c r="A152" s="21"/>
      <c r="B152" s="55"/>
      <c r="C152" s="55"/>
      <c r="D152" s="66"/>
      <c r="E152" s="61"/>
      <c r="F152" s="52" t="s">
        <v>2606</v>
      </c>
      <c r="G152" s="196" t="s">
        <v>2607</v>
      </c>
      <c r="H152" s="197" t="s">
        <v>1902</v>
      </c>
    </row>
    <row r="153" spans="1:8" s="165" customFormat="1" ht="13.5">
      <c r="A153" s="21"/>
      <c r="B153" s="55"/>
      <c r="C153" s="55"/>
      <c r="D153" s="66"/>
      <c r="E153" s="61"/>
      <c r="F153" s="16"/>
      <c r="G153" s="189" t="s">
        <v>1739</v>
      </c>
      <c r="H153" s="190" t="s">
        <v>1655</v>
      </c>
    </row>
    <row r="154" spans="1:8" s="165" customFormat="1" ht="13.5">
      <c r="A154" s="21"/>
      <c r="B154" s="55"/>
      <c r="C154" s="55"/>
      <c r="D154" s="66"/>
      <c r="E154" s="61"/>
      <c r="F154" s="16"/>
      <c r="G154" s="189" t="s">
        <v>1740</v>
      </c>
      <c r="H154" s="190" t="s">
        <v>1903</v>
      </c>
    </row>
    <row r="155" spans="1:8" s="165" customFormat="1" ht="13.5">
      <c r="A155" s="21"/>
      <c r="B155" s="55"/>
      <c r="C155" s="55"/>
      <c r="D155" s="66"/>
      <c r="E155" s="61"/>
      <c r="F155" s="16"/>
      <c r="G155" s="189" t="s">
        <v>1741</v>
      </c>
      <c r="H155" s="190" t="s">
        <v>1656</v>
      </c>
    </row>
    <row r="156" spans="1:8" s="165" customFormat="1" ht="13.5">
      <c r="A156" s="21"/>
      <c r="B156" s="55"/>
      <c r="C156" s="55"/>
      <c r="D156" s="66"/>
      <c r="E156" s="61"/>
      <c r="F156" s="16"/>
      <c r="G156" s="189" t="s">
        <v>1904</v>
      </c>
      <c r="H156" s="190" t="s">
        <v>1905</v>
      </c>
    </row>
    <row r="157" spans="1:8" s="165" customFormat="1" ht="13.5">
      <c r="A157" s="21"/>
      <c r="B157" s="55"/>
      <c r="C157" s="55"/>
      <c r="D157" s="66"/>
      <c r="E157" s="61"/>
      <c r="F157" s="16"/>
      <c r="G157" s="189" t="s">
        <v>1742</v>
      </c>
      <c r="H157" s="190" t="s">
        <v>2278</v>
      </c>
    </row>
    <row r="158" spans="1:8" s="165" customFormat="1" ht="13.5">
      <c r="A158" s="21"/>
      <c r="B158" s="55"/>
      <c r="C158" s="55"/>
      <c r="D158" s="66"/>
      <c r="E158" s="61"/>
      <c r="F158" s="16"/>
      <c r="G158" s="189" t="s">
        <v>1743</v>
      </c>
      <c r="H158" s="190" t="s">
        <v>1657</v>
      </c>
    </row>
    <row r="159" spans="1:8" s="165" customFormat="1" ht="13.5">
      <c r="A159" s="21"/>
      <c r="B159" s="55"/>
      <c r="C159" s="55"/>
      <c r="D159" s="66"/>
      <c r="E159" s="61"/>
      <c r="F159" s="16"/>
      <c r="G159" s="189"/>
      <c r="H159" s="190" t="s">
        <v>1906</v>
      </c>
    </row>
    <row r="160" spans="1:8" s="165" customFormat="1" ht="13.5">
      <c r="A160" s="21"/>
      <c r="B160" s="55"/>
      <c r="C160" s="55"/>
      <c r="D160" s="66"/>
      <c r="E160" s="61"/>
      <c r="F160" s="16"/>
      <c r="G160" s="189" t="s">
        <v>2066</v>
      </c>
      <c r="H160" s="190" t="s">
        <v>1658</v>
      </c>
    </row>
    <row r="161" spans="1:8" s="165" customFormat="1" ht="13.5">
      <c r="A161" s="21"/>
      <c r="B161" s="55"/>
      <c r="C161" s="55"/>
      <c r="D161" s="66"/>
      <c r="E161" s="61"/>
      <c r="F161" s="16"/>
      <c r="G161" s="189" t="s">
        <v>2067</v>
      </c>
      <c r="H161" s="190" t="s">
        <v>1659</v>
      </c>
    </row>
    <row r="162" spans="1:8" s="165" customFormat="1" ht="13.5">
      <c r="A162" s="21"/>
      <c r="B162" s="55"/>
      <c r="C162" s="55"/>
      <c r="D162" s="66"/>
      <c r="E162" s="61"/>
      <c r="F162" s="16"/>
      <c r="G162" s="189" t="s">
        <v>814</v>
      </c>
      <c r="H162" s="190" t="s">
        <v>1660</v>
      </c>
    </row>
    <row r="163" spans="1:8" s="165" customFormat="1" ht="13.5">
      <c r="A163" s="21"/>
      <c r="B163" s="55"/>
      <c r="C163" s="55"/>
      <c r="D163" s="66"/>
      <c r="E163" s="61"/>
      <c r="F163" s="16"/>
      <c r="G163" s="189" t="s">
        <v>2068</v>
      </c>
      <c r="H163" s="190" t="s">
        <v>1907</v>
      </c>
    </row>
    <row r="164" spans="1:8" s="165" customFormat="1" ht="13.5">
      <c r="A164" s="21"/>
      <c r="B164" s="55"/>
      <c r="C164" s="55"/>
      <c r="D164" s="66"/>
      <c r="E164" s="61"/>
      <c r="F164" s="16"/>
      <c r="G164" s="189" t="s">
        <v>2069</v>
      </c>
      <c r="H164" s="190" t="s">
        <v>1661</v>
      </c>
    </row>
    <row r="165" spans="1:8" s="165" customFormat="1" ht="13.5">
      <c r="A165" s="23"/>
      <c r="B165" s="33"/>
      <c r="C165" s="33"/>
      <c r="D165" s="77"/>
      <c r="E165" s="71"/>
      <c r="F165" s="27"/>
      <c r="G165" s="193" t="s">
        <v>2070</v>
      </c>
      <c r="H165" s="194" t="s">
        <v>1908</v>
      </c>
    </row>
    <row r="166" spans="1:8" s="165" customFormat="1" ht="13.5">
      <c r="A166" s="21"/>
      <c r="B166" s="55"/>
      <c r="C166" s="55"/>
      <c r="D166" s="66"/>
      <c r="E166" s="61"/>
      <c r="F166" s="16"/>
      <c r="G166" s="189" t="s">
        <v>2071</v>
      </c>
      <c r="H166" s="190" t="s">
        <v>1909</v>
      </c>
    </row>
    <row r="167" spans="1:8" s="165" customFormat="1" ht="13.5">
      <c r="A167" s="21"/>
      <c r="B167" s="55"/>
      <c r="C167" s="55"/>
      <c r="D167" s="66"/>
      <c r="E167" s="61"/>
      <c r="F167" s="16"/>
      <c r="G167" s="189" t="s">
        <v>2072</v>
      </c>
      <c r="H167" s="190" t="s">
        <v>1662</v>
      </c>
    </row>
    <row r="168" spans="1:8" s="165" customFormat="1" ht="13.5">
      <c r="A168" s="21"/>
      <c r="B168" s="55"/>
      <c r="C168" s="55"/>
      <c r="D168" s="66"/>
      <c r="E168" s="61"/>
      <c r="F168" s="16"/>
      <c r="G168" s="189" t="s">
        <v>2073</v>
      </c>
      <c r="H168" s="190" t="s">
        <v>2278</v>
      </c>
    </row>
    <row r="169" spans="1:8" s="165" customFormat="1" ht="13.5">
      <c r="A169" s="21"/>
      <c r="B169" s="55"/>
      <c r="C169" s="55"/>
      <c r="D169" s="66"/>
      <c r="E169" s="61"/>
      <c r="F169" s="16"/>
      <c r="G169" s="189" t="s">
        <v>2074</v>
      </c>
      <c r="H169" s="190" t="s">
        <v>1910</v>
      </c>
    </row>
    <row r="170" spans="1:8" s="165" customFormat="1" ht="13.5">
      <c r="A170" s="21"/>
      <c r="B170" s="55"/>
      <c r="C170" s="55"/>
      <c r="D170" s="66"/>
      <c r="E170" s="61"/>
      <c r="F170" s="16"/>
      <c r="G170" s="189" t="s">
        <v>2075</v>
      </c>
      <c r="H170" s="190" t="s">
        <v>1911</v>
      </c>
    </row>
    <row r="171" spans="1:8" s="165" customFormat="1" ht="13.5">
      <c r="A171" s="21"/>
      <c r="B171" s="55"/>
      <c r="C171" s="55"/>
      <c r="D171" s="66"/>
      <c r="E171" s="61"/>
      <c r="F171" s="16"/>
      <c r="G171" s="207" t="s">
        <v>1912</v>
      </c>
      <c r="H171" s="190" t="s">
        <v>651</v>
      </c>
    </row>
    <row r="172" spans="1:8" s="165" customFormat="1" ht="13.5">
      <c r="A172" s="21"/>
      <c r="B172" s="55"/>
      <c r="C172" s="55"/>
      <c r="D172" s="66"/>
      <c r="E172" s="61"/>
      <c r="F172" s="16"/>
      <c r="G172" s="189" t="s">
        <v>815</v>
      </c>
      <c r="H172" s="190" t="s">
        <v>1663</v>
      </c>
    </row>
    <row r="173" spans="1:8" s="165" customFormat="1" ht="13.5">
      <c r="A173" s="21"/>
      <c r="B173" s="55"/>
      <c r="C173" s="55"/>
      <c r="D173" s="66"/>
      <c r="E173" s="61"/>
      <c r="F173" s="16"/>
      <c r="G173" s="195" t="s">
        <v>816</v>
      </c>
      <c r="H173" s="190"/>
    </row>
    <row r="174" spans="1:8" s="165" customFormat="1" ht="13.5">
      <c r="A174" s="21"/>
      <c r="B174" s="55"/>
      <c r="C174" s="55"/>
      <c r="D174" s="66"/>
      <c r="E174" s="61"/>
      <c r="F174" s="16"/>
      <c r="G174" s="189"/>
      <c r="H174" s="190" t="s">
        <v>1913</v>
      </c>
    </row>
    <row r="175" spans="1:8" s="165" customFormat="1" ht="13.5">
      <c r="A175" s="21"/>
      <c r="B175" s="55"/>
      <c r="C175" s="55"/>
      <c r="D175" s="66"/>
      <c r="E175" s="61"/>
      <c r="F175" s="16"/>
      <c r="G175" s="189"/>
      <c r="H175" s="190" t="s">
        <v>1914</v>
      </c>
    </row>
    <row r="176" spans="1:8" s="165" customFormat="1" ht="13.5">
      <c r="A176" s="21"/>
      <c r="B176" s="55"/>
      <c r="C176" s="55"/>
      <c r="D176" s="66"/>
      <c r="E176" s="61"/>
      <c r="F176" s="27"/>
      <c r="G176" s="193"/>
      <c r="H176" s="194" t="s">
        <v>1915</v>
      </c>
    </row>
    <row r="177" spans="1:8" s="165" customFormat="1" ht="15" customHeight="1">
      <c r="A177" s="21"/>
      <c r="B177" s="55"/>
      <c r="C177" s="55"/>
      <c r="D177" s="66"/>
      <c r="E177" s="61"/>
      <c r="F177" s="16" t="s">
        <v>2076</v>
      </c>
      <c r="G177" s="189" t="s">
        <v>2077</v>
      </c>
      <c r="H177" s="190" t="s">
        <v>1916</v>
      </c>
    </row>
    <row r="178" spans="1:8" s="165" customFormat="1" ht="15" customHeight="1">
      <c r="A178" s="23"/>
      <c r="B178" s="33"/>
      <c r="C178" s="33"/>
      <c r="D178" s="77"/>
      <c r="E178" s="71"/>
      <c r="F178" s="27"/>
      <c r="G178" s="193" t="s">
        <v>2078</v>
      </c>
      <c r="H178" s="194" t="s">
        <v>1917</v>
      </c>
    </row>
    <row r="179" spans="1:8" s="165" customFormat="1" ht="13.5">
      <c r="A179" s="21" t="s">
        <v>2079</v>
      </c>
      <c r="B179" s="55">
        <v>4888955000</v>
      </c>
      <c r="C179" s="55">
        <v>4602109933</v>
      </c>
      <c r="D179" s="54" t="s">
        <v>1704</v>
      </c>
      <c r="E179" s="61">
        <v>3141000</v>
      </c>
      <c r="F179" s="16" t="s">
        <v>2080</v>
      </c>
      <c r="G179" s="189" t="s">
        <v>2081</v>
      </c>
      <c r="H179" s="190" t="s">
        <v>2278</v>
      </c>
    </row>
    <row r="180" spans="1:8" s="165" customFormat="1" ht="13.5">
      <c r="A180" s="21"/>
      <c r="B180" s="55"/>
      <c r="C180" s="55"/>
      <c r="D180" s="54"/>
      <c r="E180" s="61"/>
      <c r="F180" s="16"/>
      <c r="G180" s="189" t="s">
        <v>2082</v>
      </c>
      <c r="H180" s="190" t="s">
        <v>1664</v>
      </c>
    </row>
    <row r="181" spans="1:8" s="165" customFormat="1" ht="13.5">
      <c r="A181" s="191" t="s">
        <v>1918</v>
      </c>
      <c r="B181" s="55"/>
      <c r="C181" s="55"/>
      <c r="D181" s="54" t="s">
        <v>1705</v>
      </c>
      <c r="E181" s="61">
        <v>61000000</v>
      </c>
      <c r="F181" s="16"/>
      <c r="G181" s="189" t="s">
        <v>1919</v>
      </c>
      <c r="H181" s="190" t="s">
        <v>2</v>
      </c>
    </row>
    <row r="182" spans="1:8" s="165" customFormat="1" ht="13.5">
      <c r="A182" s="21"/>
      <c r="B182" s="55"/>
      <c r="C182" s="55"/>
      <c r="D182" s="54"/>
      <c r="E182" s="61"/>
      <c r="F182" s="16"/>
      <c r="G182" s="189" t="s">
        <v>2083</v>
      </c>
      <c r="H182" s="190" t="s">
        <v>1665</v>
      </c>
    </row>
    <row r="183" spans="1:8" s="165" customFormat="1" ht="13.5">
      <c r="A183" s="21"/>
      <c r="B183" s="55"/>
      <c r="C183" s="55"/>
      <c r="D183" s="54" t="s">
        <v>2084</v>
      </c>
      <c r="E183" s="61">
        <v>2136868000</v>
      </c>
      <c r="F183" s="16"/>
      <c r="G183" s="189" t="s">
        <v>1666</v>
      </c>
      <c r="H183" s="190" t="s">
        <v>2507</v>
      </c>
    </row>
    <row r="184" spans="1:8" s="165" customFormat="1" ht="13.5">
      <c r="A184" s="21"/>
      <c r="B184" s="55"/>
      <c r="C184" s="55"/>
      <c r="D184" s="54"/>
      <c r="E184" s="61"/>
      <c r="F184" s="16"/>
      <c r="G184" s="208"/>
      <c r="H184" s="209"/>
    </row>
    <row r="185" spans="1:8" s="165" customFormat="1" ht="13.5">
      <c r="A185" s="21"/>
      <c r="B185" s="55"/>
      <c r="C185" s="55"/>
      <c r="D185" s="54" t="s">
        <v>327</v>
      </c>
      <c r="E185" s="61">
        <f>C179-E179-E181-E183</f>
        <v>2401100933</v>
      </c>
      <c r="F185" s="16"/>
      <c r="G185" s="189"/>
      <c r="H185" s="190"/>
    </row>
    <row r="186" spans="1:8" s="165" customFormat="1" ht="13.5">
      <c r="A186" s="58" t="s">
        <v>2085</v>
      </c>
      <c r="B186" s="96">
        <v>2472893000</v>
      </c>
      <c r="C186" s="96">
        <v>2372611542</v>
      </c>
      <c r="D186" s="67" t="s">
        <v>1704</v>
      </c>
      <c r="E186" s="118">
        <v>630556119</v>
      </c>
      <c r="F186" s="52" t="s">
        <v>2086</v>
      </c>
      <c r="G186" s="196" t="s">
        <v>2087</v>
      </c>
      <c r="H186" s="197" t="s">
        <v>2278</v>
      </c>
    </row>
    <row r="187" spans="1:8" s="165" customFormat="1" ht="13.5">
      <c r="A187" s="21"/>
      <c r="B187" s="55"/>
      <c r="C187" s="55"/>
      <c r="D187" s="54"/>
      <c r="E187" s="61"/>
      <c r="F187" s="16"/>
      <c r="G187" s="189" t="s">
        <v>2088</v>
      </c>
      <c r="H187" s="190" t="s">
        <v>1920</v>
      </c>
    </row>
    <row r="188" spans="1:8" s="165" customFormat="1" ht="13.5">
      <c r="A188" s="191" t="s">
        <v>1921</v>
      </c>
      <c r="B188" s="55"/>
      <c r="C188" s="55"/>
      <c r="D188" s="54" t="s">
        <v>1708</v>
      </c>
      <c r="E188" s="61">
        <v>470813190</v>
      </c>
      <c r="F188" s="16"/>
      <c r="G188" s="189" t="s">
        <v>2089</v>
      </c>
      <c r="H188" s="190" t="s">
        <v>1922</v>
      </c>
    </row>
    <row r="189" spans="1:8" s="165" customFormat="1" ht="13.5">
      <c r="A189" s="21"/>
      <c r="B189" s="55"/>
      <c r="C189" s="55"/>
      <c r="D189" s="54"/>
      <c r="E189" s="61"/>
      <c r="F189" s="16"/>
      <c r="G189" s="189" t="s">
        <v>2090</v>
      </c>
      <c r="H189" s="190" t="s">
        <v>1923</v>
      </c>
    </row>
    <row r="190" spans="1:8" s="165" customFormat="1" ht="13.5">
      <c r="A190" s="21"/>
      <c r="B190" s="55"/>
      <c r="C190" s="55"/>
      <c r="D190" s="54" t="s">
        <v>327</v>
      </c>
      <c r="E190" s="61">
        <f>C186-E186-E188</f>
        <v>1271242233</v>
      </c>
      <c r="F190" s="16"/>
      <c r="G190" s="189" t="s">
        <v>2091</v>
      </c>
      <c r="H190" s="190" t="s">
        <v>1924</v>
      </c>
    </row>
    <row r="191" spans="1:8" s="165" customFormat="1" ht="13.5">
      <c r="A191" s="21"/>
      <c r="B191" s="55"/>
      <c r="C191" s="55"/>
      <c r="D191" s="66"/>
      <c r="E191" s="61"/>
      <c r="F191" s="16"/>
      <c r="G191" s="189" t="s">
        <v>2092</v>
      </c>
      <c r="H191" s="190" t="s">
        <v>1925</v>
      </c>
    </row>
    <row r="192" spans="1:8" s="165" customFormat="1" ht="13.5">
      <c r="A192" s="21"/>
      <c r="B192" s="55"/>
      <c r="C192" s="55"/>
      <c r="D192" s="66"/>
      <c r="E192" s="61"/>
      <c r="F192" s="16"/>
      <c r="G192" s="189" t="s">
        <v>1926</v>
      </c>
      <c r="H192" s="190" t="s">
        <v>1927</v>
      </c>
    </row>
    <row r="193" spans="1:8" s="165" customFormat="1" ht="13.5">
      <c r="A193" s="21"/>
      <c r="B193" s="55"/>
      <c r="C193" s="55"/>
      <c r="D193" s="66"/>
      <c r="E193" s="61"/>
      <c r="F193" s="16"/>
      <c r="G193" s="189" t="s">
        <v>1928</v>
      </c>
      <c r="H193" s="190" t="s">
        <v>1929</v>
      </c>
    </row>
    <row r="194" spans="1:8" s="165" customFormat="1" ht="13.5">
      <c r="A194" s="21"/>
      <c r="B194" s="55"/>
      <c r="C194" s="55"/>
      <c r="D194" s="66"/>
      <c r="E194" s="61"/>
      <c r="F194" s="16"/>
      <c r="G194" s="189" t="s">
        <v>1930</v>
      </c>
      <c r="H194" s="190" t="s">
        <v>1931</v>
      </c>
    </row>
    <row r="195" spans="1:8" s="165" customFormat="1" ht="13.5">
      <c r="A195" s="21"/>
      <c r="B195" s="55"/>
      <c r="C195" s="55"/>
      <c r="D195" s="66"/>
      <c r="E195" s="61"/>
      <c r="F195" s="16"/>
      <c r="G195" s="189" t="s">
        <v>1667</v>
      </c>
      <c r="H195" s="190" t="s">
        <v>1932</v>
      </c>
    </row>
    <row r="196" spans="1:8" s="165" customFormat="1" ht="13.5">
      <c r="A196" s="21"/>
      <c r="B196" s="55"/>
      <c r="C196" s="55"/>
      <c r="D196" s="66"/>
      <c r="E196" s="61"/>
      <c r="F196" s="16"/>
      <c r="G196" s="189" t="s">
        <v>2368</v>
      </c>
      <c r="H196" s="190" t="s">
        <v>1640</v>
      </c>
    </row>
    <row r="197" spans="1:8" s="165" customFormat="1" ht="13.5">
      <c r="A197" s="23"/>
      <c r="B197" s="33"/>
      <c r="C197" s="33"/>
      <c r="D197" s="77"/>
      <c r="E197" s="71"/>
      <c r="F197" s="27"/>
      <c r="G197" s="193" t="s">
        <v>2369</v>
      </c>
      <c r="H197" s="194" t="s">
        <v>2370</v>
      </c>
    </row>
    <row r="198" spans="1:8" s="165" customFormat="1" ht="13.5">
      <c r="A198" s="21" t="s">
        <v>2093</v>
      </c>
      <c r="B198" s="55">
        <v>2657626000</v>
      </c>
      <c r="C198" s="55">
        <v>2468535315</v>
      </c>
      <c r="D198" s="54" t="s">
        <v>1704</v>
      </c>
      <c r="E198" s="61">
        <v>964847000</v>
      </c>
      <c r="F198" s="16" t="s">
        <v>2094</v>
      </c>
      <c r="G198" s="189" t="s">
        <v>1933</v>
      </c>
      <c r="H198" s="190" t="s">
        <v>1934</v>
      </c>
    </row>
    <row r="199" spans="1:8" s="165" customFormat="1" ht="13.5">
      <c r="A199" s="21"/>
      <c r="B199" s="55"/>
      <c r="C199" s="55"/>
      <c r="D199" s="54"/>
      <c r="E199" s="61"/>
      <c r="F199" s="16"/>
      <c r="G199" s="189" t="s">
        <v>2095</v>
      </c>
      <c r="H199" s="190" t="s">
        <v>1668</v>
      </c>
    </row>
    <row r="200" spans="1:8" s="165" customFormat="1" ht="13.5">
      <c r="A200" s="191" t="s">
        <v>1935</v>
      </c>
      <c r="B200" s="55"/>
      <c r="C200" s="55"/>
      <c r="D200" s="54" t="s">
        <v>2084</v>
      </c>
      <c r="E200" s="61">
        <v>227678837</v>
      </c>
      <c r="F200" s="16"/>
      <c r="G200" s="189" t="s">
        <v>1669</v>
      </c>
      <c r="H200" s="190" t="s">
        <v>1936</v>
      </c>
    </row>
    <row r="201" spans="1:8" s="165" customFormat="1" ht="13.5">
      <c r="A201" s="21"/>
      <c r="B201" s="55"/>
      <c r="C201" s="55"/>
      <c r="D201" s="54"/>
      <c r="E201" s="61"/>
      <c r="F201" s="16"/>
      <c r="G201" s="189" t="s">
        <v>2096</v>
      </c>
      <c r="H201" s="190" t="s">
        <v>1486</v>
      </c>
    </row>
    <row r="202" spans="1:8" s="165" customFormat="1" ht="13.5">
      <c r="A202" s="21"/>
      <c r="B202" s="55"/>
      <c r="C202" s="55"/>
      <c r="D202" s="54" t="s">
        <v>327</v>
      </c>
      <c r="E202" s="61">
        <f>C198-E198-E200</f>
        <v>1276009478</v>
      </c>
      <c r="F202" s="16"/>
      <c r="G202" s="189" t="s">
        <v>2371</v>
      </c>
      <c r="H202" s="190" t="s">
        <v>1670</v>
      </c>
    </row>
    <row r="203" spans="1:8" s="165" customFormat="1" ht="13.5">
      <c r="A203" s="21"/>
      <c r="B203" s="55"/>
      <c r="C203" s="55"/>
      <c r="D203" s="54"/>
      <c r="E203" s="61"/>
      <c r="F203" s="16"/>
      <c r="G203" s="189" t="s">
        <v>1937</v>
      </c>
      <c r="H203" s="190" t="s">
        <v>1938</v>
      </c>
    </row>
    <row r="204" spans="1:8" s="165" customFormat="1" ht="13.5">
      <c r="A204" s="21"/>
      <c r="B204" s="55"/>
      <c r="C204" s="55"/>
      <c r="D204" s="54"/>
      <c r="E204" s="61"/>
      <c r="F204" s="16"/>
      <c r="G204" s="189" t="s">
        <v>2492</v>
      </c>
      <c r="H204" s="190" t="s">
        <v>1671</v>
      </c>
    </row>
    <row r="205" spans="1:8" s="165" customFormat="1" ht="13.5">
      <c r="A205" s="21"/>
      <c r="B205" s="55"/>
      <c r="C205" s="55"/>
      <c r="D205" s="54"/>
      <c r="E205" s="61"/>
      <c r="F205" s="16"/>
      <c r="G205" s="189" t="s">
        <v>1672</v>
      </c>
      <c r="H205" s="190" t="s">
        <v>1673</v>
      </c>
    </row>
    <row r="206" spans="1:8" s="165" customFormat="1" ht="13.5">
      <c r="A206" s="21"/>
      <c r="B206" s="55"/>
      <c r="C206" s="55"/>
      <c r="D206" s="54"/>
      <c r="E206" s="61"/>
      <c r="F206" s="16"/>
      <c r="G206" s="189"/>
      <c r="H206" s="190" t="s">
        <v>1674</v>
      </c>
    </row>
    <row r="207" spans="1:8" s="165" customFormat="1" ht="13.5">
      <c r="A207" s="21"/>
      <c r="B207" s="55"/>
      <c r="C207" s="55"/>
      <c r="D207" s="54"/>
      <c r="E207" s="61"/>
      <c r="F207" s="16"/>
      <c r="G207" s="189" t="s">
        <v>2373</v>
      </c>
      <c r="H207" s="190" t="s">
        <v>2374</v>
      </c>
    </row>
    <row r="208" spans="1:8" s="165" customFormat="1" ht="13.5">
      <c r="A208" s="21"/>
      <c r="B208" s="55"/>
      <c r="C208" s="55"/>
      <c r="D208" s="54"/>
      <c r="E208" s="61"/>
      <c r="F208" s="16"/>
      <c r="G208" s="189" t="s">
        <v>3633</v>
      </c>
      <c r="H208" s="190" t="s">
        <v>1675</v>
      </c>
    </row>
    <row r="209" spans="1:8" s="165" customFormat="1" ht="13.5">
      <c r="A209" s="21"/>
      <c r="B209" s="55"/>
      <c r="C209" s="55"/>
      <c r="D209" s="54"/>
      <c r="E209" s="61"/>
      <c r="F209" s="16"/>
      <c r="G209" s="189"/>
      <c r="H209" s="190"/>
    </row>
    <row r="210" spans="1:8" s="165" customFormat="1" ht="13.5">
      <c r="A210" s="21"/>
      <c r="B210" s="55"/>
      <c r="C210" s="55"/>
      <c r="D210" s="54"/>
      <c r="E210" s="61"/>
      <c r="F210" s="16"/>
      <c r="G210" s="189"/>
      <c r="H210" s="190"/>
    </row>
    <row r="211" spans="1:8" s="165" customFormat="1" ht="13.5">
      <c r="A211" s="58" t="s">
        <v>2097</v>
      </c>
      <c r="B211" s="96">
        <v>35137256000</v>
      </c>
      <c r="C211" s="96">
        <v>34108983974</v>
      </c>
      <c r="D211" s="67" t="s">
        <v>1704</v>
      </c>
      <c r="E211" s="118">
        <v>5158889111</v>
      </c>
      <c r="F211" s="52" t="s">
        <v>2098</v>
      </c>
      <c r="G211" s="196" t="s">
        <v>1939</v>
      </c>
      <c r="H211" s="197" t="s">
        <v>1940</v>
      </c>
    </row>
    <row r="212" spans="1:8" s="165" customFormat="1" ht="13.5">
      <c r="A212" s="21"/>
      <c r="B212" s="55"/>
      <c r="C212" s="55"/>
      <c r="D212" s="54"/>
      <c r="E212" s="61"/>
      <c r="F212" s="16"/>
      <c r="G212" s="189" t="s">
        <v>1941</v>
      </c>
      <c r="H212" s="190" t="s">
        <v>1942</v>
      </c>
    </row>
    <row r="213" spans="1:8" s="165" customFormat="1" ht="13.5">
      <c r="A213" s="191" t="s">
        <v>1943</v>
      </c>
      <c r="B213" s="55"/>
      <c r="C213" s="55"/>
      <c r="D213" s="54" t="s">
        <v>1708</v>
      </c>
      <c r="E213" s="61">
        <v>60303002</v>
      </c>
      <c r="F213" s="16"/>
      <c r="G213" s="189" t="s">
        <v>1944</v>
      </c>
      <c r="H213" s="190" t="s">
        <v>1945</v>
      </c>
    </row>
    <row r="214" spans="1:8" s="165" customFormat="1" ht="13.5">
      <c r="A214" s="21"/>
      <c r="B214" s="55"/>
      <c r="C214" s="55"/>
      <c r="D214" s="54"/>
      <c r="E214" s="61"/>
      <c r="F214" s="16"/>
      <c r="G214" s="189" t="s">
        <v>2099</v>
      </c>
      <c r="H214" s="190" t="s">
        <v>1676</v>
      </c>
    </row>
    <row r="215" spans="1:8" s="165" customFormat="1" ht="13.5">
      <c r="A215" s="21"/>
      <c r="B215" s="55"/>
      <c r="C215" s="55"/>
      <c r="D215" s="54" t="s">
        <v>327</v>
      </c>
      <c r="E215" s="61">
        <f>C211-E211-E213</f>
        <v>28889791861</v>
      </c>
      <c r="F215" s="16"/>
      <c r="G215" s="189" t="s">
        <v>1677</v>
      </c>
      <c r="H215" s="190" t="s">
        <v>1678</v>
      </c>
    </row>
    <row r="216" spans="1:8" s="165" customFormat="1" ht="13.5">
      <c r="A216" s="21"/>
      <c r="B216" s="55"/>
      <c r="C216" s="55"/>
      <c r="D216" s="54"/>
      <c r="E216" s="61"/>
      <c r="F216" s="16"/>
      <c r="G216" s="189" t="s">
        <v>2100</v>
      </c>
      <c r="H216" s="190" t="s">
        <v>2278</v>
      </c>
    </row>
    <row r="217" spans="1:8" s="165" customFormat="1" ht="13.5">
      <c r="A217" s="21"/>
      <c r="B217" s="55"/>
      <c r="C217" s="55"/>
      <c r="D217" s="54"/>
      <c r="E217" s="61"/>
      <c r="F217" s="16"/>
      <c r="G217" s="189" t="s">
        <v>2101</v>
      </c>
      <c r="H217" s="190" t="s">
        <v>1679</v>
      </c>
    </row>
    <row r="218" spans="1:8" s="165" customFormat="1" ht="13.5">
      <c r="A218" s="23"/>
      <c r="B218" s="33"/>
      <c r="C218" s="33"/>
      <c r="D218" s="34"/>
      <c r="E218" s="71"/>
      <c r="F218" s="27"/>
      <c r="G218" s="193" t="s">
        <v>2102</v>
      </c>
      <c r="H218" s="194" t="s">
        <v>1680</v>
      </c>
    </row>
    <row r="219" spans="1:8" s="165" customFormat="1" ht="13.5">
      <c r="A219" s="21" t="s">
        <v>2103</v>
      </c>
      <c r="B219" s="55">
        <v>4270817000</v>
      </c>
      <c r="C219" s="55">
        <v>3919729913</v>
      </c>
      <c r="D219" s="54" t="s">
        <v>1704</v>
      </c>
      <c r="E219" s="61">
        <v>207999616</v>
      </c>
      <c r="F219" s="16" t="s">
        <v>2104</v>
      </c>
      <c r="G219" s="189" t="s">
        <v>2105</v>
      </c>
      <c r="H219" s="190" t="s">
        <v>1946</v>
      </c>
    </row>
    <row r="220" spans="1:8" s="165" customFormat="1" ht="13.5">
      <c r="A220" s="21"/>
      <c r="B220" s="55"/>
      <c r="C220" s="55"/>
      <c r="D220" s="54"/>
      <c r="E220" s="61"/>
      <c r="F220" s="16"/>
      <c r="G220" s="189" t="s">
        <v>2106</v>
      </c>
      <c r="H220" s="190" t="s">
        <v>1947</v>
      </c>
    </row>
    <row r="221" spans="1:8" s="165" customFormat="1" ht="13.5">
      <c r="A221" s="191" t="s">
        <v>1948</v>
      </c>
      <c r="B221" s="55"/>
      <c r="C221" s="55"/>
      <c r="D221" s="54" t="s">
        <v>1708</v>
      </c>
      <c r="E221" s="61">
        <v>175633649</v>
      </c>
      <c r="F221" s="16"/>
      <c r="G221" s="189" t="s">
        <v>2107</v>
      </c>
      <c r="H221" s="190" t="s">
        <v>1949</v>
      </c>
    </row>
    <row r="222" spans="1:8" s="165" customFormat="1" ht="13.5">
      <c r="A222" s="21"/>
      <c r="B222" s="55"/>
      <c r="C222" s="55"/>
      <c r="D222" s="54"/>
      <c r="E222" s="61"/>
      <c r="F222" s="16"/>
      <c r="G222" s="189" t="s">
        <v>2108</v>
      </c>
      <c r="H222" s="190"/>
    </row>
    <row r="223" spans="1:8" s="165" customFormat="1" ht="13.5">
      <c r="A223" s="21"/>
      <c r="B223" s="55"/>
      <c r="C223" s="55"/>
      <c r="D223" s="54" t="s">
        <v>327</v>
      </c>
      <c r="E223" s="56">
        <f>C219-E219-E221</f>
        <v>3536096648</v>
      </c>
      <c r="F223" s="16"/>
      <c r="G223" s="189"/>
      <c r="H223" s="190" t="s">
        <v>1681</v>
      </c>
    </row>
    <row r="224" spans="1:8" s="165" customFormat="1" ht="13.5">
      <c r="A224" s="21"/>
      <c r="B224" s="55"/>
      <c r="C224" s="55"/>
      <c r="D224" s="54"/>
      <c r="E224" s="61"/>
      <c r="F224" s="16"/>
      <c r="G224" s="189" t="s">
        <v>2109</v>
      </c>
      <c r="H224" s="190" t="s">
        <v>1950</v>
      </c>
    </row>
    <row r="225" spans="1:8" s="165" customFormat="1" ht="13.5">
      <c r="A225" s="21"/>
      <c r="B225" s="55"/>
      <c r="C225" s="55"/>
      <c r="D225" s="54"/>
      <c r="E225" s="61"/>
      <c r="F225" s="16"/>
      <c r="G225" s="189" t="s">
        <v>3634</v>
      </c>
      <c r="H225" s="190" t="s">
        <v>1752</v>
      </c>
    </row>
    <row r="226" spans="1:8" s="165" customFormat="1" ht="13.5">
      <c r="A226" s="23"/>
      <c r="B226" s="33"/>
      <c r="C226" s="33"/>
      <c r="D226" s="34"/>
      <c r="E226" s="71"/>
      <c r="F226" s="27"/>
      <c r="G226" s="193"/>
      <c r="H226" s="194" t="s">
        <v>1753</v>
      </c>
    </row>
    <row r="227" spans="1:8" s="165" customFormat="1" ht="24">
      <c r="A227" s="21" t="s">
        <v>2110</v>
      </c>
      <c r="B227" s="55">
        <v>98726000</v>
      </c>
      <c r="C227" s="55">
        <v>91631487</v>
      </c>
      <c r="D227" s="54" t="s">
        <v>1704</v>
      </c>
      <c r="E227" s="61">
        <v>30778000</v>
      </c>
      <c r="F227" s="16" t="s">
        <v>2111</v>
      </c>
      <c r="G227" s="189" t="s">
        <v>2112</v>
      </c>
      <c r="H227" s="190" t="s">
        <v>1951</v>
      </c>
    </row>
    <row r="228" spans="1:8" s="165" customFormat="1" ht="13.5">
      <c r="A228" s="21"/>
      <c r="B228" s="55"/>
      <c r="C228" s="55"/>
      <c r="D228" s="54"/>
      <c r="E228" s="61"/>
      <c r="F228" s="16"/>
      <c r="G228" s="189"/>
      <c r="H228" s="190" t="s">
        <v>2278</v>
      </c>
    </row>
    <row r="229" spans="1:8" s="165" customFormat="1" ht="13.5">
      <c r="A229" s="210" t="s">
        <v>1754</v>
      </c>
      <c r="B229" s="33"/>
      <c r="C229" s="33"/>
      <c r="D229" s="34" t="s">
        <v>327</v>
      </c>
      <c r="E229" s="71">
        <f>C227-E227</f>
        <v>60853487</v>
      </c>
      <c r="F229" s="27"/>
      <c r="G229" s="193"/>
      <c r="H229" s="194" t="s">
        <v>2278</v>
      </c>
    </row>
    <row r="230" spans="1:8" s="165" customFormat="1" ht="13.5">
      <c r="A230" s="21" t="s">
        <v>2113</v>
      </c>
      <c r="B230" s="55">
        <v>5628308000</v>
      </c>
      <c r="C230" s="55">
        <v>5481672473</v>
      </c>
      <c r="D230" s="54" t="s">
        <v>1704</v>
      </c>
      <c r="E230" s="61">
        <v>1726167000</v>
      </c>
      <c r="F230" s="16" t="s">
        <v>2114</v>
      </c>
      <c r="G230" s="189" t="s">
        <v>2115</v>
      </c>
      <c r="H230" s="190" t="s">
        <v>1952</v>
      </c>
    </row>
    <row r="231" spans="1:8" s="165" customFormat="1" ht="13.5">
      <c r="A231" s="21"/>
      <c r="B231" s="55"/>
      <c r="C231" s="55"/>
      <c r="D231" s="54"/>
      <c r="E231" s="61"/>
      <c r="F231" s="16"/>
      <c r="G231" s="189" t="s">
        <v>2116</v>
      </c>
      <c r="H231" s="190" t="s">
        <v>1953</v>
      </c>
    </row>
    <row r="232" spans="1:8" s="165" customFormat="1" ht="13.5">
      <c r="A232" s="210" t="s">
        <v>1954</v>
      </c>
      <c r="B232" s="33"/>
      <c r="C232" s="33"/>
      <c r="D232" s="34" t="s">
        <v>2279</v>
      </c>
      <c r="E232" s="71">
        <v>107790671</v>
      </c>
      <c r="F232" s="27"/>
      <c r="G232" s="193" t="s">
        <v>2117</v>
      </c>
      <c r="H232" s="194" t="s">
        <v>1955</v>
      </c>
    </row>
    <row r="233" spans="1:8" s="165" customFormat="1" ht="13.5">
      <c r="A233" s="21"/>
      <c r="B233" s="55"/>
      <c r="C233" s="55"/>
      <c r="D233" s="54"/>
      <c r="E233" s="61"/>
      <c r="F233" s="16"/>
      <c r="G233" s="189" t="s">
        <v>2118</v>
      </c>
      <c r="H233" s="190" t="s">
        <v>1956</v>
      </c>
    </row>
    <row r="234" spans="1:8" s="165" customFormat="1" ht="13.5">
      <c r="A234" s="21"/>
      <c r="B234" s="55"/>
      <c r="C234" s="55"/>
      <c r="D234" s="54" t="s">
        <v>327</v>
      </c>
      <c r="E234" s="61">
        <f>C230-E230-E232</f>
        <v>3647714802</v>
      </c>
      <c r="F234" s="16"/>
      <c r="G234" s="189" t="s">
        <v>2894</v>
      </c>
      <c r="H234" s="190" t="s">
        <v>1957</v>
      </c>
    </row>
    <row r="235" spans="1:8" s="165" customFormat="1" ht="13.5">
      <c r="A235" s="87"/>
      <c r="B235" s="55"/>
      <c r="C235" s="55"/>
      <c r="D235" s="54"/>
      <c r="E235" s="61"/>
      <c r="F235" s="16"/>
      <c r="G235" s="189" t="s">
        <v>1958</v>
      </c>
      <c r="H235" s="190" t="s">
        <v>1959</v>
      </c>
    </row>
    <row r="236" spans="1:8" s="165" customFormat="1" ht="13.5">
      <c r="A236" s="23"/>
      <c r="B236" s="33"/>
      <c r="C236" s="33"/>
      <c r="D236" s="62"/>
      <c r="E236" s="71"/>
      <c r="F236" s="27"/>
      <c r="G236" s="193" t="s">
        <v>1960</v>
      </c>
      <c r="H236" s="194" t="s">
        <v>1961</v>
      </c>
    </row>
    <row r="237" spans="1:8" s="165" customFormat="1" ht="13.5">
      <c r="A237" s="21" t="s">
        <v>2895</v>
      </c>
      <c r="B237" s="55">
        <v>172542000</v>
      </c>
      <c r="C237" s="55">
        <v>163914000</v>
      </c>
      <c r="D237" s="54" t="s">
        <v>327</v>
      </c>
      <c r="E237" s="61">
        <f>C237</f>
        <v>163914000</v>
      </c>
      <c r="F237" s="16" t="s">
        <v>2896</v>
      </c>
      <c r="G237" s="189" t="s">
        <v>31</v>
      </c>
      <c r="H237" s="190" t="s">
        <v>1962</v>
      </c>
    </row>
    <row r="238" spans="1:8" s="165" customFormat="1" ht="13.5">
      <c r="A238" s="21"/>
      <c r="B238" s="55"/>
      <c r="C238" s="55"/>
      <c r="D238" s="54"/>
      <c r="E238" s="61"/>
      <c r="F238" s="16"/>
      <c r="G238" s="189"/>
      <c r="H238" s="190"/>
    </row>
    <row r="239" spans="1:8" s="165" customFormat="1" ht="13.5">
      <c r="A239" s="191" t="s">
        <v>1963</v>
      </c>
      <c r="B239" s="55"/>
      <c r="C239" s="55"/>
      <c r="D239" s="54"/>
      <c r="E239" s="61"/>
      <c r="F239" s="16"/>
      <c r="G239" s="189"/>
      <c r="H239" s="190"/>
    </row>
    <row r="240" spans="1:8" s="165" customFormat="1" ht="13.5">
      <c r="A240" s="21"/>
      <c r="B240" s="55"/>
      <c r="C240" s="55"/>
      <c r="D240" s="54"/>
      <c r="E240" s="61"/>
      <c r="F240" s="16"/>
      <c r="G240" s="189"/>
      <c r="H240" s="190"/>
    </row>
    <row r="241" spans="1:8" s="165" customFormat="1" ht="13.5">
      <c r="A241" s="23"/>
      <c r="B241" s="33"/>
      <c r="C241" s="33"/>
      <c r="D241" s="34"/>
      <c r="E241" s="35"/>
      <c r="F241" s="27"/>
      <c r="G241" s="193"/>
      <c r="H241" s="194" t="s">
        <v>2278</v>
      </c>
    </row>
    <row r="242" spans="1:8" s="165" customFormat="1" ht="13.5">
      <c r="A242" s="21" t="s">
        <v>2897</v>
      </c>
      <c r="B242" s="55">
        <v>21427207000</v>
      </c>
      <c r="C242" s="55">
        <v>21045979698</v>
      </c>
      <c r="D242" s="54" t="s">
        <v>1383</v>
      </c>
      <c r="E242" s="56">
        <v>948808418</v>
      </c>
      <c r="F242" s="16" t="s">
        <v>2898</v>
      </c>
      <c r="G242" s="189" t="s">
        <v>2899</v>
      </c>
      <c r="H242" s="190" t="s">
        <v>2278</v>
      </c>
    </row>
    <row r="243" spans="1:8" s="165" customFormat="1" ht="13.5">
      <c r="A243" s="21"/>
      <c r="B243" s="55"/>
      <c r="C243" s="55"/>
      <c r="D243" s="54"/>
      <c r="E243" s="56"/>
      <c r="F243" s="16"/>
      <c r="G243" s="189" t="s">
        <v>2900</v>
      </c>
      <c r="H243" s="190" t="s">
        <v>1964</v>
      </c>
    </row>
    <row r="244" spans="1:8" s="165" customFormat="1" ht="13.5">
      <c r="A244" s="191" t="s">
        <v>1965</v>
      </c>
      <c r="B244" s="55"/>
      <c r="C244" s="55"/>
      <c r="D244" s="60" t="s">
        <v>742</v>
      </c>
      <c r="E244" s="56">
        <v>2470000000</v>
      </c>
      <c r="F244" s="16"/>
      <c r="G244" s="189" t="s">
        <v>2901</v>
      </c>
      <c r="H244" s="190" t="s">
        <v>1966</v>
      </c>
    </row>
    <row r="245" spans="1:8" s="165" customFormat="1" ht="13.5">
      <c r="A245" s="21"/>
      <c r="B245" s="55"/>
      <c r="C245" s="55"/>
      <c r="D245" s="54"/>
      <c r="E245" s="56"/>
      <c r="F245" s="16"/>
      <c r="G245" s="198" t="s">
        <v>2902</v>
      </c>
      <c r="H245" s="190" t="s">
        <v>1967</v>
      </c>
    </row>
    <row r="246" spans="1:8" s="165" customFormat="1" ht="13.5">
      <c r="A246" s="21"/>
      <c r="B246" s="55"/>
      <c r="C246" s="55"/>
      <c r="D246" s="54" t="s">
        <v>2279</v>
      </c>
      <c r="E246" s="56">
        <v>2773619689</v>
      </c>
      <c r="F246" s="16"/>
      <c r="G246" s="189" t="s">
        <v>2903</v>
      </c>
      <c r="H246" s="190" t="s">
        <v>2278</v>
      </c>
    </row>
    <row r="247" spans="1:8" s="165" customFormat="1" ht="13.5">
      <c r="A247" s="21"/>
      <c r="B247" s="55"/>
      <c r="C247" s="55"/>
      <c r="D247" s="54"/>
      <c r="E247" s="56"/>
      <c r="F247" s="16"/>
      <c r="G247" s="189" t="s">
        <v>2904</v>
      </c>
      <c r="H247" s="190" t="s">
        <v>2278</v>
      </c>
    </row>
    <row r="248" spans="1:8" s="165" customFormat="1" ht="13.5">
      <c r="A248" s="21"/>
      <c r="B248" s="55"/>
      <c r="C248" s="55"/>
      <c r="D248" s="54" t="s">
        <v>2280</v>
      </c>
      <c r="E248" s="56">
        <f>+C242-E242-E244-E246</f>
        <v>14853551591</v>
      </c>
      <c r="F248" s="16"/>
      <c r="G248" s="189" t="s">
        <v>1968</v>
      </c>
      <c r="H248" s="190" t="s">
        <v>1755</v>
      </c>
    </row>
    <row r="249" spans="1:8" s="165" customFormat="1" ht="13.5">
      <c r="A249" s="21"/>
      <c r="B249" s="55"/>
      <c r="C249" s="55"/>
      <c r="D249" s="66"/>
      <c r="E249" s="56"/>
      <c r="F249" s="16"/>
      <c r="G249" s="189" t="s">
        <v>32</v>
      </c>
      <c r="H249" s="211" t="s">
        <v>1969</v>
      </c>
    </row>
    <row r="250" spans="1:8" s="165" customFormat="1" ht="13.5">
      <c r="A250" s="21"/>
      <c r="B250" s="55"/>
      <c r="C250" s="55"/>
      <c r="D250" s="66"/>
      <c r="E250" s="56"/>
      <c r="F250" s="16"/>
      <c r="G250" s="189" t="s">
        <v>33</v>
      </c>
      <c r="H250" s="190" t="s">
        <v>1756</v>
      </c>
    </row>
    <row r="251" spans="1:8" s="165" customFormat="1" ht="13.5">
      <c r="A251" s="21"/>
      <c r="B251" s="55"/>
      <c r="C251" s="55"/>
      <c r="D251" s="66"/>
      <c r="E251" s="56"/>
      <c r="F251" s="16"/>
      <c r="G251" s="189" t="s">
        <v>2905</v>
      </c>
      <c r="H251" s="190" t="s">
        <v>1970</v>
      </c>
    </row>
    <row r="252" spans="1:8" s="165" customFormat="1" ht="13.5">
      <c r="A252" s="21"/>
      <c r="B252" s="55"/>
      <c r="C252" s="55"/>
      <c r="D252" s="66"/>
      <c r="E252" s="56"/>
      <c r="F252" s="52" t="s">
        <v>2906</v>
      </c>
      <c r="G252" s="196" t="s">
        <v>1757</v>
      </c>
      <c r="H252" s="197" t="s">
        <v>1758</v>
      </c>
    </row>
    <row r="253" spans="1:8" s="165" customFormat="1" ht="13.5">
      <c r="A253" s="21"/>
      <c r="B253" s="55"/>
      <c r="C253" s="55"/>
      <c r="D253" s="66"/>
      <c r="E253" s="56"/>
      <c r="F253" s="16"/>
      <c r="G253" s="189" t="s">
        <v>1759</v>
      </c>
      <c r="H253" s="190" t="s">
        <v>1971</v>
      </c>
    </row>
    <row r="254" spans="1:8" s="165" customFormat="1" ht="13.5">
      <c r="A254" s="21"/>
      <c r="B254" s="55"/>
      <c r="C254" s="55"/>
      <c r="D254" s="66"/>
      <c r="E254" s="56"/>
      <c r="F254" s="16"/>
      <c r="G254" s="193" t="s">
        <v>1972</v>
      </c>
      <c r="H254" s="194" t="s">
        <v>1760</v>
      </c>
    </row>
    <row r="255" spans="1:8" s="165" customFormat="1" ht="24">
      <c r="A255" s="21"/>
      <c r="B255" s="55"/>
      <c r="C255" s="55"/>
      <c r="D255" s="54"/>
      <c r="E255" s="56"/>
      <c r="F255" s="52" t="s">
        <v>2907</v>
      </c>
      <c r="G255" s="193" t="s">
        <v>2908</v>
      </c>
      <c r="H255" s="194" t="s">
        <v>652</v>
      </c>
    </row>
    <row r="256" spans="1:8" s="165" customFormat="1" ht="13.5">
      <c r="A256" s="21"/>
      <c r="B256" s="55"/>
      <c r="C256" s="55"/>
      <c r="D256" s="54"/>
      <c r="E256" s="56"/>
      <c r="F256" s="52" t="s">
        <v>34</v>
      </c>
      <c r="G256" s="196" t="s">
        <v>35</v>
      </c>
      <c r="H256" s="197"/>
    </row>
    <row r="257" spans="1:8" s="165" customFormat="1" ht="13.5">
      <c r="A257" s="21"/>
      <c r="B257" s="55"/>
      <c r="C257" s="55"/>
      <c r="D257" s="54"/>
      <c r="E257" s="56"/>
      <c r="F257" s="16" t="s">
        <v>36</v>
      </c>
      <c r="G257" s="189" t="s">
        <v>37</v>
      </c>
      <c r="H257" s="190" t="s">
        <v>1761</v>
      </c>
    </row>
    <row r="258" spans="1:8" s="165" customFormat="1" ht="13.5">
      <c r="A258" s="21"/>
      <c r="B258" s="55"/>
      <c r="C258" s="55"/>
      <c r="D258" s="54"/>
      <c r="E258" s="56"/>
      <c r="F258" s="16"/>
      <c r="G258" s="189" t="s">
        <v>38</v>
      </c>
      <c r="H258" s="190" t="s">
        <v>1762</v>
      </c>
    </row>
    <row r="259" spans="1:8" s="165" customFormat="1" ht="13.5">
      <c r="A259" s="21"/>
      <c r="B259" s="55"/>
      <c r="C259" s="55"/>
      <c r="D259" s="54"/>
      <c r="E259" s="56"/>
      <c r="F259" s="16"/>
      <c r="G259" s="189" t="s">
        <v>1451</v>
      </c>
      <c r="H259" s="190" t="s">
        <v>1763</v>
      </c>
    </row>
    <row r="260" spans="1:8" s="165" customFormat="1" ht="13.5">
      <c r="A260" s="21"/>
      <c r="B260" s="55"/>
      <c r="C260" s="55"/>
      <c r="D260" s="54"/>
      <c r="E260" s="56"/>
      <c r="F260" s="16"/>
      <c r="G260" s="189" t="s">
        <v>1452</v>
      </c>
      <c r="H260" s="190" t="s">
        <v>1764</v>
      </c>
    </row>
    <row r="261" spans="1:8" s="165" customFormat="1" ht="13.5">
      <c r="A261" s="21"/>
      <c r="B261" s="55"/>
      <c r="C261" s="55"/>
      <c r="D261" s="54"/>
      <c r="E261" s="56"/>
      <c r="F261" s="16"/>
      <c r="G261" s="189" t="s">
        <v>1453</v>
      </c>
      <c r="H261" s="190" t="s">
        <v>1765</v>
      </c>
    </row>
    <row r="262" spans="1:8" s="165" customFormat="1" ht="13.5">
      <c r="A262" s="21"/>
      <c r="B262" s="55"/>
      <c r="C262" s="55"/>
      <c r="D262" s="54"/>
      <c r="E262" s="56"/>
      <c r="F262" s="16"/>
      <c r="G262" s="189" t="s">
        <v>1454</v>
      </c>
      <c r="H262" s="190"/>
    </row>
    <row r="263" spans="1:8" s="165" customFormat="1" ht="13.5">
      <c r="A263" s="21"/>
      <c r="B263" s="55"/>
      <c r="C263" s="55"/>
      <c r="D263" s="54"/>
      <c r="E263" s="56"/>
      <c r="F263" s="16"/>
      <c r="G263" s="189" t="s">
        <v>37</v>
      </c>
      <c r="H263" s="190" t="s">
        <v>1766</v>
      </c>
    </row>
    <row r="264" spans="1:8" s="165" customFormat="1" ht="13.5">
      <c r="A264" s="21"/>
      <c r="B264" s="55"/>
      <c r="C264" s="55"/>
      <c r="D264" s="54"/>
      <c r="E264" s="56"/>
      <c r="F264" s="16"/>
      <c r="G264" s="189" t="s">
        <v>38</v>
      </c>
      <c r="H264" s="190" t="s">
        <v>1767</v>
      </c>
    </row>
    <row r="265" spans="1:8" s="165" customFormat="1" ht="13.5">
      <c r="A265" s="21"/>
      <c r="B265" s="55"/>
      <c r="C265" s="55"/>
      <c r="D265" s="54"/>
      <c r="E265" s="56"/>
      <c r="F265" s="16"/>
      <c r="G265" s="189" t="s">
        <v>1451</v>
      </c>
      <c r="H265" s="190" t="s">
        <v>1768</v>
      </c>
    </row>
    <row r="266" spans="1:8" s="165" customFormat="1" ht="13.5">
      <c r="A266" s="21"/>
      <c r="B266" s="55"/>
      <c r="C266" s="55"/>
      <c r="D266" s="54"/>
      <c r="E266" s="56"/>
      <c r="F266" s="16"/>
      <c r="G266" s="189" t="s">
        <v>1452</v>
      </c>
      <c r="H266" s="190" t="s">
        <v>1769</v>
      </c>
    </row>
    <row r="267" spans="1:8" s="165" customFormat="1" ht="13.5">
      <c r="A267" s="23"/>
      <c r="B267" s="33"/>
      <c r="C267" s="33"/>
      <c r="D267" s="34"/>
      <c r="E267" s="35"/>
      <c r="F267" s="27"/>
      <c r="G267" s="193" t="s">
        <v>1453</v>
      </c>
      <c r="H267" s="194" t="s">
        <v>1770</v>
      </c>
    </row>
    <row r="268" spans="1:8" s="165" customFormat="1" ht="13.5">
      <c r="A268" s="21" t="s">
        <v>2909</v>
      </c>
      <c r="B268" s="55">
        <v>318136000</v>
      </c>
      <c r="C268" s="55">
        <v>298002361</v>
      </c>
      <c r="D268" s="54" t="s">
        <v>1383</v>
      </c>
      <c r="E268" s="56">
        <v>195065843</v>
      </c>
      <c r="F268" s="16" t="s">
        <v>2910</v>
      </c>
      <c r="G268" s="189" t="s">
        <v>2911</v>
      </c>
      <c r="H268" s="190" t="s">
        <v>2278</v>
      </c>
    </row>
    <row r="269" spans="1:8" s="165" customFormat="1" ht="13.5">
      <c r="A269" s="21"/>
      <c r="B269" s="55"/>
      <c r="C269" s="55"/>
      <c r="D269" s="54"/>
      <c r="E269" s="56"/>
      <c r="F269" s="16"/>
      <c r="G269" s="198" t="s">
        <v>2912</v>
      </c>
      <c r="H269" s="190" t="s">
        <v>1973</v>
      </c>
    </row>
    <row r="270" spans="1:8" s="165" customFormat="1" ht="13.5">
      <c r="A270" s="191" t="s">
        <v>1963</v>
      </c>
      <c r="B270" s="55"/>
      <c r="C270" s="55"/>
      <c r="D270" s="54" t="s">
        <v>2279</v>
      </c>
      <c r="E270" s="56">
        <v>214606</v>
      </c>
      <c r="F270" s="16"/>
      <c r="G270" s="198" t="s">
        <v>2913</v>
      </c>
      <c r="H270" s="190" t="s">
        <v>1974</v>
      </c>
    </row>
    <row r="271" spans="1:8" s="165" customFormat="1" ht="13.5">
      <c r="A271" s="21"/>
      <c r="B271" s="55"/>
      <c r="C271" s="55"/>
      <c r="D271" s="54"/>
      <c r="E271" s="56" t="s">
        <v>1975</v>
      </c>
      <c r="F271" s="16"/>
      <c r="G271" s="198" t="s">
        <v>2914</v>
      </c>
      <c r="H271" s="190" t="s">
        <v>1976</v>
      </c>
    </row>
    <row r="272" spans="1:8" s="165" customFormat="1" ht="13.5">
      <c r="A272" s="21"/>
      <c r="B272" s="55"/>
      <c r="C272" s="55"/>
      <c r="D272" s="54" t="s">
        <v>2280</v>
      </c>
      <c r="E272" s="56">
        <f>+C268-E268-E270</f>
        <v>102721912</v>
      </c>
      <c r="F272" s="16"/>
      <c r="G272" s="189" t="s">
        <v>244</v>
      </c>
      <c r="H272" s="190" t="s">
        <v>2278</v>
      </c>
    </row>
    <row r="273" spans="1:8" s="165" customFormat="1" ht="13.5">
      <c r="A273" s="21"/>
      <c r="B273" s="55"/>
      <c r="C273" s="55"/>
      <c r="D273" s="54"/>
      <c r="E273" s="56"/>
      <c r="F273" s="16"/>
      <c r="G273" s="189" t="s">
        <v>2915</v>
      </c>
      <c r="H273" s="190" t="s">
        <v>1771</v>
      </c>
    </row>
    <row r="274" spans="1:8" s="165" customFormat="1" ht="13.5">
      <c r="A274" s="23"/>
      <c r="B274" s="33"/>
      <c r="C274" s="33"/>
      <c r="D274" s="34"/>
      <c r="E274" s="35"/>
      <c r="F274" s="27"/>
      <c r="G274" s="193" t="s">
        <v>2916</v>
      </c>
      <c r="H274" s="194" t="s">
        <v>1772</v>
      </c>
    </row>
    <row r="275" spans="1:8" s="165" customFormat="1" ht="15" customHeight="1">
      <c r="A275" s="21" t="s">
        <v>2917</v>
      </c>
      <c r="B275" s="55">
        <v>7998136000</v>
      </c>
      <c r="C275" s="55">
        <v>7859714154</v>
      </c>
      <c r="D275" s="54" t="s">
        <v>1383</v>
      </c>
      <c r="E275" s="56">
        <v>2043397666</v>
      </c>
      <c r="F275" s="27" t="s">
        <v>2918</v>
      </c>
      <c r="G275" s="193" t="s">
        <v>90</v>
      </c>
      <c r="H275" s="194" t="s">
        <v>1977</v>
      </c>
    </row>
    <row r="276" spans="1:8" s="165" customFormat="1" ht="15" customHeight="1">
      <c r="A276" s="21"/>
      <c r="B276" s="55"/>
      <c r="C276" s="55"/>
      <c r="D276" s="54"/>
      <c r="E276" s="56"/>
      <c r="F276" s="27" t="s">
        <v>91</v>
      </c>
      <c r="G276" s="193" t="s">
        <v>92</v>
      </c>
      <c r="H276" s="194" t="s">
        <v>1773</v>
      </c>
    </row>
    <row r="277" spans="1:8" s="165" customFormat="1" ht="15" customHeight="1">
      <c r="A277" s="191" t="s">
        <v>1978</v>
      </c>
      <c r="B277" s="55"/>
      <c r="C277" s="55"/>
      <c r="D277" s="54" t="s">
        <v>329</v>
      </c>
      <c r="E277" s="56">
        <v>26508332</v>
      </c>
      <c r="F277" s="16" t="s">
        <v>93</v>
      </c>
      <c r="G277" s="189" t="s">
        <v>94</v>
      </c>
      <c r="H277" s="190" t="s">
        <v>2278</v>
      </c>
    </row>
    <row r="278" spans="1:8" s="165" customFormat="1" ht="15" customHeight="1">
      <c r="A278" s="21"/>
      <c r="B278" s="55"/>
      <c r="C278" s="55"/>
      <c r="D278" s="54"/>
      <c r="E278" s="56"/>
      <c r="F278" s="16"/>
      <c r="G278" s="198" t="s">
        <v>95</v>
      </c>
      <c r="H278" s="190"/>
    </row>
    <row r="279" spans="1:8" s="165" customFormat="1" ht="15" customHeight="1">
      <c r="A279" s="21"/>
      <c r="B279" s="55"/>
      <c r="C279" s="55"/>
      <c r="D279" s="54" t="s">
        <v>327</v>
      </c>
      <c r="E279" s="56">
        <f>+C275-E275-E277</f>
        <v>5789808156</v>
      </c>
      <c r="F279" s="16"/>
      <c r="G279" s="198" t="s">
        <v>96</v>
      </c>
      <c r="H279" s="190" t="s">
        <v>2278</v>
      </c>
    </row>
    <row r="280" spans="1:8" s="165" customFormat="1" ht="13.5">
      <c r="A280" s="21"/>
      <c r="B280" s="55"/>
      <c r="C280" s="55"/>
      <c r="D280" s="54"/>
      <c r="E280" s="56"/>
      <c r="F280" s="16"/>
      <c r="G280" s="189" t="s">
        <v>97</v>
      </c>
      <c r="H280" s="190" t="s">
        <v>2278</v>
      </c>
    </row>
    <row r="281" spans="1:8" s="165" customFormat="1" ht="13.5">
      <c r="A281" s="21"/>
      <c r="B281" s="55"/>
      <c r="C281" s="55"/>
      <c r="D281" s="54"/>
      <c r="E281" s="56"/>
      <c r="F281" s="16"/>
      <c r="G281" s="189" t="s">
        <v>98</v>
      </c>
      <c r="H281" s="190" t="s">
        <v>2278</v>
      </c>
    </row>
    <row r="282" spans="1:8" s="165" customFormat="1" ht="13.5">
      <c r="A282" s="21"/>
      <c r="B282" s="55"/>
      <c r="C282" s="55"/>
      <c r="D282" s="54"/>
      <c r="E282" s="56"/>
      <c r="F282" s="16"/>
      <c r="G282" s="189" t="s">
        <v>1979</v>
      </c>
      <c r="H282" s="190" t="s">
        <v>1980</v>
      </c>
    </row>
    <row r="283" spans="1:8" s="165" customFormat="1" ht="13.5">
      <c r="A283" s="21"/>
      <c r="B283" s="55"/>
      <c r="C283" s="55"/>
      <c r="D283" s="54"/>
      <c r="E283" s="56"/>
      <c r="F283" s="16"/>
      <c r="G283" s="189" t="s">
        <v>2294</v>
      </c>
      <c r="H283" s="190" t="s">
        <v>1981</v>
      </c>
    </row>
    <row r="284" spans="1:8" s="165" customFormat="1" ht="13.5">
      <c r="A284" s="21"/>
      <c r="B284" s="55"/>
      <c r="C284" s="55"/>
      <c r="D284" s="66"/>
      <c r="E284" s="61"/>
      <c r="F284" s="16"/>
      <c r="G284" s="189" t="s">
        <v>2295</v>
      </c>
      <c r="H284" s="190" t="s">
        <v>2278</v>
      </c>
    </row>
    <row r="285" spans="1:8" s="165" customFormat="1" ht="13.5">
      <c r="A285" s="21"/>
      <c r="B285" s="55"/>
      <c r="C285" s="55"/>
      <c r="D285" s="66"/>
      <c r="E285" s="61"/>
      <c r="F285" s="16"/>
      <c r="G285" s="189" t="s">
        <v>2296</v>
      </c>
      <c r="H285" s="190" t="s">
        <v>1774</v>
      </c>
    </row>
    <row r="286" spans="1:8" s="165" customFormat="1" ht="13.5">
      <c r="A286" s="54"/>
      <c r="B286" s="86"/>
      <c r="C286" s="86"/>
      <c r="D286" s="70"/>
      <c r="E286" s="61"/>
      <c r="F286" s="27"/>
      <c r="G286" s="193" t="s">
        <v>2297</v>
      </c>
      <c r="H286" s="194" t="s">
        <v>1982</v>
      </c>
    </row>
    <row r="287" spans="1:8" s="165" customFormat="1" ht="13.5">
      <c r="A287" s="21"/>
      <c r="B287" s="55"/>
      <c r="C287" s="55"/>
      <c r="D287" s="66"/>
      <c r="E287" s="61"/>
      <c r="F287" s="16" t="s">
        <v>1455</v>
      </c>
      <c r="G287" s="189" t="s">
        <v>2298</v>
      </c>
      <c r="H287" s="190" t="s">
        <v>1983</v>
      </c>
    </row>
    <row r="288" spans="1:8" s="165" customFormat="1" ht="13.5">
      <c r="A288" s="21"/>
      <c r="B288" s="55"/>
      <c r="C288" s="55"/>
      <c r="D288" s="66"/>
      <c r="E288" s="61"/>
      <c r="F288" s="27"/>
      <c r="G288" s="193" t="s">
        <v>2299</v>
      </c>
      <c r="H288" s="194" t="s">
        <v>1984</v>
      </c>
    </row>
    <row r="289" spans="1:8" s="165" customFormat="1" ht="13.5">
      <c r="A289" s="21"/>
      <c r="B289" s="55"/>
      <c r="C289" s="55"/>
      <c r="D289" s="66"/>
      <c r="E289" s="61"/>
      <c r="F289" s="16" t="s">
        <v>2300</v>
      </c>
      <c r="G289" s="189" t="s">
        <v>1775</v>
      </c>
      <c r="H289" s="190" t="s">
        <v>1985</v>
      </c>
    </row>
    <row r="290" spans="1:8" s="165" customFormat="1" ht="13.5">
      <c r="A290" s="21"/>
      <c r="B290" s="55"/>
      <c r="C290" s="55"/>
      <c r="D290" s="66"/>
      <c r="E290" s="61"/>
      <c r="F290" s="16"/>
      <c r="G290" s="189" t="s">
        <v>2301</v>
      </c>
      <c r="H290" s="190"/>
    </row>
    <row r="291" spans="1:8" s="165" customFormat="1" ht="13.5">
      <c r="A291" s="21"/>
      <c r="B291" s="55"/>
      <c r="C291" s="55"/>
      <c r="D291" s="66"/>
      <c r="E291" s="61"/>
      <c r="F291" s="16"/>
      <c r="G291" s="198" t="s">
        <v>1986</v>
      </c>
      <c r="H291" s="190" t="s">
        <v>1987</v>
      </c>
    </row>
    <row r="292" spans="1:8" s="165" customFormat="1" ht="13.5">
      <c r="A292" s="21"/>
      <c r="B292" s="55"/>
      <c r="C292" s="55"/>
      <c r="D292" s="66"/>
      <c r="E292" s="61"/>
      <c r="F292" s="16"/>
      <c r="G292" s="189" t="s">
        <v>2303</v>
      </c>
      <c r="H292" s="190" t="s">
        <v>1988</v>
      </c>
    </row>
    <row r="293" spans="1:8" s="165" customFormat="1" ht="13.5">
      <c r="A293" s="21"/>
      <c r="B293" s="55"/>
      <c r="C293" s="55"/>
      <c r="D293" s="66"/>
      <c r="E293" s="61"/>
      <c r="F293" s="16"/>
      <c r="G293" s="189" t="s">
        <v>2304</v>
      </c>
      <c r="H293" s="190"/>
    </row>
    <row r="294" spans="1:8" s="165" customFormat="1" ht="13.5">
      <c r="A294" s="21"/>
      <c r="B294" s="55"/>
      <c r="C294" s="55"/>
      <c r="D294" s="66"/>
      <c r="E294" s="61"/>
      <c r="F294" s="16"/>
      <c r="G294" s="189" t="s">
        <v>2302</v>
      </c>
      <c r="H294" s="190" t="s">
        <v>1989</v>
      </c>
    </row>
    <row r="295" spans="1:8" s="165" customFormat="1" ht="13.5">
      <c r="A295" s="23"/>
      <c r="B295" s="33"/>
      <c r="C295" s="33"/>
      <c r="D295" s="77"/>
      <c r="E295" s="35"/>
      <c r="F295" s="27"/>
      <c r="G295" s="212" t="s">
        <v>2303</v>
      </c>
      <c r="H295" s="194" t="s">
        <v>1990</v>
      </c>
    </row>
    <row r="296" spans="1:8" s="165" customFormat="1" ht="13.5">
      <c r="A296" s="21" t="s">
        <v>2305</v>
      </c>
      <c r="B296" s="55">
        <v>1291369000</v>
      </c>
      <c r="C296" s="55">
        <v>1231671263</v>
      </c>
      <c r="D296" s="54" t="s">
        <v>1383</v>
      </c>
      <c r="E296" s="61">
        <v>55657000</v>
      </c>
      <c r="F296" s="16" t="s">
        <v>2306</v>
      </c>
      <c r="G296" s="189" t="s">
        <v>2307</v>
      </c>
      <c r="H296" s="190" t="s">
        <v>1991</v>
      </c>
    </row>
    <row r="297" spans="1:8" s="165" customFormat="1" ht="13.5">
      <c r="A297" s="191"/>
      <c r="B297" s="55"/>
      <c r="C297" s="55"/>
      <c r="D297" s="54"/>
      <c r="E297" s="61"/>
      <c r="F297" s="16"/>
      <c r="G297" s="189" t="s">
        <v>2530</v>
      </c>
      <c r="H297" s="190" t="s">
        <v>2531</v>
      </c>
    </row>
    <row r="298" spans="1:8" s="165" customFormat="1" ht="13.5">
      <c r="A298" s="191" t="s">
        <v>1992</v>
      </c>
      <c r="B298" s="55"/>
      <c r="C298" s="55"/>
      <c r="D298" s="54" t="s">
        <v>2279</v>
      </c>
      <c r="E298" s="56">
        <v>300014125</v>
      </c>
      <c r="F298" s="16"/>
      <c r="G298" s="189" t="s">
        <v>933</v>
      </c>
      <c r="H298" s="190" t="s">
        <v>1776</v>
      </c>
    </row>
    <row r="299" spans="1:8" s="165" customFormat="1" ht="13.5">
      <c r="A299" s="21"/>
      <c r="B299" s="55"/>
      <c r="C299" s="55"/>
      <c r="D299" s="54"/>
      <c r="E299" s="56"/>
      <c r="F299" s="16"/>
      <c r="G299" s="189"/>
      <c r="H299" s="190"/>
    </row>
    <row r="300" spans="1:8" s="165" customFormat="1" ht="13.5">
      <c r="A300" s="23"/>
      <c r="B300" s="33"/>
      <c r="C300" s="33"/>
      <c r="D300" s="34" t="s">
        <v>2280</v>
      </c>
      <c r="E300" s="35">
        <f>C296-E296-E298</f>
        <v>876000138</v>
      </c>
      <c r="F300" s="27"/>
      <c r="G300" s="193"/>
      <c r="H300" s="213"/>
    </row>
    <row r="301" spans="1:8" s="165" customFormat="1" ht="13.5">
      <c r="A301" s="21" t="s">
        <v>2308</v>
      </c>
      <c r="B301" s="55">
        <v>275916000</v>
      </c>
      <c r="C301" s="55">
        <v>268051438</v>
      </c>
      <c r="D301" s="54" t="s">
        <v>1704</v>
      </c>
      <c r="E301" s="56">
        <v>8305000</v>
      </c>
      <c r="F301" s="16" t="s">
        <v>2309</v>
      </c>
      <c r="G301" s="214" t="s">
        <v>2310</v>
      </c>
      <c r="H301" s="215"/>
    </row>
    <row r="302" spans="1:8" s="165" customFormat="1" ht="13.5">
      <c r="A302" s="21"/>
      <c r="B302" s="55"/>
      <c r="C302" s="55"/>
      <c r="D302" s="54"/>
      <c r="E302" s="56"/>
      <c r="F302" s="16"/>
      <c r="G302" s="189" t="s">
        <v>2311</v>
      </c>
      <c r="H302" s="190" t="s">
        <v>1645</v>
      </c>
    </row>
    <row r="303" spans="1:8" s="165" customFormat="1" ht="13.5">
      <c r="A303" s="191" t="s">
        <v>1993</v>
      </c>
      <c r="B303" s="55"/>
      <c r="C303" s="55"/>
      <c r="D303" s="54" t="s">
        <v>2279</v>
      </c>
      <c r="E303" s="56">
        <v>61863365</v>
      </c>
      <c r="F303" s="16"/>
      <c r="G303" s="189" t="s">
        <v>2313</v>
      </c>
      <c r="H303" s="190" t="s">
        <v>1777</v>
      </c>
    </row>
    <row r="304" spans="1:8" s="165" customFormat="1" ht="13.5">
      <c r="A304" s="21"/>
      <c r="B304" s="55"/>
      <c r="C304" s="55"/>
      <c r="D304" s="54"/>
      <c r="E304" s="56"/>
      <c r="F304" s="16"/>
      <c r="G304" s="189" t="s">
        <v>2314</v>
      </c>
      <c r="H304" s="190" t="s">
        <v>1778</v>
      </c>
    </row>
    <row r="305" spans="1:8" s="165" customFormat="1" ht="13.5">
      <c r="A305" s="21"/>
      <c r="B305" s="55"/>
      <c r="C305" s="86"/>
      <c r="D305" s="54" t="s">
        <v>2280</v>
      </c>
      <c r="E305" s="56">
        <f>+C301-E301-E303</f>
        <v>197883073</v>
      </c>
      <c r="F305" s="16"/>
      <c r="G305" s="189" t="s">
        <v>2315</v>
      </c>
      <c r="H305" s="190" t="s">
        <v>1779</v>
      </c>
    </row>
    <row r="306" spans="1:8" s="165" customFormat="1" ht="13.5">
      <c r="A306" s="21"/>
      <c r="B306" s="55"/>
      <c r="C306" s="55"/>
      <c r="F306" s="16"/>
      <c r="G306" s="189" t="s">
        <v>2316</v>
      </c>
      <c r="H306" s="190" t="s">
        <v>1780</v>
      </c>
    </row>
    <row r="307" spans="1:8" s="165" customFormat="1" ht="13.5">
      <c r="A307" s="21"/>
      <c r="B307" s="55"/>
      <c r="C307" s="55"/>
      <c r="F307" s="16"/>
      <c r="G307" s="189" t="s">
        <v>2317</v>
      </c>
      <c r="H307" s="190" t="s">
        <v>1781</v>
      </c>
    </row>
    <row r="308" spans="1:8" s="165" customFormat="1" ht="13.5">
      <c r="A308" s="21"/>
      <c r="B308" s="55"/>
      <c r="C308" s="86"/>
      <c r="D308" s="54"/>
      <c r="E308" s="56"/>
      <c r="F308" s="16"/>
      <c r="G308" s="189" t="s">
        <v>2318</v>
      </c>
      <c r="H308" s="190" t="s">
        <v>1782</v>
      </c>
    </row>
    <row r="309" spans="1:8" s="165" customFormat="1" ht="13.5">
      <c r="A309" s="21"/>
      <c r="B309" s="55"/>
      <c r="C309" s="86"/>
      <c r="D309" s="54"/>
      <c r="E309" s="56"/>
      <c r="F309" s="16"/>
      <c r="G309" s="189" t="s">
        <v>2319</v>
      </c>
      <c r="H309" s="190" t="s">
        <v>1783</v>
      </c>
    </row>
    <row r="310" spans="1:8" s="165" customFormat="1" ht="13.5">
      <c r="A310" s="23"/>
      <c r="B310" s="33"/>
      <c r="C310" s="33"/>
      <c r="D310" s="34"/>
      <c r="E310" s="35"/>
      <c r="F310" s="27"/>
      <c r="G310" s="193" t="s">
        <v>2320</v>
      </c>
      <c r="H310" s="194" t="s">
        <v>1784</v>
      </c>
    </row>
    <row r="311" spans="1:8" s="165" customFormat="1" ht="13.5">
      <c r="A311" s="21" t="s">
        <v>2321</v>
      </c>
      <c r="B311" s="55">
        <v>471018000</v>
      </c>
      <c r="C311" s="55">
        <v>455111416</v>
      </c>
      <c r="D311" s="54" t="s">
        <v>1704</v>
      </c>
      <c r="E311" s="56">
        <v>21905000</v>
      </c>
      <c r="F311" s="16" t="s">
        <v>2322</v>
      </c>
      <c r="G311" s="189" t="s">
        <v>934</v>
      </c>
      <c r="H311" s="190" t="s">
        <v>1785</v>
      </c>
    </row>
    <row r="312" spans="1:8" s="165" customFormat="1" ht="13.5">
      <c r="A312" s="21"/>
      <c r="B312" s="55"/>
      <c r="C312" s="55"/>
      <c r="D312" s="54"/>
      <c r="E312" s="56"/>
      <c r="F312" s="16"/>
      <c r="G312" s="189" t="s">
        <v>935</v>
      </c>
      <c r="H312" s="190" t="s">
        <v>1786</v>
      </c>
    </row>
    <row r="313" spans="1:8" s="165" customFormat="1" ht="13.5">
      <c r="A313" s="191" t="s">
        <v>1994</v>
      </c>
      <c r="B313" s="55"/>
      <c r="C313" s="55"/>
      <c r="D313" s="54" t="s">
        <v>2279</v>
      </c>
      <c r="E313" s="56">
        <v>225162409</v>
      </c>
      <c r="F313" s="16"/>
      <c r="G313" s="189" t="s">
        <v>936</v>
      </c>
      <c r="H313" s="190" t="s">
        <v>1787</v>
      </c>
    </row>
    <row r="314" spans="1:8" s="165" customFormat="1" ht="13.5">
      <c r="A314" s="21"/>
      <c r="B314" s="55"/>
      <c r="C314" s="55"/>
      <c r="D314" s="54"/>
      <c r="E314" s="56"/>
      <c r="F314" s="16"/>
      <c r="G314" s="189" t="s">
        <v>937</v>
      </c>
      <c r="H314" s="190" t="s">
        <v>1788</v>
      </c>
    </row>
    <row r="315" spans="1:8" s="165" customFormat="1" ht="13.5">
      <c r="A315" s="21"/>
      <c r="B315" s="55"/>
      <c r="C315" s="55"/>
      <c r="D315" s="54" t="s">
        <v>2280</v>
      </c>
      <c r="E315" s="56">
        <f>+C311-E311-E313</f>
        <v>208044007</v>
      </c>
      <c r="F315" s="16"/>
      <c r="G315" s="189" t="s">
        <v>938</v>
      </c>
      <c r="H315" s="190" t="s">
        <v>1789</v>
      </c>
    </row>
    <row r="316" spans="1:8" s="165" customFormat="1" ht="13.5">
      <c r="A316" s="21"/>
      <c r="B316" s="55"/>
      <c r="C316" s="55"/>
      <c r="D316" s="54"/>
      <c r="E316" s="56"/>
      <c r="F316" s="16"/>
      <c r="G316" s="189" t="s">
        <v>221</v>
      </c>
      <c r="H316" s="190" t="s">
        <v>1790</v>
      </c>
    </row>
    <row r="317" spans="1:8" s="165" customFormat="1" ht="13.5">
      <c r="A317" s="21"/>
      <c r="B317" s="55"/>
      <c r="C317" s="55"/>
      <c r="D317" s="54"/>
      <c r="E317" s="56"/>
      <c r="F317" s="16"/>
      <c r="G317" s="189" t="s">
        <v>222</v>
      </c>
      <c r="H317" s="190" t="s">
        <v>1791</v>
      </c>
    </row>
    <row r="318" spans="1:8" s="165" customFormat="1" ht="13.5">
      <c r="A318" s="23"/>
      <c r="B318" s="33"/>
      <c r="C318" s="33"/>
      <c r="D318" s="216"/>
      <c r="E318" s="217"/>
      <c r="F318" s="27"/>
      <c r="G318" s="193" t="s">
        <v>223</v>
      </c>
      <c r="H318" s="194" t="s">
        <v>1792</v>
      </c>
    </row>
    <row r="319" spans="1:8" s="165" customFormat="1" ht="13.5">
      <c r="A319" s="21" t="s">
        <v>2323</v>
      </c>
      <c r="B319" s="55">
        <v>175381000</v>
      </c>
      <c r="C319" s="55">
        <v>149151048</v>
      </c>
      <c r="D319" s="54" t="s">
        <v>1704</v>
      </c>
      <c r="E319" s="56">
        <v>18867000</v>
      </c>
      <c r="F319" s="16" t="s">
        <v>2324</v>
      </c>
      <c r="G319" s="189" t="s">
        <v>224</v>
      </c>
      <c r="H319" s="218">
        <v>3973</v>
      </c>
    </row>
    <row r="320" spans="1:8" s="165" customFormat="1" ht="13.5">
      <c r="A320" s="21"/>
      <c r="B320" s="55"/>
      <c r="C320" s="55"/>
      <c r="D320" s="54"/>
      <c r="E320" s="56"/>
      <c r="F320" s="16"/>
      <c r="G320" s="189" t="s">
        <v>225</v>
      </c>
      <c r="H320" s="218">
        <v>5479</v>
      </c>
    </row>
    <row r="321" spans="1:8" s="165" customFormat="1" ht="13.5">
      <c r="A321" s="191" t="s">
        <v>1995</v>
      </c>
      <c r="B321" s="55"/>
      <c r="C321" s="55"/>
      <c r="D321" s="54" t="s">
        <v>329</v>
      </c>
      <c r="E321" s="56">
        <v>28176100</v>
      </c>
      <c r="F321" s="16"/>
      <c r="G321" s="189" t="s">
        <v>226</v>
      </c>
      <c r="H321" s="218">
        <v>3824</v>
      </c>
    </row>
    <row r="322" spans="1:8" s="165" customFormat="1" ht="13.5">
      <c r="A322" s="21"/>
      <c r="B322" s="55"/>
      <c r="C322" s="55"/>
      <c r="D322" s="54"/>
      <c r="E322" s="56"/>
      <c r="F322" s="16"/>
      <c r="G322" s="189" t="s">
        <v>227</v>
      </c>
      <c r="H322" s="218">
        <v>3801</v>
      </c>
    </row>
    <row r="323" spans="1:8" s="165" customFormat="1" ht="13.5">
      <c r="A323" s="21"/>
      <c r="B323" s="55"/>
      <c r="C323" s="55"/>
      <c r="D323" s="54" t="s">
        <v>2280</v>
      </c>
      <c r="E323" s="56">
        <f>+C319-E319-E321</f>
        <v>102107948</v>
      </c>
      <c r="F323" s="16"/>
      <c r="G323" s="189" t="s">
        <v>228</v>
      </c>
      <c r="H323" s="218">
        <v>7009</v>
      </c>
    </row>
    <row r="324" spans="1:8" s="165" customFormat="1" ht="13.5">
      <c r="A324" s="21"/>
      <c r="B324" s="55"/>
      <c r="C324" s="55"/>
      <c r="D324" s="54"/>
      <c r="E324" s="56"/>
      <c r="F324" s="16"/>
      <c r="G324" s="189" t="s">
        <v>229</v>
      </c>
      <c r="H324" s="218">
        <v>2579</v>
      </c>
    </row>
    <row r="325" spans="1:8" s="165" customFormat="1" ht="13.5">
      <c r="A325" s="21"/>
      <c r="B325" s="55"/>
      <c r="C325" s="55"/>
      <c r="D325" s="54"/>
      <c r="E325" s="56"/>
      <c r="F325" s="16"/>
      <c r="G325" s="189" t="s">
        <v>230</v>
      </c>
      <c r="H325" s="218">
        <v>1307</v>
      </c>
    </row>
    <row r="326" spans="1:8" s="165" customFormat="1" ht="13.5">
      <c r="A326" s="23"/>
      <c r="B326" s="33"/>
      <c r="C326" s="33"/>
      <c r="D326" s="216"/>
      <c r="E326" s="217"/>
      <c r="F326" s="27"/>
      <c r="G326" s="193" t="s">
        <v>231</v>
      </c>
      <c r="H326" s="219">
        <v>698</v>
      </c>
    </row>
    <row r="327" spans="1:8" s="165" customFormat="1" ht="13.5">
      <c r="A327" s="21" t="s">
        <v>2325</v>
      </c>
      <c r="B327" s="55">
        <v>634640000</v>
      </c>
      <c r="C327" s="55">
        <v>526836345</v>
      </c>
      <c r="D327" s="54" t="s">
        <v>1704</v>
      </c>
      <c r="E327" s="56">
        <v>27835047</v>
      </c>
      <c r="F327" s="16" t="s">
        <v>2326</v>
      </c>
      <c r="G327" s="189" t="s">
        <v>2327</v>
      </c>
      <c r="H327" s="190" t="s">
        <v>1996</v>
      </c>
    </row>
    <row r="328" spans="1:8" s="165" customFormat="1" ht="13.5">
      <c r="A328" s="21"/>
      <c r="B328" s="55"/>
      <c r="C328" s="55"/>
      <c r="D328" s="54"/>
      <c r="E328" s="56"/>
      <c r="F328" s="16"/>
      <c r="G328" s="189" t="s">
        <v>2328</v>
      </c>
      <c r="H328" s="190" t="s">
        <v>1997</v>
      </c>
    </row>
    <row r="329" spans="1:8" s="165" customFormat="1" ht="13.5">
      <c r="A329" s="191" t="s">
        <v>1998</v>
      </c>
      <c r="B329" s="55"/>
      <c r="C329" s="55"/>
      <c r="D329" s="54" t="s">
        <v>742</v>
      </c>
      <c r="E329" s="56">
        <v>25000000</v>
      </c>
      <c r="F329" s="16"/>
      <c r="G329" s="189" t="s">
        <v>2329</v>
      </c>
      <c r="H329" s="190" t="s">
        <v>232</v>
      </c>
    </row>
    <row r="330" spans="1:8" s="165" customFormat="1" ht="13.5">
      <c r="A330" s="21"/>
      <c r="B330" s="55"/>
      <c r="C330" s="55"/>
      <c r="D330" s="54"/>
      <c r="E330" s="56"/>
      <c r="F330" s="16"/>
      <c r="G330" s="189" t="s">
        <v>1999</v>
      </c>
      <c r="H330" s="190" t="s">
        <v>2000</v>
      </c>
    </row>
    <row r="331" spans="1:8" s="165" customFormat="1" ht="13.5">
      <c r="A331" s="21"/>
      <c r="B331" s="55"/>
      <c r="C331" s="55"/>
      <c r="D331" s="54" t="s">
        <v>2279</v>
      </c>
      <c r="E331" s="56">
        <v>163789207</v>
      </c>
      <c r="F331" s="16"/>
      <c r="G331" s="189" t="s">
        <v>1793</v>
      </c>
      <c r="H331" s="190" t="s">
        <v>2001</v>
      </c>
    </row>
    <row r="332" spans="1:8" s="165" customFormat="1" ht="13.5">
      <c r="A332" s="21"/>
      <c r="B332" s="55"/>
      <c r="C332" s="55"/>
      <c r="D332" s="54"/>
      <c r="E332" s="56"/>
      <c r="F332" s="16"/>
      <c r="G332" s="189" t="s">
        <v>1794</v>
      </c>
      <c r="H332" s="190" t="s">
        <v>2002</v>
      </c>
    </row>
    <row r="333" spans="1:8" s="165" customFormat="1" ht="13.5">
      <c r="A333" s="21"/>
      <c r="B333" s="55"/>
      <c r="C333" s="55"/>
      <c r="D333" s="54" t="s">
        <v>2280</v>
      </c>
      <c r="E333" s="56">
        <f>+C327-E327-E329-E331</f>
        <v>310212091</v>
      </c>
      <c r="F333" s="16"/>
      <c r="G333" s="189" t="s">
        <v>1795</v>
      </c>
      <c r="H333" s="190" t="s">
        <v>2003</v>
      </c>
    </row>
    <row r="334" spans="1:8" s="165" customFormat="1" ht="13.5">
      <c r="A334" s="21"/>
      <c r="B334" s="55"/>
      <c r="C334" s="55"/>
      <c r="D334" s="54"/>
      <c r="E334" s="56"/>
      <c r="F334" s="16"/>
      <c r="G334" s="189" t="s">
        <v>2330</v>
      </c>
      <c r="H334" s="190" t="s">
        <v>2004</v>
      </c>
    </row>
    <row r="335" spans="1:8" s="165" customFormat="1" ht="13.5">
      <c r="A335" s="21"/>
      <c r="B335" s="55"/>
      <c r="C335" s="55"/>
      <c r="D335" s="54"/>
      <c r="E335" s="56"/>
      <c r="F335" s="16"/>
      <c r="G335" s="189" t="s">
        <v>2331</v>
      </c>
      <c r="H335" s="190" t="s">
        <v>2005</v>
      </c>
    </row>
    <row r="336" spans="1:8" s="165" customFormat="1" ht="13.5">
      <c r="A336" s="23"/>
      <c r="B336" s="33"/>
      <c r="C336" s="33"/>
      <c r="D336" s="34"/>
      <c r="E336" s="35"/>
      <c r="F336" s="27"/>
      <c r="G336" s="193" t="s">
        <v>2332</v>
      </c>
      <c r="H336" s="194" t="s">
        <v>2006</v>
      </c>
    </row>
    <row r="337" spans="1:8" s="165" customFormat="1" ht="13.5">
      <c r="A337" s="21"/>
      <c r="B337" s="55"/>
      <c r="C337" s="55"/>
      <c r="D337" s="54"/>
      <c r="E337" s="56"/>
      <c r="F337" s="16"/>
      <c r="G337" s="189" t="s">
        <v>2333</v>
      </c>
      <c r="H337" s="190" t="s">
        <v>2007</v>
      </c>
    </row>
    <row r="338" spans="1:8" s="165" customFormat="1" ht="13.5">
      <c r="A338" s="23"/>
      <c r="B338" s="33"/>
      <c r="C338" s="33"/>
      <c r="D338" s="34"/>
      <c r="E338" s="35"/>
      <c r="F338" s="27"/>
      <c r="G338" s="193" t="s">
        <v>2334</v>
      </c>
      <c r="H338" s="194" t="s">
        <v>2008</v>
      </c>
    </row>
    <row r="339" spans="1:8" s="165" customFormat="1" ht="13.5">
      <c r="A339" s="21" t="s">
        <v>233</v>
      </c>
      <c r="B339" s="55">
        <v>9631000</v>
      </c>
      <c r="C339" s="55">
        <v>9397500</v>
      </c>
      <c r="D339" s="54" t="s">
        <v>2280</v>
      </c>
      <c r="E339" s="56">
        <f>C339</f>
        <v>9397500</v>
      </c>
      <c r="F339" s="16" t="s">
        <v>234</v>
      </c>
      <c r="G339" s="189" t="s">
        <v>235</v>
      </c>
      <c r="H339" s="190" t="s">
        <v>1796</v>
      </c>
    </row>
    <row r="340" spans="1:8" s="165" customFormat="1" ht="13.5">
      <c r="A340" s="21"/>
      <c r="B340" s="55"/>
      <c r="C340" s="55"/>
      <c r="D340" s="54"/>
      <c r="E340" s="56"/>
      <c r="F340" s="16"/>
      <c r="G340" s="189"/>
      <c r="H340" s="190"/>
    </row>
    <row r="341" spans="1:8" s="165" customFormat="1" ht="13.5">
      <c r="A341" s="191" t="s">
        <v>2009</v>
      </c>
      <c r="B341" s="55"/>
      <c r="C341" s="55"/>
      <c r="D341" s="54"/>
      <c r="E341" s="56"/>
      <c r="F341" s="16"/>
      <c r="G341" s="189"/>
      <c r="H341" s="190"/>
    </row>
    <row r="342" spans="1:8" s="165" customFormat="1" ht="24">
      <c r="A342" s="58" t="s">
        <v>2335</v>
      </c>
      <c r="B342" s="96">
        <v>9956948000</v>
      </c>
      <c r="C342" s="96">
        <v>9517159474</v>
      </c>
      <c r="D342" s="67" t="s">
        <v>1704</v>
      </c>
      <c r="E342" s="68">
        <v>3847776014</v>
      </c>
      <c r="F342" s="52" t="s">
        <v>2907</v>
      </c>
      <c r="G342" s="196" t="s">
        <v>2010</v>
      </c>
      <c r="H342" s="197" t="s">
        <v>2011</v>
      </c>
    </row>
    <row r="343" spans="1:8" s="165" customFormat="1" ht="13.5">
      <c r="A343" s="21"/>
      <c r="B343" s="55"/>
      <c r="C343" s="55"/>
      <c r="D343" s="54"/>
      <c r="E343" s="56"/>
      <c r="F343" s="16"/>
      <c r="G343" s="189" t="s">
        <v>2336</v>
      </c>
      <c r="H343" s="190" t="s">
        <v>2278</v>
      </c>
    </row>
    <row r="344" spans="1:8" s="165" customFormat="1" ht="13.5">
      <c r="A344" s="191" t="s">
        <v>2012</v>
      </c>
      <c r="B344" s="55"/>
      <c r="C344" s="55"/>
      <c r="D344" s="54" t="s">
        <v>1705</v>
      </c>
      <c r="E344" s="56">
        <v>287000000</v>
      </c>
      <c r="F344" s="16"/>
      <c r="G344" s="189" t="s">
        <v>2337</v>
      </c>
      <c r="H344" s="220">
        <v>4405</v>
      </c>
    </row>
    <row r="345" spans="1:8" s="165" customFormat="1" ht="13.5">
      <c r="A345" s="21"/>
      <c r="B345" s="55"/>
      <c r="C345" s="55"/>
      <c r="D345" s="54"/>
      <c r="E345" s="56"/>
      <c r="F345" s="16"/>
      <c r="G345" s="189" t="s">
        <v>2338</v>
      </c>
      <c r="H345" s="220">
        <v>1192</v>
      </c>
    </row>
    <row r="346" spans="1:8" s="165" customFormat="1" ht="13.5">
      <c r="A346" s="21"/>
      <c r="B346" s="55"/>
      <c r="C346" s="55"/>
      <c r="D346" s="54" t="s">
        <v>329</v>
      </c>
      <c r="E346" s="56">
        <f>6512782253+-1130398793</f>
        <v>5382383460</v>
      </c>
      <c r="F346" s="16"/>
      <c r="G346" s="189" t="s">
        <v>2339</v>
      </c>
      <c r="H346" s="190" t="s">
        <v>2278</v>
      </c>
    </row>
    <row r="347" spans="1:8" s="165" customFormat="1" ht="13.5">
      <c r="A347" s="21"/>
      <c r="B347" s="55"/>
      <c r="C347" s="55"/>
      <c r="D347" s="54"/>
      <c r="E347" s="56"/>
      <c r="F347" s="16"/>
      <c r="G347" s="189" t="s">
        <v>2340</v>
      </c>
      <c r="H347" s="190" t="s">
        <v>1797</v>
      </c>
    </row>
    <row r="348" spans="1:8" s="165" customFormat="1" ht="13.5">
      <c r="A348" s="21"/>
      <c r="B348" s="55"/>
      <c r="C348" s="55"/>
      <c r="D348" s="221"/>
      <c r="E348" s="222"/>
      <c r="F348" s="16"/>
      <c r="G348" s="189" t="s">
        <v>2341</v>
      </c>
      <c r="H348" s="190" t="s">
        <v>2013</v>
      </c>
    </row>
    <row r="349" spans="1:8" s="165" customFormat="1" ht="13.5">
      <c r="A349" s="21"/>
      <c r="B349" s="55"/>
      <c r="C349" s="55"/>
      <c r="D349" s="54"/>
      <c r="E349" s="56"/>
      <c r="F349" s="16"/>
      <c r="G349" s="189" t="s">
        <v>2342</v>
      </c>
      <c r="H349" s="190" t="s">
        <v>2014</v>
      </c>
    </row>
    <row r="350" spans="1:8" s="165" customFormat="1" ht="13.5">
      <c r="A350" s="21"/>
      <c r="B350" s="55"/>
      <c r="C350" s="55"/>
      <c r="D350" s="54"/>
      <c r="E350" s="56"/>
      <c r="F350" s="16"/>
      <c r="G350" s="189" t="s">
        <v>2343</v>
      </c>
      <c r="H350" s="190" t="s">
        <v>2278</v>
      </c>
    </row>
    <row r="351" spans="1:8" s="165" customFormat="1" ht="13.5">
      <c r="A351" s="21"/>
      <c r="B351" s="55"/>
      <c r="C351" s="55"/>
      <c r="D351" s="54"/>
      <c r="E351" s="56"/>
      <c r="F351" s="16"/>
      <c r="G351" s="189" t="s">
        <v>2344</v>
      </c>
      <c r="H351" s="190" t="s">
        <v>2015</v>
      </c>
    </row>
    <row r="352" spans="1:8" s="165" customFormat="1" ht="13.5" customHeight="1">
      <c r="A352" s="21"/>
      <c r="B352" s="55"/>
      <c r="C352" s="55"/>
      <c r="D352" s="54"/>
      <c r="E352" s="56"/>
      <c r="F352" s="16"/>
      <c r="G352" s="189" t="s">
        <v>2345</v>
      </c>
      <c r="H352" s="190" t="s">
        <v>2016</v>
      </c>
    </row>
    <row r="353" spans="1:8" s="165" customFormat="1" ht="13.5">
      <c r="A353" s="21"/>
      <c r="B353" s="55"/>
      <c r="C353" s="55"/>
      <c r="D353" s="54"/>
      <c r="E353" s="56"/>
      <c r="F353" s="16"/>
      <c r="G353" s="189" t="s">
        <v>2346</v>
      </c>
      <c r="H353" s="190" t="s">
        <v>2017</v>
      </c>
    </row>
    <row r="354" spans="1:8" s="165" customFormat="1" ht="13.5">
      <c r="A354" s="21"/>
      <c r="B354" s="55"/>
      <c r="C354" s="55"/>
      <c r="D354" s="54"/>
      <c r="E354" s="56"/>
      <c r="F354" s="16"/>
      <c r="G354" s="189" t="s">
        <v>2347</v>
      </c>
      <c r="H354" s="190" t="s">
        <v>2018</v>
      </c>
    </row>
    <row r="355" spans="1:8" s="165" customFormat="1" ht="13.5">
      <c r="A355" s="21"/>
      <c r="B355" s="55"/>
      <c r="C355" s="55"/>
      <c r="D355" s="54"/>
      <c r="E355" s="56"/>
      <c r="F355" s="16"/>
      <c r="G355" s="189" t="s">
        <v>2348</v>
      </c>
      <c r="H355" s="190" t="s">
        <v>2019</v>
      </c>
    </row>
    <row r="356" spans="1:8" s="165" customFormat="1" ht="13.5">
      <c r="A356" s="21"/>
      <c r="B356" s="55"/>
      <c r="C356" s="55"/>
      <c r="D356" s="54"/>
      <c r="E356" s="56"/>
      <c r="F356" s="16"/>
      <c r="G356" s="189" t="s">
        <v>2349</v>
      </c>
      <c r="H356" s="190" t="s">
        <v>2020</v>
      </c>
    </row>
    <row r="357" spans="1:8" s="165" customFormat="1" ht="13.5">
      <c r="A357" s="21"/>
      <c r="B357" s="55"/>
      <c r="C357" s="55"/>
      <c r="D357" s="54"/>
      <c r="E357" s="56"/>
      <c r="F357" s="16"/>
      <c r="G357" s="189" t="s">
        <v>2350</v>
      </c>
      <c r="H357" s="190" t="s">
        <v>2021</v>
      </c>
    </row>
    <row r="358" spans="1:8" s="165" customFormat="1" ht="13.5">
      <c r="A358" s="21"/>
      <c r="B358" s="55"/>
      <c r="C358" s="55"/>
      <c r="D358" s="54"/>
      <c r="E358" s="56"/>
      <c r="F358" s="16"/>
      <c r="G358" s="189" t="s">
        <v>2351</v>
      </c>
      <c r="H358" s="190" t="s">
        <v>2022</v>
      </c>
    </row>
    <row r="359" spans="1:8" s="165" customFormat="1" ht="13.5">
      <c r="A359" s="21"/>
      <c r="B359" s="55"/>
      <c r="C359" s="55"/>
      <c r="D359" s="54"/>
      <c r="E359" s="56"/>
      <c r="F359" s="27"/>
      <c r="G359" s="193" t="s">
        <v>2023</v>
      </c>
      <c r="H359" s="194" t="s">
        <v>2024</v>
      </c>
    </row>
    <row r="360" spans="1:8" s="165" customFormat="1" ht="13.5">
      <c r="A360" s="21"/>
      <c r="B360" s="55"/>
      <c r="C360" s="55"/>
      <c r="D360" s="54"/>
      <c r="E360" s="56"/>
      <c r="F360" s="16" t="s">
        <v>2352</v>
      </c>
      <c r="G360" s="189" t="s">
        <v>2353</v>
      </c>
      <c r="H360" s="190" t="s">
        <v>2278</v>
      </c>
    </row>
    <row r="361" spans="1:8" s="165" customFormat="1" ht="13.5">
      <c r="A361" s="21"/>
      <c r="B361" s="55"/>
      <c r="C361" s="55"/>
      <c r="D361" s="54"/>
      <c r="E361" s="56"/>
      <c r="F361" s="16"/>
      <c r="G361" s="189" t="s">
        <v>2354</v>
      </c>
      <c r="H361" s="190" t="s">
        <v>2025</v>
      </c>
    </row>
    <row r="362" spans="1:8" s="165" customFormat="1" ht="13.5">
      <c r="A362" s="21"/>
      <c r="B362" s="55"/>
      <c r="C362" s="55"/>
      <c r="D362" s="54"/>
      <c r="E362" s="56"/>
      <c r="F362" s="16"/>
      <c r="G362" s="189" t="s">
        <v>2355</v>
      </c>
      <c r="H362" s="190" t="s">
        <v>2278</v>
      </c>
    </row>
    <row r="363" spans="1:8" s="165" customFormat="1" ht="13.5">
      <c r="A363" s="21"/>
      <c r="B363" s="55"/>
      <c r="C363" s="55"/>
      <c r="D363" s="54"/>
      <c r="E363" s="56"/>
      <c r="F363" s="16"/>
      <c r="G363" s="189" t="s">
        <v>2356</v>
      </c>
      <c r="H363" s="190" t="s">
        <v>2026</v>
      </c>
    </row>
    <row r="364" spans="1:8" s="165" customFormat="1" ht="13.5">
      <c r="A364" s="21"/>
      <c r="B364" s="55"/>
      <c r="C364" s="55"/>
      <c r="D364" s="54"/>
      <c r="E364" s="56"/>
      <c r="F364" s="16"/>
      <c r="G364" s="189" t="s">
        <v>2357</v>
      </c>
      <c r="H364" s="190" t="s">
        <v>1486</v>
      </c>
    </row>
    <row r="365" spans="1:8" s="165" customFormat="1" ht="13.5">
      <c r="A365" s="21"/>
      <c r="B365" s="55"/>
      <c r="C365" s="55"/>
      <c r="D365" s="54"/>
      <c r="E365" s="56"/>
      <c r="F365" s="16"/>
      <c r="G365" s="189" t="s">
        <v>2358</v>
      </c>
      <c r="H365" s="190" t="s">
        <v>2027</v>
      </c>
    </row>
    <row r="366" spans="1:8" s="165" customFormat="1" ht="13.5">
      <c r="A366" s="21"/>
      <c r="B366" s="55"/>
      <c r="C366" s="55"/>
      <c r="D366" s="54"/>
      <c r="E366" s="56"/>
      <c r="F366" s="16"/>
      <c r="G366" s="189" t="s">
        <v>2359</v>
      </c>
      <c r="H366" s="190" t="s">
        <v>2028</v>
      </c>
    </row>
    <row r="367" spans="1:8" s="165" customFormat="1" ht="13.5">
      <c r="A367" s="21"/>
      <c r="B367" s="55"/>
      <c r="C367" s="55"/>
      <c r="D367" s="54"/>
      <c r="E367" s="56"/>
      <c r="F367" s="16"/>
      <c r="G367" s="189" t="s">
        <v>2360</v>
      </c>
      <c r="H367" s="190" t="s">
        <v>1798</v>
      </c>
    </row>
    <row r="368" spans="1:8" s="165" customFormat="1" ht="13.5">
      <c r="A368" s="21"/>
      <c r="B368" s="55"/>
      <c r="C368" s="55"/>
      <c r="D368" s="54"/>
      <c r="E368" s="56"/>
      <c r="F368" s="16"/>
      <c r="G368" s="189" t="s">
        <v>2361</v>
      </c>
      <c r="H368" s="190" t="s">
        <v>2278</v>
      </c>
    </row>
    <row r="369" spans="1:8" s="165" customFormat="1" ht="13.5">
      <c r="A369" s="21"/>
      <c r="B369" s="55"/>
      <c r="C369" s="55"/>
      <c r="D369" s="54"/>
      <c r="E369" s="56"/>
      <c r="F369" s="16"/>
      <c r="G369" s="189" t="s">
        <v>2362</v>
      </c>
      <c r="H369" s="190" t="s">
        <v>2029</v>
      </c>
    </row>
    <row r="370" spans="1:8" s="165" customFormat="1" ht="13.5">
      <c r="A370" s="21"/>
      <c r="B370" s="55"/>
      <c r="C370" s="55"/>
      <c r="D370" s="54"/>
      <c r="E370" s="56"/>
      <c r="F370" s="16"/>
      <c r="G370" s="189" t="s">
        <v>2363</v>
      </c>
      <c r="H370" s="190" t="s">
        <v>2030</v>
      </c>
    </row>
    <row r="371" spans="1:8" s="165" customFormat="1" ht="13.5">
      <c r="A371" s="23"/>
      <c r="B371" s="33"/>
      <c r="C371" s="33"/>
      <c r="D371" s="34"/>
      <c r="E371" s="35"/>
      <c r="F371" s="27"/>
      <c r="G371" s="193" t="s">
        <v>2364</v>
      </c>
      <c r="H371" s="194" t="s">
        <v>2507</v>
      </c>
    </row>
    <row r="372" spans="1:8" s="165" customFormat="1" ht="13.5">
      <c r="A372" s="21"/>
      <c r="B372" s="55"/>
      <c r="C372" s="55"/>
      <c r="D372" s="54"/>
      <c r="E372" s="56"/>
      <c r="F372" s="16"/>
      <c r="G372" s="189" t="s">
        <v>2031</v>
      </c>
      <c r="H372" s="190" t="s">
        <v>2278</v>
      </c>
    </row>
    <row r="373" spans="1:8" s="165" customFormat="1" ht="13.5">
      <c r="A373" s="21"/>
      <c r="B373" s="55"/>
      <c r="C373" s="55"/>
      <c r="D373" s="60"/>
      <c r="E373" s="61"/>
      <c r="F373" s="16"/>
      <c r="G373" s="189" t="s">
        <v>2365</v>
      </c>
      <c r="H373" s="190" t="s">
        <v>1799</v>
      </c>
    </row>
    <row r="374" spans="1:8" s="165" customFormat="1" ht="13.5">
      <c r="A374" s="21"/>
      <c r="B374" s="55"/>
      <c r="C374" s="55"/>
      <c r="D374" s="60"/>
      <c r="E374" s="61"/>
      <c r="F374" s="27"/>
      <c r="G374" s="193" t="s">
        <v>2366</v>
      </c>
      <c r="H374" s="194" t="s">
        <v>1800</v>
      </c>
    </row>
    <row r="375" spans="1:8" s="165" customFormat="1" ht="13.5">
      <c r="A375" s="21"/>
      <c r="B375" s="55"/>
      <c r="C375" s="55"/>
      <c r="D375" s="60"/>
      <c r="E375" s="61"/>
      <c r="F375" s="16" t="s">
        <v>2367</v>
      </c>
      <c r="G375" s="189" t="s">
        <v>686</v>
      </c>
      <c r="H375" s="190" t="s">
        <v>2278</v>
      </c>
    </row>
    <row r="376" spans="1:8" s="165" customFormat="1" ht="13.5">
      <c r="A376" s="21"/>
      <c r="B376" s="55"/>
      <c r="C376" s="55"/>
      <c r="D376" s="60"/>
      <c r="E376" s="61"/>
      <c r="F376" s="16"/>
      <c r="G376" s="189" t="s">
        <v>236</v>
      </c>
      <c r="H376" s="190" t="s">
        <v>2032</v>
      </c>
    </row>
    <row r="377" spans="1:8" s="165" customFormat="1" ht="13.5">
      <c r="A377" s="21"/>
      <c r="B377" s="55"/>
      <c r="C377" s="55"/>
      <c r="D377" s="60"/>
      <c r="E377" s="61"/>
      <c r="F377" s="16"/>
      <c r="G377" s="189" t="s">
        <v>1801</v>
      </c>
      <c r="H377" s="190" t="s">
        <v>1802</v>
      </c>
    </row>
    <row r="378" spans="1:8" s="165" customFormat="1" ht="13.5">
      <c r="A378" s="21"/>
      <c r="B378" s="55"/>
      <c r="C378" s="55"/>
      <c r="D378" s="60"/>
      <c r="E378" s="61"/>
      <c r="F378" s="16"/>
      <c r="G378" s="189" t="s">
        <v>687</v>
      </c>
      <c r="H378" s="190" t="s">
        <v>2033</v>
      </c>
    </row>
    <row r="379" spans="1:8" s="165" customFormat="1" ht="13.5">
      <c r="A379" s="21"/>
      <c r="B379" s="55"/>
      <c r="C379" s="55"/>
      <c r="D379" s="60"/>
      <c r="E379" s="61"/>
      <c r="F379" s="16"/>
      <c r="G379" s="189" t="s">
        <v>688</v>
      </c>
      <c r="H379" s="190"/>
    </row>
    <row r="380" spans="1:8" s="165" customFormat="1" ht="13.5">
      <c r="A380" s="21"/>
      <c r="B380" s="55"/>
      <c r="C380" s="55"/>
      <c r="D380" s="60"/>
      <c r="E380" s="61"/>
      <c r="F380" s="16"/>
      <c r="G380" s="189"/>
      <c r="H380" s="190" t="s">
        <v>2033</v>
      </c>
    </row>
    <row r="381" spans="1:8" s="165" customFormat="1" ht="13.5">
      <c r="A381" s="21"/>
      <c r="B381" s="55"/>
      <c r="C381" s="55"/>
      <c r="D381" s="60"/>
      <c r="E381" s="61"/>
      <c r="F381" s="16"/>
      <c r="G381" s="189" t="s">
        <v>689</v>
      </c>
      <c r="H381" s="190" t="s">
        <v>2181</v>
      </c>
    </row>
    <row r="382" spans="1:8" s="165" customFormat="1" ht="13.5">
      <c r="A382" s="21"/>
      <c r="B382" s="55"/>
      <c r="C382" s="55"/>
      <c r="D382" s="60"/>
      <c r="E382" s="61"/>
      <c r="F382" s="16"/>
      <c r="G382" s="189" t="s">
        <v>2034</v>
      </c>
      <c r="H382" s="190"/>
    </row>
    <row r="383" spans="1:8" s="165" customFormat="1" ht="13.5">
      <c r="A383" s="21"/>
      <c r="B383" s="55"/>
      <c r="C383" s="55"/>
      <c r="D383" s="60"/>
      <c r="E383" s="61"/>
      <c r="F383" s="16"/>
      <c r="G383" s="189" t="s">
        <v>690</v>
      </c>
      <c r="H383" s="190"/>
    </row>
    <row r="384" spans="1:8" s="165" customFormat="1" ht="13.5">
      <c r="A384" s="23"/>
      <c r="B384" s="33"/>
      <c r="C384" s="33"/>
      <c r="D384" s="62"/>
      <c r="E384" s="71"/>
      <c r="F384" s="27"/>
      <c r="G384" s="193" t="s">
        <v>1435</v>
      </c>
      <c r="H384" s="194" t="s">
        <v>1803</v>
      </c>
    </row>
    <row r="385" spans="1:8" s="165" customFormat="1" ht="24">
      <c r="A385" s="21" t="s">
        <v>1436</v>
      </c>
      <c r="B385" s="55">
        <v>1777614000</v>
      </c>
      <c r="C385" s="55">
        <v>1707418896</v>
      </c>
      <c r="D385" s="54" t="s">
        <v>1704</v>
      </c>
      <c r="E385" s="61">
        <v>666273000</v>
      </c>
      <c r="F385" s="16" t="s">
        <v>1437</v>
      </c>
      <c r="G385" s="189" t="s">
        <v>1438</v>
      </c>
      <c r="H385" s="190" t="s">
        <v>1804</v>
      </c>
    </row>
    <row r="386" spans="1:8" s="165" customFormat="1" ht="13.5">
      <c r="A386" s="21"/>
      <c r="B386" s="55"/>
      <c r="C386" s="55"/>
      <c r="D386" s="54"/>
      <c r="E386" s="61"/>
      <c r="F386" s="16"/>
      <c r="G386" s="189" t="s">
        <v>1805</v>
      </c>
      <c r="H386" s="190" t="s">
        <v>2035</v>
      </c>
    </row>
    <row r="387" spans="1:8" s="165" customFormat="1" ht="13.5">
      <c r="A387" s="191" t="s">
        <v>311</v>
      </c>
      <c r="B387" s="55"/>
      <c r="C387" s="55"/>
      <c r="D387" s="54" t="s">
        <v>329</v>
      </c>
      <c r="E387" s="61">
        <v>194887001</v>
      </c>
      <c r="F387" s="16"/>
      <c r="G387" s="189" t="s">
        <v>1439</v>
      </c>
      <c r="H387" s="190" t="s">
        <v>2036</v>
      </c>
    </row>
    <row r="388" spans="1:8" s="165" customFormat="1" ht="13.5">
      <c r="A388" s="21"/>
      <c r="B388" s="55"/>
      <c r="C388" s="55"/>
      <c r="D388" s="54"/>
      <c r="E388" s="61"/>
      <c r="F388" s="16"/>
      <c r="G388" s="189" t="s">
        <v>1440</v>
      </c>
      <c r="H388" s="190" t="s">
        <v>2037</v>
      </c>
    </row>
    <row r="389" spans="1:8" s="165" customFormat="1" ht="13.5">
      <c r="A389" s="21"/>
      <c r="B389" s="55"/>
      <c r="C389" s="55"/>
      <c r="D389" s="54" t="s">
        <v>327</v>
      </c>
      <c r="E389" s="61">
        <f>+C385-E385-E387</f>
        <v>846258895</v>
      </c>
      <c r="F389" s="16"/>
      <c r="G389" s="189" t="s">
        <v>1441</v>
      </c>
      <c r="H389" s="190" t="s">
        <v>2038</v>
      </c>
    </row>
    <row r="390" spans="1:8" s="165" customFormat="1" ht="13.5">
      <c r="A390" s="23"/>
      <c r="B390" s="33"/>
      <c r="C390" s="33"/>
      <c r="D390" s="34"/>
      <c r="E390" s="71"/>
      <c r="F390" s="27"/>
      <c r="G390" s="193" t="s">
        <v>1806</v>
      </c>
      <c r="H390" s="194" t="s">
        <v>2039</v>
      </c>
    </row>
    <row r="391" spans="1:8" s="165" customFormat="1" ht="13.5">
      <c r="A391" s="21" t="s">
        <v>1442</v>
      </c>
      <c r="B391" s="55">
        <v>159756000</v>
      </c>
      <c r="C391" s="55">
        <v>140863757</v>
      </c>
      <c r="D391" s="54" t="s">
        <v>1704</v>
      </c>
      <c r="E391" s="61">
        <v>16333000</v>
      </c>
      <c r="F391" s="16" t="s">
        <v>1443</v>
      </c>
      <c r="G391" s="189" t="s">
        <v>1444</v>
      </c>
      <c r="H391" s="190" t="s">
        <v>1807</v>
      </c>
    </row>
    <row r="392" spans="1:8" s="165" customFormat="1" ht="13.5">
      <c r="A392" s="21"/>
      <c r="B392" s="55"/>
      <c r="C392" s="55"/>
      <c r="D392" s="54"/>
      <c r="E392" s="61"/>
      <c r="F392" s="16"/>
      <c r="G392" s="189" t="s">
        <v>1445</v>
      </c>
      <c r="H392" s="190" t="s">
        <v>1808</v>
      </c>
    </row>
    <row r="393" spans="1:8" s="165" customFormat="1" ht="13.5">
      <c r="A393" s="191" t="s">
        <v>2040</v>
      </c>
      <c r="B393" s="55"/>
      <c r="C393" s="55"/>
      <c r="D393" s="54" t="s">
        <v>2279</v>
      </c>
      <c r="E393" s="56">
        <f>194710406+-70179649</f>
        <v>124530757</v>
      </c>
      <c r="F393" s="16"/>
      <c r="G393" s="189" t="s">
        <v>1446</v>
      </c>
      <c r="H393" s="190" t="s">
        <v>1809</v>
      </c>
    </row>
    <row r="394" spans="1:8" s="165" customFormat="1" ht="13.5">
      <c r="A394" s="21"/>
      <c r="B394" s="55"/>
      <c r="C394" s="55"/>
      <c r="D394" s="54"/>
      <c r="E394" s="56"/>
      <c r="F394" s="16"/>
      <c r="G394" s="189" t="s">
        <v>1447</v>
      </c>
      <c r="H394" s="190" t="s">
        <v>1810</v>
      </c>
    </row>
    <row r="395" spans="1:8" s="165" customFormat="1" ht="13.5">
      <c r="A395" s="21"/>
      <c r="B395" s="55"/>
      <c r="C395" s="55"/>
      <c r="D395" s="54"/>
      <c r="E395" s="56"/>
      <c r="F395" s="16"/>
      <c r="G395" s="189" t="s">
        <v>1448</v>
      </c>
      <c r="H395" s="190" t="s">
        <v>1811</v>
      </c>
    </row>
    <row r="396" spans="1:8" s="165" customFormat="1" ht="13.5">
      <c r="A396" s="21"/>
      <c r="B396" s="55"/>
      <c r="C396" s="55"/>
      <c r="D396" s="54"/>
      <c r="E396" s="61"/>
      <c r="F396" s="16"/>
      <c r="G396" s="189" t="s">
        <v>1449</v>
      </c>
      <c r="H396" s="190" t="s">
        <v>1812</v>
      </c>
    </row>
    <row r="397" spans="1:8" s="165" customFormat="1" ht="13.5">
      <c r="A397" s="21"/>
      <c r="B397" s="55"/>
      <c r="C397" s="55"/>
      <c r="D397" s="54"/>
      <c r="E397" s="61"/>
      <c r="F397" s="16"/>
      <c r="G397" s="189" t="s">
        <v>1450</v>
      </c>
      <c r="H397" s="190" t="s">
        <v>117</v>
      </c>
    </row>
    <row r="398" spans="1:8" s="165" customFormat="1" ht="13.5">
      <c r="A398" s="21"/>
      <c r="B398" s="55"/>
      <c r="C398" s="55"/>
      <c r="D398" s="60"/>
      <c r="E398" s="61"/>
      <c r="F398" s="16"/>
      <c r="G398" s="189" t="s">
        <v>516</v>
      </c>
      <c r="H398" s="190" t="s">
        <v>1813</v>
      </c>
    </row>
    <row r="399" spans="1:8" s="165" customFormat="1" ht="13.5">
      <c r="A399" s="21"/>
      <c r="B399" s="55"/>
      <c r="C399" s="55"/>
      <c r="D399" s="60"/>
      <c r="E399" s="61"/>
      <c r="F399" s="16"/>
      <c r="G399" s="189" t="s">
        <v>517</v>
      </c>
      <c r="H399" s="190" t="s">
        <v>1814</v>
      </c>
    </row>
    <row r="400" spans="1:8" s="165" customFormat="1" ht="13.5">
      <c r="A400" s="23"/>
      <c r="B400" s="33"/>
      <c r="C400" s="33"/>
      <c r="D400" s="62"/>
      <c r="E400" s="71"/>
      <c r="F400" s="27"/>
      <c r="G400" s="223"/>
      <c r="H400" s="213"/>
    </row>
    <row r="401" spans="1:8" s="165" customFormat="1" ht="48">
      <c r="A401" s="21" t="s">
        <v>518</v>
      </c>
      <c r="B401" s="55">
        <v>928900000</v>
      </c>
      <c r="C401" s="55">
        <v>813696336</v>
      </c>
      <c r="D401" s="54" t="s">
        <v>1303</v>
      </c>
      <c r="E401" s="56">
        <v>143597000</v>
      </c>
      <c r="F401" s="16" t="s">
        <v>519</v>
      </c>
      <c r="G401" s="189" t="s">
        <v>520</v>
      </c>
      <c r="H401" s="190" t="s">
        <v>2041</v>
      </c>
    </row>
    <row r="402" spans="1:8" s="165" customFormat="1" ht="13.5">
      <c r="A402" s="87"/>
      <c r="B402" s="55"/>
      <c r="C402" s="55"/>
      <c r="D402" s="54"/>
      <c r="E402" s="56"/>
      <c r="F402" s="16"/>
      <c r="G402" s="189"/>
      <c r="H402" s="190" t="s">
        <v>2278</v>
      </c>
    </row>
    <row r="403" spans="1:8" s="165" customFormat="1" ht="13.5">
      <c r="A403" s="191" t="s">
        <v>2042</v>
      </c>
      <c r="B403" s="55"/>
      <c r="C403" s="55"/>
      <c r="D403" s="54" t="s">
        <v>1274</v>
      </c>
      <c r="E403" s="56">
        <v>173847431</v>
      </c>
      <c r="F403" s="16"/>
      <c r="G403" s="189"/>
      <c r="H403" s="190" t="s">
        <v>2278</v>
      </c>
    </row>
    <row r="404" spans="1:8" s="165" customFormat="1" ht="13.5">
      <c r="A404" s="21"/>
      <c r="B404" s="55"/>
      <c r="C404" s="55"/>
      <c r="D404" s="54"/>
      <c r="E404" s="56"/>
      <c r="F404" s="16"/>
      <c r="G404" s="189"/>
      <c r="H404" s="190"/>
    </row>
    <row r="405" spans="1:8" s="165" customFormat="1" ht="13.5">
      <c r="A405" s="21"/>
      <c r="B405" s="55"/>
      <c r="C405" s="55"/>
      <c r="D405" s="54" t="s">
        <v>1705</v>
      </c>
      <c r="E405" s="56">
        <v>281494000</v>
      </c>
      <c r="F405" s="16"/>
      <c r="G405" s="189"/>
      <c r="H405" s="190"/>
    </row>
    <row r="406" spans="1:8" s="165" customFormat="1" ht="13.5">
      <c r="A406" s="21"/>
      <c r="B406" s="55"/>
      <c r="C406" s="55"/>
      <c r="D406" s="54"/>
      <c r="E406" s="56"/>
      <c r="F406" s="16"/>
      <c r="G406" s="189"/>
      <c r="H406" s="190"/>
    </row>
    <row r="407" spans="1:8" s="165" customFormat="1" ht="13.5">
      <c r="A407" s="21"/>
      <c r="B407" s="55"/>
      <c r="C407" s="55"/>
      <c r="D407" s="54" t="s">
        <v>2279</v>
      </c>
      <c r="E407" s="56">
        <v>450995989</v>
      </c>
      <c r="F407" s="16"/>
      <c r="G407" s="189"/>
      <c r="H407" s="190"/>
    </row>
    <row r="408" spans="1:8" s="165" customFormat="1" ht="13.5">
      <c r="A408" s="21"/>
      <c r="B408" s="55"/>
      <c r="C408" s="55"/>
      <c r="D408" s="54"/>
      <c r="E408" s="56"/>
      <c r="F408" s="16"/>
      <c r="G408" s="189"/>
      <c r="H408" s="190" t="s">
        <v>2278</v>
      </c>
    </row>
    <row r="409" spans="1:8" s="165" customFormat="1" ht="36">
      <c r="A409" s="23"/>
      <c r="B409" s="33"/>
      <c r="C409" s="33"/>
      <c r="D409" s="62" t="s">
        <v>1580</v>
      </c>
      <c r="E409" s="71">
        <f>-(C401-E401-E403-E407-E405)</f>
        <v>236238084</v>
      </c>
      <c r="F409" s="27"/>
      <c r="G409" s="193"/>
      <c r="H409" s="194" t="s">
        <v>2278</v>
      </c>
    </row>
    <row r="410" spans="1:8" s="165" customFormat="1" ht="13.5">
      <c r="A410" s="184"/>
      <c r="B410" s="184"/>
      <c r="C410" s="184"/>
      <c r="D410" s="184"/>
      <c r="E410" s="184"/>
      <c r="F410" s="224"/>
      <c r="G410" s="95"/>
      <c r="H410" s="95"/>
    </row>
    <row r="411" spans="1:8" s="165" customFormat="1" ht="13.5">
      <c r="A411" s="175"/>
      <c r="B411" s="175"/>
      <c r="C411" s="175"/>
      <c r="D411" s="175"/>
      <c r="E411" s="175"/>
      <c r="F411" s="225"/>
      <c r="G411" s="120"/>
      <c r="H411" s="120"/>
    </row>
    <row r="412" spans="1:8" s="165" customFormat="1" ht="13.5">
      <c r="A412" s="175"/>
      <c r="B412" s="175"/>
      <c r="C412" s="175"/>
      <c r="D412" s="175"/>
      <c r="E412" s="175"/>
      <c r="F412" s="225"/>
      <c r="G412" s="120"/>
      <c r="H412" s="120"/>
    </row>
    <row r="413" spans="1:8" s="165" customFormat="1" ht="13.5">
      <c r="A413" s="175"/>
      <c r="B413" s="175"/>
      <c r="C413" s="175"/>
      <c r="D413" s="175"/>
      <c r="E413" s="175"/>
      <c r="F413" s="225"/>
      <c r="G413" s="120"/>
      <c r="H413" s="120"/>
    </row>
    <row r="414" spans="1:8" s="165" customFormat="1" ht="13.5">
      <c r="A414" s="175"/>
      <c r="B414" s="175"/>
      <c r="C414" s="175"/>
      <c r="D414" s="175"/>
      <c r="E414" s="175"/>
      <c r="F414" s="225"/>
      <c r="G414" s="120"/>
      <c r="H414" s="120"/>
    </row>
    <row r="415" spans="1:8" s="165" customFormat="1" ht="13.5">
      <c r="A415" s="175"/>
      <c r="B415" s="175"/>
      <c r="C415" s="175"/>
      <c r="D415" s="175"/>
      <c r="E415" s="175"/>
      <c r="F415" s="225"/>
      <c r="G415" s="120"/>
      <c r="H415" s="120"/>
    </row>
    <row r="416" spans="1:8" s="165" customFormat="1" ht="13.5">
      <c r="A416" s="175"/>
      <c r="B416" s="175"/>
      <c r="C416" s="175"/>
      <c r="D416" s="175"/>
      <c r="E416" s="175"/>
      <c r="F416" s="225"/>
      <c r="G416" s="120"/>
      <c r="H416" s="120"/>
    </row>
    <row r="417" spans="1:8" s="165" customFormat="1" ht="13.5">
      <c r="A417" s="175"/>
      <c r="B417" s="175"/>
      <c r="C417" s="175"/>
      <c r="D417" s="175"/>
      <c r="E417" s="175"/>
      <c r="F417" s="225"/>
      <c r="G417" s="120"/>
      <c r="H417" s="120"/>
    </row>
    <row r="418" spans="1:8" s="165" customFormat="1" ht="13.5">
      <c r="A418" s="175"/>
      <c r="B418" s="175"/>
      <c r="C418" s="175"/>
      <c r="D418" s="175"/>
      <c r="E418" s="175"/>
      <c r="F418" s="225"/>
      <c r="G418" s="120"/>
      <c r="H418" s="120"/>
    </row>
    <row r="419" spans="1:8" s="165" customFormat="1" ht="13.5">
      <c r="A419" s="175"/>
      <c r="B419" s="175"/>
      <c r="C419" s="175"/>
      <c r="D419" s="175"/>
      <c r="E419" s="175"/>
      <c r="F419" s="225"/>
      <c r="G419" s="120"/>
      <c r="H419" s="120"/>
    </row>
  </sheetData>
  <sheetProtection formatCells="0" formatRows="0" insertRows="0" deleteRows="0"/>
  <mergeCells count="2">
    <mergeCell ref="D2:E2"/>
    <mergeCell ref="G2:H2"/>
  </mergeCells>
  <printOptions horizontalCentered="1"/>
  <pageMargins left="0.1968503937007874" right="0.1968503937007874" top="0.7874015748031497" bottom="0.6299212598425197" header="0.5118110236220472" footer="0.31496062992125984"/>
  <pageSetup blackAndWhite="1" firstPageNumber="15" useFirstPageNumber="1" horizontalDpi="600" verticalDpi="600" orientation="landscape" paperSize="9" r:id="rId2"/>
  <headerFooter alignWithMargins="0">
    <oddHeader>&amp;C&amp;P</oddHeader>
  </headerFooter>
  <rowBreaks count="12" manualBreakCount="12">
    <brk id="36" max="7" man="1"/>
    <brk id="71" max="7" man="1"/>
    <brk id="104" max="7" man="1"/>
    <brk id="131" max="7" man="1"/>
    <brk id="165" max="7" man="1"/>
    <brk id="197" max="7" man="1"/>
    <brk id="232" max="7" man="1"/>
    <brk id="267" max="7" man="1"/>
    <brk id="300" max="7" man="1"/>
    <brk id="336" max="7" man="1"/>
    <brk id="371" max="7" man="1"/>
    <brk id="400" max="7" man="1"/>
  </rowBreaks>
  <drawing r:id="rId1"/>
</worksheet>
</file>

<file path=xl/worksheets/sheet6.xml><?xml version="1.0" encoding="utf-8"?>
<worksheet xmlns="http://schemas.openxmlformats.org/spreadsheetml/2006/main" xmlns:r="http://schemas.openxmlformats.org/officeDocument/2006/relationships">
  <sheetPr codeName="Sheet6"/>
  <dimension ref="A1:H245"/>
  <sheetViews>
    <sheetView showGridLines="0" view="pageBreakPreview" zoomScale="75" zoomScaleSheetLayoutView="75" workbookViewId="0" topLeftCell="A1">
      <selection activeCell="D13" sqref="D13"/>
    </sheetView>
  </sheetViews>
  <sheetFormatPr defaultColWidth="9.00390625" defaultRowHeight="13.5"/>
  <cols>
    <col min="1" max="1" width="17.625" style="175" customWidth="1"/>
    <col min="2" max="3" width="13.625" style="175" customWidth="1"/>
    <col min="4" max="4" width="9.875" style="175" customWidth="1"/>
    <col min="5" max="5" width="12.00390625" style="175" customWidth="1"/>
    <col min="6" max="6" width="15.375" style="175" customWidth="1"/>
    <col min="7" max="7" width="39.625" style="4" customWidth="1"/>
    <col min="8" max="8" width="21.50390625" style="4" customWidth="1"/>
    <col min="9" max="16384" width="9.00390625" style="164" customWidth="1"/>
  </cols>
  <sheetData>
    <row r="1" spans="1:8" s="121" customFormat="1" ht="30" customHeight="1">
      <c r="A1" s="1" t="s">
        <v>2375</v>
      </c>
      <c r="B1" s="44"/>
      <c r="C1" s="45"/>
      <c r="D1" s="163"/>
      <c r="E1" s="45"/>
      <c r="F1" s="46"/>
      <c r="G1" s="47"/>
      <c r="H1" s="48"/>
    </row>
    <row r="2" spans="1:8" ht="13.5">
      <c r="A2" s="5" t="s">
        <v>2269</v>
      </c>
      <c r="B2" s="5" t="s">
        <v>2270</v>
      </c>
      <c r="C2" s="5" t="s">
        <v>2271</v>
      </c>
      <c r="D2" s="327" t="s">
        <v>2272</v>
      </c>
      <c r="E2" s="328"/>
      <c r="F2" s="5" t="s">
        <v>2273</v>
      </c>
      <c r="G2" s="327" t="s">
        <v>2274</v>
      </c>
      <c r="H2" s="328"/>
    </row>
    <row r="3" spans="1:8" s="165" customFormat="1" ht="13.5">
      <c r="A3" s="50"/>
      <c r="B3" s="51" t="s">
        <v>2275</v>
      </c>
      <c r="C3" s="51" t="s">
        <v>2275</v>
      </c>
      <c r="D3" s="30"/>
      <c r="E3" s="9" t="s">
        <v>2275</v>
      </c>
      <c r="F3" s="74"/>
      <c r="G3" s="30"/>
      <c r="H3" s="11"/>
    </row>
    <row r="4" spans="1:8" s="165" customFormat="1" ht="24">
      <c r="A4" s="12" t="s">
        <v>2043</v>
      </c>
      <c r="B4" s="13">
        <v>42514159000</v>
      </c>
      <c r="C4" s="13">
        <v>41493866213</v>
      </c>
      <c r="D4" s="14" t="s">
        <v>1383</v>
      </c>
      <c r="E4" s="15">
        <v>874794193</v>
      </c>
      <c r="F4" s="21" t="s">
        <v>2376</v>
      </c>
      <c r="G4" s="17" t="s">
        <v>2377</v>
      </c>
      <c r="H4" s="18" t="s">
        <v>2278</v>
      </c>
    </row>
    <row r="5" spans="1:8" s="165" customFormat="1" ht="13.5">
      <c r="A5" s="16" t="s">
        <v>1091</v>
      </c>
      <c r="B5" s="13"/>
      <c r="C5" s="13"/>
      <c r="D5" s="14"/>
      <c r="E5" s="15"/>
      <c r="F5" s="21"/>
      <c r="G5" s="17" t="s">
        <v>2378</v>
      </c>
      <c r="H5" s="90" t="s">
        <v>2044</v>
      </c>
    </row>
    <row r="6" spans="1:8" s="165" customFormat="1" ht="13.5">
      <c r="A6" s="16" t="s">
        <v>3428</v>
      </c>
      <c r="B6" s="16"/>
      <c r="C6" s="13"/>
      <c r="D6" s="14" t="s">
        <v>742</v>
      </c>
      <c r="E6" s="15">
        <v>5907000000</v>
      </c>
      <c r="F6" s="21"/>
      <c r="G6" s="17" t="s">
        <v>2379</v>
      </c>
      <c r="H6" s="18" t="s">
        <v>3429</v>
      </c>
    </row>
    <row r="7" spans="1:8" s="165" customFormat="1" ht="13.5">
      <c r="A7" s="16"/>
      <c r="B7" s="13"/>
      <c r="C7" s="13"/>
      <c r="F7" s="21"/>
      <c r="G7" s="17" t="s">
        <v>2380</v>
      </c>
      <c r="H7" s="18" t="s">
        <v>3430</v>
      </c>
    </row>
    <row r="8" spans="1:8" s="165" customFormat="1" ht="13.5">
      <c r="A8" s="16"/>
      <c r="B8" s="13"/>
      <c r="C8" s="13"/>
      <c r="D8" s="14" t="s">
        <v>3431</v>
      </c>
      <c r="E8" s="15">
        <v>20223515436</v>
      </c>
      <c r="F8" s="21"/>
      <c r="G8" s="17" t="s">
        <v>2381</v>
      </c>
      <c r="H8" s="18" t="s">
        <v>3432</v>
      </c>
    </row>
    <row r="9" spans="1:8" s="165" customFormat="1" ht="13.5">
      <c r="A9" s="16"/>
      <c r="B9" s="13"/>
      <c r="C9" s="13"/>
      <c r="D9" s="14"/>
      <c r="E9" s="15"/>
      <c r="F9" s="21"/>
      <c r="G9" s="17" t="s">
        <v>2382</v>
      </c>
      <c r="H9" s="18" t="s">
        <v>3433</v>
      </c>
    </row>
    <row r="10" spans="1:8" s="165" customFormat="1" ht="13.5">
      <c r="A10" s="16"/>
      <c r="B10" s="13"/>
      <c r="C10" s="13"/>
      <c r="D10" s="14" t="s">
        <v>2280</v>
      </c>
      <c r="E10" s="15">
        <v>14488556584</v>
      </c>
      <c r="F10" s="21"/>
      <c r="G10" s="17" t="s">
        <v>2383</v>
      </c>
      <c r="H10" s="18" t="s">
        <v>3434</v>
      </c>
    </row>
    <row r="11" spans="1:8" s="165" customFormat="1" ht="13.5">
      <c r="A11" s="16"/>
      <c r="B11" s="13"/>
      <c r="C11" s="13"/>
      <c r="D11" s="14"/>
      <c r="E11" s="15"/>
      <c r="F11" s="21"/>
      <c r="G11" s="17" t="s">
        <v>2384</v>
      </c>
      <c r="H11" s="18" t="s">
        <v>3435</v>
      </c>
    </row>
    <row r="12" spans="1:8" s="165" customFormat="1" ht="13.5">
      <c r="A12" s="16"/>
      <c r="B12" s="13"/>
      <c r="C12" s="13"/>
      <c r="D12" s="14"/>
      <c r="E12" s="15"/>
      <c r="F12" s="21"/>
      <c r="G12" s="17" t="s">
        <v>653</v>
      </c>
      <c r="H12" s="18"/>
    </row>
    <row r="13" spans="1:8" s="165" customFormat="1" ht="13.5">
      <c r="A13" s="16"/>
      <c r="B13" s="13"/>
      <c r="C13" s="13"/>
      <c r="D13" s="14"/>
      <c r="E13" s="15"/>
      <c r="F13" s="21"/>
      <c r="G13" s="17" t="s">
        <v>3436</v>
      </c>
      <c r="H13" s="18" t="s">
        <v>2278</v>
      </c>
    </row>
    <row r="14" spans="1:8" s="165" customFormat="1" ht="13.5">
      <c r="A14" s="16"/>
      <c r="B14" s="13"/>
      <c r="C14" s="13"/>
      <c r="D14" s="14"/>
      <c r="E14" s="15"/>
      <c r="F14" s="21"/>
      <c r="G14" s="17" t="s">
        <v>3437</v>
      </c>
      <c r="H14" s="18" t="s">
        <v>2278</v>
      </c>
    </row>
    <row r="15" spans="1:8" s="165" customFormat="1" ht="13.5">
      <c r="A15" s="16"/>
      <c r="B15" s="13"/>
      <c r="C15" s="13"/>
      <c r="D15" s="14"/>
      <c r="E15" s="15"/>
      <c r="F15" s="21"/>
      <c r="G15" s="17" t="s">
        <v>2397</v>
      </c>
      <c r="H15" s="18" t="s">
        <v>3438</v>
      </c>
    </row>
    <row r="16" spans="1:8" s="165" customFormat="1" ht="13.5">
      <c r="A16" s="16"/>
      <c r="B16" s="13"/>
      <c r="C16" s="13"/>
      <c r="D16" s="14"/>
      <c r="E16" s="15"/>
      <c r="F16" s="21"/>
      <c r="G16" s="17" t="s">
        <v>2045</v>
      </c>
      <c r="H16" s="18"/>
    </row>
    <row r="17" spans="1:8" s="165" customFormat="1" ht="13.5">
      <c r="A17" s="16"/>
      <c r="B17" s="13"/>
      <c r="C17" s="13"/>
      <c r="D17" s="14"/>
      <c r="E17" s="15"/>
      <c r="F17" s="21"/>
      <c r="G17" s="17" t="s">
        <v>2046</v>
      </c>
      <c r="H17" s="18" t="s">
        <v>2047</v>
      </c>
    </row>
    <row r="18" spans="1:8" s="165" customFormat="1" ht="13.5">
      <c r="A18" s="16"/>
      <c r="B18" s="13"/>
      <c r="C18" s="13"/>
      <c r="D18" s="14"/>
      <c r="E18" s="15"/>
      <c r="F18" s="21"/>
      <c r="G18" s="17" t="s">
        <v>2048</v>
      </c>
      <c r="H18" s="18" t="s">
        <v>5</v>
      </c>
    </row>
    <row r="19" spans="1:8" s="165" customFormat="1" ht="13.5">
      <c r="A19" s="16"/>
      <c r="B19" s="13"/>
      <c r="C19" s="13"/>
      <c r="D19" s="14"/>
      <c r="E19" s="15"/>
      <c r="F19" s="21"/>
      <c r="G19" s="17" t="s">
        <v>2385</v>
      </c>
      <c r="H19" s="18" t="s">
        <v>2278</v>
      </c>
    </row>
    <row r="20" spans="1:8" s="165" customFormat="1" ht="13.5">
      <c r="A20" s="16"/>
      <c r="B20" s="13"/>
      <c r="C20" s="13"/>
      <c r="D20" s="14"/>
      <c r="E20" s="15"/>
      <c r="F20" s="21"/>
      <c r="G20" s="17" t="s">
        <v>2386</v>
      </c>
      <c r="H20" s="18" t="s">
        <v>3439</v>
      </c>
    </row>
    <row r="21" spans="1:8" s="165" customFormat="1" ht="13.5">
      <c r="A21" s="16"/>
      <c r="B21" s="13"/>
      <c r="C21" s="13"/>
      <c r="D21" s="14"/>
      <c r="E21" s="15"/>
      <c r="F21" s="21"/>
      <c r="G21" s="17" t="s">
        <v>2387</v>
      </c>
      <c r="H21" s="18" t="s">
        <v>3440</v>
      </c>
    </row>
    <row r="22" spans="1:8" s="165" customFormat="1" ht="13.5">
      <c r="A22" s="16"/>
      <c r="B22" s="13"/>
      <c r="C22" s="13"/>
      <c r="D22" s="14"/>
      <c r="E22" s="15"/>
      <c r="F22" s="21"/>
      <c r="G22" s="17" t="s">
        <v>2388</v>
      </c>
      <c r="H22" s="18" t="s">
        <v>3441</v>
      </c>
    </row>
    <row r="23" spans="1:8" s="165" customFormat="1" ht="13.5">
      <c r="A23" s="16"/>
      <c r="B23" s="13"/>
      <c r="C23" s="13"/>
      <c r="D23" s="14"/>
      <c r="E23" s="15"/>
      <c r="F23" s="21"/>
      <c r="G23" s="17" t="s">
        <v>2389</v>
      </c>
      <c r="H23" s="18"/>
    </row>
    <row r="24" spans="1:8" s="165" customFormat="1" ht="13.5">
      <c r="A24" s="16"/>
      <c r="B24" s="13"/>
      <c r="C24" s="13"/>
      <c r="D24" s="14"/>
      <c r="E24" s="15"/>
      <c r="F24" s="21"/>
      <c r="G24" s="17" t="s">
        <v>2390</v>
      </c>
      <c r="H24" s="18" t="s">
        <v>3442</v>
      </c>
    </row>
    <row r="25" spans="1:8" s="165" customFormat="1" ht="13.5">
      <c r="A25" s="16"/>
      <c r="B25" s="13"/>
      <c r="C25" s="13"/>
      <c r="D25" s="14"/>
      <c r="E25" s="15"/>
      <c r="F25" s="21"/>
      <c r="G25" s="17" t="s">
        <v>2391</v>
      </c>
      <c r="H25" s="18" t="s">
        <v>3443</v>
      </c>
    </row>
    <row r="26" spans="1:8" s="165" customFormat="1" ht="13.5">
      <c r="A26" s="16"/>
      <c r="B26" s="13"/>
      <c r="C26" s="13"/>
      <c r="D26" s="14"/>
      <c r="E26" s="15"/>
      <c r="F26" s="21"/>
      <c r="G26" s="17" t="s">
        <v>2392</v>
      </c>
      <c r="H26" s="18" t="s">
        <v>3444</v>
      </c>
    </row>
    <row r="27" spans="1:8" s="165" customFormat="1" ht="13.5">
      <c r="A27" s="16"/>
      <c r="B27" s="13"/>
      <c r="C27" s="13"/>
      <c r="D27" s="14"/>
      <c r="E27" s="15"/>
      <c r="F27" s="21"/>
      <c r="G27" s="17" t="s">
        <v>2393</v>
      </c>
      <c r="H27" s="18" t="s">
        <v>2278</v>
      </c>
    </row>
    <row r="28" spans="1:8" s="165" customFormat="1" ht="13.5">
      <c r="A28" s="16"/>
      <c r="B28" s="13"/>
      <c r="C28" s="13"/>
      <c r="D28" s="14"/>
      <c r="E28" s="15"/>
      <c r="F28" s="21"/>
      <c r="G28" s="17" t="s">
        <v>2394</v>
      </c>
      <c r="H28" s="18" t="s">
        <v>2278</v>
      </c>
    </row>
    <row r="29" spans="1:8" s="165" customFormat="1" ht="13.5">
      <c r="A29" s="16"/>
      <c r="B29" s="13"/>
      <c r="C29" s="13"/>
      <c r="D29" s="14"/>
      <c r="E29" s="15"/>
      <c r="F29" s="21"/>
      <c r="G29" s="17" t="s">
        <v>2395</v>
      </c>
      <c r="H29" s="18"/>
    </row>
    <row r="30" spans="1:8" s="165" customFormat="1" ht="13.5">
      <c r="A30" s="16"/>
      <c r="B30" s="13"/>
      <c r="C30" s="13"/>
      <c r="D30" s="14"/>
      <c r="E30" s="15"/>
      <c r="F30" s="21"/>
      <c r="G30" s="17" t="s">
        <v>2396</v>
      </c>
      <c r="H30" s="18" t="s">
        <v>3445</v>
      </c>
    </row>
    <row r="31" spans="1:8" s="165" customFormat="1" ht="13.5">
      <c r="A31" s="16"/>
      <c r="B31" s="13"/>
      <c r="C31" s="13"/>
      <c r="D31" s="14"/>
      <c r="E31" s="15"/>
      <c r="F31" s="21"/>
      <c r="G31" s="17" t="s">
        <v>3446</v>
      </c>
      <c r="H31" s="18" t="s">
        <v>3447</v>
      </c>
    </row>
    <row r="32" spans="1:8" s="165" customFormat="1" ht="13.5">
      <c r="A32" s="16"/>
      <c r="B32" s="13"/>
      <c r="C32" s="13"/>
      <c r="D32" s="14"/>
      <c r="E32" s="15"/>
      <c r="F32" s="21"/>
      <c r="G32" s="17" t="s">
        <v>2050</v>
      </c>
      <c r="H32" s="18" t="s">
        <v>2051</v>
      </c>
    </row>
    <row r="33" spans="1:8" s="165" customFormat="1" ht="13.5">
      <c r="A33" s="16"/>
      <c r="B33" s="13"/>
      <c r="C33" s="13"/>
      <c r="D33" s="14"/>
      <c r="E33" s="15"/>
      <c r="F33" s="21"/>
      <c r="G33" s="17" t="s">
        <v>2398</v>
      </c>
      <c r="H33" s="18" t="s">
        <v>2399</v>
      </c>
    </row>
    <row r="34" spans="1:8" s="165" customFormat="1" ht="13.5">
      <c r="A34" s="16"/>
      <c r="B34" s="13"/>
      <c r="C34" s="13"/>
      <c r="D34" s="14"/>
      <c r="E34" s="15"/>
      <c r="F34" s="21"/>
      <c r="G34" s="17" t="s">
        <v>3448</v>
      </c>
      <c r="H34" s="18" t="s">
        <v>3449</v>
      </c>
    </row>
    <row r="35" spans="1:8" s="165" customFormat="1" ht="13.5">
      <c r="A35" s="16"/>
      <c r="B35" s="13"/>
      <c r="C35" s="13"/>
      <c r="D35" s="14"/>
      <c r="E35" s="15"/>
      <c r="F35" s="21"/>
      <c r="G35" s="17" t="s">
        <v>3450</v>
      </c>
      <c r="H35" s="18" t="s">
        <v>3451</v>
      </c>
    </row>
    <row r="36" spans="1:8" s="165" customFormat="1" ht="13.5">
      <c r="A36" s="16"/>
      <c r="B36" s="13"/>
      <c r="C36" s="13"/>
      <c r="D36" s="14"/>
      <c r="E36" s="15"/>
      <c r="F36" s="21"/>
      <c r="G36" s="17" t="s">
        <v>3452</v>
      </c>
      <c r="H36" s="18" t="s">
        <v>3453</v>
      </c>
    </row>
    <row r="37" spans="1:8" s="165" customFormat="1" ht="13.5">
      <c r="A37" s="27"/>
      <c r="B37" s="24"/>
      <c r="C37" s="24"/>
      <c r="D37" s="25"/>
      <c r="E37" s="26"/>
      <c r="F37" s="23"/>
      <c r="G37" s="28" t="s">
        <v>2400</v>
      </c>
      <c r="H37" s="29" t="s">
        <v>2312</v>
      </c>
    </row>
    <row r="38" spans="1:8" s="165" customFormat="1" ht="13.5">
      <c r="A38" s="16"/>
      <c r="B38" s="13"/>
      <c r="C38" s="13"/>
      <c r="D38" s="14"/>
      <c r="E38" s="15"/>
      <c r="F38" s="21"/>
      <c r="G38" s="17" t="s">
        <v>2052</v>
      </c>
      <c r="H38" s="18"/>
    </row>
    <row r="39" spans="1:8" s="165" customFormat="1" ht="13.5">
      <c r="A39" s="16"/>
      <c r="B39" s="13"/>
      <c r="C39" s="13"/>
      <c r="D39" s="14"/>
      <c r="E39" s="15"/>
      <c r="F39" s="21"/>
      <c r="G39" s="17" t="s">
        <v>3346</v>
      </c>
      <c r="H39" s="18" t="s">
        <v>3347</v>
      </c>
    </row>
    <row r="40" spans="1:8" s="165" customFormat="1" ht="13.5">
      <c r="A40" s="16"/>
      <c r="B40" s="13"/>
      <c r="C40" s="13"/>
      <c r="D40" s="14"/>
      <c r="E40" s="15"/>
      <c r="F40" s="21"/>
      <c r="G40" s="17" t="s">
        <v>3348</v>
      </c>
      <c r="H40" s="18" t="s">
        <v>3349</v>
      </c>
    </row>
    <row r="41" spans="1:8" s="165" customFormat="1" ht="13.5">
      <c r="A41" s="16"/>
      <c r="B41" s="13"/>
      <c r="C41" s="13"/>
      <c r="D41" s="14"/>
      <c r="E41" s="15"/>
      <c r="F41" s="21"/>
      <c r="G41" s="17" t="s">
        <v>3350</v>
      </c>
      <c r="H41" s="18" t="s">
        <v>1071</v>
      </c>
    </row>
    <row r="42" spans="1:8" s="165" customFormat="1" ht="13.5">
      <c r="A42" s="16"/>
      <c r="B42" s="13"/>
      <c r="C42" s="13"/>
      <c r="D42" s="14"/>
      <c r="E42" s="15"/>
      <c r="F42" s="21"/>
      <c r="G42" s="17" t="s">
        <v>2402</v>
      </c>
      <c r="H42" s="18" t="s">
        <v>3454</v>
      </c>
    </row>
    <row r="43" spans="1:8" s="165" customFormat="1" ht="13.5" customHeight="1">
      <c r="A43" s="16"/>
      <c r="B43" s="13"/>
      <c r="C43" s="13"/>
      <c r="D43" s="14"/>
      <c r="E43" s="15"/>
      <c r="F43" s="21"/>
      <c r="G43" s="94" t="s">
        <v>3351</v>
      </c>
      <c r="H43" s="18" t="s">
        <v>3455</v>
      </c>
    </row>
    <row r="44" spans="1:8" s="165" customFormat="1" ht="13.5">
      <c r="A44" s="16"/>
      <c r="B44" s="13"/>
      <c r="C44" s="13"/>
      <c r="D44" s="14"/>
      <c r="E44" s="15"/>
      <c r="F44" s="21"/>
      <c r="G44" s="17" t="s">
        <v>2403</v>
      </c>
      <c r="H44" s="18" t="s">
        <v>3456</v>
      </c>
    </row>
    <row r="45" spans="1:8" s="165" customFormat="1" ht="13.5">
      <c r="A45" s="16"/>
      <c r="B45" s="13"/>
      <c r="C45" s="13"/>
      <c r="D45" s="14"/>
      <c r="E45" s="15"/>
      <c r="F45" s="21"/>
      <c r="G45" s="17" t="s">
        <v>400</v>
      </c>
      <c r="H45" s="18"/>
    </row>
    <row r="46" spans="1:8" s="165" customFormat="1" ht="13.5">
      <c r="A46" s="16"/>
      <c r="B46" s="13"/>
      <c r="C46" s="13"/>
      <c r="D46" s="14"/>
      <c r="E46" s="15"/>
      <c r="F46" s="21"/>
      <c r="G46" s="17"/>
      <c r="H46" s="18" t="s">
        <v>3457</v>
      </c>
    </row>
    <row r="47" spans="1:8" s="165" customFormat="1" ht="13.5">
      <c r="A47" s="16"/>
      <c r="B47" s="13"/>
      <c r="C47" s="13"/>
      <c r="D47" s="14"/>
      <c r="E47" s="15"/>
      <c r="F47" s="21"/>
      <c r="G47" s="17" t="s">
        <v>305</v>
      </c>
      <c r="H47" s="18" t="s">
        <v>3458</v>
      </c>
    </row>
    <row r="48" spans="1:8" s="165" customFormat="1" ht="13.5">
      <c r="A48" s="16"/>
      <c r="B48" s="13"/>
      <c r="C48" s="13"/>
      <c r="D48" s="14"/>
      <c r="E48" s="15"/>
      <c r="F48" s="21"/>
      <c r="G48" s="17" t="s">
        <v>3665</v>
      </c>
      <c r="H48" s="18"/>
    </row>
    <row r="49" spans="1:8" s="165" customFormat="1" ht="13.5">
      <c r="A49" s="16"/>
      <c r="B49" s="13"/>
      <c r="C49" s="13"/>
      <c r="D49" s="14"/>
      <c r="E49" s="15"/>
      <c r="F49" s="21"/>
      <c r="G49" s="17" t="s">
        <v>3666</v>
      </c>
      <c r="H49" s="18" t="s">
        <v>3459</v>
      </c>
    </row>
    <row r="50" spans="1:8" s="165" customFormat="1" ht="13.5">
      <c r="A50" s="16"/>
      <c r="B50" s="13"/>
      <c r="C50" s="13"/>
      <c r="D50" s="14"/>
      <c r="E50" s="15"/>
      <c r="F50" s="21"/>
      <c r="G50" s="17" t="s">
        <v>3667</v>
      </c>
      <c r="H50" s="18" t="s">
        <v>3352</v>
      </c>
    </row>
    <row r="51" spans="1:8" s="165" customFormat="1" ht="13.5">
      <c r="A51" s="16"/>
      <c r="B51" s="13"/>
      <c r="C51" s="13"/>
      <c r="D51" s="14"/>
      <c r="E51" s="15"/>
      <c r="F51" s="21"/>
      <c r="G51" s="17" t="s">
        <v>3668</v>
      </c>
      <c r="H51" s="18" t="s">
        <v>3460</v>
      </c>
    </row>
    <row r="52" spans="1:8" s="165" customFormat="1" ht="13.5">
      <c r="A52" s="16"/>
      <c r="B52" s="13"/>
      <c r="C52" s="13"/>
      <c r="D52" s="14"/>
      <c r="E52" s="15"/>
      <c r="F52" s="21"/>
      <c r="G52" s="17" t="s">
        <v>3669</v>
      </c>
      <c r="H52" s="18" t="s">
        <v>3461</v>
      </c>
    </row>
    <row r="53" spans="1:8" s="165" customFormat="1" ht="13.5">
      <c r="A53" s="16"/>
      <c r="B53" s="13"/>
      <c r="C53" s="13"/>
      <c r="D53" s="14"/>
      <c r="E53" s="15"/>
      <c r="F53" s="21"/>
      <c r="G53" s="17" t="s">
        <v>3670</v>
      </c>
      <c r="H53" s="18" t="s">
        <v>3462</v>
      </c>
    </row>
    <row r="54" spans="1:8" s="165" customFormat="1" ht="13.5">
      <c r="A54" s="16"/>
      <c r="B54" s="13"/>
      <c r="C54" s="13"/>
      <c r="D54" s="14"/>
      <c r="E54" s="15"/>
      <c r="F54" s="21"/>
      <c r="G54" s="91" t="s">
        <v>606</v>
      </c>
      <c r="H54" s="18" t="s">
        <v>3353</v>
      </c>
    </row>
    <row r="55" spans="1:8" s="165" customFormat="1" ht="13.5">
      <c r="A55" s="16"/>
      <c r="B55" s="13"/>
      <c r="C55" s="13"/>
      <c r="D55" s="14"/>
      <c r="E55" s="15"/>
      <c r="F55" s="21"/>
      <c r="G55" s="17" t="s">
        <v>306</v>
      </c>
      <c r="H55" s="18" t="s">
        <v>3354</v>
      </c>
    </row>
    <row r="56" spans="1:8" s="165" customFormat="1" ht="13.5">
      <c r="A56" s="16"/>
      <c r="B56" s="13"/>
      <c r="C56" s="13"/>
      <c r="D56" s="14"/>
      <c r="E56" s="15"/>
      <c r="F56" s="21"/>
      <c r="G56" s="17" t="s">
        <v>607</v>
      </c>
      <c r="H56" s="18" t="s">
        <v>3463</v>
      </c>
    </row>
    <row r="57" spans="1:8" s="165" customFormat="1" ht="13.5">
      <c r="A57" s="16"/>
      <c r="B57" s="13"/>
      <c r="C57" s="13"/>
      <c r="D57" s="14"/>
      <c r="E57" s="15"/>
      <c r="F57" s="21"/>
      <c r="G57" s="17" t="s">
        <v>608</v>
      </c>
      <c r="H57" s="18" t="s">
        <v>401</v>
      </c>
    </row>
    <row r="58" spans="1:8" s="165" customFormat="1" ht="13.5">
      <c r="A58" s="16"/>
      <c r="B58" s="13"/>
      <c r="C58" s="13"/>
      <c r="D58" s="14"/>
      <c r="E58" s="15"/>
      <c r="F58" s="21"/>
      <c r="G58" s="20" t="s">
        <v>609</v>
      </c>
      <c r="H58" s="18" t="s">
        <v>3464</v>
      </c>
    </row>
    <row r="59" spans="1:8" s="165" customFormat="1" ht="13.5">
      <c r="A59" s="16"/>
      <c r="B59" s="13"/>
      <c r="C59" s="13"/>
      <c r="D59" s="14"/>
      <c r="E59" s="15"/>
      <c r="F59" s="21"/>
      <c r="G59" s="20" t="s">
        <v>610</v>
      </c>
      <c r="H59" s="18" t="s">
        <v>3465</v>
      </c>
    </row>
    <row r="60" spans="1:8" s="165" customFormat="1" ht="13.5">
      <c r="A60" s="16"/>
      <c r="B60" s="13"/>
      <c r="C60" s="13"/>
      <c r="D60" s="14"/>
      <c r="E60" s="15"/>
      <c r="F60" s="21"/>
      <c r="G60" s="20" t="s">
        <v>3355</v>
      </c>
      <c r="H60" s="18" t="s">
        <v>3356</v>
      </c>
    </row>
    <row r="61" spans="1:8" s="165" customFormat="1" ht="13.5">
      <c r="A61" s="16"/>
      <c r="B61" s="13"/>
      <c r="C61" s="13"/>
      <c r="D61" s="14"/>
      <c r="E61" s="15"/>
      <c r="F61" s="21"/>
      <c r="G61" s="20" t="s">
        <v>3357</v>
      </c>
      <c r="H61" s="18" t="s">
        <v>3358</v>
      </c>
    </row>
    <row r="62" spans="1:8" s="165" customFormat="1" ht="13.5">
      <c r="A62" s="16"/>
      <c r="B62" s="13"/>
      <c r="C62" s="13"/>
      <c r="D62" s="14"/>
      <c r="E62" s="15"/>
      <c r="F62" s="21"/>
      <c r="G62" s="20" t="s">
        <v>3359</v>
      </c>
      <c r="H62" s="18" t="s">
        <v>3360</v>
      </c>
    </row>
    <row r="63" spans="1:8" s="165" customFormat="1" ht="13.5">
      <c r="A63" s="16"/>
      <c r="B63" s="13"/>
      <c r="C63" s="13"/>
      <c r="D63" s="14"/>
      <c r="E63" s="15"/>
      <c r="F63" s="21"/>
      <c r="G63" s="20" t="s">
        <v>3361</v>
      </c>
      <c r="H63" s="18" t="s">
        <v>3362</v>
      </c>
    </row>
    <row r="64" spans="1:8" s="165" customFormat="1" ht="13.5">
      <c r="A64" s="16"/>
      <c r="B64" s="13"/>
      <c r="C64" s="13"/>
      <c r="D64" s="14"/>
      <c r="E64" s="15"/>
      <c r="F64" s="21"/>
      <c r="G64" s="17" t="s">
        <v>611</v>
      </c>
      <c r="H64" s="18" t="s">
        <v>3635</v>
      </c>
    </row>
    <row r="65" spans="1:8" s="165" customFormat="1" ht="13.5">
      <c r="A65" s="16"/>
      <c r="B65" s="13"/>
      <c r="C65" s="13"/>
      <c r="D65" s="14"/>
      <c r="E65" s="15"/>
      <c r="F65" s="21"/>
      <c r="G65" s="20" t="s">
        <v>2215</v>
      </c>
      <c r="H65" s="18"/>
    </row>
    <row r="66" spans="1:8" s="165" customFormat="1" ht="13.5">
      <c r="A66" s="16"/>
      <c r="B66" s="13"/>
      <c r="C66" s="13"/>
      <c r="D66" s="14"/>
      <c r="E66" s="15"/>
      <c r="F66" s="21"/>
      <c r="G66" s="17" t="s">
        <v>2216</v>
      </c>
      <c r="H66" s="18" t="s">
        <v>3363</v>
      </c>
    </row>
    <row r="67" spans="1:8" s="165" customFormat="1" ht="13.5">
      <c r="A67" s="16"/>
      <c r="B67" s="13"/>
      <c r="C67" s="13"/>
      <c r="D67" s="14"/>
      <c r="E67" s="15"/>
      <c r="F67" s="21"/>
      <c r="G67" s="17" t="s">
        <v>307</v>
      </c>
      <c r="H67" s="139" t="s">
        <v>5</v>
      </c>
    </row>
    <row r="68" spans="1:8" s="165" customFormat="1" ht="13.5">
      <c r="A68" s="16"/>
      <c r="B68" s="13"/>
      <c r="C68" s="13"/>
      <c r="D68" s="14"/>
      <c r="E68" s="15"/>
      <c r="F68" s="21"/>
      <c r="G68" s="17" t="s">
        <v>308</v>
      </c>
      <c r="H68" s="18" t="s">
        <v>2312</v>
      </c>
    </row>
    <row r="69" spans="1:8" s="165" customFormat="1" ht="13.5">
      <c r="A69" s="16"/>
      <c r="B69" s="13"/>
      <c r="C69" s="13"/>
      <c r="D69" s="14"/>
      <c r="E69" s="15"/>
      <c r="F69" s="21"/>
      <c r="G69" s="17" t="s">
        <v>2489</v>
      </c>
      <c r="H69" s="18"/>
    </row>
    <row r="70" spans="1:8" s="165" customFormat="1" ht="13.5">
      <c r="A70" s="16"/>
      <c r="B70" s="13"/>
      <c r="C70" s="13"/>
      <c r="D70" s="14"/>
      <c r="E70" s="15"/>
      <c r="F70" s="21"/>
      <c r="G70" s="17" t="s">
        <v>2490</v>
      </c>
      <c r="H70" s="18" t="s">
        <v>3364</v>
      </c>
    </row>
    <row r="71" spans="1:8" s="165" customFormat="1" ht="13.5">
      <c r="A71" s="16"/>
      <c r="B71" s="13"/>
      <c r="C71" s="13"/>
      <c r="D71" s="14"/>
      <c r="E71" s="15"/>
      <c r="F71" s="21"/>
      <c r="G71" s="17" t="s">
        <v>3365</v>
      </c>
      <c r="H71" s="18" t="s">
        <v>3366</v>
      </c>
    </row>
    <row r="72" spans="1:8" s="165" customFormat="1" ht="13.5">
      <c r="A72" s="27"/>
      <c r="B72" s="24"/>
      <c r="C72" s="24"/>
      <c r="D72" s="25"/>
      <c r="E72" s="26"/>
      <c r="F72" s="23"/>
      <c r="G72" s="28" t="s">
        <v>3367</v>
      </c>
      <c r="H72" s="29" t="s">
        <v>3368</v>
      </c>
    </row>
    <row r="73" spans="1:8" s="165" customFormat="1" ht="13.5">
      <c r="A73" s="16"/>
      <c r="B73" s="13"/>
      <c r="C73" s="13"/>
      <c r="D73" s="14"/>
      <c r="E73" s="15"/>
      <c r="F73" s="21"/>
      <c r="G73" s="17" t="s">
        <v>1456</v>
      </c>
      <c r="H73" s="18"/>
    </row>
    <row r="74" spans="1:8" s="165" customFormat="1" ht="13.5">
      <c r="A74" s="16"/>
      <c r="B74" s="13"/>
      <c r="C74" s="13"/>
      <c r="D74" s="14"/>
      <c r="E74" s="15"/>
      <c r="F74" s="23"/>
      <c r="G74" s="28" t="s">
        <v>1457</v>
      </c>
      <c r="H74" s="29" t="s">
        <v>3369</v>
      </c>
    </row>
    <row r="75" spans="1:8" s="165" customFormat="1" ht="24">
      <c r="A75" s="16"/>
      <c r="B75" s="13"/>
      <c r="C75" s="13"/>
      <c r="D75" s="14"/>
      <c r="E75" s="15"/>
      <c r="F75" s="21" t="s">
        <v>2244</v>
      </c>
      <c r="G75" s="17" t="s">
        <v>2245</v>
      </c>
      <c r="H75" s="18" t="s">
        <v>3466</v>
      </c>
    </row>
    <row r="76" spans="1:8" s="165" customFormat="1" ht="13.5">
      <c r="A76" s="16"/>
      <c r="B76" s="13"/>
      <c r="C76" s="13"/>
      <c r="D76" s="14"/>
      <c r="E76" s="15"/>
      <c r="F76" s="21"/>
      <c r="G76" s="17" t="s">
        <v>2246</v>
      </c>
      <c r="H76" s="18" t="s">
        <v>2278</v>
      </c>
    </row>
    <row r="77" spans="1:8" s="165" customFormat="1" ht="13.5">
      <c r="A77" s="16"/>
      <c r="B77" s="13"/>
      <c r="C77" s="13"/>
      <c r="D77" s="14"/>
      <c r="E77" s="15"/>
      <c r="F77" s="21"/>
      <c r="G77" s="17" t="s">
        <v>2247</v>
      </c>
      <c r="H77" s="18" t="s">
        <v>3467</v>
      </c>
    </row>
    <row r="78" spans="1:8" s="165" customFormat="1" ht="13.5">
      <c r="A78" s="16"/>
      <c r="B78" s="13"/>
      <c r="C78" s="13"/>
      <c r="D78" s="14"/>
      <c r="E78" s="15"/>
      <c r="F78" s="21"/>
      <c r="G78" s="17" t="s">
        <v>2248</v>
      </c>
      <c r="H78" s="18" t="s">
        <v>3468</v>
      </c>
    </row>
    <row r="79" spans="1:8" s="165" customFormat="1" ht="13.5">
      <c r="A79" s="16"/>
      <c r="B79" s="13"/>
      <c r="C79" s="13"/>
      <c r="D79" s="14"/>
      <c r="E79" s="15"/>
      <c r="F79" s="21"/>
      <c r="G79" s="17" t="s">
        <v>2249</v>
      </c>
      <c r="H79" s="18" t="s">
        <v>3370</v>
      </c>
    </row>
    <row r="80" spans="1:8" s="165" customFormat="1" ht="13.5">
      <c r="A80" s="16"/>
      <c r="B80" s="13"/>
      <c r="C80" s="13"/>
      <c r="D80" s="14"/>
      <c r="E80" s="15"/>
      <c r="F80" s="21"/>
      <c r="G80" s="17" t="s">
        <v>2250</v>
      </c>
      <c r="H80" s="18" t="s">
        <v>2049</v>
      </c>
    </row>
    <row r="81" spans="1:8" s="165" customFormat="1" ht="13.5">
      <c r="A81" s="16"/>
      <c r="B81" s="13"/>
      <c r="C81" s="13"/>
      <c r="D81" s="14"/>
      <c r="E81" s="15"/>
      <c r="F81" s="21"/>
      <c r="G81" s="17" t="s">
        <v>2251</v>
      </c>
      <c r="H81" s="18" t="s">
        <v>3469</v>
      </c>
    </row>
    <row r="82" spans="1:8" s="165" customFormat="1" ht="13.5">
      <c r="A82" s="16"/>
      <c r="B82" s="13"/>
      <c r="C82" s="13"/>
      <c r="D82" s="14"/>
      <c r="E82" s="15"/>
      <c r="F82" s="21"/>
      <c r="G82" s="17" t="s">
        <v>2252</v>
      </c>
      <c r="H82" s="18" t="s">
        <v>3470</v>
      </c>
    </row>
    <row r="83" spans="1:8" s="165" customFormat="1" ht="13.5">
      <c r="A83" s="16"/>
      <c r="B83" s="13"/>
      <c r="C83" s="13"/>
      <c r="D83" s="14"/>
      <c r="E83" s="15"/>
      <c r="F83" s="21"/>
      <c r="G83" s="17" t="s">
        <v>2253</v>
      </c>
      <c r="H83" s="18" t="s">
        <v>3471</v>
      </c>
    </row>
    <row r="84" spans="1:8" s="165" customFormat="1" ht="13.5">
      <c r="A84" s="16"/>
      <c r="B84" s="13"/>
      <c r="C84" s="13"/>
      <c r="D84" s="14"/>
      <c r="E84" s="15"/>
      <c r="F84" s="21"/>
      <c r="G84" s="17" t="s">
        <v>2254</v>
      </c>
      <c r="H84" s="18" t="s">
        <v>3472</v>
      </c>
    </row>
    <row r="85" spans="1:8" s="165" customFormat="1" ht="13.5">
      <c r="A85" s="16"/>
      <c r="B85" s="13"/>
      <c r="C85" s="13"/>
      <c r="D85" s="14"/>
      <c r="E85" s="15"/>
      <c r="F85" s="21"/>
      <c r="G85" s="17" t="s">
        <v>2255</v>
      </c>
      <c r="H85" s="18" t="s">
        <v>343</v>
      </c>
    </row>
    <row r="86" spans="1:8" s="165" customFormat="1" ht="13.5">
      <c r="A86" s="16"/>
      <c r="B86" s="13"/>
      <c r="C86" s="13"/>
      <c r="D86" s="14"/>
      <c r="E86" s="15"/>
      <c r="F86" s="21"/>
      <c r="G86" s="17" t="s">
        <v>2256</v>
      </c>
      <c r="H86" s="18" t="s">
        <v>343</v>
      </c>
    </row>
    <row r="87" spans="1:8" s="165" customFormat="1" ht="13.5">
      <c r="A87" s="16"/>
      <c r="B87" s="13"/>
      <c r="C87" s="13"/>
      <c r="D87" s="14"/>
      <c r="E87" s="15"/>
      <c r="F87" s="21"/>
      <c r="G87" s="17" t="s">
        <v>2257</v>
      </c>
      <c r="H87" s="226"/>
    </row>
    <row r="88" spans="1:8" s="165" customFormat="1" ht="13.5">
      <c r="A88" s="16"/>
      <c r="B88" s="13"/>
      <c r="C88" s="13"/>
      <c r="D88" s="14"/>
      <c r="E88" s="15"/>
      <c r="F88" s="21"/>
      <c r="G88" s="17" t="s">
        <v>3473</v>
      </c>
      <c r="H88" s="226" t="s">
        <v>3371</v>
      </c>
    </row>
    <row r="89" spans="1:8" s="165" customFormat="1" ht="13.5">
      <c r="A89" s="16"/>
      <c r="B89" s="13"/>
      <c r="C89" s="13"/>
      <c r="D89" s="14"/>
      <c r="E89" s="15"/>
      <c r="F89" s="21"/>
      <c r="G89" s="17" t="s">
        <v>2258</v>
      </c>
      <c r="H89" s="18" t="s">
        <v>3474</v>
      </c>
    </row>
    <row r="90" spans="1:8" s="165" customFormat="1" ht="13.5">
      <c r="A90" s="16"/>
      <c r="B90" s="13"/>
      <c r="C90" s="13"/>
      <c r="D90" s="14"/>
      <c r="E90" s="15"/>
      <c r="F90" s="21"/>
      <c r="G90" s="17" t="s">
        <v>2259</v>
      </c>
      <c r="H90" s="18" t="s">
        <v>2260</v>
      </c>
    </row>
    <row r="91" spans="1:8" s="165" customFormat="1" ht="13.5">
      <c r="A91" s="16"/>
      <c r="B91" s="13"/>
      <c r="C91" s="13"/>
      <c r="D91" s="14"/>
      <c r="E91" s="15"/>
      <c r="F91" s="21"/>
      <c r="G91" s="17" t="s">
        <v>2261</v>
      </c>
      <c r="H91" s="18" t="s">
        <v>3372</v>
      </c>
    </row>
    <row r="92" spans="1:8" s="165" customFormat="1" ht="13.5">
      <c r="A92" s="16"/>
      <c r="B92" s="13"/>
      <c r="C92" s="13"/>
      <c r="D92" s="14"/>
      <c r="E92" s="15"/>
      <c r="F92" s="21"/>
      <c r="G92" s="17" t="s">
        <v>3475</v>
      </c>
      <c r="H92" s="18"/>
    </row>
    <row r="93" spans="1:8" s="165" customFormat="1" ht="13.5">
      <c r="A93" s="16"/>
      <c r="B93" s="13"/>
      <c r="C93" s="13"/>
      <c r="D93" s="14"/>
      <c r="E93" s="15"/>
      <c r="F93" s="21"/>
      <c r="G93" s="17" t="s">
        <v>1070</v>
      </c>
      <c r="H93" s="18" t="s">
        <v>2205</v>
      </c>
    </row>
    <row r="94" spans="1:8" s="165" customFormat="1" ht="13.5">
      <c r="A94" s="16"/>
      <c r="B94" s="13"/>
      <c r="C94" s="13"/>
      <c r="D94" s="14"/>
      <c r="E94" s="15"/>
      <c r="F94" s="21"/>
      <c r="G94" s="17" t="s">
        <v>402</v>
      </c>
      <c r="H94" s="18" t="s">
        <v>2401</v>
      </c>
    </row>
    <row r="95" spans="1:8" s="165" customFormat="1" ht="13.5">
      <c r="A95" s="16"/>
      <c r="B95" s="13"/>
      <c r="C95" s="13"/>
      <c r="D95" s="14"/>
      <c r="E95" s="15"/>
      <c r="F95" s="21"/>
      <c r="G95" s="91" t="s">
        <v>3373</v>
      </c>
      <c r="H95" s="18" t="s">
        <v>2205</v>
      </c>
    </row>
    <row r="96" spans="1:8" s="165" customFormat="1" ht="13.5">
      <c r="A96" s="16"/>
      <c r="B96" s="13"/>
      <c r="C96" s="13"/>
      <c r="D96" s="14"/>
      <c r="E96" s="15"/>
      <c r="F96" s="21"/>
      <c r="G96" s="17" t="s">
        <v>3476</v>
      </c>
      <c r="H96" s="18" t="s">
        <v>2278</v>
      </c>
    </row>
    <row r="97" spans="1:8" s="165" customFormat="1" ht="13.5">
      <c r="A97" s="16"/>
      <c r="B97" s="13"/>
      <c r="C97" s="13"/>
      <c r="D97" s="14"/>
      <c r="E97" s="15"/>
      <c r="F97" s="21"/>
      <c r="G97" s="17" t="s">
        <v>3374</v>
      </c>
      <c r="H97" s="18" t="s">
        <v>2865</v>
      </c>
    </row>
    <row r="98" spans="1:8" s="165" customFormat="1" ht="13.5">
      <c r="A98" s="16"/>
      <c r="B98" s="13"/>
      <c r="C98" s="13"/>
      <c r="D98" s="14"/>
      <c r="E98" s="15"/>
      <c r="F98" s="21"/>
      <c r="G98" s="17" t="s">
        <v>3375</v>
      </c>
      <c r="H98" s="18" t="s">
        <v>3376</v>
      </c>
    </row>
    <row r="99" spans="1:8" s="165" customFormat="1" ht="13.5">
      <c r="A99" s="16"/>
      <c r="B99" s="13"/>
      <c r="C99" s="13"/>
      <c r="D99" s="14"/>
      <c r="E99" s="15"/>
      <c r="F99" s="21"/>
      <c r="G99" s="17" t="s">
        <v>1072</v>
      </c>
      <c r="H99" s="18"/>
    </row>
    <row r="100" spans="1:8" s="165" customFormat="1" ht="13.5">
      <c r="A100" s="16"/>
      <c r="B100" s="13"/>
      <c r="C100" s="13"/>
      <c r="D100" s="14"/>
      <c r="E100" s="15"/>
      <c r="F100" s="21"/>
      <c r="G100" s="17" t="s">
        <v>3477</v>
      </c>
      <c r="H100" s="18" t="s">
        <v>3377</v>
      </c>
    </row>
    <row r="101" spans="1:8" s="165" customFormat="1" ht="13.5">
      <c r="A101" s="16"/>
      <c r="B101" s="13"/>
      <c r="C101" s="13"/>
      <c r="D101" s="14"/>
      <c r="E101" s="15"/>
      <c r="F101" s="21"/>
      <c r="G101" s="17" t="s">
        <v>3478</v>
      </c>
      <c r="H101" s="18" t="s">
        <v>3479</v>
      </c>
    </row>
    <row r="102" spans="1:8" s="165" customFormat="1" ht="13.5">
      <c r="A102" s="16"/>
      <c r="B102" s="13"/>
      <c r="C102" s="13"/>
      <c r="D102" s="14"/>
      <c r="E102" s="15"/>
      <c r="F102" s="21"/>
      <c r="G102" s="17" t="s">
        <v>1073</v>
      </c>
      <c r="H102" s="18" t="s">
        <v>799</v>
      </c>
    </row>
    <row r="103" spans="1:8" s="165" customFormat="1" ht="13.5">
      <c r="A103" s="16"/>
      <c r="B103" s="13"/>
      <c r="C103" s="13"/>
      <c r="D103" s="14"/>
      <c r="E103" s="15"/>
      <c r="F103" s="58" t="s">
        <v>1187</v>
      </c>
      <c r="G103" s="75" t="s">
        <v>1188</v>
      </c>
      <c r="H103" s="76" t="s">
        <v>2278</v>
      </c>
    </row>
    <row r="104" spans="1:8" s="165" customFormat="1" ht="13.5">
      <c r="A104" s="16"/>
      <c r="B104" s="13"/>
      <c r="C104" s="13"/>
      <c r="D104" s="14"/>
      <c r="E104" s="15"/>
      <c r="F104" s="21"/>
      <c r="G104" s="17" t="s">
        <v>1189</v>
      </c>
      <c r="H104" s="18" t="s">
        <v>598</v>
      </c>
    </row>
    <row r="105" spans="1:8" s="165" customFormat="1" ht="13.5">
      <c r="A105" s="16" t="s">
        <v>824</v>
      </c>
      <c r="B105" s="13"/>
      <c r="C105" s="13"/>
      <c r="D105" s="14"/>
      <c r="E105" s="15"/>
      <c r="F105" s="21"/>
      <c r="G105" s="17" t="s">
        <v>1190</v>
      </c>
      <c r="H105" s="18" t="s">
        <v>599</v>
      </c>
    </row>
    <row r="106" spans="1:8" s="165" customFormat="1" ht="13.5">
      <c r="A106" s="27"/>
      <c r="B106" s="24"/>
      <c r="C106" s="24"/>
      <c r="D106" s="25"/>
      <c r="E106" s="26"/>
      <c r="F106" s="23"/>
      <c r="G106" s="28" t="s">
        <v>1191</v>
      </c>
      <c r="H106" s="29" t="s">
        <v>600</v>
      </c>
    </row>
    <row r="107" spans="1:8" s="165" customFormat="1" ht="13.5">
      <c r="A107" s="16"/>
      <c r="B107" s="13"/>
      <c r="C107" s="13"/>
      <c r="D107" s="14"/>
      <c r="E107" s="15"/>
      <c r="F107" s="21"/>
      <c r="G107" s="17" t="s">
        <v>1192</v>
      </c>
      <c r="H107" s="18" t="s">
        <v>2865</v>
      </c>
    </row>
    <row r="108" spans="1:8" s="165" customFormat="1" ht="13.5">
      <c r="A108" s="16"/>
      <c r="B108" s="13"/>
      <c r="C108" s="13"/>
      <c r="D108" s="14"/>
      <c r="E108" s="15"/>
      <c r="F108" s="21"/>
      <c r="G108" s="17" t="s">
        <v>3480</v>
      </c>
      <c r="H108" s="18" t="s">
        <v>1193</v>
      </c>
    </row>
    <row r="109" spans="1:8" s="165" customFormat="1" ht="13.5">
      <c r="A109" s="16"/>
      <c r="B109" s="13"/>
      <c r="C109" s="13"/>
      <c r="D109" s="14"/>
      <c r="E109" s="15"/>
      <c r="F109" s="21"/>
      <c r="G109" s="17" t="s">
        <v>1194</v>
      </c>
      <c r="H109" s="18" t="s">
        <v>3378</v>
      </c>
    </row>
    <row r="110" spans="1:8" s="165" customFormat="1" ht="13.5">
      <c r="A110" s="16"/>
      <c r="B110" s="13"/>
      <c r="C110" s="13"/>
      <c r="D110" s="14"/>
      <c r="E110" s="15"/>
      <c r="F110" s="21"/>
      <c r="G110" s="17" t="s">
        <v>601</v>
      </c>
      <c r="H110" s="18"/>
    </row>
    <row r="111" spans="1:8" s="165" customFormat="1" ht="13.5">
      <c r="A111" s="16"/>
      <c r="B111" s="13"/>
      <c r="C111" s="13"/>
      <c r="D111" s="14"/>
      <c r="E111" s="15"/>
      <c r="F111" s="21"/>
      <c r="G111" s="17" t="s">
        <v>602</v>
      </c>
      <c r="H111" s="18" t="s">
        <v>2312</v>
      </c>
    </row>
    <row r="112" spans="1:8" s="165" customFormat="1" ht="13.5">
      <c r="A112" s="16"/>
      <c r="B112" s="13"/>
      <c r="C112" s="13"/>
      <c r="D112" s="14"/>
      <c r="E112" s="15"/>
      <c r="F112" s="21"/>
      <c r="G112" s="17" t="s">
        <v>603</v>
      </c>
      <c r="H112" s="18" t="s">
        <v>3632</v>
      </c>
    </row>
    <row r="113" spans="1:8" s="165" customFormat="1" ht="13.5">
      <c r="A113" s="27"/>
      <c r="B113" s="24"/>
      <c r="C113" s="24"/>
      <c r="D113" s="25"/>
      <c r="E113" s="26"/>
      <c r="F113" s="23"/>
      <c r="G113" s="28" t="s">
        <v>604</v>
      </c>
      <c r="H113" s="29" t="s">
        <v>3379</v>
      </c>
    </row>
    <row r="114" spans="1:8" s="165" customFormat="1" ht="13.5">
      <c r="A114" s="16" t="s">
        <v>2217</v>
      </c>
      <c r="B114" s="13">
        <v>376370540000</v>
      </c>
      <c r="C114" s="13">
        <v>376335469681</v>
      </c>
      <c r="D114" s="14" t="s">
        <v>329</v>
      </c>
      <c r="E114" s="15">
        <v>374876631807</v>
      </c>
      <c r="F114" s="21" t="s">
        <v>2218</v>
      </c>
      <c r="G114" s="17" t="s">
        <v>2219</v>
      </c>
      <c r="H114" s="18" t="s">
        <v>2278</v>
      </c>
    </row>
    <row r="115" spans="1:8" s="165" customFormat="1" ht="13.5">
      <c r="A115" s="16"/>
      <c r="B115" s="13"/>
      <c r="C115" s="13"/>
      <c r="D115" s="14"/>
      <c r="E115" s="15"/>
      <c r="F115" s="21"/>
      <c r="G115" s="17" t="s">
        <v>2220</v>
      </c>
      <c r="H115" s="85" t="s">
        <v>3380</v>
      </c>
    </row>
    <row r="116" spans="1:8" s="165" customFormat="1" ht="13.5">
      <c r="A116" s="16" t="s">
        <v>3481</v>
      </c>
      <c r="B116" s="16"/>
      <c r="C116" s="13"/>
      <c r="D116" s="14" t="s">
        <v>2280</v>
      </c>
      <c r="E116" s="15">
        <v>1458837874</v>
      </c>
      <c r="F116" s="21"/>
      <c r="G116" s="17" t="s">
        <v>2221</v>
      </c>
      <c r="H116" s="18" t="s">
        <v>3381</v>
      </c>
    </row>
    <row r="117" spans="1:8" s="165" customFormat="1" ht="13.5">
      <c r="A117" s="16"/>
      <c r="B117" s="13"/>
      <c r="C117" s="13"/>
      <c r="D117" s="14"/>
      <c r="E117" s="15"/>
      <c r="F117" s="21"/>
      <c r="G117" s="17"/>
      <c r="H117" s="18" t="s">
        <v>2278</v>
      </c>
    </row>
    <row r="118" spans="1:8" s="165" customFormat="1" ht="13.5">
      <c r="A118" s="16"/>
      <c r="B118" s="13"/>
      <c r="C118" s="13"/>
      <c r="D118" s="14"/>
      <c r="E118" s="15"/>
      <c r="F118" s="21"/>
      <c r="G118" s="17" t="s">
        <v>2222</v>
      </c>
      <c r="H118" s="18" t="s">
        <v>2278</v>
      </c>
    </row>
    <row r="119" spans="1:8" s="165" customFormat="1" ht="13.5">
      <c r="A119" s="16"/>
      <c r="B119" s="13"/>
      <c r="C119" s="13"/>
      <c r="D119" s="14"/>
      <c r="E119" s="15"/>
      <c r="F119" s="21"/>
      <c r="G119" s="17" t="s">
        <v>2223</v>
      </c>
      <c r="H119" s="18" t="s">
        <v>3382</v>
      </c>
    </row>
    <row r="120" spans="1:8" s="165" customFormat="1" ht="13.5">
      <c r="A120" s="16"/>
      <c r="B120" s="13"/>
      <c r="C120" s="13"/>
      <c r="D120" s="14"/>
      <c r="E120" s="15"/>
      <c r="F120" s="21"/>
      <c r="G120" s="17" t="s">
        <v>2224</v>
      </c>
      <c r="H120" s="18" t="s">
        <v>3482</v>
      </c>
    </row>
    <row r="121" spans="1:8" s="165" customFormat="1" ht="13.5">
      <c r="A121" s="16"/>
      <c r="B121" s="13"/>
      <c r="C121" s="13"/>
      <c r="D121" s="14"/>
      <c r="E121" s="15"/>
      <c r="F121" s="21"/>
      <c r="G121" s="17" t="s">
        <v>2225</v>
      </c>
      <c r="H121" s="18" t="s">
        <v>2278</v>
      </c>
    </row>
    <row r="122" spans="1:8" s="165" customFormat="1" ht="13.5">
      <c r="A122" s="16"/>
      <c r="B122" s="13"/>
      <c r="C122" s="13"/>
      <c r="D122" s="14"/>
      <c r="E122" s="15"/>
      <c r="F122" s="21"/>
      <c r="G122" s="17" t="s">
        <v>2223</v>
      </c>
      <c r="H122" s="18" t="s">
        <v>3483</v>
      </c>
    </row>
    <row r="123" spans="1:8" s="165" customFormat="1" ht="13.5">
      <c r="A123" s="16"/>
      <c r="B123" s="13"/>
      <c r="C123" s="13"/>
      <c r="D123" s="14"/>
      <c r="E123" s="15"/>
      <c r="F123" s="21"/>
      <c r="G123" s="17" t="s">
        <v>2224</v>
      </c>
      <c r="H123" s="18" t="s">
        <v>3484</v>
      </c>
    </row>
    <row r="124" spans="1:8" s="165" customFormat="1" ht="13.5">
      <c r="A124" s="16"/>
      <c r="B124" s="13"/>
      <c r="C124" s="13"/>
      <c r="D124" s="14"/>
      <c r="E124" s="15"/>
      <c r="F124" s="21"/>
      <c r="G124" s="17" t="s">
        <v>2226</v>
      </c>
      <c r="H124" s="18"/>
    </row>
    <row r="125" spans="1:8" s="165" customFormat="1" ht="13.5">
      <c r="A125" s="16"/>
      <c r="B125" s="13"/>
      <c r="C125" s="13"/>
      <c r="D125" s="14"/>
      <c r="E125" s="15"/>
      <c r="F125" s="21"/>
      <c r="G125" s="17" t="s">
        <v>2227</v>
      </c>
      <c r="H125" s="18" t="s">
        <v>3485</v>
      </c>
    </row>
    <row r="126" spans="1:8" s="165" customFormat="1" ht="13.5">
      <c r="A126" s="16"/>
      <c r="B126" s="13"/>
      <c r="C126" s="13"/>
      <c r="D126" s="14"/>
      <c r="E126" s="15"/>
      <c r="F126" s="21"/>
      <c r="G126" s="17" t="s">
        <v>2228</v>
      </c>
      <c r="H126" s="18" t="s">
        <v>3486</v>
      </c>
    </row>
    <row r="127" spans="1:8" s="165" customFormat="1" ht="13.5">
      <c r="A127" s="16"/>
      <c r="B127" s="13"/>
      <c r="C127" s="13"/>
      <c r="D127" s="14"/>
      <c r="E127" s="15"/>
      <c r="F127" s="21"/>
      <c r="G127" s="92" t="s">
        <v>2229</v>
      </c>
      <c r="H127" s="18"/>
    </row>
    <row r="128" spans="1:8" s="165" customFormat="1" ht="13.5">
      <c r="A128" s="16"/>
      <c r="B128" s="13"/>
      <c r="C128" s="13"/>
      <c r="D128" s="14"/>
      <c r="E128" s="15"/>
      <c r="F128" s="21"/>
      <c r="G128" s="92" t="s">
        <v>2223</v>
      </c>
      <c r="H128" s="18" t="s">
        <v>3383</v>
      </c>
    </row>
    <row r="129" spans="1:8" s="165" customFormat="1" ht="13.5">
      <c r="A129" s="16"/>
      <c r="B129" s="13"/>
      <c r="C129" s="13"/>
      <c r="D129" s="14"/>
      <c r="E129" s="15"/>
      <c r="F129" s="21"/>
      <c r="G129" s="92" t="s">
        <v>2224</v>
      </c>
      <c r="H129" s="18" t="s">
        <v>3384</v>
      </c>
    </row>
    <row r="130" spans="1:8" s="165" customFormat="1" ht="13.5">
      <c r="A130" s="16"/>
      <c r="B130" s="13"/>
      <c r="C130" s="13"/>
      <c r="D130" s="14"/>
      <c r="E130" s="15"/>
      <c r="F130" s="21"/>
      <c r="G130" s="17" t="s">
        <v>2230</v>
      </c>
      <c r="H130" s="18"/>
    </row>
    <row r="131" spans="1:8" s="165" customFormat="1" ht="13.5">
      <c r="A131" s="16"/>
      <c r="B131" s="13"/>
      <c r="C131" s="13"/>
      <c r="D131" s="14"/>
      <c r="E131" s="15"/>
      <c r="F131" s="21"/>
      <c r="G131" s="93" t="s">
        <v>2223</v>
      </c>
      <c r="H131" s="18" t="s">
        <v>3385</v>
      </c>
    </row>
    <row r="132" spans="1:8" s="165" customFormat="1" ht="13.5">
      <c r="A132" s="16"/>
      <c r="B132" s="13"/>
      <c r="C132" s="13"/>
      <c r="D132" s="14"/>
      <c r="E132" s="15"/>
      <c r="F132" s="21"/>
      <c r="G132" s="93" t="s">
        <v>2224</v>
      </c>
      <c r="H132" s="18" t="s">
        <v>3386</v>
      </c>
    </row>
    <row r="133" spans="1:8" s="165" customFormat="1" ht="13.5">
      <c r="A133" s="16"/>
      <c r="B133" s="13"/>
      <c r="C133" s="13"/>
      <c r="D133" s="14"/>
      <c r="E133" s="15"/>
      <c r="F133" s="21"/>
      <c r="G133" s="93" t="s">
        <v>2231</v>
      </c>
      <c r="H133" s="18"/>
    </row>
    <row r="134" spans="1:8" s="165" customFormat="1" ht="13.5">
      <c r="A134" s="16"/>
      <c r="B134" s="13"/>
      <c r="C134" s="13"/>
      <c r="D134" s="14"/>
      <c r="E134" s="15"/>
      <c r="F134" s="21"/>
      <c r="G134" s="93" t="s">
        <v>2223</v>
      </c>
      <c r="H134" s="18" t="s">
        <v>3387</v>
      </c>
    </row>
    <row r="135" spans="1:8" s="165" customFormat="1" ht="13.5">
      <c r="A135" s="16"/>
      <c r="B135" s="13"/>
      <c r="C135" s="13"/>
      <c r="D135" s="14"/>
      <c r="E135" s="15"/>
      <c r="F135" s="21"/>
      <c r="G135" s="93" t="s">
        <v>2224</v>
      </c>
      <c r="H135" s="18" t="s">
        <v>3388</v>
      </c>
    </row>
    <row r="136" spans="1:8" s="165" customFormat="1" ht="13.5">
      <c r="A136" s="16"/>
      <c r="B136" s="13"/>
      <c r="C136" s="13"/>
      <c r="D136" s="14"/>
      <c r="E136" s="15"/>
      <c r="F136" s="21"/>
      <c r="G136" s="17" t="s">
        <v>2232</v>
      </c>
      <c r="H136" s="18"/>
    </row>
    <row r="137" spans="1:8" s="165" customFormat="1" ht="13.5">
      <c r="A137" s="16"/>
      <c r="B137" s="13"/>
      <c r="C137" s="13"/>
      <c r="D137" s="14"/>
      <c r="E137" s="15"/>
      <c r="F137" s="21"/>
      <c r="G137" s="17" t="s">
        <v>2233</v>
      </c>
      <c r="H137" s="18" t="s">
        <v>3389</v>
      </c>
    </row>
    <row r="138" spans="1:8" s="165" customFormat="1" ht="13.5">
      <c r="A138" s="16"/>
      <c r="B138" s="13"/>
      <c r="C138" s="13"/>
      <c r="D138" s="14"/>
      <c r="E138" s="15"/>
      <c r="F138" s="21"/>
      <c r="G138" s="17" t="s">
        <v>2234</v>
      </c>
      <c r="H138" s="18" t="s">
        <v>3390</v>
      </c>
    </row>
    <row r="139" spans="1:8" s="165" customFormat="1" ht="13.5">
      <c r="A139" s="16"/>
      <c r="B139" s="13"/>
      <c r="C139" s="13"/>
      <c r="D139" s="14"/>
      <c r="E139" s="15"/>
      <c r="F139" s="21"/>
      <c r="G139" s="17" t="s">
        <v>2235</v>
      </c>
      <c r="H139" s="18" t="s">
        <v>3391</v>
      </c>
    </row>
    <row r="140" spans="1:8" s="165" customFormat="1" ht="13.5">
      <c r="A140" s="27"/>
      <c r="B140" s="24"/>
      <c r="C140" s="24"/>
      <c r="D140" s="25"/>
      <c r="E140" s="26"/>
      <c r="F140" s="23"/>
      <c r="G140" s="28" t="s">
        <v>2236</v>
      </c>
      <c r="H140" s="29" t="s">
        <v>3392</v>
      </c>
    </row>
    <row r="141" spans="1:8" s="165" customFormat="1" ht="13.5">
      <c r="A141" s="16" t="s">
        <v>2237</v>
      </c>
      <c r="B141" s="13">
        <v>35216000</v>
      </c>
      <c r="C141" s="13">
        <v>27926708</v>
      </c>
      <c r="D141" s="14" t="s">
        <v>329</v>
      </c>
      <c r="E141" s="15">
        <v>1945664</v>
      </c>
      <c r="F141" s="21" t="s">
        <v>2238</v>
      </c>
      <c r="G141" s="17" t="s">
        <v>2239</v>
      </c>
      <c r="H141" s="18" t="s">
        <v>3487</v>
      </c>
    </row>
    <row r="142" spans="1:8" s="165" customFormat="1" ht="13.5">
      <c r="A142" s="16"/>
      <c r="B142" s="13"/>
      <c r="C142" s="13"/>
      <c r="D142" s="14"/>
      <c r="E142" s="15"/>
      <c r="F142" s="21"/>
      <c r="G142" s="17" t="s">
        <v>2240</v>
      </c>
      <c r="H142" s="18"/>
    </row>
    <row r="143" spans="1:8" s="165" customFormat="1" ht="13.5">
      <c r="A143" s="16" t="s">
        <v>3488</v>
      </c>
      <c r="B143" s="16"/>
      <c r="C143" s="13"/>
      <c r="D143" s="14" t="s">
        <v>2280</v>
      </c>
      <c r="E143" s="15">
        <v>25981044</v>
      </c>
      <c r="F143" s="21"/>
      <c r="G143" s="17" t="s">
        <v>2241</v>
      </c>
      <c r="H143" s="18" t="s">
        <v>2242</v>
      </c>
    </row>
    <row r="144" spans="1:8" s="165" customFormat="1" ht="13.5">
      <c r="A144" s="27"/>
      <c r="B144" s="24"/>
      <c r="C144" s="24"/>
      <c r="D144" s="25"/>
      <c r="E144" s="26"/>
      <c r="F144" s="23"/>
      <c r="G144" s="28" t="s">
        <v>2243</v>
      </c>
      <c r="H144" s="29" t="s">
        <v>3489</v>
      </c>
    </row>
    <row r="145" spans="1:8" s="165" customFormat="1" ht="24">
      <c r="A145" s="52" t="s">
        <v>1166</v>
      </c>
      <c r="B145" s="78">
        <v>750939000</v>
      </c>
      <c r="C145" s="78">
        <v>681293540</v>
      </c>
      <c r="D145" s="79" t="s">
        <v>329</v>
      </c>
      <c r="E145" s="80">
        <v>338180911</v>
      </c>
      <c r="F145" s="58" t="s">
        <v>1167</v>
      </c>
      <c r="G145" s="75" t="s">
        <v>1168</v>
      </c>
      <c r="H145" s="85" t="s">
        <v>3393</v>
      </c>
    </row>
    <row r="146" spans="1:8" s="165" customFormat="1" ht="13.5">
      <c r="A146" s="16"/>
      <c r="B146" s="13"/>
      <c r="C146" s="13"/>
      <c r="D146" s="14"/>
      <c r="E146" s="15"/>
      <c r="F146" s="21"/>
      <c r="G146" s="17" t="s">
        <v>1169</v>
      </c>
      <c r="H146" s="85" t="s">
        <v>3394</v>
      </c>
    </row>
    <row r="147" spans="1:8" s="165" customFormat="1" ht="13.5">
      <c r="A147" s="16" t="s">
        <v>3490</v>
      </c>
      <c r="B147" s="16"/>
      <c r="C147" s="13"/>
      <c r="D147" s="14" t="s">
        <v>2280</v>
      </c>
      <c r="E147" s="15">
        <v>343112629</v>
      </c>
      <c r="F147" s="21"/>
      <c r="G147" s="17" t="s">
        <v>1170</v>
      </c>
      <c r="H147" s="85" t="s">
        <v>3395</v>
      </c>
    </row>
    <row r="148" spans="1:8" s="165" customFormat="1" ht="13.5">
      <c r="A148" s="16"/>
      <c r="B148" s="13"/>
      <c r="C148" s="13"/>
      <c r="D148" s="14"/>
      <c r="E148" s="15"/>
      <c r="F148" s="21"/>
      <c r="G148" s="17" t="s">
        <v>1171</v>
      </c>
      <c r="H148" s="85" t="s">
        <v>562</v>
      </c>
    </row>
    <row r="149" spans="1:8" s="165" customFormat="1" ht="13.5">
      <c r="A149" s="16"/>
      <c r="B149" s="13"/>
      <c r="C149" s="13"/>
      <c r="D149" s="14"/>
      <c r="E149" s="15"/>
      <c r="F149" s="21"/>
      <c r="G149" s="17" t="s">
        <v>1172</v>
      </c>
      <c r="H149" s="85" t="s">
        <v>3396</v>
      </c>
    </row>
    <row r="150" spans="1:8" s="165" customFormat="1" ht="13.5">
      <c r="A150" s="16"/>
      <c r="B150" s="13"/>
      <c r="C150" s="13"/>
      <c r="D150" s="14"/>
      <c r="E150" s="15"/>
      <c r="F150" s="21"/>
      <c r="G150" s="17" t="s">
        <v>3491</v>
      </c>
      <c r="H150" s="85" t="s">
        <v>3397</v>
      </c>
    </row>
    <row r="151" spans="1:8" s="165" customFormat="1" ht="13.5">
      <c r="A151" s="16"/>
      <c r="B151" s="13"/>
      <c r="C151" s="13"/>
      <c r="D151" s="14"/>
      <c r="E151" s="15"/>
      <c r="F151" s="21"/>
      <c r="G151" s="17" t="s">
        <v>1173</v>
      </c>
      <c r="H151" s="85" t="s">
        <v>3398</v>
      </c>
    </row>
    <row r="152" spans="1:8" s="165" customFormat="1" ht="13.5">
      <c r="A152" s="16"/>
      <c r="B152" s="13"/>
      <c r="C152" s="13"/>
      <c r="D152" s="14"/>
      <c r="E152" s="15"/>
      <c r="F152" s="21"/>
      <c r="G152" s="17" t="s">
        <v>1174</v>
      </c>
      <c r="H152" s="85" t="s">
        <v>3492</v>
      </c>
    </row>
    <row r="153" spans="1:8" s="165" customFormat="1" ht="13.5">
      <c r="A153" s="27"/>
      <c r="B153" s="24"/>
      <c r="C153" s="24"/>
      <c r="D153" s="25"/>
      <c r="E153" s="26"/>
      <c r="F153" s="23"/>
      <c r="G153" s="28" t="s">
        <v>1175</v>
      </c>
      <c r="H153" s="131" t="s">
        <v>3399</v>
      </c>
    </row>
    <row r="154" spans="1:8" s="165" customFormat="1" ht="13.5">
      <c r="A154" s="16" t="s">
        <v>1176</v>
      </c>
      <c r="B154" s="13">
        <v>74644000</v>
      </c>
      <c r="C154" s="13">
        <v>64429077</v>
      </c>
      <c r="D154" s="14" t="s">
        <v>329</v>
      </c>
      <c r="E154" s="15">
        <v>64429077</v>
      </c>
      <c r="F154" s="21" t="s">
        <v>1177</v>
      </c>
      <c r="G154" s="17" t="s">
        <v>1178</v>
      </c>
      <c r="H154" s="18" t="s">
        <v>3493</v>
      </c>
    </row>
    <row r="155" spans="1:8" s="165" customFormat="1" ht="13.5">
      <c r="A155" s="16"/>
      <c r="B155" s="13"/>
      <c r="C155" s="13"/>
      <c r="D155" s="14"/>
      <c r="E155" s="15"/>
      <c r="F155" s="21"/>
      <c r="G155" s="17" t="s">
        <v>1076</v>
      </c>
      <c r="H155" s="18" t="s">
        <v>3494</v>
      </c>
    </row>
    <row r="156" spans="1:8" s="165" customFormat="1" ht="13.5">
      <c r="A156" s="16" t="s">
        <v>3495</v>
      </c>
      <c r="B156" s="16"/>
      <c r="C156" s="13"/>
      <c r="D156" s="14"/>
      <c r="E156" s="15"/>
      <c r="F156" s="21"/>
      <c r="G156" s="17" t="s">
        <v>1179</v>
      </c>
      <c r="H156" s="18" t="s">
        <v>3496</v>
      </c>
    </row>
    <row r="157" spans="1:8" s="165" customFormat="1" ht="13.5">
      <c r="A157" s="16"/>
      <c r="B157" s="13"/>
      <c r="C157" s="13"/>
      <c r="D157" s="14"/>
      <c r="E157" s="15"/>
      <c r="F157" s="21"/>
      <c r="G157" s="17" t="s">
        <v>1180</v>
      </c>
      <c r="H157" s="18" t="s">
        <v>3497</v>
      </c>
    </row>
    <row r="158" spans="1:8" s="165" customFormat="1" ht="13.5">
      <c r="A158" s="16"/>
      <c r="B158" s="13"/>
      <c r="C158" s="13"/>
      <c r="D158" s="14"/>
      <c r="E158" s="15"/>
      <c r="F158" s="21"/>
      <c r="G158" s="17" t="s">
        <v>1181</v>
      </c>
      <c r="H158" s="18" t="s">
        <v>3498</v>
      </c>
    </row>
    <row r="159" spans="1:8" s="165" customFormat="1" ht="13.5">
      <c r="A159" s="16"/>
      <c r="B159" s="13"/>
      <c r="C159" s="13"/>
      <c r="D159" s="14"/>
      <c r="E159" s="15"/>
      <c r="F159" s="21"/>
      <c r="G159" s="17" t="s">
        <v>1182</v>
      </c>
      <c r="H159" s="18" t="s">
        <v>3499</v>
      </c>
    </row>
    <row r="160" spans="1:8" s="165" customFormat="1" ht="13.5">
      <c r="A160" s="16"/>
      <c r="B160" s="13"/>
      <c r="C160" s="13"/>
      <c r="D160" s="14"/>
      <c r="E160" s="15"/>
      <c r="F160" s="21"/>
      <c r="G160" s="17" t="s">
        <v>1183</v>
      </c>
      <c r="H160" s="18" t="s">
        <v>3500</v>
      </c>
    </row>
    <row r="161" spans="1:8" s="165" customFormat="1" ht="13.5">
      <c r="A161" s="16"/>
      <c r="B161" s="13"/>
      <c r="C161" s="13"/>
      <c r="D161" s="14"/>
      <c r="E161" s="15"/>
      <c r="F161" s="21"/>
      <c r="G161" s="17" t="s">
        <v>1184</v>
      </c>
      <c r="H161" s="18" t="s">
        <v>3501</v>
      </c>
    </row>
    <row r="162" spans="1:8" s="165" customFormat="1" ht="13.5">
      <c r="A162" s="16"/>
      <c r="B162" s="13"/>
      <c r="C162" s="13"/>
      <c r="D162" s="14"/>
      <c r="E162" s="15"/>
      <c r="F162" s="21"/>
      <c r="G162" s="17" t="s">
        <v>1185</v>
      </c>
      <c r="H162" s="18" t="s">
        <v>3502</v>
      </c>
    </row>
    <row r="163" spans="1:8" s="165" customFormat="1" ht="13.5">
      <c r="A163" s="27"/>
      <c r="B163" s="24"/>
      <c r="C163" s="24"/>
      <c r="D163" s="25"/>
      <c r="E163" s="26"/>
      <c r="F163" s="23"/>
      <c r="G163" s="28" t="s">
        <v>1186</v>
      </c>
      <c r="H163" s="29" t="s">
        <v>3503</v>
      </c>
    </row>
    <row r="164" spans="1:8" s="165" customFormat="1" ht="24">
      <c r="A164" s="16" t="s">
        <v>1195</v>
      </c>
      <c r="B164" s="13">
        <v>269117000</v>
      </c>
      <c r="C164" s="13">
        <v>245313986</v>
      </c>
      <c r="D164" s="14" t="s">
        <v>1383</v>
      </c>
      <c r="E164" s="15">
        <v>1373476</v>
      </c>
      <c r="F164" s="21" t="s">
        <v>1196</v>
      </c>
      <c r="G164" s="17" t="s">
        <v>1197</v>
      </c>
      <c r="H164" s="18" t="s">
        <v>3504</v>
      </c>
    </row>
    <row r="165" spans="1:8" s="165" customFormat="1" ht="13.5">
      <c r="A165" s="16"/>
      <c r="B165" s="13"/>
      <c r="C165" s="13"/>
      <c r="D165" s="14"/>
      <c r="E165" s="15"/>
      <c r="F165" s="21"/>
      <c r="G165" s="17" t="s">
        <v>1198</v>
      </c>
      <c r="H165" s="90" t="s">
        <v>3400</v>
      </c>
    </row>
    <row r="166" spans="1:8" s="165" customFormat="1" ht="24">
      <c r="A166" s="16" t="s">
        <v>3490</v>
      </c>
      <c r="B166" s="16"/>
      <c r="C166" s="13"/>
      <c r="D166" s="14" t="s">
        <v>329</v>
      </c>
      <c r="E166" s="15">
        <v>12224285</v>
      </c>
      <c r="F166" s="58" t="s">
        <v>1199</v>
      </c>
      <c r="G166" s="75" t="s">
        <v>1200</v>
      </c>
      <c r="H166" s="76" t="s">
        <v>2278</v>
      </c>
    </row>
    <row r="167" spans="1:8" s="165" customFormat="1" ht="13.5">
      <c r="A167" s="16"/>
      <c r="B167" s="13"/>
      <c r="C167" s="13"/>
      <c r="D167" s="14"/>
      <c r="E167" s="15"/>
      <c r="F167" s="21"/>
      <c r="G167" s="17" t="s">
        <v>1201</v>
      </c>
      <c r="H167" s="18" t="s">
        <v>3505</v>
      </c>
    </row>
    <row r="168" spans="1:8" s="165" customFormat="1" ht="13.5">
      <c r="A168" s="27"/>
      <c r="B168" s="24"/>
      <c r="C168" s="24"/>
      <c r="D168" s="25" t="s">
        <v>2280</v>
      </c>
      <c r="E168" s="26">
        <v>231716225</v>
      </c>
      <c r="F168" s="23"/>
      <c r="G168" s="28" t="s">
        <v>1202</v>
      </c>
      <c r="H168" s="29" t="s">
        <v>3506</v>
      </c>
    </row>
    <row r="169" spans="1:8" s="165" customFormat="1" ht="24">
      <c r="A169" s="16" t="s">
        <v>1203</v>
      </c>
      <c r="B169" s="13">
        <v>1843365000</v>
      </c>
      <c r="C169" s="13">
        <v>1785363587</v>
      </c>
      <c r="D169" s="14" t="s">
        <v>1383</v>
      </c>
      <c r="E169" s="15">
        <v>1687919</v>
      </c>
      <c r="F169" s="21" t="s">
        <v>1204</v>
      </c>
      <c r="G169" s="17" t="s">
        <v>1205</v>
      </c>
      <c r="H169" s="18" t="s">
        <v>3507</v>
      </c>
    </row>
    <row r="170" spans="1:8" s="165" customFormat="1" ht="13.5">
      <c r="A170" s="16"/>
      <c r="B170" s="13"/>
      <c r="C170" s="13"/>
      <c r="D170" s="14"/>
      <c r="E170" s="15"/>
      <c r="F170" s="21"/>
      <c r="G170" s="17" t="s">
        <v>1336</v>
      </c>
      <c r="H170" s="18"/>
    </row>
    <row r="171" spans="1:8" s="165" customFormat="1" ht="13.5">
      <c r="A171" s="16" t="s">
        <v>3508</v>
      </c>
      <c r="B171" s="16"/>
      <c r="C171" s="13"/>
      <c r="D171" s="14" t="s">
        <v>329</v>
      </c>
      <c r="E171" s="15">
        <v>28217511</v>
      </c>
      <c r="F171" s="21"/>
      <c r="G171" s="17" t="s">
        <v>1206</v>
      </c>
      <c r="H171" s="18" t="s">
        <v>3401</v>
      </c>
    </row>
    <row r="172" spans="1:8" s="165" customFormat="1" ht="13.5">
      <c r="A172" s="16"/>
      <c r="B172" s="13"/>
      <c r="C172" s="13"/>
      <c r="D172" s="14"/>
      <c r="E172" s="15"/>
      <c r="F172" s="21"/>
      <c r="G172" s="17" t="s">
        <v>1207</v>
      </c>
      <c r="H172" s="18" t="s">
        <v>3402</v>
      </c>
    </row>
    <row r="173" spans="1:8" s="165" customFormat="1" ht="13.5">
      <c r="A173" s="16"/>
      <c r="B173" s="13"/>
      <c r="C173" s="13"/>
      <c r="D173" s="14" t="s">
        <v>2280</v>
      </c>
      <c r="E173" s="15">
        <v>1755458157</v>
      </c>
      <c r="F173" s="21"/>
      <c r="G173" s="17" t="s">
        <v>3509</v>
      </c>
      <c r="H173" s="18" t="s">
        <v>3403</v>
      </c>
    </row>
    <row r="174" spans="1:8" s="165" customFormat="1" ht="13.5">
      <c r="A174" s="16"/>
      <c r="B174" s="13"/>
      <c r="C174" s="13"/>
      <c r="D174" s="14"/>
      <c r="E174" s="15"/>
      <c r="F174" s="21"/>
      <c r="G174" s="17" t="s">
        <v>1209</v>
      </c>
      <c r="H174" s="18" t="s">
        <v>3510</v>
      </c>
    </row>
    <row r="175" spans="1:8" s="165" customFormat="1" ht="13.5">
      <c r="A175" s="16"/>
      <c r="B175" s="13"/>
      <c r="C175" s="13"/>
      <c r="D175" s="14"/>
      <c r="E175" s="15"/>
      <c r="F175" s="21"/>
      <c r="G175" s="17"/>
      <c r="H175" s="18" t="s">
        <v>3511</v>
      </c>
    </row>
    <row r="176" spans="1:8" s="165" customFormat="1" ht="13.5">
      <c r="A176" s="16"/>
      <c r="B176" s="13"/>
      <c r="C176" s="13"/>
      <c r="D176" s="14"/>
      <c r="E176" s="15"/>
      <c r="F176" s="21"/>
      <c r="G176" s="17" t="s">
        <v>1337</v>
      </c>
      <c r="H176" s="18"/>
    </row>
    <row r="177" spans="1:8" s="165" customFormat="1" ht="13.5">
      <c r="A177" s="16"/>
      <c r="B177" s="13"/>
      <c r="C177" s="13"/>
      <c r="D177" s="14"/>
      <c r="E177" s="15"/>
      <c r="F177" s="21"/>
      <c r="G177" s="17" t="s">
        <v>417</v>
      </c>
      <c r="H177" s="18" t="s">
        <v>418</v>
      </c>
    </row>
    <row r="178" spans="1:8" s="165" customFormat="1" ht="13.5">
      <c r="A178" s="16"/>
      <c r="B178" s="13"/>
      <c r="C178" s="13"/>
      <c r="D178" s="14"/>
      <c r="E178" s="15"/>
      <c r="F178" s="21"/>
      <c r="G178" s="17" t="s">
        <v>419</v>
      </c>
      <c r="H178" s="18" t="s">
        <v>3512</v>
      </c>
    </row>
    <row r="179" spans="1:8" s="165" customFormat="1" ht="13.5">
      <c r="A179" s="16"/>
      <c r="B179" s="13"/>
      <c r="C179" s="13"/>
      <c r="D179" s="14"/>
      <c r="E179" s="15"/>
      <c r="F179" s="21"/>
      <c r="G179" s="17" t="s">
        <v>420</v>
      </c>
      <c r="H179" s="18"/>
    </row>
    <row r="180" spans="1:8" s="165" customFormat="1" ht="13.5">
      <c r="A180" s="16"/>
      <c r="B180" s="13"/>
      <c r="C180" s="13"/>
      <c r="D180" s="14"/>
      <c r="E180" s="15"/>
      <c r="F180" s="21"/>
      <c r="G180" s="17" t="s">
        <v>421</v>
      </c>
      <c r="H180" s="18" t="s">
        <v>3513</v>
      </c>
    </row>
    <row r="181" spans="1:8" s="165" customFormat="1" ht="13.5">
      <c r="A181" s="16"/>
      <c r="B181" s="13"/>
      <c r="C181" s="13"/>
      <c r="D181" s="14"/>
      <c r="E181" s="15"/>
      <c r="F181" s="21"/>
      <c r="G181" s="17" t="s">
        <v>422</v>
      </c>
      <c r="H181" s="18"/>
    </row>
    <row r="182" spans="1:8" s="165" customFormat="1" ht="13.5">
      <c r="A182" s="16"/>
      <c r="B182" s="13"/>
      <c r="C182" s="13"/>
      <c r="D182" s="14"/>
      <c r="E182" s="15"/>
      <c r="F182" s="21"/>
      <c r="G182" s="17" t="s">
        <v>1208</v>
      </c>
      <c r="H182" s="18" t="s">
        <v>3404</v>
      </c>
    </row>
    <row r="183" spans="1:8" s="165" customFormat="1" ht="13.5">
      <c r="A183" s="16"/>
      <c r="B183" s="13"/>
      <c r="C183" s="13"/>
      <c r="D183" s="14"/>
      <c r="E183" s="15"/>
      <c r="F183" s="21"/>
      <c r="G183" s="17" t="s">
        <v>1682</v>
      </c>
      <c r="H183" s="18"/>
    </row>
    <row r="184" spans="1:8" s="165" customFormat="1" ht="13.5">
      <c r="A184" s="16"/>
      <c r="B184" s="13"/>
      <c r="C184" s="13"/>
      <c r="D184" s="14"/>
      <c r="E184" s="15"/>
      <c r="F184" s="21"/>
      <c r="G184" s="17" t="s">
        <v>403</v>
      </c>
      <c r="H184" s="18" t="s">
        <v>3405</v>
      </c>
    </row>
    <row r="185" spans="1:8" s="165" customFormat="1" ht="13.5">
      <c r="A185" s="16"/>
      <c r="B185" s="13"/>
      <c r="C185" s="13"/>
      <c r="D185" s="14"/>
      <c r="E185" s="15"/>
      <c r="F185" s="21"/>
      <c r="G185" s="17" t="s">
        <v>1683</v>
      </c>
      <c r="H185" s="18" t="s">
        <v>3406</v>
      </c>
    </row>
    <row r="186" spans="1:8" s="165" customFormat="1" ht="13.5">
      <c r="A186" s="16"/>
      <c r="B186" s="13"/>
      <c r="C186" s="13"/>
      <c r="D186" s="14"/>
      <c r="E186" s="15"/>
      <c r="F186" s="21"/>
      <c r="G186" s="17" t="s">
        <v>1684</v>
      </c>
      <c r="H186" s="18" t="s">
        <v>3407</v>
      </c>
    </row>
    <row r="187" spans="1:8" s="165" customFormat="1" ht="13.5">
      <c r="A187" s="16"/>
      <c r="B187" s="13"/>
      <c r="C187" s="13"/>
      <c r="D187" s="14"/>
      <c r="E187" s="15"/>
      <c r="F187" s="21"/>
      <c r="G187" s="17" t="s">
        <v>1685</v>
      </c>
      <c r="H187" s="18"/>
    </row>
    <row r="188" spans="1:8" s="165" customFormat="1" ht="13.5">
      <c r="A188" s="16"/>
      <c r="B188" s="13"/>
      <c r="C188" s="13"/>
      <c r="D188" s="14"/>
      <c r="E188" s="15"/>
      <c r="F188" s="21"/>
      <c r="G188" s="17" t="s">
        <v>1686</v>
      </c>
      <c r="H188" s="18" t="s">
        <v>3408</v>
      </c>
    </row>
    <row r="189" spans="1:8" s="165" customFormat="1" ht="13.5">
      <c r="A189" s="16"/>
      <c r="B189" s="13"/>
      <c r="C189" s="13"/>
      <c r="D189" s="14"/>
      <c r="E189" s="15"/>
      <c r="F189" s="21"/>
      <c r="G189" s="17" t="s">
        <v>3409</v>
      </c>
      <c r="H189" s="18" t="s">
        <v>3410</v>
      </c>
    </row>
    <row r="190" spans="1:8" s="165" customFormat="1" ht="13.5">
      <c r="A190" s="16"/>
      <c r="B190" s="13"/>
      <c r="C190" s="13"/>
      <c r="D190" s="14"/>
      <c r="E190" s="15"/>
      <c r="F190" s="21"/>
      <c r="G190" s="17" t="s">
        <v>3411</v>
      </c>
      <c r="H190" s="18"/>
    </row>
    <row r="191" spans="1:8" s="165" customFormat="1" ht="13.5">
      <c r="A191" s="16"/>
      <c r="B191" s="13"/>
      <c r="C191" s="13"/>
      <c r="D191" s="14"/>
      <c r="E191" s="15"/>
      <c r="F191" s="21"/>
      <c r="G191" s="17" t="s">
        <v>3514</v>
      </c>
      <c r="H191" s="18" t="s">
        <v>3632</v>
      </c>
    </row>
    <row r="192" spans="1:8" s="165" customFormat="1" ht="13.5">
      <c r="A192" s="16"/>
      <c r="B192" s="13"/>
      <c r="C192" s="13"/>
      <c r="D192" s="14"/>
      <c r="E192" s="15"/>
      <c r="F192" s="21"/>
      <c r="G192" s="17" t="s">
        <v>3412</v>
      </c>
      <c r="H192" s="18" t="s">
        <v>3413</v>
      </c>
    </row>
    <row r="193" spans="1:8" s="165" customFormat="1" ht="24">
      <c r="A193" s="16"/>
      <c r="B193" s="13"/>
      <c r="C193" s="13"/>
      <c r="D193" s="14"/>
      <c r="E193" s="15"/>
      <c r="F193" s="58" t="s">
        <v>423</v>
      </c>
      <c r="G193" s="75" t="s">
        <v>424</v>
      </c>
      <c r="H193" s="76" t="s">
        <v>2278</v>
      </c>
    </row>
    <row r="194" spans="1:8" s="165" customFormat="1" ht="13.5">
      <c r="A194" s="16"/>
      <c r="B194" s="13"/>
      <c r="C194" s="13"/>
      <c r="D194" s="14"/>
      <c r="E194" s="15"/>
      <c r="F194" s="21"/>
      <c r="G194" s="17" t="s">
        <v>425</v>
      </c>
      <c r="H194" s="18" t="s">
        <v>3515</v>
      </c>
    </row>
    <row r="195" spans="1:8" s="165" customFormat="1" ht="13.5">
      <c r="A195" s="16"/>
      <c r="B195" s="13"/>
      <c r="C195" s="13"/>
      <c r="D195" s="14"/>
      <c r="E195" s="15"/>
      <c r="F195" s="21"/>
      <c r="G195" s="17" t="s">
        <v>426</v>
      </c>
      <c r="H195" s="18" t="s">
        <v>3516</v>
      </c>
    </row>
    <row r="196" spans="1:8" s="165" customFormat="1" ht="13.5">
      <c r="A196" s="16"/>
      <c r="B196" s="13"/>
      <c r="C196" s="13"/>
      <c r="D196" s="14"/>
      <c r="E196" s="15"/>
      <c r="F196" s="21"/>
      <c r="G196" s="17" t="s">
        <v>427</v>
      </c>
      <c r="H196" s="18" t="s">
        <v>3517</v>
      </c>
    </row>
    <row r="197" spans="1:8" s="165" customFormat="1" ht="13.5">
      <c r="A197" s="16"/>
      <c r="B197" s="13"/>
      <c r="C197" s="13"/>
      <c r="D197" s="14"/>
      <c r="E197" s="15"/>
      <c r="F197" s="21"/>
      <c r="G197" s="17" t="s">
        <v>428</v>
      </c>
      <c r="H197" s="18"/>
    </row>
    <row r="198" spans="1:8" s="165" customFormat="1" ht="13.5">
      <c r="A198" s="16"/>
      <c r="B198" s="13"/>
      <c r="C198" s="13"/>
      <c r="D198" s="14"/>
      <c r="E198" s="15"/>
      <c r="F198" s="21"/>
      <c r="G198" s="17" t="s">
        <v>429</v>
      </c>
      <c r="H198" s="18" t="s">
        <v>3414</v>
      </c>
    </row>
    <row r="199" spans="1:8" s="165" customFormat="1" ht="13.5">
      <c r="A199" s="27"/>
      <c r="B199" s="24"/>
      <c r="C199" s="24"/>
      <c r="D199" s="25"/>
      <c r="E199" s="26"/>
      <c r="F199" s="23"/>
      <c r="G199" s="28" t="s">
        <v>430</v>
      </c>
      <c r="H199" s="29" t="s">
        <v>3415</v>
      </c>
    </row>
    <row r="200" spans="1:8" s="165" customFormat="1" ht="13.5">
      <c r="A200" s="16" t="s">
        <v>431</v>
      </c>
      <c r="B200" s="13">
        <v>3225007000</v>
      </c>
      <c r="C200" s="13">
        <v>3216635806</v>
      </c>
      <c r="D200" s="14" t="s">
        <v>1383</v>
      </c>
      <c r="E200" s="15">
        <v>2700000</v>
      </c>
      <c r="F200" s="21" t="s">
        <v>432</v>
      </c>
      <c r="G200" s="17" t="s">
        <v>433</v>
      </c>
      <c r="H200" s="18" t="s">
        <v>3518</v>
      </c>
    </row>
    <row r="201" spans="1:8" s="165" customFormat="1" ht="13.5">
      <c r="A201" s="16"/>
      <c r="B201" s="13"/>
      <c r="C201" s="13"/>
      <c r="D201" s="14"/>
      <c r="E201" s="15"/>
      <c r="F201" s="21"/>
      <c r="G201" s="17" t="s">
        <v>434</v>
      </c>
      <c r="H201" s="18" t="s">
        <v>3519</v>
      </c>
    </row>
    <row r="202" spans="1:8" s="165" customFormat="1" ht="13.5">
      <c r="A202" s="16" t="s">
        <v>3520</v>
      </c>
      <c r="B202" s="16"/>
      <c r="C202" s="13"/>
      <c r="D202" s="14" t="s">
        <v>329</v>
      </c>
      <c r="E202" s="15">
        <v>3202973065</v>
      </c>
      <c r="F202" s="21"/>
      <c r="G202" s="17" t="s">
        <v>435</v>
      </c>
      <c r="H202" s="18" t="s">
        <v>3521</v>
      </c>
    </row>
    <row r="203" spans="1:8" s="165" customFormat="1" ht="13.5">
      <c r="A203" s="16"/>
      <c r="B203" s="13"/>
      <c r="C203" s="13"/>
      <c r="D203" s="14"/>
      <c r="E203" s="15"/>
      <c r="F203" s="21"/>
      <c r="G203" s="17" t="s">
        <v>436</v>
      </c>
      <c r="H203" s="18" t="s">
        <v>3416</v>
      </c>
    </row>
    <row r="204" spans="1:8" s="165" customFormat="1" ht="13.5">
      <c r="A204" s="16"/>
      <c r="B204" s="13"/>
      <c r="C204" s="13"/>
      <c r="D204" s="14" t="s">
        <v>2280</v>
      </c>
      <c r="E204" s="15">
        <v>10962741</v>
      </c>
      <c r="F204" s="21"/>
      <c r="G204" s="17" t="s">
        <v>1687</v>
      </c>
      <c r="H204" s="18" t="s">
        <v>3522</v>
      </c>
    </row>
    <row r="205" spans="1:8" s="165" customFormat="1" ht="13.5">
      <c r="A205" s="16"/>
      <c r="B205" s="13"/>
      <c r="C205" s="13"/>
      <c r="D205" s="14"/>
      <c r="E205" s="15"/>
      <c r="F205" s="21"/>
      <c r="G205" s="17" t="s">
        <v>437</v>
      </c>
      <c r="H205" s="18" t="s">
        <v>3523</v>
      </c>
    </row>
    <row r="206" spans="1:8" s="165" customFormat="1" ht="13.5">
      <c r="A206" s="16"/>
      <c r="B206" s="13"/>
      <c r="C206" s="13"/>
      <c r="D206" s="14"/>
      <c r="E206" s="15"/>
      <c r="F206" s="21"/>
      <c r="G206" s="17" t="s">
        <v>438</v>
      </c>
      <c r="H206" s="18" t="s">
        <v>3524</v>
      </c>
    </row>
    <row r="207" spans="1:8" s="165" customFormat="1" ht="13.5">
      <c r="A207" s="16"/>
      <c r="B207" s="13"/>
      <c r="C207" s="13"/>
      <c r="D207" s="14"/>
      <c r="E207" s="15"/>
      <c r="F207" s="21"/>
      <c r="G207" s="17" t="s">
        <v>439</v>
      </c>
      <c r="H207" s="18" t="s">
        <v>3525</v>
      </c>
    </row>
    <row r="208" spans="1:8" s="165" customFormat="1" ht="13.5">
      <c r="A208" s="16"/>
      <c r="B208" s="13"/>
      <c r="C208" s="13"/>
      <c r="D208" s="14"/>
      <c r="E208" s="15"/>
      <c r="F208" s="21"/>
      <c r="G208" s="17" t="s">
        <v>440</v>
      </c>
      <c r="H208" s="18" t="s">
        <v>3526</v>
      </c>
    </row>
    <row r="209" spans="1:8" s="165" customFormat="1" ht="13.5">
      <c r="A209" s="16"/>
      <c r="B209" s="13"/>
      <c r="C209" s="13"/>
      <c r="D209" s="14"/>
      <c r="E209" s="15"/>
      <c r="F209" s="21"/>
      <c r="G209" s="17" t="s">
        <v>441</v>
      </c>
      <c r="H209" s="18" t="s">
        <v>3527</v>
      </c>
    </row>
    <row r="210" spans="1:8" s="165" customFormat="1" ht="13.5">
      <c r="A210" s="16"/>
      <c r="B210" s="13"/>
      <c r="C210" s="13"/>
      <c r="D210" s="14"/>
      <c r="E210" s="15"/>
      <c r="F210" s="21"/>
      <c r="G210" s="17" t="s">
        <v>1688</v>
      </c>
      <c r="H210" s="18" t="s">
        <v>3417</v>
      </c>
    </row>
    <row r="211" spans="1:8" s="165" customFormat="1" ht="13.5">
      <c r="A211" s="16"/>
      <c r="B211" s="13"/>
      <c r="C211" s="13"/>
      <c r="D211" s="14"/>
      <c r="E211" s="15"/>
      <c r="F211" s="58" t="s">
        <v>442</v>
      </c>
      <c r="G211" s="75" t="s">
        <v>443</v>
      </c>
      <c r="H211" s="76" t="s">
        <v>444</v>
      </c>
    </row>
    <row r="212" spans="1:8" s="165" customFormat="1" ht="13.5">
      <c r="A212" s="16"/>
      <c r="B212" s="13"/>
      <c r="C212" s="13"/>
      <c r="D212" s="14"/>
      <c r="E212" s="15"/>
      <c r="F212" s="21"/>
      <c r="G212" s="17" t="s">
        <v>445</v>
      </c>
      <c r="H212" s="18" t="s">
        <v>3528</v>
      </c>
    </row>
    <row r="213" spans="1:8" s="165" customFormat="1" ht="13.5">
      <c r="A213" s="16"/>
      <c r="B213" s="13"/>
      <c r="C213" s="13"/>
      <c r="D213" s="14"/>
      <c r="E213" s="15"/>
      <c r="F213" s="21"/>
      <c r="G213" s="17" t="s">
        <v>446</v>
      </c>
      <c r="H213" s="18" t="s">
        <v>3529</v>
      </c>
    </row>
    <row r="214" spans="1:8" s="165" customFormat="1" ht="13.5">
      <c r="A214" s="27"/>
      <c r="B214" s="24"/>
      <c r="C214" s="24"/>
      <c r="D214" s="25"/>
      <c r="E214" s="26"/>
      <c r="F214" s="23"/>
      <c r="G214" s="28" t="s">
        <v>447</v>
      </c>
      <c r="H214" s="29" t="s">
        <v>3530</v>
      </c>
    </row>
    <row r="215" spans="1:8" s="165" customFormat="1" ht="24">
      <c r="A215" s="16" t="s">
        <v>448</v>
      </c>
      <c r="B215" s="13">
        <v>277292000</v>
      </c>
      <c r="C215" s="13">
        <v>246465734</v>
      </c>
      <c r="D215" s="14" t="s">
        <v>1383</v>
      </c>
      <c r="E215" s="15">
        <v>90409719</v>
      </c>
      <c r="F215" s="21" t="s">
        <v>449</v>
      </c>
      <c r="G215" s="17" t="s">
        <v>450</v>
      </c>
      <c r="H215" s="18" t="s">
        <v>2278</v>
      </c>
    </row>
    <row r="216" spans="1:8" s="165" customFormat="1" ht="13.5">
      <c r="A216" s="16"/>
      <c r="B216" s="13"/>
      <c r="C216" s="13"/>
      <c r="D216" s="14"/>
      <c r="E216" s="15"/>
      <c r="F216" s="21"/>
      <c r="G216" s="17" t="s">
        <v>3531</v>
      </c>
      <c r="H216" s="18" t="s">
        <v>3532</v>
      </c>
    </row>
    <row r="217" spans="1:8" s="165" customFormat="1" ht="13.5">
      <c r="A217" s="16" t="s">
        <v>3534</v>
      </c>
      <c r="B217" s="16"/>
      <c r="C217" s="13"/>
      <c r="D217" s="14" t="s">
        <v>329</v>
      </c>
      <c r="E217" s="15">
        <v>156056015</v>
      </c>
      <c r="F217" s="21"/>
      <c r="G217" s="17" t="s">
        <v>3535</v>
      </c>
      <c r="H217" s="18" t="s">
        <v>3536</v>
      </c>
    </row>
    <row r="218" spans="1:8" s="165" customFormat="1" ht="13.5">
      <c r="A218" s="16"/>
      <c r="B218" s="13"/>
      <c r="C218" s="13"/>
      <c r="D218" s="14"/>
      <c r="E218" s="15"/>
      <c r="F218" s="21"/>
      <c r="G218" s="17" t="s">
        <v>451</v>
      </c>
      <c r="H218" s="18" t="s">
        <v>2278</v>
      </c>
    </row>
    <row r="219" spans="1:8" s="165" customFormat="1" ht="13.5">
      <c r="A219" s="16"/>
      <c r="B219" s="13"/>
      <c r="C219" s="13"/>
      <c r="D219" s="14"/>
      <c r="E219" s="15"/>
      <c r="F219" s="23"/>
      <c r="G219" s="28" t="s">
        <v>3537</v>
      </c>
      <c r="H219" s="29" t="s">
        <v>3538</v>
      </c>
    </row>
    <row r="220" spans="1:8" s="165" customFormat="1" ht="13.5">
      <c r="A220" s="16"/>
      <c r="B220" s="13"/>
      <c r="C220" s="13"/>
      <c r="D220" s="14"/>
      <c r="E220" s="15"/>
      <c r="F220" s="21" t="s">
        <v>452</v>
      </c>
      <c r="G220" s="17" t="s">
        <v>453</v>
      </c>
      <c r="H220" s="18" t="s">
        <v>2278</v>
      </c>
    </row>
    <row r="221" spans="1:8" s="165" customFormat="1" ht="13.5">
      <c r="A221" s="16"/>
      <c r="B221" s="13"/>
      <c r="C221" s="13"/>
      <c r="D221" s="14"/>
      <c r="E221" s="15"/>
      <c r="F221" s="21"/>
      <c r="G221" s="17" t="s">
        <v>2887</v>
      </c>
      <c r="H221" s="18"/>
    </row>
    <row r="222" spans="1:8" s="165" customFormat="1" ht="13.5">
      <c r="A222" s="16"/>
      <c r="B222" s="13"/>
      <c r="C222" s="13"/>
      <c r="D222" s="14"/>
      <c r="E222" s="15"/>
      <c r="F222" s="21"/>
      <c r="G222" s="17" t="s">
        <v>2888</v>
      </c>
      <c r="H222" s="18" t="s">
        <v>3539</v>
      </c>
    </row>
    <row r="223" spans="1:8" s="165" customFormat="1" ht="13.5">
      <c r="A223" s="16"/>
      <c r="B223" s="13"/>
      <c r="C223" s="13"/>
      <c r="D223" s="14"/>
      <c r="E223" s="15"/>
      <c r="F223" s="21"/>
      <c r="G223" s="17" t="s">
        <v>2887</v>
      </c>
      <c r="H223" s="18"/>
    </row>
    <row r="224" spans="1:8" s="165" customFormat="1" ht="13.5">
      <c r="A224" s="27"/>
      <c r="B224" s="24"/>
      <c r="C224" s="24"/>
      <c r="D224" s="25"/>
      <c r="E224" s="26"/>
      <c r="F224" s="23"/>
      <c r="G224" s="28" t="s">
        <v>2889</v>
      </c>
      <c r="H224" s="29" t="s">
        <v>3540</v>
      </c>
    </row>
    <row r="225" spans="1:8" s="165" customFormat="1" ht="24">
      <c r="A225" s="16" t="s">
        <v>2890</v>
      </c>
      <c r="B225" s="13">
        <v>1283565000</v>
      </c>
      <c r="C225" s="13">
        <v>1176537099</v>
      </c>
      <c r="D225" s="14" t="s">
        <v>1383</v>
      </c>
      <c r="E225" s="15">
        <v>693528799</v>
      </c>
      <c r="F225" s="21" t="s">
        <v>2891</v>
      </c>
      <c r="G225" s="17" t="s">
        <v>618</v>
      </c>
      <c r="H225" s="227"/>
    </row>
    <row r="226" spans="1:8" s="165" customFormat="1" ht="13.5">
      <c r="A226" s="16"/>
      <c r="B226" s="13"/>
      <c r="C226" s="13"/>
      <c r="D226" s="14"/>
      <c r="E226" s="15"/>
      <c r="F226" s="21"/>
      <c r="G226" s="17" t="s">
        <v>619</v>
      </c>
      <c r="H226" s="18" t="s">
        <v>3541</v>
      </c>
    </row>
    <row r="227" spans="1:8" s="165" customFormat="1" ht="13.5">
      <c r="A227" s="16" t="s">
        <v>3543</v>
      </c>
      <c r="B227" s="16"/>
      <c r="C227" s="13"/>
      <c r="D227" s="14" t="s">
        <v>329</v>
      </c>
      <c r="E227" s="15">
        <v>32719772</v>
      </c>
      <c r="F227" s="60"/>
      <c r="G227" s="17" t="s">
        <v>620</v>
      </c>
      <c r="H227" s="18" t="s">
        <v>2278</v>
      </c>
    </row>
    <row r="228" spans="1:8" s="165" customFormat="1" ht="13.5">
      <c r="A228" s="16"/>
      <c r="B228" s="13"/>
      <c r="C228" s="13"/>
      <c r="D228" s="14"/>
      <c r="E228" s="15"/>
      <c r="F228" s="21"/>
      <c r="G228" s="17" t="s">
        <v>621</v>
      </c>
      <c r="H228" s="18" t="s">
        <v>3544</v>
      </c>
    </row>
    <row r="229" spans="1:8" s="165" customFormat="1" ht="13.5">
      <c r="A229" s="16"/>
      <c r="B229" s="13"/>
      <c r="C229" s="13"/>
      <c r="D229" s="14" t="s">
        <v>2280</v>
      </c>
      <c r="E229" s="15">
        <v>450288528</v>
      </c>
      <c r="F229" s="21"/>
      <c r="G229" s="17" t="s">
        <v>622</v>
      </c>
      <c r="H229" s="18" t="s">
        <v>3545</v>
      </c>
    </row>
    <row r="230" spans="1:8" s="165" customFormat="1" ht="13.5">
      <c r="A230" s="16"/>
      <c r="B230" s="13"/>
      <c r="C230" s="13"/>
      <c r="D230" s="14"/>
      <c r="E230" s="15"/>
      <c r="F230" s="21"/>
      <c r="G230" s="17" t="s">
        <v>623</v>
      </c>
      <c r="H230" s="18" t="s">
        <v>3546</v>
      </c>
    </row>
    <row r="231" spans="1:8" s="165" customFormat="1" ht="13.5">
      <c r="A231" s="16"/>
      <c r="B231" s="13"/>
      <c r="C231" s="13"/>
      <c r="D231" s="14"/>
      <c r="E231" s="15"/>
      <c r="F231" s="21"/>
      <c r="G231" s="17" t="s">
        <v>3418</v>
      </c>
      <c r="H231" s="18" t="s">
        <v>3419</v>
      </c>
    </row>
    <row r="232" spans="1:8" s="165" customFormat="1" ht="13.5">
      <c r="A232" s="27"/>
      <c r="B232" s="24"/>
      <c r="C232" s="24"/>
      <c r="D232" s="25"/>
      <c r="E232" s="26"/>
      <c r="F232" s="23"/>
      <c r="G232" s="28" t="s">
        <v>624</v>
      </c>
      <c r="H232" s="29" t="s">
        <v>3547</v>
      </c>
    </row>
    <row r="233" spans="1:8" s="165" customFormat="1" ht="13.5">
      <c r="A233" s="16"/>
      <c r="B233" s="13"/>
      <c r="C233" s="13"/>
      <c r="D233" s="14"/>
      <c r="E233" s="15"/>
      <c r="F233" s="21"/>
      <c r="G233" s="17" t="s">
        <v>3420</v>
      </c>
      <c r="H233" s="18" t="s">
        <v>3421</v>
      </c>
    </row>
    <row r="234" spans="1:8" s="165" customFormat="1" ht="13.5">
      <c r="A234" s="16"/>
      <c r="B234" s="13"/>
      <c r="C234" s="13"/>
      <c r="D234" s="14"/>
      <c r="E234" s="15"/>
      <c r="F234" s="21"/>
      <c r="G234" s="17" t="s">
        <v>625</v>
      </c>
      <c r="H234" s="18" t="s">
        <v>3548</v>
      </c>
    </row>
    <row r="235" spans="1:8" s="165" customFormat="1" ht="13.5">
      <c r="A235" s="16"/>
      <c r="B235" s="13"/>
      <c r="C235" s="13"/>
      <c r="D235" s="14"/>
      <c r="E235" s="15"/>
      <c r="F235" s="21"/>
      <c r="G235" s="17" t="s">
        <v>3422</v>
      </c>
      <c r="H235" s="18" t="s">
        <v>3549</v>
      </c>
    </row>
    <row r="236" spans="1:8" s="165" customFormat="1" ht="48">
      <c r="A236" s="52" t="s">
        <v>626</v>
      </c>
      <c r="B236" s="78">
        <v>20184845000</v>
      </c>
      <c r="C236" s="78">
        <v>19795487993</v>
      </c>
      <c r="D236" s="79" t="s">
        <v>3550</v>
      </c>
      <c r="E236" s="80">
        <v>340034418</v>
      </c>
      <c r="F236" s="58" t="s">
        <v>2920</v>
      </c>
      <c r="G236" s="75"/>
      <c r="H236" s="76"/>
    </row>
    <row r="237" spans="1:8" s="165" customFormat="1" ht="13.5">
      <c r="A237" s="16"/>
      <c r="B237" s="13"/>
      <c r="C237" s="13"/>
      <c r="D237" s="14"/>
      <c r="E237" s="15"/>
      <c r="F237" s="21"/>
      <c r="G237" s="17" t="s">
        <v>3423</v>
      </c>
      <c r="H237" s="18" t="s">
        <v>3424</v>
      </c>
    </row>
    <row r="238" spans="1:8" s="165" customFormat="1" ht="13.5">
      <c r="A238" s="16" t="s">
        <v>3551</v>
      </c>
      <c r="B238" s="16"/>
      <c r="C238" s="13"/>
      <c r="D238" s="14" t="s">
        <v>1274</v>
      </c>
      <c r="E238" s="15">
        <v>2284838394</v>
      </c>
      <c r="F238" s="21"/>
      <c r="G238" s="17" t="s">
        <v>3425</v>
      </c>
      <c r="H238" s="119"/>
    </row>
    <row r="239" spans="1:8" s="165" customFormat="1" ht="13.5">
      <c r="A239" s="16"/>
      <c r="B239" s="13"/>
      <c r="C239" s="13"/>
      <c r="D239" s="14"/>
      <c r="E239" s="15"/>
      <c r="F239" s="21"/>
      <c r="G239" s="17" t="s">
        <v>2921</v>
      </c>
      <c r="H239" s="18"/>
    </row>
    <row r="240" spans="1:8" s="165" customFormat="1" ht="13.5">
      <c r="A240" s="16"/>
      <c r="B240" s="13"/>
      <c r="C240" s="13"/>
      <c r="D240" s="14" t="s">
        <v>742</v>
      </c>
      <c r="E240" s="15">
        <v>16000000000</v>
      </c>
      <c r="F240" s="21"/>
      <c r="G240" s="94" t="s">
        <v>3426</v>
      </c>
      <c r="H240" s="18"/>
    </row>
    <row r="241" spans="1:8" s="165" customFormat="1" ht="13.5">
      <c r="A241" s="16"/>
      <c r="B241" s="13"/>
      <c r="C241" s="13"/>
      <c r="D241" s="14"/>
      <c r="E241" s="15"/>
      <c r="F241" s="21"/>
      <c r="G241" s="17" t="s">
        <v>2922</v>
      </c>
      <c r="H241" s="18" t="s">
        <v>3427</v>
      </c>
    </row>
    <row r="242" spans="1:8" s="165" customFormat="1" ht="13.5">
      <c r="A242" s="16"/>
      <c r="B242" s="13"/>
      <c r="C242" s="13"/>
      <c r="D242" s="14" t="s">
        <v>329</v>
      </c>
      <c r="E242" s="15">
        <v>3353759952</v>
      </c>
      <c r="F242" s="21"/>
      <c r="G242" s="17"/>
      <c r="H242" s="18"/>
    </row>
    <row r="243" spans="1:8" s="165" customFormat="1" ht="13.5">
      <c r="A243" s="16"/>
      <c r="B243" s="13"/>
      <c r="C243" s="13"/>
      <c r="E243" s="15"/>
      <c r="F243" s="21"/>
      <c r="G243" s="17"/>
      <c r="H243" s="18"/>
    </row>
    <row r="244" spans="1:8" ht="36">
      <c r="A244" s="27"/>
      <c r="B244" s="24"/>
      <c r="C244" s="24"/>
      <c r="D244" s="25" t="s">
        <v>3552</v>
      </c>
      <c r="E244" s="65">
        <v>2183144771</v>
      </c>
      <c r="F244" s="23"/>
      <c r="G244" s="28"/>
      <c r="H244" s="29" t="s">
        <v>2278</v>
      </c>
    </row>
    <row r="245" spans="1:8" ht="13.5">
      <c r="A245" s="224"/>
      <c r="B245" s="224"/>
      <c r="C245" s="224"/>
      <c r="D245" s="224"/>
      <c r="E245" s="224"/>
      <c r="F245" s="184"/>
      <c r="G245" s="95"/>
      <c r="H245" s="95"/>
    </row>
  </sheetData>
  <sheetProtection formatCells="0" formatRows="0" insertRows="0" deleteRows="0"/>
  <mergeCells count="2">
    <mergeCell ref="D2:E2"/>
    <mergeCell ref="G2:H2"/>
  </mergeCells>
  <printOptions horizontalCentered="1"/>
  <pageMargins left="0.1968503937007874" right="0.1968503937007874" top="0.7874015748031497" bottom="0.7874015748031497" header="0.5118110236220472" footer="0.31496062992125984"/>
  <pageSetup blackAndWhite="1" firstPageNumber="28" useFirstPageNumber="1" horizontalDpi="600" verticalDpi="600" orientation="landscape" paperSize="9" r:id="rId2"/>
  <headerFooter alignWithMargins="0">
    <oddHeader>&amp;C&amp;P</oddHeader>
  </headerFooter>
  <rowBreaks count="7" manualBreakCount="7">
    <brk id="37" max="7" man="1"/>
    <brk id="72" max="7" man="1"/>
    <brk id="106" max="7" man="1"/>
    <brk id="140" max="7" man="1"/>
    <brk id="168" max="7" man="1"/>
    <brk id="199" max="7" man="1"/>
    <brk id="232" max="7" man="1"/>
  </rowBreaks>
  <drawing r:id="rId1"/>
</worksheet>
</file>

<file path=xl/worksheets/sheet7.xml><?xml version="1.0" encoding="utf-8"?>
<worksheet xmlns="http://schemas.openxmlformats.org/spreadsheetml/2006/main" xmlns:r="http://schemas.openxmlformats.org/officeDocument/2006/relationships">
  <dimension ref="A1:H458"/>
  <sheetViews>
    <sheetView showGridLines="0" view="pageBreakPreview" zoomScale="85" zoomScaleNormal="65" zoomScaleSheetLayoutView="85" workbookViewId="0" topLeftCell="A1">
      <selection activeCell="K432" sqref="K432"/>
    </sheetView>
  </sheetViews>
  <sheetFormatPr defaultColWidth="9.00390625" defaultRowHeight="13.5"/>
  <cols>
    <col min="1" max="1" width="17.625" style="175" customWidth="1"/>
    <col min="2" max="3" width="13.625" style="175" customWidth="1"/>
    <col min="4" max="4" width="9.875" style="175" customWidth="1"/>
    <col min="5" max="5" width="12.00390625" style="175" customWidth="1"/>
    <col min="6" max="6" width="15.375" style="175" customWidth="1"/>
    <col min="7" max="7" width="38.00390625" style="4" customWidth="1"/>
    <col min="8" max="8" width="21.50390625" style="4" customWidth="1"/>
    <col min="9" max="16384" width="9.00390625" style="164" customWidth="1"/>
  </cols>
  <sheetData>
    <row r="1" spans="1:8" s="121" customFormat="1" ht="30" customHeight="1">
      <c r="A1" s="1" t="s">
        <v>655</v>
      </c>
      <c r="B1" s="44"/>
      <c r="C1" s="44"/>
      <c r="D1" s="163"/>
      <c r="E1" s="45"/>
      <c r="F1" s="46"/>
      <c r="G1" s="47"/>
      <c r="H1" s="48"/>
    </row>
    <row r="2" spans="1:8" ht="13.5">
      <c r="A2" s="5" t="s">
        <v>2269</v>
      </c>
      <c r="B2" s="5" t="s">
        <v>2270</v>
      </c>
      <c r="C2" s="5" t="s">
        <v>2271</v>
      </c>
      <c r="D2" s="327" t="s">
        <v>2272</v>
      </c>
      <c r="E2" s="328"/>
      <c r="F2" s="5" t="s">
        <v>2273</v>
      </c>
      <c r="G2" s="327" t="s">
        <v>2274</v>
      </c>
      <c r="H2" s="328"/>
    </row>
    <row r="3" spans="1:8" s="165" customFormat="1" ht="13.5">
      <c r="A3" s="50"/>
      <c r="B3" s="51" t="s">
        <v>2275</v>
      </c>
      <c r="C3" s="51" t="s">
        <v>2275</v>
      </c>
      <c r="D3" s="30"/>
      <c r="E3" s="9" t="s">
        <v>2275</v>
      </c>
      <c r="F3" s="74"/>
      <c r="G3" s="30"/>
      <c r="H3" s="11"/>
    </row>
    <row r="4" spans="1:8" s="165" customFormat="1" ht="24">
      <c r="A4" s="53" t="s">
        <v>1301</v>
      </c>
      <c r="B4" s="228">
        <v>436415000</v>
      </c>
      <c r="C4" s="228">
        <v>426394967</v>
      </c>
      <c r="D4" s="229" t="s">
        <v>1383</v>
      </c>
      <c r="E4" s="230">
        <v>106233000</v>
      </c>
      <c r="F4" s="231" t="s">
        <v>656</v>
      </c>
      <c r="G4" s="232" t="s">
        <v>657</v>
      </c>
      <c r="H4" s="233" t="s">
        <v>2278</v>
      </c>
    </row>
    <row r="5" spans="1:8" s="165" customFormat="1" ht="13.5">
      <c r="A5" s="54"/>
      <c r="B5" s="166"/>
      <c r="C5" s="166"/>
      <c r="D5" s="229"/>
      <c r="E5" s="230"/>
      <c r="F5" s="231"/>
      <c r="G5" s="232" t="s">
        <v>658</v>
      </c>
      <c r="H5" s="233" t="s">
        <v>3157</v>
      </c>
    </row>
    <row r="6" spans="1:8" s="165" customFormat="1" ht="13.5">
      <c r="A6" s="21" t="s">
        <v>3158</v>
      </c>
      <c r="B6" s="166"/>
      <c r="C6" s="166"/>
      <c r="D6" s="229" t="s">
        <v>2279</v>
      </c>
      <c r="E6" s="230">
        <v>5983070</v>
      </c>
      <c r="F6" s="231"/>
      <c r="G6" s="232" t="s">
        <v>659</v>
      </c>
      <c r="H6" s="233" t="s">
        <v>660</v>
      </c>
    </row>
    <row r="7" spans="1:8" s="165" customFormat="1" ht="13.5">
      <c r="A7" s="16" t="s">
        <v>1407</v>
      </c>
      <c r="B7" s="166"/>
      <c r="C7" s="166"/>
      <c r="D7" s="229"/>
      <c r="E7" s="230"/>
      <c r="F7" s="231"/>
      <c r="G7" s="232" t="s">
        <v>661</v>
      </c>
      <c r="H7" s="233" t="s">
        <v>3159</v>
      </c>
    </row>
    <row r="8" spans="1:8" s="165" customFormat="1" ht="13.5">
      <c r="A8" s="21"/>
      <c r="B8" s="166"/>
      <c r="C8" s="166"/>
      <c r="D8" s="229" t="s">
        <v>2280</v>
      </c>
      <c r="E8" s="230">
        <f>C4-E4-E6</f>
        <v>314178897</v>
      </c>
      <c r="F8" s="231"/>
      <c r="G8" s="232" t="s">
        <v>662</v>
      </c>
      <c r="H8" s="233" t="s">
        <v>2278</v>
      </c>
    </row>
    <row r="9" spans="1:8" s="165" customFormat="1" ht="13.5">
      <c r="A9" s="21"/>
      <c r="B9" s="166"/>
      <c r="C9" s="166"/>
      <c r="D9" s="174"/>
      <c r="E9" s="167"/>
      <c r="F9" s="231"/>
      <c r="G9" s="232" t="s">
        <v>663</v>
      </c>
      <c r="H9" s="233" t="s">
        <v>664</v>
      </c>
    </row>
    <row r="10" spans="1:8" s="165" customFormat="1" ht="13.5">
      <c r="A10" s="21"/>
      <c r="B10" s="166"/>
      <c r="C10" s="166"/>
      <c r="D10" s="174"/>
      <c r="E10" s="167"/>
      <c r="F10" s="231"/>
      <c r="G10" s="259" t="s">
        <v>3160</v>
      </c>
      <c r="H10" s="233" t="s">
        <v>3161</v>
      </c>
    </row>
    <row r="11" spans="1:8" s="165" customFormat="1" ht="13.5">
      <c r="A11" s="21"/>
      <c r="B11" s="166"/>
      <c r="C11" s="166"/>
      <c r="D11" s="174"/>
      <c r="E11" s="167"/>
      <c r="F11" s="231"/>
      <c r="G11" s="259" t="s">
        <v>3162</v>
      </c>
      <c r="H11" s="233" t="s">
        <v>3163</v>
      </c>
    </row>
    <row r="12" spans="1:8" s="165" customFormat="1" ht="13.5">
      <c r="A12" s="21"/>
      <c r="B12" s="166"/>
      <c r="C12" s="166"/>
      <c r="D12" s="174"/>
      <c r="E12" s="167"/>
      <c r="F12" s="231"/>
      <c r="G12" s="259" t="s">
        <v>3164</v>
      </c>
      <c r="H12" s="233" t="s">
        <v>3165</v>
      </c>
    </row>
    <row r="13" spans="1:8" s="165" customFormat="1" ht="13.5">
      <c r="A13" s="21"/>
      <c r="B13" s="166"/>
      <c r="C13" s="166"/>
      <c r="D13" s="174"/>
      <c r="E13" s="167"/>
      <c r="F13" s="231"/>
      <c r="G13" s="232" t="s">
        <v>665</v>
      </c>
      <c r="H13" s="233" t="s">
        <v>3166</v>
      </c>
    </row>
    <row r="14" spans="1:8" s="165" customFormat="1" ht="13.5">
      <c r="A14" s="21"/>
      <c r="B14" s="166"/>
      <c r="C14" s="166"/>
      <c r="D14" s="174"/>
      <c r="E14" s="167"/>
      <c r="F14" s="231"/>
      <c r="G14" s="232" t="s">
        <v>666</v>
      </c>
      <c r="H14" s="233" t="s">
        <v>3167</v>
      </c>
    </row>
    <row r="15" spans="1:8" s="165" customFormat="1" ht="13.5">
      <c r="A15" s="21"/>
      <c r="B15" s="166"/>
      <c r="C15" s="166"/>
      <c r="D15" s="174"/>
      <c r="E15" s="167"/>
      <c r="F15" s="231"/>
      <c r="G15" s="232" t="s">
        <v>667</v>
      </c>
      <c r="H15" s="233" t="s">
        <v>3168</v>
      </c>
    </row>
    <row r="16" spans="1:8" s="165" customFormat="1" ht="13.5">
      <c r="A16" s="21"/>
      <c r="B16" s="166"/>
      <c r="C16" s="166"/>
      <c r="D16" s="174"/>
      <c r="E16" s="167"/>
      <c r="F16" s="231"/>
      <c r="G16" s="232" t="s">
        <v>668</v>
      </c>
      <c r="H16" s="233" t="s">
        <v>3169</v>
      </c>
    </row>
    <row r="17" spans="1:8" s="165" customFormat="1" ht="13.5">
      <c r="A17" s="21"/>
      <c r="B17" s="166"/>
      <c r="C17" s="166"/>
      <c r="D17" s="174"/>
      <c r="E17" s="167"/>
      <c r="F17" s="231"/>
      <c r="G17" s="232" t="s">
        <v>669</v>
      </c>
      <c r="H17" s="233" t="s">
        <v>2278</v>
      </c>
    </row>
    <row r="18" spans="1:8" s="165" customFormat="1" ht="13.5">
      <c r="A18" s="21"/>
      <c r="B18" s="166"/>
      <c r="C18" s="166"/>
      <c r="D18" s="174"/>
      <c r="E18" s="167"/>
      <c r="F18" s="231"/>
      <c r="G18" s="232" t="s">
        <v>670</v>
      </c>
      <c r="H18" s="233" t="s">
        <v>3553</v>
      </c>
    </row>
    <row r="19" spans="1:8" s="165" customFormat="1" ht="13.5">
      <c r="A19" s="21"/>
      <c r="B19" s="166"/>
      <c r="C19" s="166"/>
      <c r="D19" s="174"/>
      <c r="E19" s="167"/>
      <c r="F19" s="231"/>
      <c r="G19" s="232" t="s">
        <v>671</v>
      </c>
      <c r="H19" s="233" t="s">
        <v>2278</v>
      </c>
    </row>
    <row r="20" spans="1:8" s="165" customFormat="1" ht="13.5">
      <c r="A20" s="21"/>
      <c r="B20" s="166"/>
      <c r="C20" s="166"/>
      <c r="D20" s="174"/>
      <c r="E20" s="167"/>
      <c r="F20" s="231"/>
      <c r="G20" s="232" t="s">
        <v>672</v>
      </c>
      <c r="H20" s="233" t="s">
        <v>3554</v>
      </c>
    </row>
    <row r="21" spans="1:8" s="165" customFormat="1" ht="13.5">
      <c r="A21" s="21"/>
      <c r="B21" s="166"/>
      <c r="C21" s="166"/>
      <c r="D21" s="174"/>
      <c r="E21" s="167"/>
      <c r="F21" s="231"/>
      <c r="G21" s="232" t="s">
        <v>673</v>
      </c>
      <c r="H21" s="233" t="s">
        <v>2278</v>
      </c>
    </row>
    <row r="22" spans="1:8" s="165" customFormat="1" ht="13.5">
      <c r="A22" s="21"/>
      <c r="B22" s="166"/>
      <c r="C22" s="166"/>
      <c r="D22" s="174"/>
      <c r="E22" s="167"/>
      <c r="F22" s="231"/>
      <c r="G22" s="232" t="s">
        <v>674</v>
      </c>
      <c r="H22" s="233" t="s">
        <v>3170</v>
      </c>
    </row>
    <row r="23" spans="1:8" s="165" customFormat="1" ht="13.5">
      <c r="A23" s="21"/>
      <c r="B23" s="166"/>
      <c r="C23" s="166"/>
      <c r="D23" s="174"/>
      <c r="E23" s="167"/>
      <c r="F23" s="231"/>
      <c r="G23" s="232" t="s">
        <v>675</v>
      </c>
      <c r="H23" s="233" t="s">
        <v>1486</v>
      </c>
    </row>
    <row r="24" spans="1:8" s="165" customFormat="1" ht="13.5">
      <c r="A24" s="21"/>
      <c r="B24" s="166"/>
      <c r="C24" s="166"/>
      <c r="D24" s="174"/>
      <c r="E24" s="167"/>
      <c r="F24" s="231"/>
      <c r="G24" s="232" t="s">
        <v>676</v>
      </c>
      <c r="H24" s="233" t="s">
        <v>2278</v>
      </c>
    </row>
    <row r="25" spans="1:8" s="165" customFormat="1" ht="13.5">
      <c r="A25" s="21"/>
      <c r="B25" s="166"/>
      <c r="C25" s="166"/>
      <c r="D25" s="174"/>
      <c r="E25" s="167"/>
      <c r="F25" s="231"/>
      <c r="G25" s="232" t="s">
        <v>677</v>
      </c>
      <c r="H25" s="233"/>
    </row>
    <row r="26" spans="1:8" s="165" customFormat="1" ht="13.5">
      <c r="A26" s="21"/>
      <c r="B26" s="166"/>
      <c r="C26" s="166"/>
      <c r="D26" s="174"/>
      <c r="E26" s="167"/>
      <c r="F26" s="231"/>
      <c r="G26" s="232"/>
      <c r="H26" s="233" t="s">
        <v>3171</v>
      </c>
    </row>
    <row r="27" spans="1:8" s="165" customFormat="1" ht="13.5">
      <c r="A27" s="21"/>
      <c r="B27" s="166"/>
      <c r="C27" s="166"/>
      <c r="D27" s="174"/>
      <c r="E27" s="167"/>
      <c r="F27" s="231"/>
      <c r="G27" s="232" t="s">
        <v>678</v>
      </c>
      <c r="H27" s="233" t="s">
        <v>2278</v>
      </c>
    </row>
    <row r="28" spans="1:8" s="165" customFormat="1" ht="13.5">
      <c r="A28" s="21"/>
      <c r="B28" s="166"/>
      <c r="C28" s="166"/>
      <c r="D28" s="174"/>
      <c r="E28" s="167"/>
      <c r="F28" s="231"/>
      <c r="G28" s="232" t="s">
        <v>679</v>
      </c>
      <c r="H28" s="233" t="s">
        <v>3172</v>
      </c>
    </row>
    <row r="29" spans="1:8" s="165" customFormat="1" ht="13.5">
      <c r="A29" s="21"/>
      <c r="B29" s="166"/>
      <c r="C29" s="166"/>
      <c r="D29" s="174"/>
      <c r="E29" s="167"/>
      <c r="F29" s="231"/>
      <c r="G29" s="232" t="s">
        <v>680</v>
      </c>
      <c r="H29" s="233" t="s">
        <v>2278</v>
      </c>
    </row>
    <row r="30" spans="1:8" s="165" customFormat="1" ht="13.5">
      <c r="A30" s="21"/>
      <c r="B30" s="166"/>
      <c r="C30" s="166"/>
      <c r="D30" s="174"/>
      <c r="E30" s="167"/>
      <c r="F30" s="231"/>
      <c r="G30" s="232" t="s">
        <v>3173</v>
      </c>
      <c r="H30" s="233" t="s">
        <v>3174</v>
      </c>
    </row>
    <row r="31" spans="1:8" s="165" customFormat="1" ht="13.5">
      <c r="A31" s="21"/>
      <c r="B31" s="166"/>
      <c r="C31" s="166"/>
      <c r="D31" s="174"/>
      <c r="E31" s="167"/>
      <c r="F31" s="231"/>
      <c r="G31" s="232" t="s">
        <v>681</v>
      </c>
      <c r="H31" s="233" t="s">
        <v>2278</v>
      </c>
    </row>
    <row r="32" spans="1:8" s="165" customFormat="1" ht="13.5">
      <c r="A32" s="21"/>
      <c r="B32" s="166"/>
      <c r="C32" s="166"/>
      <c r="D32" s="174"/>
      <c r="E32" s="167"/>
      <c r="F32" s="231"/>
      <c r="G32" s="259" t="s">
        <v>682</v>
      </c>
      <c r="H32" s="233" t="s">
        <v>3175</v>
      </c>
    </row>
    <row r="33" spans="1:8" s="165" customFormat="1" ht="13.5">
      <c r="A33" s="21"/>
      <c r="B33" s="166"/>
      <c r="C33" s="166"/>
      <c r="D33" s="174"/>
      <c r="E33" s="167"/>
      <c r="F33" s="234"/>
      <c r="G33" s="235" t="s">
        <v>683</v>
      </c>
      <c r="H33" s="236" t="s">
        <v>3555</v>
      </c>
    </row>
    <row r="34" spans="1:8" s="165" customFormat="1" ht="13.5">
      <c r="A34" s="21"/>
      <c r="B34" s="166"/>
      <c r="C34" s="166"/>
      <c r="D34" s="174"/>
      <c r="E34" s="167"/>
      <c r="F34" s="237" t="s">
        <v>684</v>
      </c>
      <c r="G34" s="238" t="s">
        <v>2167</v>
      </c>
      <c r="H34" s="239" t="s">
        <v>3556</v>
      </c>
    </row>
    <row r="35" spans="1:8" s="165" customFormat="1" ht="13.5">
      <c r="A35" s="21"/>
      <c r="B35" s="166"/>
      <c r="C35" s="166"/>
      <c r="D35" s="174"/>
      <c r="E35" s="167"/>
      <c r="F35" s="234"/>
      <c r="G35" s="235" t="s">
        <v>2168</v>
      </c>
      <c r="H35" s="236" t="s">
        <v>3176</v>
      </c>
    </row>
    <row r="36" spans="1:8" s="165" customFormat="1" ht="13.5">
      <c r="A36" s="21"/>
      <c r="B36" s="166"/>
      <c r="C36" s="166"/>
      <c r="D36" s="174"/>
      <c r="E36" s="167"/>
      <c r="F36" s="231" t="s">
        <v>2169</v>
      </c>
      <c r="G36" s="232" t="s">
        <v>2170</v>
      </c>
      <c r="H36" s="233" t="s">
        <v>2278</v>
      </c>
    </row>
    <row r="37" spans="1:8" s="165" customFormat="1" ht="13.5">
      <c r="A37" s="23"/>
      <c r="B37" s="240"/>
      <c r="C37" s="240"/>
      <c r="D37" s="241"/>
      <c r="E37" s="242"/>
      <c r="F37" s="234"/>
      <c r="G37" s="235" t="s">
        <v>658</v>
      </c>
      <c r="H37" s="236" t="s">
        <v>3177</v>
      </c>
    </row>
    <row r="38" spans="1:8" s="165" customFormat="1" ht="24">
      <c r="A38" s="21"/>
      <c r="B38" s="166"/>
      <c r="C38" s="166"/>
      <c r="D38" s="174"/>
      <c r="E38" s="167"/>
      <c r="F38" s="231" t="s">
        <v>2171</v>
      </c>
      <c r="G38" s="232" t="s">
        <v>2172</v>
      </c>
      <c r="H38" s="233" t="s">
        <v>3557</v>
      </c>
    </row>
    <row r="39" spans="1:8" s="165" customFormat="1" ht="13.5">
      <c r="A39" s="21"/>
      <c r="B39" s="166"/>
      <c r="C39" s="166"/>
      <c r="D39" s="174"/>
      <c r="E39" s="167"/>
      <c r="F39" s="231"/>
      <c r="G39" s="232" t="s">
        <v>2173</v>
      </c>
      <c r="H39" s="233" t="s">
        <v>3178</v>
      </c>
    </row>
    <row r="40" spans="1:8" s="165" customFormat="1" ht="13.5">
      <c r="A40" s="21"/>
      <c r="B40" s="166"/>
      <c r="C40" s="166"/>
      <c r="D40" s="174"/>
      <c r="E40" s="167"/>
      <c r="F40" s="231"/>
      <c r="G40" s="232" t="s">
        <v>2174</v>
      </c>
      <c r="H40" s="233"/>
    </row>
    <row r="41" spans="1:8" s="165" customFormat="1" ht="13.5">
      <c r="A41" s="23"/>
      <c r="B41" s="240"/>
      <c r="C41" s="240"/>
      <c r="D41" s="241"/>
      <c r="E41" s="242" t="s">
        <v>3179</v>
      </c>
      <c r="F41" s="234"/>
      <c r="G41" s="235" t="s">
        <v>1338</v>
      </c>
      <c r="H41" s="236" t="s">
        <v>3180</v>
      </c>
    </row>
    <row r="42" spans="1:8" s="165" customFormat="1" ht="13.5">
      <c r="A42" s="21" t="s">
        <v>1339</v>
      </c>
      <c r="B42" s="228">
        <v>77905000</v>
      </c>
      <c r="C42" s="228">
        <v>70026731</v>
      </c>
      <c r="D42" s="229" t="s">
        <v>1383</v>
      </c>
      <c r="E42" s="230">
        <v>10560000</v>
      </c>
      <c r="F42" s="231" t="s">
        <v>1340</v>
      </c>
      <c r="G42" s="232" t="s">
        <v>1341</v>
      </c>
      <c r="H42" s="233" t="s">
        <v>3558</v>
      </c>
    </row>
    <row r="43" spans="1:8" s="165" customFormat="1" ht="13.5">
      <c r="A43" s="21"/>
      <c r="B43" s="166"/>
      <c r="C43" s="166"/>
      <c r="D43" s="229"/>
      <c r="E43" s="230"/>
      <c r="F43" s="231"/>
      <c r="G43" s="232"/>
      <c r="H43" s="233"/>
    </row>
    <row r="44" spans="1:8" s="165" customFormat="1" ht="13.5">
      <c r="A44" s="16" t="s">
        <v>1408</v>
      </c>
      <c r="B44" s="166"/>
      <c r="C44" s="166"/>
      <c r="D44" s="229" t="s">
        <v>2279</v>
      </c>
      <c r="E44" s="243">
        <v>390000</v>
      </c>
      <c r="F44" s="231"/>
      <c r="G44" s="232"/>
      <c r="H44" s="233" t="s">
        <v>2278</v>
      </c>
    </row>
    <row r="45" spans="1:8" s="165" customFormat="1" ht="13.5">
      <c r="A45" s="21"/>
      <c r="B45" s="166"/>
      <c r="C45" s="166"/>
      <c r="D45" s="229"/>
      <c r="E45" s="230"/>
      <c r="F45" s="231"/>
      <c r="G45" s="232"/>
      <c r="H45" s="233" t="s">
        <v>2278</v>
      </c>
    </row>
    <row r="46" spans="1:8" s="165" customFormat="1" ht="13.5">
      <c r="A46" s="23"/>
      <c r="B46" s="240"/>
      <c r="C46" s="240"/>
      <c r="D46" s="244" t="s">
        <v>2280</v>
      </c>
      <c r="E46" s="245">
        <f>C42-E42-E44</f>
        <v>59076731</v>
      </c>
      <c r="F46" s="234"/>
      <c r="G46" s="235"/>
      <c r="H46" s="236" t="s">
        <v>2278</v>
      </c>
    </row>
    <row r="47" spans="1:8" s="165" customFormat="1" ht="24">
      <c r="A47" s="21" t="s">
        <v>3559</v>
      </c>
      <c r="B47" s="228">
        <v>18303000</v>
      </c>
      <c r="C47" s="228">
        <v>16769220</v>
      </c>
      <c r="D47" s="229" t="s">
        <v>2279</v>
      </c>
      <c r="E47" s="246">
        <v>1161000</v>
      </c>
      <c r="F47" s="231" t="s">
        <v>1342</v>
      </c>
      <c r="G47" s="238" t="s">
        <v>1343</v>
      </c>
      <c r="H47" s="239" t="s">
        <v>2278</v>
      </c>
    </row>
    <row r="48" spans="1:8" s="165" customFormat="1" ht="13.5">
      <c r="A48" s="21"/>
      <c r="B48" s="166"/>
      <c r="C48" s="166"/>
      <c r="D48" s="229"/>
      <c r="E48" s="230"/>
      <c r="F48" s="231"/>
      <c r="G48" s="232" t="s">
        <v>1344</v>
      </c>
      <c r="H48" s="233" t="s">
        <v>3181</v>
      </c>
    </row>
    <row r="49" spans="1:8" s="165" customFormat="1" ht="13.5">
      <c r="A49" s="16" t="s">
        <v>1408</v>
      </c>
      <c r="B49" s="166"/>
      <c r="C49" s="166"/>
      <c r="D49" s="229" t="s">
        <v>2280</v>
      </c>
      <c r="E49" s="230">
        <f>C47-E47</f>
        <v>15608220</v>
      </c>
      <c r="F49" s="231"/>
      <c r="G49" s="247" t="s">
        <v>1345</v>
      </c>
      <c r="H49" s="233" t="s">
        <v>3560</v>
      </c>
    </row>
    <row r="50" spans="1:8" s="165" customFormat="1" ht="13.5">
      <c r="A50" s="21"/>
      <c r="B50" s="166"/>
      <c r="C50" s="166"/>
      <c r="D50" s="174"/>
      <c r="E50" s="167"/>
      <c r="F50" s="231"/>
      <c r="G50" s="232" t="s">
        <v>1346</v>
      </c>
      <c r="H50" s="233" t="s">
        <v>2278</v>
      </c>
    </row>
    <row r="51" spans="1:8" s="165" customFormat="1" ht="13.5">
      <c r="A51" s="21"/>
      <c r="B51" s="166"/>
      <c r="C51" s="166"/>
      <c r="D51" s="174"/>
      <c r="E51" s="167"/>
      <c r="F51" s="231"/>
      <c r="G51" s="232" t="s">
        <v>1344</v>
      </c>
      <c r="H51" s="233" t="s">
        <v>3182</v>
      </c>
    </row>
    <row r="52" spans="1:8" s="165" customFormat="1" ht="13.5">
      <c r="A52" s="23"/>
      <c r="B52" s="240"/>
      <c r="C52" s="240"/>
      <c r="D52" s="241"/>
      <c r="E52" s="242"/>
      <c r="F52" s="234"/>
      <c r="G52" s="235" t="s">
        <v>1345</v>
      </c>
      <c r="H52" s="248" t="s">
        <v>3183</v>
      </c>
    </row>
    <row r="53" spans="1:8" s="165" customFormat="1" ht="24">
      <c r="A53" s="21" t="s">
        <v>1347</v>
      </c>
      <c r="B53" s="228">
        <v>8924914000</v>
      </c>
      <c r="C53" s="228">
        <v>8924098903</v>
      </c>
      <c r="D53" s="229" t="s">
        <v>2279</v>
      </c>
      <c r="E53" s="230">
        <v>8911451685</v>
      </c>
      <c r="F53" s="231" t="s">
        <v>1348</v>
      </c>
      <c r="G53" s="232" t="s">
        <v>1349</v>
      </c>
      <c r="H53" s="233" t="s">
        <v>2278</v>
      </c>
    </row>
    <row r="54" spans="1:8" s="165" customFormat="1" ht="13.5">
      <c r="A54" s="21"/>
      <c r="B54" s="166"/>
      <c r="C54" s="166"/>
      <c r="D54" s="229"/>
      <c r="E54" s="230"/>
      <c r="F54" s="231"/>
      <c r="G54" s="232" t="s">
        <v>1350</v>
      </c>
      <c r="H54" s="233" t="s">
        <v>1351</v>
      </c>
    </row>
    <row r="55" spans="1:8" s="165" customFormat="1" ht="13.5">
      <c r="A55" s="16" t="s">
        <v>1408</v>
      </c>
      <c r="B55" s="166"/>
      <c r="C55" s="166"/>
      <c r="D55" s="229" t="s">
        <v>2280</v>
      </c>
      <c r="E55" s="230">
        <f>C53-E53</f>
        <v>12647218</v>
      </c>
      <c r="F55" s="231"/>
      <c r="G55" s="232" t="s">
        <v>1352</v>
      </c>
      <c r="H55" s="233" t="s">
        <v>2278</v>
      </c>
    </row>
    <row r="56" spans="1:8" s="165" customFormat="1" ht="13.5">
      <c r="A56" s="21"/>
      <c r="B56" s="166"/>
      <c r="C56" s="166"/>
      <c r="D56" s="229"/>
      <c r="E56" s="230"/>
      <c r="F56" s="231"/>
      <c r="G56" s="232" t="s">
        <v>1353</v>
      </c>
      <c r="H56" s="233" t="s">
        <v>3184</v>
      </c>
    </row>
    <row r="57" spans="1:8" s="165" customFormat="1" ht="13.5">
      <c r="A57" s="21"/>
      <c r="B57" s="166"/>
      <c r="C57" s="166"/>
      <c r="D57" s="174"/>
      <c r="E57" s="167"/>
      <c r="F57" s="231"/>
      <c r="G57" s="232" t="s">
        <v>1354</v>
      </c>
      <c r="H57" s="233" t="s">
        <v>2278</v>
      </c>
    </row>
    <row r="58" spans="1:8" s="165" customFormat="1" ht="13.5">
      <c r="A58" s="21"/>
      <c r="B58" s="166"/>
      <c r="C58" s="166"/>
      <c r="D58" s="174"/>
      <c r="E58" s="167"/>
      <c r="F58" s="231"/>
      <c r="G58" s="232" t="s">
        <v>1355</v>
      </c>
      <c r="H58" s="233" t="s">
        <v>3185</v>
      </c>
    </row>
    <row r="59" spans="1:8" s="165" customFormat="1" ht="13.5">
      <c r="A59" s="21"/>
      <c r="B59" s="166"/>
      <c r="C59" s="166"/>
      <c r="D59" s="174"/>
      <c r="E59" s="167"/>
      <c r="F59" s="231"/>
      <c r="G59" s="232"/>
      <c r="H59" s="233" t="s">
        <v>3186</v>
      </c>
    </row>
    <row r="60" spans="1:8" s="165" customFormat="1" ht="13.5">
      <c r="A60" s="21"/>
      <c r="B60" s="166"/>
      <c r="C60" s="166"/>
      <c r="D60" s="174"/>
      <c r="E60" s="167"/>
      <c r="F60" s="231"/>
      <c r="G60" s="232"/>
      <c r="H60" s="233" t="s">
        <v>3187</v>
      </c>
    </row>
    <row r="61" spans="1:8" s="165" customFormat="1" ht="13.5">
      <c r="A61" s="23"/>
      <c r="B61" s="240"/>
      <c r="C61" s="240"/>
      <c r="D61" s="241"/>
      <c r="E61" s="242"/>
      <c r="F61" s="234"/>
      <c r="G61" s="235" t="s">
        <v>1356</v>
      </c>
      <c r="H61" s="236" t="s">
        <v>3561</v>
      </c>
    </row>
    <row r="62" spans="1:8" s="165" customFormat="1" ht="24">
      <c r="A62" s="21" t="s">
        <v>1357</v>
      </c>
      <c r="B62" s="228">
        <v>2362000</v>
      </c>
      <c r="C62" s="228">
        <v>2055086</v>
      </c>
      <c r="D62" s="229" t="s">
        <v>2280</v>
      </c>
      <c r="E62" s="230">
        <v>2055086</v>
      </c>
      <c r="F62" s="231" t="s">
        <v>1358</v>
      </c>
      <c r="G62" s="232" t="s">
        <v>1359</v>
      </c>
      <c r="H62" s="233" t="s">
        <v>3562</v>
      </c>
    </row>
    <row r="63" spans="1:8" s="165" customFormat="1" ht="13.5">
      <c r="A63" s="21"/>
      <c r="B63" s="166"/>
      <c r="C63" s="166"/>
      <c r="D63" s="174"/>
      <c r="E63" s="167"/>
      <c r="F63" s="231"/>
      <c r="G63" s="232" t="s">
        <v>1360</v>
      </c>
      <c r="H63" s="233" t="s">
        <v>3188</v>
      </c>
    </row>
    <row r="64" spans="1:8" s="165" customFormat="1" ht="13.5">
      <c r="A64" s="27" t="s">
        <v>1408</v>
      </c>
      <c r="B64" s="240"/>
      <c r="C64" s="240"/>
      <c r="D64" s="241" t="s">
        <v>3189</v>
      </c>
      <c r="E64" s="242" t="s">
        <v>3158</v>
      </c>
      <c r="F64" s="234"/>
      <c r="G64" s="249" t="s">
        <v>1361</v>
      </c>
      <c r="H64" s="236" t="s">
        <v>3190</v>
      </c>
    </row>
    <row r="65" spans="1:8" s="165" customFormat="1" ht="13.5">
      <c r="A65" s="21" t="s">
        <v>2947</v>
      </c>
      <c r="B65" s="228">
        <v>315454000</v>
      </c>
      <c r="C65" s="228">
        <v>303021063</v>
      </c>
      <c r="D65" s="229" t="s">
        <v>1383</v>
      </c>
      <c r="E65" s="230">
        <v>39927000</v>
      </c>
      <c r="F65" s="250" t="s">
        <v>2948</v>
      </c>
      <c r="G65" s="251" t="s">
        <v>2949</v>
      </c>
      <c r="H65" s="233" t="s">
        <v>3563</v>
      </c>
    </row>
    <row r="66" spans="1:8" s="165" customFormat="1" ht="13.5">
      <c r="A66" s="21"/>
      <c r="B66" s="166"/>
      <c r="C66" s="166"/>
      <c r="D66" s="229"/>
      <c r="E66" s="230"/>
      <c r="F66" s="250"/>
      <c r="G66" s="251"/>
      <c r="H66" s="233" t="s">
        <v>3564</v>
      </c>
    </row>
    <row r="67" spans="1:8" s="165" customFormat="1" ht="13.5">
      <c r="A67" s="16" t="s">
        <v>1409</v>
      </c>
      <c r="B67" s="166"/>
      <c r="C67" s="166"/>
      <c r="D67" s="229" t="s">
        <v>2279</v>
      </c>
      <c r="E67" s="230">
        <v>90152422</v>
      </c>
      <c r="F67" s="250"/>
      <c r="G67" s="251" t="s">
        <v>701</v>
      </c>
      <c r="H67" s="233" t="s">
        <v>3565</v>
      </c>
    </row>
    <row r="68" spans="1:8" s="165" customFormat="1" ht="13.5">
      <c r="A68" s="21"/>
      <c r="B68" s="166"/>
      <c r="C68" s="166"/>
      <c r="D68" s="229"/>
      <c r="E68" s="230"/>
      <c r="F68" s="252"/>
      <c r="G68" s="253"/>
      <c r="H68" s="168" t="s">
        <v>2278</v>
      </c>
    </row>
    <row r="69" spans="1:8" s="165" customFormat="1" ht="13.5">
      <c r="A69" s="23"/>
      <c r="B69" s="240"/>
      <c r="C69" s="240"/>
      <c r="D69" s="244" t="s">
        <v>2280</v>
      </c>
      <c r="E69" s="245">
        <f>C65-E65-E67</f>
        <v>172941641</v>
      </c>
      <c r="F69" s="254"/>
      <c r="G69" s="255"/>
      <c r="H69" s="256" t="s">
        <v>2278</v>
      </c>
    </row>
    <row r="70" spans="1:8" s="165" customFormat="1" ht="36">
      <c r="A70" s="21" t="s">
        <v>3566</v>
      </c>
      <c r="B70" s="228">
        <v>555214000</v>
      </c>
      <c r="C70" s="228">
        <v>521471429</v>
      </c>
      <c r="D70" s="229" t="s">
        <v>1383</v>
      </c>
      <c r="E70" s="230">
        <v>94346000</v>
      </c>
      <c r="F70" s="231" t="s">
        <v>702</v>
      </c>
      <c r="G70" s="232" t="s">
        <v>703</v>
      </c>
      <c r="H70" s="233" t="s">
        <v>3567</v>
      </c>
    </row>
    <row r="71" spans="1:8" s="165" customFormat="1" ht="13.5">
      <c r="A71" s="21"/>
      <c r="B71" s="166"/>
      <c r="C71" s="166"/>
      <c r="D71" s="229"/>
      <c r="E71" s="230"/>
      <c r="F71" s="231"/>
      <c r="G71" s="232" t="s">
        <v>704</v>
      </c>
      <c r="H71" s="233" t="s">
        <v>3568</v>
      </c>
    </row>
    <row r="72" spans="1:8" s="165" customFormat="1" ht="13.5">
      <c r="A72" s="16" t="s">
        <v>1409</v>
      </c>
      <c r="B72" s="166"/>
      <c r="C72" s="166"/>
      <c r="D72" s="229" t="s">
        <v>2279</v>
      </c>
      <c r="E72" s="230">
        <v>105893256</v>
      </c>
      <c r="F72" s="231"/>
      <c r="G72" s="232" t="s">
        <v>705</v>
      </c>
      <c r="H72" s="233" t="s">
        <v>3569</v>
      </c>
    </row>
    <row r="73" spans="1:8" s="165" customFormat="1" ht="13.5">
      <c r="A73" s="21"/>
      <c r="B73" s="166"/>
      <c r="C73" s="166"/>
      <c r="D73" s="229"/>
      <c r="E73" s="230"/>
      <c r="F73" s="231"/>
      <c r="G73" s="232" t="s">
        <v>706</v>
      </c>
      <c r="H73" s="233" t="s">
        <v>1645</v>
      </c>
    </row>
    <row r="74" spans="1:8" s="165" customFormat="1" ht="13.5">
      <c r="A74" s="21"/>
      <c r="B74" s="166"/>
      <c r="C74" s="166"/>
      <c r="D74" s="229" t="s">
        <v>2280</v>
      </c>
      <c r="E74" s="230">
        <f>C70-E70-E72</f>
        <v>321232173</v>
      </c>
      <c r="F74" s="231"/>
      <c r="G74" s="247" t="s">
        <v>707</v>
      </c>
      <c r="H74" s="233" t="s">
        <v>3570</v>
      </c>
    </row>
    <row r="75" spans="1:8" s="165" customFormat="1" ht="13.5">
      <c r="A75" s="21"/>
      <c r="B75" s="166"/>
      <c r="C75" s="166"/>
      <c r="D75" s="229"/>
      <c r="E75" s="230"/>
      <c r="F75" s="231"/>
      <c r="G75" s="232" t="s">
        <v>708</v>
      </c>
      <c r="H75" s="233" t="s">
        <v>3571</v>
      </c>
    </row>
    <row r="76" spans="1:8" s="165" customFormat="1" ht="13.5">
      <c r="A76" s="21" t="s">
        <v>3573</v>
      </c>
      <c r="B76" s="166" t="s">
        <v>3572</v>
      </c>
      <c r="C76" s="166" t="s">
        <v>3572</v>
      </c>
      <c r="D76" s="229" t="s">
        <v>3573</v>
      </c>
      <c r="E76" s="230" t="s">
        <v>3572</v>
      </c>
      <c r="F76" s="237" t="s">
        <v>473</v>
      </c>
      <c r="G76" s="238" t="s">
        <v>474</v>
      </c>
      <c r="H76" s="239" t="s">
        <v>2278</v>
      </c>
    </row>
    <row r="77" spans="1:8" s="165" customFormat="1" ht="13.5">
      <c r="A77" s="21"/>
      <c r="B77" s="166"/>
      <c r="C77" s="166"/>
      <c r="D77" s="174"/>
      <c r="E77" s="167"/>
      <c r="F77" s="231"/>
      <c r="G77" s="232" t="s">
        <v>3574</v>
      </c>
      <c r="H77" s="233" t="s">
        <v>3575</v>
      </c>
    </row>
    <row r="78" spans="1:8" s="165" customFormat="1" ht="13.5">
      <c r="A78" s="21"/>
      <c r="B78" s="166"/>
      <c r="C78" s="166"/>
      <c r="D78" s="174"/>
      <c r="E78" s="167"/>
      <c r="F78" s="231"/>
      <c r="G78" s="232"/>
      <c r="H78" s="233" t="s">
        <v>3576</v>
      </c>
    </row>
    <row r="79" spans="1:8" s="165" customFormat="1" ht="13.5">
      <c r="A79" s="21" t="s">
        <v>3542</v>
      </c>
      <c r="B79" s="166"/>
      <c r="C79" s="166"/>
      <c r="D79" s="174" t="s">
        <v>3573</v>
      </c>
      <c r="E79" s="167" t="s">
        <v>3572</v>
      </c>
      <c r="F79" s="231"/>
      <c r="G79" s="232"/>
      <c r="H79" s="233" t="s">
        <v>3577</v>
      </c>
    </row>
    <row r="80" spans="1:8" s="165" customFormat="1" ht="13.5">
      <c r="A80" s="21"/>
      <c r="B80" s="166"/>
      <c r="C80" s="166"/>
      <c r="D80" s="174"/>
      <c r="E80" s="167"/>
      <c r="F80" s="252"/>
      <c r="G80" s="232" t="s">
        <v>475</v>
      </c>
      <c r="H80" s="233" t="s">
        <v>2278</v>
      </c>
    </row>
    <row r="81" spans="1:8" s="165" customFormat="1" ht="13.5">
      <c r="A81" s="21"/>
      <c r="B81" s="166"/>
      <c r="C81" s="166"/>
      <c r="D81" s="174" t="s">
        <v>3573</v>
      </c>
      <c r="E81" s="167" t="s">
        <v>3572</v>
      </c>
      <c r="F81" s="252"/>
      <c r="G81" s="232" t="s">
        <v>476</v>
      </c>
      <c r="H81" s="233" t="s">
        <v>3578</v>
      </c>
    </row>
    <row r="82" spans="1:8" s="165" customFormat="1" ht="13.5">
      <c r="A82" s="21"/>
      <c r="B82" s="166"/>
      <c r="C82" s="166"/>
      <c r="D82" s="174"/>
      <c r="E82" s="167"/>
      <c r="F82" s="252"/>
      <c r="G82" s="257" t="s">
        <v>3579</v>
      </c>
      <c r="H82" s="233" t="s">
        <v>3580</v>
      </c>
    </row>
    <row r="83" spans="1:8" s="165" customFormat="1" ht="13.5">
      <c r="A83" s="21"/>
      <c r="B83" s="166"/>
      <c r="C83" s="166"/>
      <c r="D83" s="174"/>
      <c r="E83" s="167"/>
      <c r="F83" s="252"/>
      <c r="G83" s="232" t="s">
        <v>477</v>
      </c>
      <c r="H83" s="233" t="s">
        <v>3581</v>
      </c>
    </row>
    <row r="84" spans="1:8" s="165" customFormat="1" ht="13.5">
      <c r="A84" s="21"/>
      <c r="B84" s="166"/>
      <c r="C84" s="166"/>
      <c r="D84" s="174"/>
      <c r="E84" s="167"/>
      <c r="F84" s="252"/>
      <c r="G84" s="232" t="s">
        <v>478</v>
      </c>
      <c r="H84" s="233" t="s">
        <v>3582</v>
      </c>
    </row>
    <row r="85" spans="1:8" s="165" customFormat="1" ht="13.5">
      <c r="A85" s="21"/>
      <c r="B85" s="166"/>
      <c r="C85" s="166"/>
      <c r="D85" s="174"/>
      <c r="E85" s="167"/>
      <c r="F85" s="252"/>
      <c r="G85" s="232" t="s">
        <v>3583</v>
      </c>
      <c r="H85" s="233" t="s">
        <v>3584</v>
      </c>
    </row>
    <row r="86" spans="1:8" s="165" customFormat="1" ht="13.5">
      <c r="A86" s="21"/>
      <c r="B86" s="166"/>
      <c r="C86" s="166"/>
      <c r="D86" s="174"/>
      <c r="E86" s="167"/>
      <c r="F86" s="252"/>
      <c r="G86" s="232" t="s">
        <v>3585</v>
      </c>
      <c r="H86" s="233" t="s">
        <v>3586</v>
      </c>
    </row>
    <row r="87" spans="1:8" s="165" customFormat="1" ht="13.5">
      <c r="A87" s="21"/>
      <c r="B87" s="166"/>
      <c r="C87" s="166"/>
      <c r="D87" s="174"/>
      <c r="E87" s="167"/>
      <c r="F87" s="252"/>
      <c r="G87" s="232" t="s">
        <v>479</v>
      </c>
      <c r="H87" s="233" t="s">
        <v>2278</v>
      </c>
    </row>
    <row r="88" spans="1:8" s="165" customFormat="1" ht="13.5">
      <c r="A88" s="21"/>
      <c r="B88" s="166"/>
      <c r="C88" s="166"/>
      <c r="D88" s="174"/>
      <c r="E88" s="167"/>
      <c r="F88" s="252"/>
      <c r="G88" s="232" t="s">
        <v>480</v>
      </c>
      <c r="H88" s="233"/>
    </row>
    <row r="89" spans="1:8" s="165" customFormat="1" ht="13.5">
      <c r="A89" s="21"/>
      <c r="B89" s="166"/>
      <c r="C89" s="166"/>
      <c r="D89" s="174"/>
      <c r="E89" s="167"/>
      <c r="F89" s="252"/>
      <c r="G89" s="232" t="s">
        <v>3587</v>
      </c>
      <c r="H89" s="233" t="s">
        <v>3588</v>
      </c>
    </row>
    <row r="90" spans="1:8" s="165" customFormat="1" ht="13.5">
      <c r="A90" s="21"/>
      <c r="B90" s="166"/>
      <c r="C90" s="166"/>
      <c r="D90" s="174"/>
      <c r="E90" s="167"/>
      <c r="F90" s="252"/>
      <c r="G90" s="232" t="s">
        <v>481</v>
      </c>
      <c r="H90" s="233"/>
    </row>
    <row r="91" spans="1:8" s="165" customFormat="1" ht="13.5">
      <c r="A91" s="21"/>
      <c r="B91" s="166"/>
      <c r="C91" s="166"/>
      <c r="D91" s="174"/>
      <c r="E91" s="167"/>
      <c r="F91" s="252"/>
      <c r="G91" s="232" t="s">
        <v>3589</v>
      </c>
      <c r="H91" s="233" t="s">
        <v>3590</v>
      </c>
    </row>
    <row r="92" spans="1:8" s="165" customFormat="1" ht="13.5">
      <c r="A92" s="21"/>
      <c r="B92" s="166"/>
      <c r="C92" s="166"/>
      <c r="D92" s="174"/>
      <c r="E92" s="167"/>
      <c r="F92" s="252"/>
      <c r="G92" s="232" t="s">
        <v>482</v>
      </c>
      <c r="H92" s="233" t="s">
        <v>2278</v>
      </c>
    </row>
    <row r="93" spans="1:8" s="165" customFormat="1" ht="13.5">
      <c r="A93" s="21"/>
      <c r="B93" s="166"/>
      <c r="C93" s="166"/>
      <c r="D93" s="174"/>
      <c r="E93" s="167"/>
      <c r="F93" s="252"/>
      <c r="G93" s="232" t="s">
        <v>483</v>
      </c>
      <c r="H93" s="233" t="s">
        <v>2278</v>
      </c>
    </row>
    <row r="94" spans="1:8" s="165" customFormat="1" ht="13.5">
      <c r="A94" s="21"/>
      <c r="B94" s="166"/>
      <c r="C94" s="166"/>
      <c r="D94" s="174"/>
      <c r="E94" s="167"/>
      <c r="F94" s="252"/>
      <c r="G94" s="232" t="s">
        <v>484</v>
      </c>
      <c r="H94" s="233" t="s">
        <v>485</v>
      </c>
    </row>
    <row r="95" spans="1:8" s="165" customFormat="1" ht="13.5">
      <c r="A95" s="21"/>
      <c r="B95" s="166"/>
      <c r="C95" s="166"/>
      <c r="D95" s="174" t="s">
        <v>3591</v>
      </c>
      <c r="E95" s="167" t="s">
        <v>3542</v>
      </c>
      <c r="F95" s="252"/>
      <c r="G95" s="232" t="s">
        <v>486</v>
      </c>
      <c r="H95" s="233" t="s">
        <v>487</v>
      </c>
    </row>
    <row r="96" spans="1:8" s="165" customFormat="1" ht="13.5">
      <c r="A96" s="21"/>
      <c r="B96" s="166"/>
      <c r="C96" s="166"/>
      <c r="D96" s="174"/>
      <c r="E96" s="167"/>
      <c r="F96" s="252"/>
      <c r="G96" s="232" t="s">
        <v>488</v>
      </c>
      <c r="H96" s="233" t="s">
        <v>2278</v>
      </c>
    </row>
    <row r="97" spans="1:8" s="165" customFormat="1" ht="13.5">
      <c r="A97" s="21"/>
      <c r="B97" s="166"/>
      <c r="C97" s="166"/>
      <c r="D97" s="174"/>
      <c r="E97" s="167"/>
      <c r="F97" s="252"/>
      <c r="G97" s="232" t="s">
        <v>3592</v>
      </c>
      <c r="H97" s="233" t="s">
        <v>3593</v>
      </c>
    </row>
    <row r="98" spans="1:8" s="165" customFormat="1" ht="13.5">
      <c r="A98" s="21"/>
      <c r="B98" s="166"/>
      <c r="C98" s="166"/>
      <c r="D98" s="174"/>
      <c r="E98" s="167"/>
      <c r="F98" s="252"/>
      <c r="G98" s="232" t="s">
        <v>489</v>
      </c>
      <c r="H98" s="233" t="s">
        <v>3594</v>
      </c>
    </row>
    <row r="99" spans="1:8" s="165" customFormat="1" ht="13.5">
      <c r="A99" s="21"/>
      <c r="B99" s="166"/>
      <c r="C99" s="166"/>
      <c r="D99" s="174"/>
      <c r="E99" s="167"/>
      <c r="F99" s="252"/>
      <c r="G99" s="232" t="s">
        <v>490</v>
      </c>
      <c r="H99" s="233" t="s">
        <v>2278</v>
      </c>
    </row>
    <row r="100" spans="1:8" s="165" customFormat="1" ht="13.5">
      <c r="A100" s="21"/>
      <c r="B100" s="166"/>
      <c r="C100" s="166"/>
      <c r="D100" s="174"/>
      <c r="E100" s="167"/>
      <c r="F100" s="252"/>
      <c r="G100" s="232" t="s">
        <v>491</v>
      </c>
      <c r="H100" s="233" t="s">
        <v>2278</v>
      </c>
    </row>
    <row r="101" spans="1:8" s="165" customFormat="1" ht="13.5">
      <c r="A101" s="21"/>
      <c r="B101" s="166"/>
      <c r="C101" s="166"/>
      <c r="D101" s="174"/>
      <c r="E101" s="167"/>
      <c r="F101" s="252"/>
      <c r="G101" s="235" t="s">
        <v>492</v>
      </c>
      <c r="H101" s="236" t="s">
        <v>3595</v>
      </c>
    </row>
    <row r="102" spans="1:8" s="165" customFormat="1" ht="24">
      <c r="A102" s="23"/>
      <c r="B102" s="240"/>
      <c r="C102" s="240"/>
      <c r="D102" s="241"/>
      <c r="E102" s="242"/>
      <c r="F102" s="258" t="s">
        <v>3596</v>
      </c>
      <c r="G102" s="235" t="s">
        <v>3597</v>
      </c>
      <c r="H102" s="236" t="s">
        <v>3598</v>
      </c>
    </row>
    <row r="103" spans="1:8" s="165" customFormat="1" ht="13.5">
      <c r="A103" s="21" t="s">
        <v>728</v>
      </c>
      <c r="B103" s="228">
        <v>3502297000</v>
      </c>
      <c r="C103" s="228">
        <v>3069525372</v>
      </c>
      <c r="D103" s="229" t="s">
        <v>1383</v>
      </c>
      <c r="E103" s="230">
        <v>1552744820</v>
      </c>
      <c r="F103" s="231" t="s">
        <v>729</v>
      </c>
      <c r="G103" s="232" t="s">
        <v>730</v>
      </c>
      <c r="H103" s="233" t="s">
        <v>2278</v>
      </c>
    </row>
    <row r="104" spans="1:8" s="165" customFormat="1" ht="13.5">
      <c r="A104" s="21"/>
      <c r="B104" s="166"/>
      <c r="C104" s="166"/>
      <c r="D104" s="229"/>
      <c r="E104" s="230"/>
      <c r="F104" s="231"/>
      <c r="G104" s="247" t="s">
        <v>3191</v>
      </c>
      <c r="H104" s="233" t="s">
        <v>2278</v>
      </c>
    </row>
    <row r="105" spans="1:8" s="165" customFormat="1" ht="13.5">
      <c r="A105" s="16" t="s">
        <v>1409</v>
      </c>
      <c r="B105" s="166"/>
      <c r="C105" s="166"/>
      <c r="D105" s="229" t="s">
        <v>742</v>
      </c>
      <c r="E105" s="230">
        <v>506000000</v>
      </c>
      <c r="F105" s="231"/>
      <c r="G105" s="232" t="s">
        <v>1690</v>
      </c>
      <c r="H105" s="233" t="s">
        <v>3599</v>
      </c>
    </row>
    <row r="106" spans="1:8" s="165" customFormat="1" ht="13.5">
      <c r="A106" s="21"/>
      <c r="B106" s="166"/>
      <c r="C106" s="166"/>
      <c r="D106" s="174"/>
      <c r="E106" s="167"/>
      <c r="F106" s="231"/>
      <c r="G106" s="232" t="s">
        <v>3192</v>
      </c>
      <c r="H106" s="233" t="s">
        <v>731</v>
      </c>
    </row>
    <row r="107" spans="1:8" s="165" customFormat="1" ht="13.5">
      <c r="A107" s="21"/>
      <c r="B107" s="166"/>
      <c r="C107" s="166"/>
      <c r="D107" s="229" t="s">
        <v>2279</v>
      </c>
      <c r="E107" s="230">
        <v>611163822</v>
      </c>
      <c r="F107" s="231"/>
      <c r="G107" s="232" t="s">
        <v>1691</v>
      </c>
      <c r="H107" s="233" t="s">
        <v>3600</v>
      </c>
    </row>
    <row r="108" spans="1:8" s="165" customFormat="1" ht="13.5">
      <c r="A108" s="21"/>
      <c r="B108" s="166"/>
      <c r="C108" s="166"/>
      <c r="D108" s="229"/>
      <c r="E108" s="230"/>
      <c r="F108" s="231"/>
      <c r="G108" s="232" t="s">
        <v>3192</v>
      </c>
      <c r="H108" s="233" t="s">
        <v>731</v>
      </c>
    </row>
    <row r="109" spans="1:8" s="165" customFormat="1" ht="13.5">
      <c r="A109" s="21"/>
      <c r="B109" s="166"/>
      <c r="C109" s="166"/>
      <c r="D109" s="229" t="s">
        <v>2280</v>
      </c>
      <c r="E109" s="230">
        <f>C103-E103-E105-E107</f>
        <v>399616730</v>
      </c>
      <c r="F109" s="231"/>
      <c r="G109" s="232" t="s">
        <v>732</v>
      </c>
      <c r="H109" s="233" t="s">
        <v>2278</v>
      </c>
    </row>
    <row r="110" spans="1:8" s="165" customFormat="1" ht="13.5">
      <c r="A110" s="21"/>
      <c r="B110" s="166"/>
      <c r="C110" s="166"/>
      <c r="D110" s="174"/>
      <c r="E110" s="167"/>
      <c r="F110" s="231"/>
      <c r="G110" s="259" t="s">
        <v>2263</v>
      </c>
      <c r="H110" s="233" t="s">
        <v>731</v>
      </c>
    </row>
    <row r="111" spans="1:8" s="165" customFormat="1" ht="13.5">
      <c r="A111" s="21"/>
      <c r="B111" s="166"/>
      <c r="C111" s="166"/>
      <c r="D111" s="174"/>
      <c r="E111" s="167"/>
      <c r="F111" s="231"/>
      <c r="G111" s="232" t="s">
        <v>2264</v>
      </c>
      <c r="H111" s="233" t="s">
        <v>3601</v>
      </c>
    </row>
    <row r="112" spans="1:8" s="165" customFormat="1" ht="13.5">
      <c r="A112" s="21"/>
      <c r="B112" s="166"/>
      <c r="C112" s="166"/>
      <c r="D112" s="174"/>
      <c r="E112" s="167"/>
      <c r="F112" s="231"/>
      <c r="G112" s="232" t="s">
        <v>2265</v>
      </c>
      <c r="H112" s="233" t="s">
        <v>3602</v>
      </c>
    </row>
    <row r="113" spans="1:8" s="165" customFormat="1" ht="13.5">
      <c r="A113" s="21"/>
      <c r="B113" s="166"/>
      <c r="C113" s="166"/>
      <c r="D113" s="174"/>
      <c r="E113" s="167"/>
      <c r="F113" s="231"/>
      <c r="G113" s="232" t="s">
        <v>734</v>
      </c>
      <c r="H113" s="233"/>
    </row>
    <row r="114" spans="1:8" s="165" customFormat="1" ht="13.5">
      <c r="A114" s="21"/>
      <c r="B114" s="166"/>
      <c r="C114" s="166"/>
      <c r="D114" s="174"/>
      <c r="E114" s="167"/>
      <c r="F114" s="231"/>
      <c r="G114" s="232" t="s">
        <v>3603</v>
      </c>
      <c r="H114" s="233" t="s">
        <v>731</v>
      </c>
    </row>
    <row r="115" spans="1:8" s="165" customFormat="1" ht="13.5">
      <c r="A115" s="21"/>
      <c r="B115" s="166"/>
      <c r="C115" s="166"/>
      <c r="D115" s="174"/>
      <c r="E115" s="167"/>
      <c r="F115" s="231"/>
      <c r="G115" s="232" t="s">
        <v>3604</v>
      </c>
      <c r="H115" s="233" t="s">
        <v>3605</v>
      </c>
    </row>
    <row r="116" spans="1:8" s="165" customFormat="1" ht="13.5">
      <c r="A116" s="21"/>
      <c r="B116" s="166"/>
      <c r="C116" s="166"/>
      <c r="D116" s="174"/>
      <c r="E116" s="167"/>
      <c r="F116" s="231"/>
      <c r="G116" s="247" t="s">
        <v>39</v>
      </c>
      <c r="H116" s="233" t="s">
        <v>733</v>
      </c>
    </row>
    <row r="117" spans="1:8" s="165" customFormat="1" ht="13.5">
      <c r="A117" s="21"/>
      <c r="B117" s="166"/>
      <c r="C117" s="166"/>
      <c r="D117" s="174"/>
      <c r="E117" s="167"/>
      <c r="F117" s="231"/>
      <c r="G117" s="247" t="s">
        <v>3193</v>
      </c>
      <c r="H117" s="233" t="s">
        <v>2278</v>
      </c>
    </row>
    <row r="118" spans="1:8" s="165" customFormat="1" ht="13.5">
      <c r="A118" s="21"/>
      <c r="B118" s="166"/>
      <c r="C118" s="166"/>
      <c r="D118" s="174"/>
      <c r="E118" s="167"/>
      <c r="F118" s="231"/>
      <c r="G118" s="232" t="s">
        <v>2266</v>
      </c>
      <c r="H118" s="233" t="s">
        <v>3194</v>
      </c>
    </row>
    <row r="119" spans="1:8" s="165" customFormat="1" ht="13.5">
      <c r="A119" s="21"/>
      <c r="B119" s="166"/>
      <c r="C119" s="166"/>
      <c r="D119" s="174"/>
      <c r="E119" s="167"/>
      <c r="F119" s="231"/>
      <c r="G119" s="232" t="s">
        <v>2267</v>
      </c>
      <c r="H119" s="233" t="s">
        <v>3195</v>
      </c>
    </row>
    <row r="120" spans="1:8" s="165" customFormat="1" ht="13.5">
      <c r="A120" s="21"/>
      <c r="B120" s="166"/>
      <c r="C120" s="166"/>
      <c r="D120" s="174"/>
      <c r="E120" s="167"/>
      <c r="F120" s="231"/>
      <c r="G120" s="232" t="s">
        <v>2268</v>
      </c>
      <c r="H120" s="233" t="s">
        <v>2278</v>
      </c>
    </row>
    <row r="121" spans="1:8" s="165" customFormat="1" ht="13.5">
      <c r="A121" s="21"/>
      <c r="B121" s="166"/>
      <c r="C121" s="166"/>
      <c r="D121" s="174"/>
      <c r="E121" s="167"/>
      <c r="F121" s="231"/>
      <c r="G121" s="232" t="s">
        <v>3606</v>
      </c>
      <c r="H121" s="233" t="s">
        <v>3607</v>
      </c>
    </row>
    <row r="122" spans="1:8" s="165" customFormat="1" ht="13.5">
      <c r="A122" s="21"/>
      <c r="B122" s="166"/>
      <c r="C122" s="166"/>
      <c r="D122" s="174"/>
      <c r="E122" s="167"/>
      <c r="F122" s="231"/>
      <c r="G122" s="232" t="s">
        <v>3196</v>
      </c>
      <c r="H122" s="233" t="s">
        <v>379</v>
      </c>
    </row>
    <row r="123" spans="1:8" s="165" customFormat="1" ht="13.5">
      <c r="A123" s="21"/>
      <c r="B123" s="166"/>
      <c r="C123" s="166"/>
      <c r="D123" s="174"/>
      <c r="E123" s="167"/>
      <c r="F123" s="231"/>
      <c r="G123" s="232" t="s">
        <v>3608</v>
      </c>
      <c r="H123" s="233"/>
    </row>
    <row r="124" spans="1:8" s="165" customFormat="1" ht="13.5">
      <c r="A124" s="21"/>
      <c r="B124" s="166"/>
      <c r="C124" s="166"/>
      <c r="D124" s="174"/>
      <c r="E124" s="167"/>
      <c r="F124" s="231"/>
      <c r="G124" s="232" t="s">
        <v>3609</v>
      </c>
      <c r="H124" s="233"/>
    </row>
    <row r="125" spans="1:8" s="165" customFormat="1" ht="13.5">
      <c r="A125" s="21"/>
      <c r="B125" s="166"/>
      <c r="C125" s="166"/>
      <c r="D125" s="174"/>
      <c r="E125" s="167"/>
      <c r="F125" s="231"/>
      <c r="G125" s="232" t="s">
        <v>1410</v>
      </c>
      <c r="H125" s="233" t="s">
        <v>382</v>
      </c>
    </row>
    <row r="126" spans="1:8" s="165" customFormat="1" ht="13.5">
      <c r="A126" s="21"/>
      <c r="B126" s="166"/>
      <c r="C126" s="166"/>
      <c r="D126" s="174"/>
      <c r="E126" s="167"/>
      <c r="F126" s="231"/>
      <c r="G126" s="232" t="s">
        <v>3197</v>
      </c>
      <c r="H126" s="233" t="s">
        <v>3198</v>
      </c>
    </row>
    <row r="127" spans="1:8" s="165" customFormat="1" ht="13.5">
      <c r="A127" s="21"/>
      <c r="B127" s="166"/>
      <c r="C127" s="166"/>
      <c r="D127" s="174"/>
      <c r="E127" s="167"/>
      <c r="F127" s="231"/>
      <c r="G127" s="232" t="s">
        <v>3610</v>
      </c>
      <c r="H127" s="233"/>
    </row>
    <row r="128" spans="1:8" s="165" customFormat="1" ht="13.5">
      <c r="A128" s="21"/>
      <c r="B128" s="166"/>
      <c r="C128" s="166"/>
      <c r="D128" s="174"/>
      <c r="E128" s="167"/>
      <c r="F128" s="231"/>
      <c r="G128" s="232" t="s">
        <v>376</v>
      </c>
      <c r="H128" s="233" t="s">
        <v>2930</v>
      </c>
    </row>
    <row r="129" spans="1:8" s="165" customFormat="1" ht="13.5">
      <c r="A129" s="21"/>
      <c r="B129" s="166"/>
      <c r="C129" s="166"/>
      <c r="D129" s="174"/>
      <c r="E129" s="167"/>
      <c r="F129" s="231"/>
      <c r="G129" s="232" t="s">
        <v>734</v>
      </c>
      <c r="H129" s="233" t="s">
        <v>2930</v>
      </c>
    </row>
    <row r="130" spans="1:8" s="165" customFormat="1" ht="13.5">
      <c r="A130" s="21"/>
      <c r="B130" s="166"/>
      <c r="C130" s="166"/>
      <c r="D130" s="174"/>
      <c r="E130" s="167"/>
      <c r="F130" s="231"/>
      <c r="G130" s="232" t="s">
        <v>375</v>
      </c>
      <c r="H130" s="233"/>
    </row>
    <row r="131" spans="1:8" s="165" customFormat="1" ht="13.5">
      <c r="A131" s="21"/>
      <c r="B131" s="166"/>
      <c r="C131" s="166"/>
      <c r="D131" s="174"/>
      <c r="E131" s="167"/>
      <c r="F131" s="231"/>
      <c r="G131" s="232" t="s">
        <v>131</v>
      </c>
      <c r="H131" s="233" t="s">
        <v>2278</v>
      </c>
    </row>
    <row r="132" spans="1:8" s="165" customFormat="1" ht="13.5">
      <c r="A132" s="21"/>
      <c r="B132" s="166"/>
      <c r="C132" s="166"/>
      <c r="D132" s="174"/>
      <c r="E132" s="167"/>
      <c r="F132" s="231"/>
      <c r="G132" s="232" t="s">
        <v>132</v>
      </c>
      <c r="H132" s="233" t="s">
        <v>2931</v>
      </c>
    </row>
    <row r="133" spans="1:8" s="165" customFormat="1" ht="13.5">
      <c r="A133" s="21"/>
      <c r="B133" s="166"/>
      <c r="C133" s="166"/>
      <c r="D133" s="174"/>
      <c r="E133" s="167"/>
      <c r="F133" s="231"/>
      <c r="G133" s="232" t="s">
        <v>133</v>
      </c>
      <c r="H133" s="233" t="s">
        <v>2932</v>
      </c>
    </row>
    <row r="134" spans="1:8" s="165" customFormat="1" ht="13.5">
      <c r="A134" s="23"/>
      <c r="B134" s="240"/>
      <c r="C134" s="240"/>
      <c r="D134" s="241"/>
      <c r="E134" s="242"/>
      <c r="F134" s="234"/>
      <c r="G134" s="235" t="s">
        <v>134</v>
      </c>
      <c r="H134" s="236" t="s">
        <v>3692</v>
      </c>
    </row>
    <row r="135" spans="1:8" s="165" customFormat="1" ht="13.5">
      <c r="A135" s="21" t="s">
        <v>135</v>
      </c>
      <c r="B135" s="228">
        <v>2270836000</v>
      </c>
      <c r="C135" s="228">
        <v>2140244979</v>
      </c>
      <c r="D135" s="229" t="s">
        <v>1383</v>
      </c>
      <c r="E135" s="230">
        <v>989660425</v>
      </c>
      <c r="F135" s="231" t="s">
        <v>136</v>
      </c>
      <c r="G135" s="232" t="s">
        <v>730</v>
      </c>
      <c r="H135" s="233" t="s">
        <v>2278</v>
      </c>
    </row>
    <row r="136" spans="1:8" s="165" customFormat="1" ht="13.5">
      <c r="A136" s="21"/>
      <c r="B136" s="166"/>
      <c r="C136" s="166"/>
      <c r="D136" s="174"/>
      <c r="E136" s="167"/>
      <c r="F136" s="231"/>
      <c r="G136" s="232" t="s">
        <v>137</v>
      </c>
      <c r="H136" s="233" t="s">
        <v>2278</v>
      </c>
    </row>
    <row r="137" spans="1:8" s="165" customFormat="1" ht="13.5">
      <c r="A137" s="16" t="s">
        <v>1411</v>
      </c>
      <c r="B137" s="166"/>
      <c r="C137" s="166"/>
      <c r="D137" s="229" t="s">
        <v>742</v>
      </c>
      <c r="E137" s="230">
        <v>388000000</v>
      </c>
      <c r="F137" s="231"/>
      <c r="G137" s="232" t="s">
        <v>377</v>
      </c>
      <c r="H137" s="233" t="s">
        <v>3693</v>
      </c>
    </row>
    <row r="138" spans="1:8" s="165" customFormat="1" ht="13.5">
      <c r="A138" s="21"/>
      <c r="B138" s="166"/>
      <c r="C138" s="166"/>
      <c r="D138" s="174"/>
      <c r="E138" s="167"/>
      <c r="F138" s="231"/>
      <c r="G138" s="259" t="s">
        <v>3694</v>
      </c>
      <c r="H138" s="233" t="s">
        <v>3695</v>
      </c>
    </row>
    <row r="139" spans="1:8" s="165" customFormat="1" ht="13.5">
      <c r="A139" s="21"/>
      <c r="B139" s="166"/>
      <c r="C139" s="166"/>
      <c r="D139" s="229" t="s">
        <v>2279</v>
      </c>
      <c r="E139" s="230">
        <v>450697062</v>
      </c>
      <c r="F139" s="231"/>
      <c r="G139" s="247" t="s">
        <v>3696</v>
      </c>
      <c r="H139" s="260"/>
    </row>
    <row r="140" spans="1:8" s="165" customFormat="1" ht="13.5">
      <c r="A140" s="21"/>
      <c r="B140" s="166"/>
      <c r="C140" s="166"/>
      <c r="D140" s="229"/>
      <c r="E140" s="230"/>
      <c r="F140" s="231"/>
      <c r="G140" s="259" t="s">
        <v>1030</v>
      </c>
      <c r="H140" s="233" t="s">
        <v>380</v>
      </c>
    </row>
    <row r="141" spans="1:8" s="165" customFormat="1" ht="13.5">
      <c r="A141" s="21"/>
      <c r="B141" s="166"/>
      <c r="C141" s="166"/>
      <c r="D141" s="229" t="s">
        <v>2280</v>
      </c>
      <c r="E141" s="230">
        <f>C135-E135-E137-E139</f>
        <v>311887492</v>
      </c>
      <c r="F141" s="231"/>
      <c r="G141" s="232" t="s">
        <v>1388</v>
      </c>
      <c r="H141" s="233"/>
    </row>
    <row r="142" spans="1:8" s="165" customFormat="1" ht="13.5">
      <c r="A142" s="21"/>
      <c r="B142" s="166"/>
      <c r="C142" s="166"/>
      <c r="D142" s="229"/>
      <c r="E142" s="230"/>
      <c r="F142" s="231"/>
      <c r="G142" s="232" t="s">
        <v>378</v>
      </c>
      <c r="H142" s="233" t="s">
        <v>1389</v>
      </c>
    </row>
    <row r="143" spans="1:8" s="165" customFormat="1" ht="13.5">
      <c r="A143" s="21"/>
      <c r="B143" s="166"/>
      <c r="C143" s="166"/>
      <c r="D143" s="229"/>
      <c r="E143" s="230"/>
      <c r="F143" s="231"/>
      <c r="G143" s="232" t="s">
        <v>1390</v>
      </c>
      <c r="H143" s="233" t="s">
        <v>380</v>
      </c>
    </row>
    <row r="144" spans="1:8" s="165" customFormat="1" ht="13.5">
      <c r="A144" s="21"/>
      <c r="B144" s="166"/>
      <c r="C144" s="166"/>
      <c r="D144" s="174"/>
      <c r="E144" s="167"/>
      <c r="F144" s="231"/>
      <c r="G144" s="232" t="s">
        <v>381</v>
      </c>
      <c r="H144" s="233" t="s">
        <v>382</v>
      </c>
    </row>
    <row r="145" spans="1:8" s="165" customFormat="1" ht="13.5">
      <c r="A145" s="21"/>
      <c r="B145" s="166"/>
      <c r="C145" s="166"/>
      <c r="D145" s="174"/>
      <c r="E145" s="167"/>
      <c r="F145" s="231"/>
      <c r="G145" s="232" t="s">
        <v>383</v>
      </c>
      <c r="H145" s="233" t="s">
        <v>1391</v>
      </c>
    </row>
    <row r="146" spans="1:8" s="165" customFormat="1" ht="13.5">
      <c r="A146" s="21"/>
      <c r="B146" s="166"/>
      <c r="C146" s="166"/>
      <c r="D146" s="174"/>
      <c r="E146" s="167"/>
      <c r="F146" s="231"/>
      <c r="G146" s="232" t="s">
        <v>384</v>
      </c>
      <c r="H146" s="233" t="s">
        <v>382</v>
      </c>
    </row>
    <row r="147" spans="1:8" s="165" customFormat="1" ht="13.5">
      <c r="A147" s="21"/>
      <c r="B147" s="166"/>
      <c r="C147" s="166"/>
      <c r="D147" s="174"/>
      <c r="E147" s="167"/>
      <c r="F147" s="231"/>
      <c r="G147" s="232" t="s">
        <v>385</v>
      </c>
      <c r="H147" s="233" t="s">
        <v>1392</v>
      </c>
    </row>
    <row r="148" spans="1:8" s="165" customFormat="1" ht="13.5">
      <c r="A148" s="21"/>
      <c r="B148" s="166"/>
      <c r="C148" s="166"/>
      <c r="D148" s="174"/>
      <c r="E148" s="167"/>
      <c r="F148" s="231"/>
      <c r="G148" s="232" t="s">
        <v>138</v>
      </c>
      <c r="H148" s="233"/>
    </row>
    <row r="149" spans="1:8" s="165" customFormat="1" ht="13.5">
      <c r="A149" s="21"/>
      <c r="B149" s="166"/>
      <c r="C149" s="166"/>
      <c r="D149" s="174"/>
      <c r="E149" s="167"/>
      <c r="F149" s="231"/>
      <c r="G149" s="232" t="s">
        <v>386</v>
      </c>
      <c r="H149" s="233" t="s">
        <v>374</v>
      </c>
    </row>
    <row r="150" spans="1:8" s="165" customFormat="1" ht="13.5">
      <c r="A150" s="21"/>
      <c r="B150" s="166"/>
      <c r="C150" s="166"/>
      <c r="D150" s="174"/>
      <c r="E150" s="167"/>
      <c r="F150" s="231"/>
      <c r="G150" s="232" t="s">
        <v>387</v>
      </c>
      <c r="H150" s="233" t="s">
        <v>1393</v>
      </c>
    </row>
    <row r="151" spans="1:8" s="165" customFormat="1" ht="13.5">
      <c r="A151" s="21"/>
      <c r="B151" s="166"/>
      <c r="C151" s="166"/>
      <c r="D151" s="174"/>
      <c r="E151" s="167"/>
      <c r="F151" s="231"/>
      <c r="G151" s="232" t="s">
        <v>139</v>
      </c>
      <c r="H151" s="233" t="s">
        <v>2278</v>
      </c>
    </row>
    <row r="152" spans="1:8" s="165" customFormat="1" ht="13.5">
      <c r="A152" s="21"/>
      <c r="B152" s="166"/>
      <c r="C152" s="166"/>
      <c r="D152" s="174"/>
      <c r="E152" s="167"/>
      <c r="F152" s="231"/>
      <c r="G152" s="232" t="s">
        <v>386</v>
      </c>
      <c r="H152" s="233" t="s">
        <v>382</v>
      </c>
    </row>
    <row r="153" spans="1:8" s="165" customFormat="1" ht="13.5">
      <c r="A153" s="21"/>
      <c r="B153" s="166"/>
      <c r="C153" s="166"/>
      <c r="D153" s="174"/>
      <c r="E153" s="167"/>
      <c r="F153" s="231"/>
      <c r="G153" s="232" t="s">
        <v>1394</v>
      </c>
      <c r="H153" s="233" t="s">
        <v>1395</v>
      </c>
    </row>
    <row r="154" spans="1:8" s="165" customFormat="1" ht="13.5">
      <c r="A154" s="21"/>
      <c r="B154" s="166"/>
      <c r="C154" s="166"/>
      <c r="D154" s="174"/>
      <c r="E154" s="167"/>
      <c r="F154" s="231"/>
      <c r="G154" s="232" t="s">
        <v>140</v>
      </c>
      <c r="H154" s="233" t="s">
        <v>2278</v>
      </c>
    </row>
    <row r="155" spans="1:8" s="165" customFormat="1" ht="13.5">
      <c r="A155" s="21"/>
      <c r="B155" s="166"/>
      <c r="C155" s="166"/>
      <c r="D155" s="174"/>
      <c r="E155" s="167"/>
      <c r="F155" s="231"/>
      <c r="G155" s="232" t="s">
        <v>388</v>
      </c>
      <c r="H155" s="233" t="s">
        <v>374</v>
      </c>
    </row>
    <row r="156" spans="1:8" s="165" customFormat="1" ht="13.5">
      <c r="A156" s="21"/>
      <c r="B156" s="166"/>
      <c r="C156" s="166"/>
      <c r="D156" s="174"/>
      <c r="E156" s="167"/>
      <c r="F156" s="231"/>
      <c r="G156" s="232" t="s">
        <v>389</v>
      </c>
      <c r="H156" s="233" t="s">
        <v>1090</v>
      </c>
    </row>
    <row r="157" spans="1:8" s="165" customFormat="1" ht="13.5">
      <c r="A157" s="21"/>
      <c r="B157" s="166"/>
      <c r="C157" s="166"/>
      <c r="D157" s="174"/>
      <c r="E157" s="167"/>
      <c r="F157" s="231"/>
      <c r="G157" s="232" t="s">
        <v>141</v>
      </c>
      <c r="H157" s="233" t="s">
        <v>2278</v>
      </c>
    </row>
    <row r="158" spans="1:8" s="165" customFormat="1" ht="13.5">
      <c r="A158" s="21"/>
      <c r="B158" s="166"/>
      <c r="C158" s="166"/>
      <c r="D158" s="174"/>
      <c r="E158" s="167"/>
      <c r="F158" s="231"/>
      <c r="G158" s="232" t="s">
        <v>388</v>
      </c>
      <c r="H158" s="233" t="s">
        <v>1396</v>
      </c>
    </row>
    <row r="159" spans="1:8" s="165" customFormat="1" ht="13.5">
      <c r="A159" s="21"/>
      <c r="B159" s="166"/>
      <c r="C159" s="166"/>
      <c r="D159" s="174"/>
      <c r="E159" s="167"/>
      <c r="F159" s="231"/>
      <c r="G159" s="259" t="s">
        <v>1031</v>
      </c>
      <c r="H159" s="233" t="s">
        <v>2567</v>
      </c>
    </row>
    <row r="160" spans="1:8" s="165" customFormat="1" ht="13.5">
      <c r="A160" s="21"/>
      <c r="B160" s="166"/>
      <c r="C160" s="166"/>
      <c r="D160" s="174"/>
      <c r="E160" s="167"/>
      <c r="F160" s="231"/>
      <c r="G160" s="232" t="s">
        <v>142</v>
      </c>
      <c r="H160" s="233" t="s">
        <v>2278</v>
      </c>
    </row>
    <row r="161" spans="1:8" s="165" customFormat="1" ht="13.5">
      <c r="A161" s="21"/>
      <c r="B161" s="166"/>
      <c r="C161" s="166"/>
      <c r="D161" s="174"/>
      <c r="E161" s="167"/>
      <c r="F161" s="231"/>
      <c r="G161" s="232" t="s">
        <v>390</v>
      </c>
      <c r="H161" s="233" t="s">
        <v>382</v>
      </c>
    </row>
    <row r="162" spans="1:8" s="165" customFormat="1" ht="13.5">
      <c r="A162" s="21"/>
      <c r="B162" s="166"/>
      <c r="C162" s="166"/>
      <c r="D162" s="174"/>
      <c r="E162" s="167"/>
      <c r="F162" s="231"/>
      <c r="G162" s="247" t="s">
        <v>391</v>
      </c>
      <c r="H162" s="233"/>
    </row>
    <row r="163" spans="1:8" s="165" customFormat="1" ht="13.5">
      <c r="A163" s="21"/>
      <c r="B163" s="166"/>
      <c r="C163" s="166"/>
      <c r="D163" s="174"/>
      <c r="E163" s="167"/>
      <c r="F163" s="231"/>
      <c r="G163" s="247" t="s">
        <v>2268</v>
      </c>
      <c r="H163" s="233" t="s">
        <v>2278</v>
      </c>
    </row>
    <row r="164" spans="1:8" s="165" customFormat="1" ht="13.5">
      <c r="A164" s="21"/>
      <c r="B164" s="166"/>
      <c r="C164" s="166"/>
      <c r="D164" s="174"/>
      <c r="E164" s="167"/>
      <c r="F164" s="231"/>
      <c r="G164" s="247" t="s">
        <v>137</v>
      </c>
      <c r="H164" s="233" t="s">
        <v>3199</v>
      </c>
    </row>
    <row r="165" spans="1:8" s="165" customFormat="1" ht="13.5">
      <c r="A165" s="21"/>
      <c r="B165" s="166"/>
      <c r="C165" s="166"/>
      <c r="D165" s="174"/>
      <c r="E165" s="167"/>
      <c r="F165" s="231"/>
      <c r="G165" s="247" t="s">
        <v>143</v>
      </c>
      <c r="H165" s="233" t="s">
        <v>3177</v>
      </c>
    </row>
    <row r="166" spans="1:8" s="165" customFormat="1" ht="13.5">
      <c r="A166" s="21"/>
      <c r="B166" s="166"/>
      <c r="C166" s="166"/>
      <c r="D166" s="174"/>
      <c r="E166" s="167"/>
      <c r="F166" s="231"/>
      <c r="G166" s="247" t="s">
        <v>144</v>
      </c>
      <c r="H166" s="233" t="s">
        <v>3177</v>
      </c>
    </row>
    <row r="167" spans="1:8" s="165" customFormat="1" ht="13.5">
      <c r="A167" s="21"/>
      <c r="B167" s="166"/>
      <c r="C167" s="166"/>
      <c r="D167" s="174"/>
      <c r="E167" s="167"/>
      <c r="F167" s="231"/>
      <c r="G167" s="247" t="s">
        <v>141</v>
      </c>
      <c r="H167" s="233" t="s">
        <v>3177</v>
      </c>
    </row>
    <row r="168" spans="1:8" s="165" customFormat="1" ht="13.5">
      <c r="A168" s="21"/>
      <c r="B168" s="166"/>
      <c r="C168" s="166"/>
      <c r="D168" s="174"/>
      <c r="E168" s="167"/>
      <c r="F168" s="231"/>
      <c r="G168" s="247" t="s">
        <v>131</v>
      </c>
      <c r="H168" s="233" t="s">
        <v>2278</v>
      </c>
    </row>
    <row r="169" spans="1:8" s="165" customFormat="1" ht="13.5">
      <c r="A169" s="21"/>
      <c r="B169" s="166"/>
      <c r="C169" s="166"/>
      <c r="D169" s="174"/>
      <c r="E169" s="167"/>
      <c r="F169" s="231"/>
      <c r="G169" s="247" t="s">
        <v>137</v>
      </c>
      <c r="H169" s="233" t="s">
        <v>3157</v>
      </c>
    </row>
    <row r="170" spans="1:8" s="165" customFormat="1" ht="13.5">
      <c r="A170" s="23"/>
      <c r="B170" s="240"/>
      <c r="C170" s="240"/>
      <c r="D170" s="241"/>
      <c r="E170" s="242"/>
      <c r="F170" s="234"/>
      <c r="G170" s="249" t="s">
        <v>142</v>
      </c>
      <c r="H170" s="236" t="s">
        <v>3198</v>
      </c>
    </row>
    <row r="171" spans="1:8" s="165" customFormat="1" ht="13.5">
      <c r="A171" s="23"/>
      <c r="B171" s="240"/>
      <c r="C171" s="240"/>
      <c r="D171" s="241"/>
      <c r="E171" s="242"/>
      <c r="F171" s="234"/>
      <c r="G171" s="249" t="s">
        <v>144</v>
      </c>
      <c r="H171" s="236" t="s">
        <v>3198</v>
      </c>
    </row>
    <row r="172" spans="1:8" s="165" customFormat="1" ht="13.5">
      <c r="A172" s="21" t="s">
        <v>145</v>
      </c>
      <c r="B172" s="228">
        <v>23263000</v>
      </c>
      <c r="C172" s="228">
        <v>20826422</v>
      </c>
      <c r="D172" s="229" t="s">
        <v>1383</v>
      </c>
      <c r="E172" s="230">
        <v>23295000</v>
      </c>
      <c r="F172" s="231" t="s">
        <v>146</v>
      </c>
      <c r="G172" s="232" t="s">
        <v>147</v>
      </c>
      <c r="H172" s="233" t="s">
        <v>1397</v>
      </c>
    </row>
    <row r="173" spans="1:8" s="165" customFormat="1" ht="13.5">
      <c r="A173" s="21"/>
      <c r="B173" s="228"/>
      <c r="C173" s="228"/>
      <c r="D173" s="229"/>
      <c r="E173" s="230"/>
      <c r="F173" s="231"/>
      <c r="G173" s="232" t="s">
        <v>148</v>
      </c>
      <c r="H173" s="233" t="s">
        <v>3200</v>
      </c>
    </row>
    <row r="174" spans="1:8" s="165" customFormat="1" ht="13.5">
      <c r="A174" s="16" t="s">
        <v>1411</v>
      </c>
      <c r="B174" s="166"/>
      <c r="C174" s="166"/>
      <c r="D174" s="229" t="s">
        <v>2280</v>
      </c>
      <c r="E174" s="230">
        <f>C172-E172</f>
        <v>-2468578</v>
      </c>
      <c r="F174" s="231"/>
      <c r="G174" s="232" t="s">
        <v>149</v>
      </c>
      <c r="H174" s="233" t="s">
        <v>1398</v>
      </c>
    </row>
    <row r="175" spans="1:8" s="165" customFormat="1" ht="13.5">
      <c r="A175" s="21"/>
      <c r="B175" s="166"/>
      <c r="C175" s="166"/>
      <c r="D175" s="229"/>
      <c r="E175" s="230"/>
      <c r="F175" s="234"/>
      <c r="G175" s="235" t="s">
        <v>150</v>
      </c>
      <c r="H175" s="236" t="s">
        <v>3201</v>
      </c>
    </row>
    <row r="176" spans="1:8" s="165" customFormat="1" ht="13.5">
      <c r="A176" s="21"/>
      <c r="B176" s="166"/>
      <c r="C176" s="166"/>
      <c r="D176" s="229"/>
      <c r="E176" s="230"/>
      <c r="F176" s="231" t="s">
        <v>151</v>
      </c>
      <c r="G176" s="232" t="s">
        <v>152</v>
      </c>
      <c r="H176" s="233" t="s">
        <v>2278</v>
      </c>
    </row>
    <row r="177" spans="1:8" s="165" customFormat="1" ht="13.5">
      <c r="A177" s="21"/>
      <c r="B177" s="166"/>
      <c r="C177" s="166"/>
      <c r="D177" s="174"/>
      <c r="E177" s="167"/>
      <c r="F177" s="231"/>
      <c r="G177" s="232" t="s">
        <v>153</v>
      </c>
      <c r="H177" s="233" t="s">
        <v>3202</v>
      </c>
    </row>
    <row r="178" spans="1:8" s="165" customFormat="1" ht="13.5">
      <c r="A178" s="21"/>
      <c r="B178" s="166"/>
      <c r="C178" s="166"/>
      <c r="D178" s="261"/>
      <c r="E178" s="262"/>
      <c r="F178" s="231"/>
      <c r="G178" s="247" t="s">
        <v>154</v>
      </c>
      <c r="H178" s="233" t="s">
        <v>3203</v>
      </c>
    </row>
    <row r="179" spans="1:8" s="165" customFormat="1" ht="13.5">
      <c r="A179" s="21"/>
      <c r="B179" s="166"/>
      <c r="C179" s="166"/>
      <c r="D179" s="174"/>
      <c r="E179" s="167"/>
      <c r="F179" s="231"/>
      <c r="G179" s="232" t="s">
        <v>155</v>
      </c>
      <c r="H179" s="233" t="s">
        <v>3204</v>
      </c>
    </row>
    <row r="180" spans="1:8" s="165" customFormat="1" ht="13.5">
      <c r="A180" s="21"/>
      <c r="B180" s="166"/>
      <c r="C180" s="166"/>
      <c r="D180" s="174"/>
      <c r="E180" s="167"/>
      <c r="F180" s="231"/>
      <c r="G180" s="232" t="s">
        <v>156</v>
      </c>
      <c r="H180" s="233" t="s">
        <v>1399</v>
      </c>
    </row>
    <row r="181" spans="1:8" s="165" customFormat="1" ht="13.5">
      <c r="A181" s="21"/>
      <c r="B181" s="166"/>
      <c r="C181" s="166"/>
      <c r="D181" s="174"/>
      <c r="E181" s="167"/>
      <c r="F181" s="231"/>
      <c r="G181" s="232" t="s">
        <v>157</v>
      </c>
      <c r="H181" s="233" t="s">
        <v>2278</v>
      </c>
    </row>
    <row r="182" spans="1:8" s="165" customFormat="1" ht="13.5">
      <c r="A182" s="23"/>
      <c r="B182" s="240"/>
      <c r="C182" s="240"/>
      <c r="D182" s="241"/>
      <c r="E182" s="242"/>
      <c r="F182" s="234"/>
      <c r="G182" s="235" t="s">
        <v>158</v>
      </c>
      <c r="H182" s="236" t="s">
        <v>2950</v>
      </c>
    </row>
    <row r="183" spans="1:8" s="165" customFormat="1" ht="13.5">
      <c r="A183" s="21" t="s">
        <v>159</v>
      </c>
      <c r="B183" s="228">
        <v>41898000</v>
      </c>
      <c r="C183" s="228">
        <v>40815172</v>
      </c>
      <c r="D183" s="229" t="s">
        <v>1383</v>
      </c>
      <c r="E183" s="230">
        <v>21260500</v>
      </c>
      <c r="F183" s="250" t="s">
        <v>160</v>
      </c>
      <c r="G183" s="251" t="s">
        <v>161</v>
      </c>
      <c r="H183" s="263"/>
    </row>
    <row r="184" spans="1:8" s="165" customFormat="1" ht="13.5">
      <c r="A184" s="21"/>
      <c r="B184" s="228"/>
      <c r="C184" s="228"/>
      <c r="D184" s="174"/>
      <c r="E184" s="167"/>
      <c r="F184" s="250"/>
      <c r="G184" s="251" t="s">
        <v>392</v>
      </c>
      <c r="H184" s="263" t="s">
        <v>2951</v>
      </c>
    </row>
    <row r="185" spans="1:8" s="165" customFormat="1" ht="13.5">
      <c r="A185" s="16" t="s">
        <v>1411</v>
      </c>
      <c r="B185" s="166"/>
      <c r="C185" s="166"/>
      <c r="D185" s="229" t="s">
        <v>2279</v>
      </c>
      <c r="E185" s="230">
        <v>99000</v>
      </c>
      <c r="F185" s="250"/>
      <c r="G185" s="251" t="s">
        <v>162</v>
      </c>
      <c r="H185" s="263" t="s">
        <v>2952</v>
      </c>
    </row>
    <row r="186" spans="1:8" s="165" customFormat="1" ht="13.5">
      <c r="A186" s="21"/>
      <c r="B186" s="166"/>
      <c r="C186" s="166"/>
      <c r="D186" s="229"/>
      <c r="E186" s="230"/>
      <c r="F186" s="250"/>
      <c r="G186" s="251" t="s">
        <v>393</v>
      </c>
      <c r="H186" s="264" t="s">
        <v>394</v>
      </c>
    </row>
    <row r="187" spans="1:8" s="165" customFormat="1" ht="13.5">
      <c r="A187" s="23"/>
      <c r="B187" s="240"/>
      <c r="C187" s="240"/>
      <c r="D187" s="244" t="s">
        <v>2280</v>
      </c>
      <c r="E187" s="245">
        <f>C183-E183-E185</f>
        <v>19455672</v>
      </c>
      <c r="F187" s="265"/>
      <c r="G187" s="266"/>
      <c r="H187" s="267" t="s">
        <v>2953</v>
      </c>
    </row>
    <row r="188" spans="1:8" s="165" customFormat="1" ht="13.5">
      <c r="A188" s="58" t="s">
        <v>163</v>
      </c>
      <c r="B188" s="268">
        <v>198236000</v>
      </c>
      <c r="C188" s="268">
        <v>197711355</v>
      </c>
      <c r="D188" s="269" t="s">
        <v>1383</v>
      </c>
      <c r="E188" s="246">
        <v>91435708</v>
      </c>
      <c r="F188" s="270" t="s">
        <v>164</v>
      </c>
      <c r="G188" s="271" t="s">
        <v>165</v>
      </c>
      <c r="H188" s="272" t="s">
        <v>2278</v>
      </c>
    </row>
    <row r="189" spans="1:8" s="165" customFormat="1" ht="13.5">
      <c r="A189" s="21"/>
      <c r="B189" s="166"/>
      <c r="C189" s="166"/>
      <c r="D189" s="174"/>
      <c r="E189" s="167"/>
      <c r="F189" s="250"/>
      <c r="G189" s="251" t="s">
        <v>166</v>
      </c>
      <c r="H189" s="263" t="s">
        <v>2954</v>
      </c>
    </row>
    <row r="190" spans="1:8" s="165" customFormat="1" ht="13.5">
      <c r="A190" s="16" t="s">
        <v>1412</v>
      </c>
      <c r="B190" s="166"/>
      <c r="C190" s="166"/>
      <c r="D190" s="229" t="s">
        <v>742</v>
      </c>
      <c r="E190" s="230">
        <v>21000000</v>
      </c>
      <c r="F190" s="250"/>
      <c r="G190" s="251" t="s">
        <v>167</v>
      </c>
      <c r="H190" s="263"/>
    </row>
    <row r="191" spans="1:8" s="165" customFormat="1" ht="13.5">
      <c r="A191" s="21"/>
      <c r="B191" s="166"/>
      <c r="C191" s="166"/>
      <c r="D191" s="229"/>
      <c r="E191" s="230"/>
      <c r="F191" s="250"/>
      <c r="G191" s="251" t="s">
        <v>166</v>
      </c>
      <c r="H191" s="263" t="s">
        <v>2955</v>
      </c>
    </row>
    <row r="192" spans="1:8" s="165" customFormat="1" ht="13.5">
      <c r="A192" s="21"/>
      <c r="B192" s="166"/>
      <c r="C192" s="166"/>
      <c r="D192" s="229" t="s">
        <v>2279</v>
      </c>
      <c r="E192" s="230">
        <v>3487658</v>
      </c>
      <c r="F192" s="250"/>
      <c r="G192" s="251" t="s">
        <v>2956</v>
      </c>
      <c r="H192" s="263"/>
    </row>
    <row r="193" spans="1:8" s="165" customFormat="1" ht="13.5">
      <c r="A193" s="21"/>
      <c r="B193" s="166"/>
      <c r="C193" s="166"/>
      <c r="D193" s="229"/>
      <c r="E193" s="230"/>
      <c r="F193" s="250"/>
      <c r="G193" s="251" t="s">
        <v>166</v>
      </c>
      <c r="H193" s="263" t="s">
        <v>2957</v>
      </c>
    </row>
    <row r="194" spans="1:8" s="165" customFormat="1" ht="13.5">
      <c r="A194" s="21"/>
      <c r="B194" s="166"/>
      <c r="C194" s="166"/>
      <c r="D194" s="229" t="s">
        <v>2280</v>
      </c>
      <c r="E194" s="230">
        <f>C188-E188-E190-E192</f>
        <v>81787989</v>
      </c>
      <c r="F194" s="250"/>
      <c r="G194" s="251" t="s">
        <v>168</v>
      </c>
      <c r="H194" s="263"/>
    </row>
    <row r="195" spans="1:8" s="165" customFormat="1" ht="13.5">
      <c r="A195" s="21"/>
      <c r="B195" s="166"/>
      <c r="C195" s="166"/>
      <c r="D195" s="229"/>
      <c r="E195" s="230"/>
      <c r="F195" s="250"/>
      <c r="G195" s="251" t="s">
        <v>166</v>
      </c>
      <c r="H195" s="263" t="s">
        <v>2958</v>
      </c>
    </row>
    <row r="196" spans="1:8" s="165" customFormat="1" ht="13.5">
      <c r="A196" s="21"/>
      <c r="B196" s="166"/>
      <c r="C196" s="166"/>
      <c r="D196" s="229"/>
      <c r="E196" s="230"/>
      <c r="F196" s="250"/>
      <c r="G196" s="251" t="s">
        <v>169</v>
      </c>
      <c r="H196" s="263" t="s">
        <v>2278</v>
      </c>
    </row>
    <row r="197" spans="1:8" s="165" customFormat="1" ht="13.5">
      <c r="A197" s="21"/>
      <c r="B197" s="166"/>
      <c r="C197" s="166"/>
      <c r="D197" s="174"/>
      <c r="E197" s="167"/>
      <c r="F197" s="250"/>
      <c r="G197" s="251" t="s">
        <v>170</v>
      </c>
      <c r="H197" s="263" t="s">
        <v>2959</v>
      </c>
    </row>
    <row r="198" spans="1:8" s="165" customFormat="1" ht="13.5">
      <c r="A198" s="21"/>
      <c r="B198" s="166"/>
      <c r="C198" s="166"/>
      <c r="D198" s="174"/>
      <c r="E198" s="167"/>
      <c r="F198" s="250"/>
      <c r="G198" s="251" t="s">
        <v>171</v>
      </c>
      <c r="H198" s="263" t="s">
        <v>2960</v>
      </c>
    </row>
    <row r="199" spans="1:8" s="165" customFormat="1" ht="13.5">
      <c r="A199" s="21"/>
      <c r="B199" s="166"/>
      <c r="C199" s="166"/>
      <c r="D199" s="174"/>
      <c r="E199" s="167"/>
      <c r="F199" s="250"/>
      <c r="G199" s="251" t="s">
        <v>172</v>
      </c>
      <c r="H199" s="263" t="s">
        <v>2278</v>
      </c>
    </row>
    <row r="200" spans="1:8" s="165" customFormat="1" ht="13.5">
      <c r="A200" s="21"/>
      <c r="B200" s="166"/>
      <c r="C200" s="166"/>
      <c r="D200" s="174"/>
      <c r="E200" s="167"/>
      <c r="F200" s="250"/>
      <c r="G200" s="251" t="s">
        <v>173</v>
      </c>
      <c r="H200" s="263" t="s">
        <v>2961</v>
      </c>
    </row>
    <row r="201" spans="1:8" s="165" customFormat="1" ht="13.5">
      <c r="A201" s="23"/>
      <c r="B201" s="240"/>
      <c r="C201" s="240"/>
      <c r="D201" s="241"/>
      <c r="E201" s="242"/>
      <c r="F201" s="265"/>
      <c r="G201" s="266" t="s">
        <v>174</v>
      </c>
      <c r="H201" s="267" t="s">
        <v>2962</v>
      </c>
    </row>
    <row r="202" spans="1:8" s="165" customFormat="1" ht="13.5">
      <c r="A202" s="21" t="s">
        <v>395</v>
      </c>
      <c r="B202" s="228">
        <v>6000000</v>
      </c>
      <c r="C202" s="228">
        <v>6000000</v>
      </c>
      <c r="D202" s="229" t="s">
        <v>1383</v>
      </c>
      <c r="E202" s="230">
        <v>6000000</v>
      </c>
      <c r="F202" s="250" t="s">
        <v>396</v>
      </c>
      <c r="G202" s="251" t="s">
        <v>397</v>
      </c>
      <c r="H202" s="263" t="s">
        <v>2963</v>
      </c>
    </row>
    <row r="203" spans="1:8" s="165" customFormat="1" ht="13.5">
      <c r="A203" s="21"/>
      <c r="B203" s="166"/>
      <c r="C203" s="166"/>
      <c r="D203" s="174"/>
      <c r="E203" s="167"/>
      <c r="F203" s="252"/>
      <c r="G203" s="253" t="s">
        <v>2964</v>
      </c>
      <c r="H203" s="168" t="s">
        <v>2965</v>
      </c>
    </row>
    <row r="204" spans="1:8" s="165" customFormat="1" ht="13.5">
      <c r="A204" s="27" t="s">
        <v>1413</v>
      </c>
      <c r="B204" s="240"/>
      <c r="C204" s="240"/>
      <c r="D204" s="241" t="s">
        <v>2966</v>
      </c>
      <c r="E204" s="242" t="s">
        <v>2964</v>
      </c>
      <c r="F204" s="254"/>
      <c r="G204" s="273" t="s">
        <v>2964</v>
      </c>
      <c r="H204" s="256" t="s">
        <v>2965</v>
      </c>
    </row>
    <row r="205" spans="1:8" s="165" customFormat="1" ht="13.5">
      <c r="A205" s="21" t="s">
        <v>175</v>
      </c>
      <c r="B205" s="228">
        <v>1124486000</v>
      </c>
      <c r="C205" s="228">
        <v>993797283</v>
      </c>
      <c r="D205" s="229" t="s">
        <v>1383</v>
      </c>
      <c r="E205" s="230">
        <v>449948000</v>
      </c>
      <c r="F205" s="250" t="s">
        <v>176</v>
      </c>
      <c r="G205" s="251" t="s">
        <v>2967</v>
      </c>
      <c r="H205" s="263" t="s">
        <v>2968</v>
      </c>
    </row>
    <row r="206" spans="1:8" s="165" customFormat="1" ht="13.5">
      <c r="A206" s="21"/>
      <c r="B206" s="166"/>
      <c r="C206" s="166"/>
      <c r="D206" s="174"/>
      <c r="E206" s="167"/>
      <c r="F206" s="250"/>
      <c r="G206" s="251" t="s">
        <v>177</v>
      </c>
      <c r="H206" s="263" t="s">
        <v>2969</v>
      </c>
    </row>
    <row r="207" spans="1:8" s="165" customFormat="1" ht="13.5">
      <c r="A207" s="16" t="s">
        <v>1412</v>
      </c>
      <c r="B207" s="166"/>
      <c r="C207" s="166"/>
      <c r="D207" s="229" t="s">
        <v>742</v>
      </c>
      <c r="E207" s="230">
        <v>450000000</v>
      </c>
      <c r="F207" s="250"/>
      <c r="G207" s="251" t="s">
        <v>178</v>
      </c>
      <c r="H207" s="263" t="s">
        <v>2970</v>
      </c>
    </row>
    <row r="208" spans="1:8" s="165" customFormat="1" ht="13.5">
      <c r="A208" s="21"/>
      <c r="B208" s="166"/>
      <c r="C208" s="166"/>
      <c r="D208" s="174"/>
      <c r="E208" s="167"/>
      <c r="F208" s="250"/>
      <c r="G208" s="251" t="s">
        <v>179</v>
      </c>
      <c r="H208" s="263" t="s">
        <v>2971</v>
      </c>
    </row>
    <row r="209" spans="1:8" s="165" customFormat="1" ht="13.5">
      <c r="A209" s="21"/>
      <c r="B209" s="166"/>
      <c r="C209" s="166"/>
      <c r="D209" s="229" t="s">
        <v>1381</v>
      </c>
      <c r="E209" s="230">
        <f>C205-E205-E207</f>
        <v>93849283</v>
      </c>
      <c r="F209" s="250"/>
      <c r="G209" s="251" t="s">
        <v>2972</v>
      </c>
      <c r="H209" s="263" t="s">
        <v>2973</v>
      </c>
    </row>
    <row r="210" spans="1:8" s="165" customFormat="1" ht="13.5">
      <c r="A210" s="21"/>
      <c r="B210" s="166"/>
      <c r="C210" s="166"/>
      <c r="D210" s="261"/>
      <c r="E210" s="262"/>
      <c r="F210" s="250"/>
      <c r="G210" s="251" t="s">
        <v>180</v>
      </c>
      <c r="H210" s="263" t="s">
        <v>2974</v>
      </c>
    </row>
    <row r="211" spans="1:8" s="165" customFormat="1" ht="13.5">
      <c r="A211" s="21"/>
      <c r="B211" s="166"/>
      <c r="C211" s="166"/>
      <c r="D211" s="174"/>
      <c r="E211" s="167"/>
      <c r="F211" s="250"/>
      <c r="G211" s="251" t="s">
        <v>2975</v>
      </c>
      <c r="H211" s="263" t="s">
        <v>2976</v>
      </c>
    </row>
    <row r="212" spans="1:8" s="165" customFormat="1" ht="13.5">
      <c r="A212" s="21"/>
      <c r="B212" s="166"/>
      <c r="C212" s="166"/>
      <c r="D212" s="174"/>
      <c r="E212" s="167"/>
      <c r="F212" s="250"/>
      <c r="G212" s="251" t="s">
        <v>2977</v>
      </c>
      <c r="H212" s="263" t="s">
        <v>2978</v>
      </c>
    </row>
    <row r="213" spans="1:8" s="165" customFormat="1" ht="13.5">
      <c r="A213" s="21"/>
      <c r="B213" s="166"/>
      <c r="C213" s="166"/>
      <c r="D213" s="174"/>
      <c r="E213" s="167"/>
      <c r="F213" s="250"/>
      <c r="G213" s="251" t="s">
        <v>9</v>
      </c>
      <c r="H213" s="263" t="s">
        <v>2979</v>
      </c>
    </row>
    <row r="214" spans="1:8" s="165" customFormat="1" ht="13.5">
      <c r="A214" s="21"/>
      <c r="B214" s="166"/>
      <c r="C214" s="166"/>
      <c r="D214" s="174"/>
      <c r="E214" s="167"/>
      <c r="F214" s="250"/>
      <c r="G214" s="251" t="s">
        <v>10</v>
      </c>
      <c r="H214" s="263" t="s">
        <v>2980</v>
      </c>
    </row>
    <row r="215" spans="1:8" s="165" customFormat="1" ht="13.5">
      <c r="A215" s="21"/>
      <c r="B215" s="166"/>
      <c r="C215" s="166"/>
      <c r="D215" s="174"/>
      <c r="E215" s="167"/>
      <c r="F215" s="250"/>
      <c r="G215" s="251" t="s">
        <v>11</v>
      </c>
      <c r="H215" s="263" t="s">
        <v>2981</v>
      </c>
    </row>
    <row r="216" spans="1:8" s="165" customFormat="1" ht="13.5">
      <c r="A216" s="21"/>
      <c r="B216" s="166"/>
      <c r="C216" s="166"/>
      <c r="D216" s="174"/>
      <c r="E216" s="167"/>
      <c r="F216" s="250"/>
      <c r="G216" s="251" t="s">
        <v>12</v>
      </c>
      <c r="H216" s="263" t="s">
        <v>2982</v>
      </c>
    </row>
    <row r="217" spans="1:8" s="165" customFormat="1" ht="13.5">
      <c r="A217" s="23"/>
      <c r="B217" s="240"/>
      <c r="C217" s="240"/>
      <c r="D217" s="241"/>
      <c r="E217" s="242"/>
      <c r="F217" s="265"/>
      <c r="G217" s="266" t="s">
        <v>13</v>
      </c>
      <c r="H217" s="267" t="s">
        <v>2983</v>
      </c>
    </row>
    <row r="218" spans="1:8" s="165" customFormat="1" ht="13.5">
      <c r="A218" s="21" t="s">
        <v>14</v>
      </c>
      <c r="B218" s="228">
        <v>877724000</v>
      </c>
      <c r="C218" s="228">
        <v>850685263</v>
      </c>
      <c r="D218" s="229" t="s">
        <v>1383</v>
      </c>
      <c r="E218" s="230">
        <v>88444000</v>
      </c>
      <c r="F218" s="21" t="s">
        <v>15</v>
      </c>
      <c r="G218" s="251" t="s">
        <v>16</v>
      </c>
      <c r="H218" s="263" t="s">
        <v>2984</v>
      </c>
    </row>
    <row r="219" spans="1:8" s="165" customFormat="1" ht="13.5">
      <c r="A219" s="21"/>
      <c r="B219" s="228"/>
      <c r="C219" s="228"/>
      <c r="D219" s="174"/>
      <c r="E219" s="167"/>
      <c r="F219" s="21"/>
      <c r="G219" s="251" t="s">
        <v>17</v>
      </c>
      <c r="H219" s="263" t="s">
        <v>2985</v>
      </c>
    </row>
    <row r="220" spans="1:8" s="165" customFormat="1" ht="13.5">
      <c r="A220" s="16" t="s">
        <v>1412</v>
      </c>
      <c r="B220" s="166"/>
      <c r="C220" s="166"/>
      <c r="D220" s="229" t="s">
        <v>742</v>
      </c>
      <c r="E220" s="230">
        <v>124000000</v>
      </c>
      <c r="F220" s="252"/>
      <c r="G220" s="251" t="s">
        <v>2986</v>
      </c>
      <c r="H220" s="263" t="s">
        <v>2987</v>
      </c>
    </row>
    <row r="221" spans="1:8" s="165" customFormat="1" ht="13.5">
      <c r="A221" s="21"/>
      <c r="B221" s="166"/>
      <c r="C221" s="166"/>
      <c r="D221" s="174"/>
      <c r="E221" s="167"/>
      <c r="F221" s="252"/>
      <c r="G221" s="251"/>
      <c r="H221" s="263" t="s">
        <v>3205</v>
      </c>
    </row>
    <row r="222" spans="1:8" s="165" customFormat="1" ht="13.5">
      <c r="A222" s="21"/>
      <c r="B222" s="166"/>
      <c r="C222" s="166"/>
      <c r="D222" s="174"/>
      <c r="E222" s="167"/>
      <c r="F222" s="252"/>
      <c r="G222" s="251" t="s">
        <v>19</v>
      </c>
      <c r="H222" s="263" t="s">
        <v>2988</v>
      </c>
    </row>
    <row r="223" spans="1:8" s="165" customFormat="1" ht="13.5">
      <c r="A223" s="21"/>
      <c r="B223" s="166"/>
      <c r="C223" s="166"/>
      <c r="D223" s="229" t="s">
        <v>2279</v>
      </c>
      <c r="E223" s="230">
        <v>90318127</v>
      </c>
      <c r="F223" s="252"/>
      <c r="G223" s="251"/>
      <c r="H223" s="263" t="s">
        <v>2989</v>
      </c>
    </row>
    <row r="224" spans="1:8" s="165" customFormat="1" ht="13.5">
      <c r="A224" s="21"/>
      <c r="B224" s="166"/>
      <c r="C224" s="166"/>
      <c r="D224" s="229"/>
      <c r="E224" s="230"/>
      <c r="F224" s="252"/>
      <c r="G224" s="251" t="s">
        <v>23</v>
      </c>
      <c r="H224" s="263" t="s">
        <v>24</v>
      </c>
    </row>
    <row r="225" spans="1:8" s="165" customFormat="1" ht="13.5">
      <c r="A225" s="21"/>
      <c r="B225" s="166"/>
      <c r="C225" s="166"/>
      <c r="D225" s="229" t="s">
        <v>2280</v>
      </c>
      <c r="E225" s="230">
        <f>C218-E218-E220-E223</f>
        <v>547923136</v>
      </c>
      <c r="F225" s="252"/>
      <c r="G225" s="251" t="s">
        <v>929</v>
      </c>
      <c r="H225" s="263" t="s">
        <v>2990</v>
      </c>
    </row>
    <row r="226" spans="1:8" s="165" customFormat="1" ht="13.5">
      <c r="A226" s="21"/>
      <c r="B226" s="166"/>
      <c r="C226" s="166"/>
      <c r="D226" s="174"/>
      <c r="E226" s="167"/>
      <c r="F226" s="252"/>
      <c r="G226" s="251"/>
      <c r="H226" s="263" t="s">
        <v>2991</v>
      </c>
    </row>
    <row r="227" spans="1:8" s="165" customFormat="1" ht="13.5">
      <c r="A227" s="21"/>
      <c r="B227" s="166"/>
      <c r="C227" s="166"/>
      <c r="D227" s="174"/>
      <c r="E227" s="167"/>
      <c r="F227" s="252"/>
      <c r="G227" s="251" t="s">
        <v>25</v>
      </c>
      <c r="H227" s="263"/>
    </row>
    <row r="228" spans="1:8" s="165" customFormat="1" ht="13.5">
      <c r="A228" s="21"/>
      <c r="B228" s="166"/>
      <c r="C228" s="166"/>
      <c r="D228" s="174"/>
      <c r="E228" s="167"/>
      <c r="F228" s="252"/>
      <c r="G228" s="251" t="s">
        <v>26</v>
      </c>
      <c r="H228" s="263" t="s">
        <v>2992</v>
      </c>
    </row>
    <row r="229" spans="1:8" s="165" customFormat="1" ht="13.5">
      <c r="A229" s="21"/>
      <c r="B229" s="166"/>
      <c r="C229" s="166"/>
      <c r="D229" s="174"/>
      <c r="E229" s="167"/>
      <c r="F229" s="252"/>
      <c r="G229" s="251" t="s">
        <v>27</v>
      </c>
      <c r="H229" s="263" t="s">
        <v>2278</v>
      </c>
    </row>
    <row r="230" spans="1:8" s="165" customFormat="1" ht="13.5">
      <c r="A230" s="21"/>
      <c r="B230" s="166"/>
      <c r="C230" s="166"/>
      <c r="D230" s="174"/>
      <c r="E230" s="167"/>
      <c r="F230" s="252"/>
      <c r="G230" s="251" t="s">
        <v>2993</v>
      </c>
      <c r="H230" s="263" t="s">
        <v>2994</v>
      </c>
    </row>
    <row r="231" spans="1:8" s="165" customFormat="1" ht="13.5">
      <c r="A231" s="21"/>
      <c r="B231" s="166"/>
      <c r="C231" s="166"/>
      <c r="D231" s="174"/>
      <c r="E231" s="167"/>
      <c r="F231" s="252"/>
      <c r="G231" s="251" t="s">
        <v>28</v>
      </c>
      <c r="H231" s="263" t="s">
        <v>2278</v>
      </c>
    </row>
    <row r="232" spans="1:8" s="165" customFormat="1" ht="13.5">
      <c r="A232" s="21"/>
      <c r="B232" s="166"/>
      <c r="C232" s="166"/>
      <c r="D232" s="174"/>
      <c r="E232" s="167"/>
      <c r="F232" s="252"/>
      <c r="G232" s="251" t="s">
        <v>29</v>
      </c>
      <c r="H232" s="263" t="s">
        <v>2995</v>
      </c>
    </row>
    <row r="233" spans="1:8" s="165" customFormat="1" ht="13.5">
      <c r="A233" s="21"/>
      <c r="B233" s="166"/>
      <c r="C233" s="166"/>
      <c r="D233" s="174"/>
      <c r="E233" s="167"/>
      <c r="F233" s="252"/>
      <c r="G233" s="251" t="s">
        <v>30</v>
      </c>
      <c r="H233" s="263" t="s">
        <v>2996</v>
      </c>
    </row>
    <row r="234" spans="1:8" s="165" customFormat="1" ht="13.5">
      <c r="A234" s="23"/>
      <c r="B234" s="240"/>
      <c r="C234" s="240"/>
      <c r="D234" s="241"/>
      <c r="E234" s="242"/>
      <c r="F234" s="254"/>
      <c r="G234" s="266" t="s">
        <v>2997</v>
      </c>
      <c r="H234" s="267" t="s">
        <v>18</v>
      </c>
    </row>
    <row r="235" spans="1:8" s="165" customFormat="1" ht="13.5">
      <c r="A235" s="21" t="s">
        <v>468</v>
      </c>
      <c r="B235" s="228">
        <v>190149000</v>
      </c>
      <c r="C235" s="228">
        <v>164862888</v>
      </c>
      <c r="D235" s="229" t="s">
        <v>1383</v>
      </c>
      <c r="E235" s="230">
        <v>67227112</v>
      </c>
      <c r="F235" s="250" t="s">
        <v>469</v>
      </c>
      <c r="G235" s="31" t="s">
        <v>2998</v>
      </c>
      <c r="H235" s="32" t="s">
        <v>2278</v>
      </c>
    </row>
    <row r="236" spans="1:8" s="165" customFormat="1" ht="13.5">
      <c r="A236" s="21"/>
      <c r="B236" s="166"/>
      <c r="C236" s="166"/>
      <c r="D236" s="174"/>
      <c r="E236" s="167"/>
      <c r="F236" s="252"/>
      <c r="G236" s="31" t="s">
        <v>2999</v>
      </c>
      <c r="H236" s="32" t="s">
        <v>3000</v>
      </c>
    </row>
    <row r="237" spans="1:8" s="165" customFormat="1" ht="13.5">
      <c r="A237" s="16" t="s">
        <v>1414</v>
      </c>
      <c r="B237" s="166"/>
      <c r="C237" s="166"/>
      <c r="D237" s="229" t="s">
        <v>742</v>
      </c>
      <c r="E237" s="230">
        <v>54000000</v>
      </c>
      <c r="F237" s="252"/>
      <c r="G237" s="31"/>
      <c r="H237" s="32" t="s">
        <v>3001</v>
      </c>
    </row>
    <row r="238" spans="1:8" s="165" customFormat="1" ht="13.5">
      <c r="A238" s="21"/>
      <c r="B238" s="166"/>
      <c r="C238" s="166"/>
      <c r="D238" s="174"/>
      <c r="E238" s="167"/>
      <c r="F238" s="252"/>
      <c r="G238" s="31" t="s">
        <v>470</v>
      </c>
      <c r="H238" s="32" t="s">
        <v>471</v>
      </c>
    </row>
    <row r="239" spans="1:8" s="165" customFormat="1" ht="13.5">
      <c r="A239" s="21"/>
      <c r="B239" s="166"/>
      <c r="C239" s="166"/>
      <c r="D239" s="229" t="s">
        <v>2279</v>
      </c>
      <c r="E239" s="230">
        <v>542306</v>
      </c>
      <c r="F239" s="252"/>
      <c r="G239" s="31" t="s">
        <v>3002</v>
      </c>
      <c r="H239" s="32" t="s">
        <v>3003</v>
      </c>
    </row>
    <row r="240" spans="1:8" s="165" customFormat="1" ht="13.5">
      <c r="A240" s="21"/>
      <c r="B240" s="166"/>
      <c r="C240" s="166"/>
      <c r="D240" s="229"/>
      <c r="E240" s="230"/>
      <c r="F240" s="252"/>
      <c r="G240" s="31" t="s">
        <v>3004</v>
      </c>
      <c r="H240" s="32" t="s">
        <v>3005</v>
      </c>
    </row>
    <row r="241" spans="1:8" s="165" customFormat="1" ht="13.5">
      <c r="A241" s="21"/>
      <c r="B241" s="166"/>
      <c r="C241" s="166"/>
      <c r="D241" s="229" t="s">
        <v>2280</v>
      </c>
      <c r="E241" s="230">
        <f>C235-E235-E237-E239</f>
        <v>43093470</v>
      </c>
      <c r="F241" s="252"/>
      <c r="G241" s="31" t="s">
        <v>472</v>
      </c>
      <c r="H241" s="32" t="s">
        <v>3006</v>
      </c>
    </row>
    <row r="242" spans="1:8" s="165" customFormat="1" ht="15" customHeight="1">
      <c r="A242" s="58" t="s">
        <v>493</v>
      </c>
      <c r="B242" s="268">
        <v>120977000</v>
      </c>
      <c r="C242" s="268">
        <v>103471083</v>
      </c>
      <c r="D242" s="269" t="s">
        <v>742</v>
      </c>
      <c r="E242" s="246">
        <v>25000000</v>
      </c>
      <c r="F242" s="58" t="s">
        <v>878</v>
      </c>
      <c r="G242" s="69" t="s">
        <v>494</v>
      </c>
      <c r="H242" s="59" t="s">
        <v>731</v>
      </c>
    </row>
    <row r="243" spans="1:8" s="165" customFormat="1" ht="13.5">
      <c r="A243" s="21"/>
      <c r="B243" s="166"/>
      <c r="C243" s="166"/>
      <c r="D243" s="174"/>
      <c r="E243" s="167"/>
      <c r="F243" s="21" t="s">
        <v>3206</v>
      </c>
      <c r="G243" s="31"/>
      <c r="H243" s="32"/>
    </row>
    <row r="244" spans="1:8" s="165" customFormat="1" ht="13.5">
      <c r="A244" s="16" t="s">
        <v>1414</v>
      </c>
      <c r="B244" s="166"/>
      <c r="C244" s="166"/>
      <c r="D244" s="229" t="s">
        <v>2279</v>
      </c>
      <c r="E244" s="230">
        <v>79492350</v>
      </c>
      <c r="F244" s="252"/>
      <c r="G244" s="253"/>
      <c r="H244" s="168" t="s">
        <v>3007</v>
      </c>
    </row>
    <row r="245" spans="1:8" s="165" customFormat="1" ht="13.5">
      <c r="A245" s="21"/>
      <c r="B245" s="166"/>
      <c r="C245" s="166"/>
      <c r="D245" s="174"/>
      <c r="E245" s="167"/>
      <c r="F245" s="252"/>
      <c r="G245" s="253"/>
      <c r="H245" s="168" t="s">
        <v>3007</v>
      </c>
    </row>
    <row r="246" spans="1:8" s="165" customFormat="1" ht="13.5">
      <c r="A246" s="21" t="s">
        <v>3008</v>
      </c>
      <c r="B246" s="166"/>
      <c r="C246" s="166"/>
      <c r="D246" s="229" t="s">
        <v>2280</v>
      </c>
      <c r="E246" s="230">
        <f>C242-E242-E244</f>
        <v>-1021267</v>
      </c>
      <c r="F246" s="252"/>
      <c r="G246" s="253"/>
      <c r="H246" s="168" t="s">
        <v>2278</v>
      </c>
    </row>
    <row r="247" spans="1:8" s="165" customFormat="1" ht="13.5">
      <c r="A247" s="58" t="s">
        <v>495</v>
      </c>
      <c r="B247" s="268">
        <v>612288000</v>
      </c>
      <c r="C247" s="268">
        <v>447517053</v>
      </c>
      <c r="D247" s="269" t="s">
        <v>1383</v>
      </c>
      <c r="E247" s="246">
        <v>200409300</v>
      </c>
      <c r="F247" s="58" t="s">
        <v>496</v>
      </c>
      <c r="G247" s="69" t="s">
        <v>497</v>
      </c>
      <c r="H247" s="59" t="s">
        <v>2278</v>
      </c>
    </row>
    <row r="248" spans="1:8" s="165" customFormat="1" ht="13.5">
      <c r="A248" s="21"/>
      <c r="B248" s="166"/>
      <c r="C248" s="166"/>
      <c r="D248" s="229"/>
      <c r="E248" s="230"/>
      <c r="F248" s="21"/>
      <c r="G248" s="31" t="s">
        <v>498</v>
      </c>
      <c r="H248" s="32" t="s">
        <v>3009</v>
      </c>
    </row>
    <row r="249" spans="1:8" s="165" customFormat="1" ht="13.5">
      <c r="A249" s="16" t="s">
        <v>1415</v>
      </c>
      <c r="B249" s="166"/>
      <c r="C249" s="166"/>
      <c r="D249" s="229" t="s">
        <v>742</v>
      </c>
      <c r="E249" s="230">
        <v>143000000</v>
      </c>
      <c r="F249" s="21"/>
      <c r="G249" s="31"/>
      <c r="H249" s="32" t="s">
        <v>879</v>
      </c>
    </row>
    <row r="250" spans="1:8" s="165" customFormat="1" ht="13.5">
      <c r="A250" s="21"/>
      <c r="B250" s="166"/>
      <c r="C250" s="166"/>
      <c r="D250" s="229"/>
      <c r="E250" s="230"/>
      <c r="F250" s="21"/>
      <c r="G250" s="31"/>
      <c r="H250" s="32" t="s">
        <v>3010</v>
      </c>
    </row>
    <row r="251" spans="1:8" s="165" customFormat="1" ht="13.5">
      <c r="A251" s="21"/>
      <c r="B251" s="166"/>
      <c r="C251" s="166"/>
      <c r="D251" s="229" t="s">
        <v>2279</v>
      </c>
      <c r="E251" s="230">
        <v>20547760</v>
      </c>
      <c r="F251" s="252"/>
      <c r="G251" s="31" t="s">
        <v>500</v>
      </c>
      <c r="H251" s="32" t="s">
        <v>879</v>
      </c>
    </row>
    <row r="252" spans="1:8" s="165" customFormat="1" ht="13.5">
      <c r="A252" s="21"/>
      <c r="B252" s="166"/>
      <c r="C252" s="166"/>
      <c r="D252" s="229"/>
      <c r="E252" s="230"/>
      <c r="F252" s="252"/>
      <c r="G252" s="31"/>
      <c r="H252" s="32" t="s">
        <v>499</v>
      </c>
    </row>
    <row r="253" spans="1:8" s="165" customFormat="1" ht="13.5">
      <c r="A253" s="21"/>
      <c r="B253" s="166"/>
      <c r="C253" s="166"/>
      <c r="D253" s="229" t="s">
        <v>2280</v>
      </c>
      <c r="E253" s="230">
        <f>C247-E247-E249-E251</f>
        <v>83559993</v>
      </c>
      <c r="F253" s="252"/>
      <c r="G253" s="31"/>
      <c r="H253" s="32" t="s">
        <v>501</v>
      </c>
    </row>
    <row r="254" spans="1:8" s="165" customFormat="1" ht="13.5">
      <c r="A254" s="21"/>
      <c r="B254" s="166"/>
      <c r="C254" s="166"/>
      <c r="D254" s="229"/>
      <c r="E254" s="230"/>
      <c r="F254" s="252"/>
      <c r="G254" s="31" t="s">
        <v>502</v>
      </c>
      <c r="H254" s="32"/>
    </row>
    <row r="255" spans="1:8" s="165" customFormat="1" ht="13.5">
      <c r="A255" s="21"/>
      <c r="B255" s="166"/>
      <c r="C255" s="166"/>
      <c r="D255" s="174"/>
      <c r="E255" s="167"/>
      <c r="F255" s="252"/>
      <c r="G255" s="31" t="s">
        <v>3207</v>
      </c>
      <c r="H255" s="32" t="s">
        <v>3011</v>
      </c>
    </row>
    <row r="256" spans="1:8" s="165" customFormat="1" ht="13.5">
      <c r="A256" s="21"/>
      <c r="B256" s="166"/>
      <c r="C256" s="166"/>
      <c r="D256" s="174"/>
      <c r="E256" s="167"/>
      <c r="F256" s="252"/>
      <c r="G256" s="31" t="s">
        <v>503</v>
      </c>
      <c r="H256" s="32"/>
    </row>
    <row r="257" spans="1:8" s="165" customFormat="1" ht="13.5">
      <c r="A257" s="21"/>
      <c r="B257" s="166"/>
      <c r="C257" s="166"/>
      <c r="D257" s="174"/>
      <c r="E257" s="167"/>
      <c r="F257" s="252"/>
      <c r="G257" s="31" t="s">
        <v>3012</v>
      </c>
      <c r="H257" s="32" t="s">
        <v>3013</v>
      </c>
    </row>
    <row r="258" spans="1:8" s="165" customFormat="1" ht="13.5">
      <c r="A258" s="21"/>
      <c r="B258" s="166"/>
      <c r="C258" s="166"/>
      <c r="D258" s="174"/>
      <c r="E258" s="167"/>
      <c r="F258" s="252"/>
      <c r="G258" s="36" t="s">
        <v>504</v>
      </c>
      <c r="H258" s="57" t="s">
        <v>3014</v>
      </c>
    </row>
    <row r="259" spans="1:8" s="165" customFormat="1" ht="13.5">
      <c r="A259" s="58" t="s">
        <v>505</v>
      </c>
      <c r="B259" s="268">
        <v>2218496000</v>
      </c>
      <c r="C259" s="268">
        <v>2092065782</v>
      </c>
      <c r="D259" s="269" t="s">
        <v>1383</v>
      </c>
      <c r="E259" s="246">
        <v>801041000</v>
      </c>
      <c r="F259" s="270" t="s">
        <v>506</v>
      </c>
      <c r="G259" s="251" t="s">
        <v>459</v>
      </c>
      <c r="H259" s="263" t="s">
        <v>3015</v>
      </c>
    </row>
    <row r="260" spans="1:8" s="165" customFormat="1" ht="13.5">
      <c r="A260" s="21"/>
      <c r="B260" s="166"/>
      <c r="C260" s="166"/>
      <c r="D260" s="229"/>
      <c r="E260" s="230"/>
      <c r="F260" s="252"/>
      <c r="G260" s="251" t="s">
        <v>460</v>
      </c>
      <c r="H260" s="263" t="s">
        <v>2850</v>
      </c>
    </row>
    <row r="261" spans="1:8" s="165" customFormat="1" ht="13.5">
      <c r="A261" s="16" t="s">
        <v>1415</v>
      </c>
      <c r="B261" s="166"/>
      <c r="C261" s="166"/>
      <c r="D261" s="229" t="s">
        <v>742</v>
      </c>
      <c r="E261" s="230">
        <v>46000000</v>
      </c>
      <c r="F261" s="252"/>
      <c r="G261" s="251" t="s">
        <v>461</v>
      </c>
      <c r="H261" s="263" t="s">
        <v>3017</v>
      </c>
    </row>
    <row r="262" spans="1:8" s="165" customFormat="1" ht="13.5">
      <c r="A262" s="21"/>
      <c r="B262" s="166"/>
      <c r="C262" s="166"/>
      <c r="D262" s="229"/>
      <c r="E262" s="230"/>
      <c r="F262" s="252"/>
      <c r="G262" s="251" t="s">
        <v>462</v>
      </c>
      <c r="H262" s="263" t="s">
        <v>3018</v>
      </c>
    </row>
    <row r="263" spans="1:8" s="165" customFormat="1" ht="13.5">
      <c r="A263" s="21"/>
      <c r="B263" s="166"/>
      <c r="C263" s="166"/>
      <c r="D263" s="229" t="s">
        <v>2279</v>
      </c>
      <c r="E263" s="230">
        <v>372157230</v>
      </c>
      <c r="F263" s="252"/>
      <c r="G263" s="189" t="s">
        <v>463</v>
      </c>
      <c r="H263" s="190" t="s">
        <v>2850</v>
      </c>
    </row>
    <row r="264" spans="1:8" s="165" customFormat="1" ht="13.5">
      <c r="A264" s="21"/>
      <c r="B264" s="166"/>
      <c r="C264" s="166"/>
      <c r="D264" s="229"/>
      <c r="E264" s="230"/>
      <c r="F264" s="252"/>
      <c r="G264" s="232" t="s">
        <v>880</v>
      </c>
      <c r="H264" s="233" t="s">
        <v>358</v>
      </c>
    </row>
    <row r="265" spans="1:8" s="165" customFormat="1" ht="13.5">
      <c r="A265" s="21"/>
      <c r="B265" s="166"/>
      <c r="C265" s="166"/>
      <c r="D265" s="229" t="s">
        <v>2280</v>
      </c>
      <c r="E265" s="230">
        <f>C259-E259-E261-E263</f>
        <v>872867552</v>
      </c>
      <c r="F265" s="252"/>
      <c r="G265" s="189" t="s">
        <v>881</v>
      </c>
      <c r="H265" s="190" t="s">
        <v>358</v>
      </c>
    </row>
    <row r="266" spans="1:8" s="165" customFormat="1" ht="13.5">
      <c r="A266" s="21"/>
      <c r="B266" s="166"/>
      <c r="C266" s="166"/>
      <c r="D266" s="174"/>
      <c r="E266" s="167"/>
      <c r="F266" s="252"/>
      <c r="G266" s="251" t="s">
        <v>882</v>
      </c>
      <c r="H266" s="263" t="s">
        <v>3623</v>
      </c>
    </row>
    <row r="267" spans="1:8" s="165" customFormat="1" ht="13.5">
      <c r="A267" s="21"/>
      <c r="B267" s="166"/>
      <c r="C267" s="166"/>
      <c r="D267" s="174"/>
      <c r="E267" s="167"/>
      <c r="F267" s="252"/>
      <c r="G267" s="251" t="s">
        <v>464</v>
      </c>
      <c r="H267" s="263" t="s">
        <v>2278</v>
      </c>
    </row>
    <row r="268" spans="1:8" s="165" customFormat="1" ht="13.5">
      <c r="A268" s="21"/>
      <c r="B268" s="166"/>
      <c r="C268" s="166"/>
      <c r="D268" s="174"/>
      <c r="E268" s="167"/>
      <c r="F268" s="252"/>
      <c r="G268" s="189" t="s">
        <v>465</v>
      </c>
      <c r="H268" s="190" t="s">
        <v>1504</v>
      </c>
    </row>
    <row r="269" spans="1:8" s="165" customFormat="1" ht="13.5">
      <c r="A269" s="23"/>
      <c r="B269" s="240"/>
      <c r="C269" s="240"/>
      <c r="D269" s="241"/>
      <c r="E269" s="242"/>
      <c r="F269" s="254"/>
      <c r="G269" s="193" t="s">
        <v>466</v>
      </c>
      <c r="H269" s="194" t="s">
        <v>3019</v>
      </c>
    </row>
    <row r="270" spans="1:8" s="165" customFormat="1" ht="13.5">
      <c r="A270" s="21"/>
      <c r="B270" s="166"/>
      <c r="C270" s="166"/>
      <c r="D270" s="174"/>
      <c r="E270" s="167"/>
      <c r="F270" s="252"/>
      <c r="G270" s="251" t="s">
        <v>3020</v>
      </c>
      <c r="H270" s="263"/>
    </row>
    <row r="271" spans="1:8" s="165" customFormat="1" ht="13.5">
      <c r="A271" s="21"/>
      <c r="B271" s="166"/>
      <c r="C271" s="166"/>
      <c r="D271" s="174"/>
      <c r="E271" s="167"/>
      <c r="F271" s="252"/>
      <c r="G271" s="251" t="s">
        <v>467</v>
      </c>
      <c r="H271" s="263" t="s">
        <v>2810</v>
      </c>
    </row>
    <row r="272" spans="1:8" s="165" customFormat="1" ht="13.5">
      <c r="A272" s="21"/>
      <c r="B272" s="166"/>
      <c r="C272" s="166"/>
      <c r="D272" s="174"/>
      <c r="E272" s="167"/>
      <c r="F272" s="252"/>
      <c r="G272" s="251" t="s">
        <v>3021</v>
      </c>
      <c r="H272" s="263"/>
    </row>
    <row r="273" spans="1:8" s="165" customFormat="1" ht="13.5">
      <c r="A273" s="21"/>
      <c r="B273" s="166"/>
      <c r="C273" s="166"/>
      <c r="D273" s="174"/>
      <c r="E273" s="167"/>
      <c r="F273" s="252"/>
      <c r="G273" s="251" t="s">
        <v>2811</v>
      </c>
      <c r="H273" s="263" t="s">
        <v>3022</v>
      </c>
    </row>
    <row r="274" spans="1:8" s="165" customFormat="1" ht="13.5">
      <c r="A274" s="21"/>
      <c r="B274" s="166"/>
      <c r="C274" s="166"/>
      <c r="D274" s="174"/>
      <c r="E274" s="167"/>
      <c r="F274" s="252"/>
      <c r="G274" s="251" t="s">
        <v>2812</v>
      </c>
      <c r="H274" s="263" t="s">
        <v>3023</v>
      </c>
    </row>
    <row r="275" spans="1:8" s="165" customFormat="1" ht="13.5">
      <c r="A275" s="21"/>
      <c r="B275" s="166"/>
      <c r="C275" s="166"/>
      <c r="D275" s="174"/>
      <c r="E275" s="167"/>
      <c r="F275" s="252"/>
      <c r="G275" s="189" t="s">
        <v>2813</v>
      </c>
      <c r="H275" s="190" t="s">
        <v>3024</v>
      </c>
    </row>
    <row r="276" spans="1:8" s="165" customFormat="1" ht="13.5">
      <c r="A276" s="21"/>
      <c r="B276" s="166"/>
      <c r="C276" s="166"/>
      <c r="D276" s="174"/>
      <c r="E276" s="167"/>
      <c r="F276" s="252"/>
      <c r="G276" s="189" t="s">
        <v>2814</v>
      </c>
      <c r="H276" s="190" t="s">
        <v>3025</v>
      </c>
    </row>
    <row r="277" spans="1:8" s="165" customFormat="1" ht="13.5">
      <c r="A277" s="21"/>
      <c r="B277" s="166"/>
      <c r="C277" s="166"/>
      <c r="D277" s="174"/>
      <c r="E277" s="167"/>
      <c r="F277" s="252"/>
      <c r="G277" s="251" t="s">
        <v>2815</v>
      </c>
      <c r="H277" s="263" t="s">
        <v>2278</v>
      </c>
    </row>
    <row r="278" spans="1:8" s="165" customFormat="1" ht="13.5">
      <c r="A278" s="21"/>
      <c r="B278" s="166"/>
      <c r="C278" s="166"/>
      <c r="D278" s="174"/>
      <c r="E278" s="167"/>
      <c r="F278" s="252"/>
      <c r="G278" s="251" t="s">
        <v>2816</v>
      </c>
      <c r="H278" s="263" t="s">
        <v>3026</v>
      </c>
    </row>
    <row r="279" spans="1:8" s="165" customFormat="1" ht="13.5">
      <c r="A279" s="21"/>
      <c r="B279" s="166"/>
      <c r="C279" s="166"/>
      <c r="D279" s="174"/>
      <c r="E279" s="167"/>
      <c r="F279" s="252"/>
      <c r="G279" s="251" t="s">
        <v>2817</v>
      </c>
      <c r="H279" s="263" t="s">
        <v>3027</v>
      </c>
    </row>
    <row r="280" spans="1:8" s="165" customFormat="1" ht="13.5">
      <c r="A280" s="21"/>
      <c r="B280" s="166"/>
      <c r="C280" s="166"/>
      <c r="D280" s="174"/>
      <c r="E280" s="167"/>
      <c r="F280" s="252"/>
      <c r="G280" s="189" t="s">
        <v>654</v>
      </c>
      <c r="H280" s="190"/>
    </row>
    <row r="281" spans="1:8" s="165" customFormat="1" ht="13.5">
      <c r="A281" s="21"/>
      <c r="B281" s="166"/>
      <c r="C281" s="166"/>
      <c r="D281" s="174"/>
      <c r="E281" s="167"/>
      <c r="F281" s="252"/>
      <c r="G281" s="189" t="s">
        <v>3028</v>
      </c>
      <c r="H281" s="190" t="s">
        <v>3208</v>
      </c>
    </row>
    <row r="282" spans="1:8" s="165" customFormat="1" ht="13.5">
      <c r="A282" s="21"/>
      <c r="B282" s="166"/>
      <c r="C282" s="166"/>
      <c r="D282" s="174"/>
      <c r="E282" s="167"/>
      <c r="F282" s="252"/>
      <c r="G282" s="189" t="s">
        <v>2818</v>
      </c>
      <c r="H282" s="190" t="s">
        <v>2278</v>
      </c>
    </row>
    <row r="283" spans="1:8" s="165" customFormat="1" ht="13.5">
      <c r="A283" s="21"/>
      <c r="B283" s="166"/>
      <c r="C283" s="166"/>
      <c r="D283" s="174"/>
      <c r="E283" s="167"/>
      <c r="F283" s="252"/>
      <c r="G283" s="189" t="s">
        <v>3029</v>
      </c>
      <c r="H283" s="190" t="s">
        <v>3030</v>
      </c>
    </row>
    <row r="284" spans="1:8" s="165" customFormat="1" ht="13.5">
      <c r="A284" s="21"/>
      <c r="B284" s="166"/>
      <c r="C284" s="166"/>
      <c r="D284" s="174"/>
      <c r="E284" s="167"/>
      <c r="F284" s="252"/>
      <c r="G284" s="189" t="s">
        <v>2819</v>
      </c>
      <c r="H284" s="190" t="s">
        <v>3031</v>
      </c>
    </row>
    <row r="285" spans="1:8" s="165" customFormat="1" ht="13.5">
      <c r="A285" s="21"/>
      <c r="B285" s="166"/>
      <c r="C285" s="166"/>
      <c r="D285" s="174"/>
      <c r="E285" s="167"/>
      <c r="F285" s="252"/>
      <c r="G285" s="251" t="s">
        <v>2820</v>
      </c>
      <c r="H285" s="263" t="s">
        <v>2278</v>
      </c>
    </row>
    <row r="286" spans="1:8" s="165" customFormat="1" ht="13.5">
      <c r="A286" s="21"/>
      <c r="B286" s="166"/>
      <c r="C286" s="166"/>
      <c r="D286" s="174"/>
      <c r="E286" s="167"/>
      <c r="F286" s="252"/>
      <c r="G286" s="251" t="s">
        <v>3209</v>
      </c>
      <c r="H286" s="263" t="s">
        <v>1074</v>
      </c>
    </row>
    <row r="287" spans="1:8" s="165" customFormat="1" ht="13.5">
      <c r="A287" s="21"/>
      <c r="B287" s="55"/>
      <c r="C287" s="55"/>
      <c r="D287" s="54"/>
      <c r="E287" s="56"/>
      <c r="F287" s="21"/>
      <c r="G287" s="251" t="s">
        <v>3032</v>
      </c>
      <c r="H287" s="263" t="s">
        <v>3033</v>
      </c>
    </row>
    <row r="288" spans="1:8" s="165" customFormat="1" ht="13.5">
      <c r="A288" s="21"/>
      <c r="B288" s="166"/>
      <c r="C288" s="166"/>
      <c r="D288" s="174"/>
      <c r="E288" s="167"/>
      <c r="F288" s="252"/>
      <c r="G288" s="251" t="s">
        <v>2821</v>
      </c>
      <c r="H288" s="263" t="s">
        <v>3034</v>
      </c>
    </row>
    <row r="289" spans="1:8" s="165" customFormat="1" ht="13.5">
      <c r="A289" s="21"/>
      <c r="B289" s="55"/>
      <c r="C289" s="55"/>
      <c r="D289" s="54"/>
      <c r="E289" s="56"/>
      <c r="F289" s="23"/>
      <c r="G289" s="193" t="s">
        <v>3035</v>
      </c>
      <c r="H289" s="194"/>
    </row>
    <row r="290" spans="1:8" s="165" customFormat="1" ht="13.5">
      <c r="A290" s="21"/>
      <c r="B290" s="166"/>
      <c r="C290" s="166"/>
      <c r="D290" s="174"/>
      <c r="E290" s="167"/>
      <c r="F290" s="250" t="s">
        <v>2822</v>
      </c>
      <c r="G290" s="189" t="s">
        <v>2823</v>
      </c>
      <c r="H290" s="190" t="s">
        <v>2278</v>
      </c>
    </row>
    <row r="291" spans="1:8" s="165" customFormat="1" ht="13.5">
      <c r="A291" s="21"/>
      <c r="B291" s="166"/>
      <c r="C291" s="166"/>
      <c r="D291" s="174"/>
      <c r="E291" s="167"/>
      <c r="F291" s="252"/>
      <c r="G291" s="189" t="s">
        <v>2824</v>
      </c>
      <c r="H291" s="190" t="s">
        <v>2278</v>
      </c>
    </row>
    <row r="292" spans="1:8" s="165" customFormat="1" ht="13.5">
      <c r="A292" s="21"/>
      <c r="B292" s="166"/>
      <c r="C292" s="166"/>
      <c r="D292" s="174"/>
      <c r="E292" s="167"/>
      <c r="F292" s="252"/>
      <c r="G292" s="189" t="s">
        <v>2825</v>
      </c>
      <c r="H292" s="190" t="s">
        <v>3036</v>
      </c>
    </row>
    <row r="293" spans="1:8" s="165" customFormat="1" ht="13.5">
      <c r="A293" s="21"/>
      <c r="B293" s="166"/>
      <c r="C293" s="166"/>
      <c r="D293" s="174"/>
      <c r="E293" s="167"/>
      <c r="F293" s="252"/>
      <c r="G293" s="189" t="s">
        <v>3037</v>
      </c>
      <c r="H293" s="190"/>
    </row>
    <row r="294" spans="1:8" s="165" customFormat="1" ht="13.5">
      <c r="A294" s="21"/>
      <c r="B294" s="166"/>
      <c r="C294" s="166"/>
      <c r="D294" s="174"/>
      <c r="E294" s="167"/>
      <c r="F294" s="252"/>
      <c r="G294" s="189" t="s">
        <v>3038</v>
      </c>
      <c r="H294" s="190"/>
    </row>
    <row r="295" spans="1:8" s="165" customFormat="1" ht="13.5">
      <c r="A295" s="21"/>
      <c r="B295" s="166"/>
      <c r="C295" s="166"/>
      <c r="D295" s="174"/>
      <c r="E295" s="167"/>
      <c r="F295" s="252"/>
      <c r="G295" s="189" t="s">
        <v>2826</v>
      </c>
      <c r="H295" s="190" t="s">
        <v>3039</v>
      </c>
    </row>
    <row r="296" spans="1:8" s="165" customFormat="1" ht="13.5">
      <c r="A296" s="21"/>
      <c r="B296" s="166"/>
      <c r="C296" s="166"/>
      <c r="D296" s="174"/>
      <c r="E296" s="167"/>
      <c r="F296" s="252"/>
      <c r="G296" s="189" t="s">
        <v>2827</v>
      </c>
      <c r="H296" s="190" t="s">
        <v>3040</v>
      </c>
    </row>
    <row r="297" spans="1:8" s="165" customFormat="1" ht="13.5">
      <c r="A297" s="21"/>
      <c r="B297" s="166"/>
      <c r="C297" s="166"/>
      <c r="D297" s="174"/>
      <c r="E297" s="167"/>
      <c r="F297" s="252"/>
      <c r="G297" s="189" t="s">
        <v>2828</v>
      </c>
      <c r="H297" s="190" t="s">
        <v>3041</v>
      </c>
    </row>
    <row r="298" spans="1:8" s="165" customFormat="1" ht="13.5">
      <c r="A298" s="21"/>
      <c r="B298" s="166"/>
      <c r="C298" s="166"/>
      <c r="D298" s="174"/>
      <c r="E298" s="167"/>
      <c r="F298" s="252"/>
      <c r="G298" s="251" t="s">
        <v>2829</v>
      </c>
      <c r="H298" s="263" t="s">
        <v>2278</v>
      </c>
    </row>
    <row r="299" spans="1:8" s="165" customFormat="1" ht="13.5">
      <c r="A299" s="21"/>
      <c r="B299" s="166"/>
      <c r="C299" s="166"/>
      <c r="D299" s="174"/>
      <c r="E299" s="167"/>
      <c r="F299" s="252"/>
      <c r="G299" s="251" t="s">
        <v>2830</v>
      </c>
      <c r="H299" s="263" t="s">
        <v>343</v>
      </c>
    </row>
    <row r="300" spans="1:8" s="165" customFormat="1" ht="13.5">
      <c r="A300" s="21"/>
      <c r="B300" s="166"/>
      <c r="C300" s="166"/>
      <c r="D300" s="174"/>
      <c r="E300" s="167"/>
      <c r="F300" s="252"/>
      <c r="G300" s="251" t="s">
        <v>2831</v>
      </c>
      <c r="H300" s="263" t="s">
        <v>2181</v>
      </c>
    </row>
    <row r="301" spans="1:8" s="165" customFormat="1" ht="13.5">
      <c r="A301" s="21"/>
      <c r="B301" s="166"/>
      <c r="C301" s="166"/>
      <c r="D301" s="174"/>
      <c r="E301" s="167"/>
      <c r="F301" s="252"/>
      <c r="G301" s="251" t="s">
        <v>2832</v>
      </c>
      <c r="H301" s="263" t="s">
        <v>343</v>
      </c>
    </row>
    <row r="302" spans="1:8" s="165" customFormat="1" ht="13.5">
      <c r="A302" s="23"/>
      <c r="B302" s="240"/>
      <c r="C302" s="240"/>
      <c r="D302" s="241"/>
      <c r="E302" s="242"/>
      <c r="F302" s="254"/>
      <c r="G302" s="266" t="s">
        <v>2833</v>
      </c>
      <c r="H302" s="267" t="s">
        <v>3042</v>
      </c>
    </row>
    <row r="303" spans="1:8" s="165" customFormat="1" ht="13.5">
      <c r="A303" s="21"/>
      <c r="B303" s="166"/>
      <c r="C303" s="166"/>
      <c r="D303" s="174"/>
      <c r="E303" s="167"/>
      <c r="F303" s="252"/>
      <c r="G303" s="251" t="s">
        <v>2834</v>
      </c>
      <c r="H303" s="263" t="s">
        <v>3043</v>
      </c>
    </row>
    <row r="304" spans="1:8" s="165" customFormat="1" ht="13.5">
      <c r="A304" s="21"/>
      <c r="B304" s="166"/>
      <c r="C304" s="166"/>
      <c r="D304" s="174"/>
      <c r="E304" s="167"/>
      <c r="F304" s="252"/>
      <c r="G304" s="251" t="s">
        <v>2835</v>
      </c>
      <c r="H304" s="263" t="s">
        <v>3044</v>
      </c>
    </row>
    <row r="305" spans="1:8" s="165" customFormat="1" ht="13.5">
      <c r="A305" s="21"/>
      <c r="B305" s="166"/>
      <c r="C305" s="166"/>
      <c r="D305" s="174"/>
      <c r="E305" s="167"/>
      <c r="F305" s="252"/>
      <c r="G305" s="251" t="s">
        <v>2836</v>
      </c>
      <c r="H305" s="263" t="s">
        <v>2278</v>
      </c>
    </row>
    <row r="306" spans="1:8" s="165" customFormat="1" ht="13.5">
      <c r="A306" s="21"/>
      <c r="B306" s="166"/>
      <c r="C306" s="166"/>
      <c r="D306" s="174"/>
      <c r="E306" s="167"/>
      <c r="F306" s="252"/>
      <c r="G306" s="251" t="s">
        <v>2837</v>
      </c>
      <c r="H306" s="263" t="s">
        <v>3045</v>
      </c>
    </row>
    <row r="307" spans="1:8" s="165" customFormat="1" ht="13.5">
      <c r="A307" s="21"/>
      <c r="B307" s="166"/>
      <c r="C307" s="166"/>
      <c r="D307" s="174"/>
      <c r="E307" s="167"/>
      <c r="F307" s="252"/>
      <c r="G307" s="274" t="s">
        <v>3046</v>
      </c>
      <c r="H307" s="263"/>
    </row>
    <row r="308" spans="1:8" s="165" customFormat="1" ht="13.5">
      <c r="A308" s="21"/>
      <c r="B308" s="166"/>
      <c r="C308" s="166"/>
      <c r="D308" s="174"/>
      <c r="E308" s="167"/>
      <c r="F308" s="252"/>
      <c r="G308" s="274" t="s">
        <v>3047</v>
      </c>
      <c r="H308" s="263" t="s">
        <v>3048</v>
      </c>
    </row>
    <row r="309" spans="1:8" s="165" customFormat="1" ht="13.5">
      <c r="A309" s="21"/>
      <c r="B309" s="166"/>
      <c r="C309" s="166"/>
      <c r="D309" s="174"/>
      <c r="E309" s="167"/>
      <c r="F309" s="252"/>
      <c r="G309" s="251" t="s">
        <v>2838</v>
      </c>
      <c r="H309" s="263" t="s">
        <v>2278</v>
      </c>
    </row>
    <row r="310" spans="1:8" s="165" customFormat="1" ht="13.5">
      <c r="A310" s="21"/>
      <c r="B310" s="166"/>
      <c r="C310" s="166"/>
      <c r="D310" s="174"/>
      <c r="E310" s="167"/>
      <c r="F310" s="252"/>
      <c r="G310" s="251" t="s">
        <v>2839</v>
      </c>
      <c r="H310" s="263" t="s">
        <v>3049</v>
      </c>
    </row>
    <row r="311" spans="1:8" s="165" customFormat="1" ht="13.5">
      <c r="A311" s="21"/>
      <c r="B311" s="166"/>
      <c r="C311" s="166"/>
      <c r="D311" s="174"/>
      <c r="E311" s="167"/>
      <c r="F311" s="252"/>
      <c r="G311" s="251" t="s">
        <v>3050</v>
      </c>
      <c r="H311" s="263" t="s">
        <v>3051</v>
      </c>
    </row>
    <row r="312" spans="1:8" s="165" customFormat="1" ht="13.5">
      <c r="A312" s="21"/>
      <c r="B312" s="166"/>
      <c r="C312" s="166"/>
      <c r="D312" s="174"/>
      <c r="E312" s="167"/>
      <c r="F312" s="252"/>
      <c r="G312" s="251" t="s">
        <v>2840</v>
      </c>
      <c r="H312" s="263" t="s">
        <v>2278</v>
      </c>
    </row>
    <row r="313" spans="1:8" s="165" customFormat="1" ht="13.5">
      <c r="A313" s="21"/>
      <c r="B313" s="166"/>
      <c r="C313" s="166"/>
      <c r="D313" s="174"/>
      <c r="E313" s="167"/>
      <c r="F313" s="252"/>
      <c r="G313" s="251" t="s">
        <v>3052</v>
      </c>
      <c r="H313" s="263" t="s">
        <v>3053</v>
      </c>
    </row>
    <row r="314" spans="1:8" s="165" customFormat="1" ht="13.5">
      <c r="A314" s="21"/>
      <c r="B314" s="166"/>
      <c r="C314" s="166"/>
      <c r="D314" s="174"/>
      <c r="E314" s="167"/>
      <c r="F314" s="252"/>
      <c r="G314" s="251" t="s">
        <v>3054</v>
      </c>
      <c r="H314" s="263" t="s">
        <v>3055</v>
      </c>
    </row>
    <row r="315" spans="1:8" s="165" customFormat="1" ht="13.5">
      <c r="A315" s="21"/>
      <c r="B315" s="166"/>
      <c r="C315" s="166"/>
      <c r="D315" s="174"/>
      <c r="E315" s="167"/>
      <c r="F315" s="252"/>
      <c r="G315" s="251" t="s">
        <v>2841</v>
      </c>
      <c r="H315" s="263" t="s">
        <v>2278</v>
      </c>
    </row>
    <row r="316" spans="1:8" s="165" customFormat="1" ht="13.5">
      <c r="A316" s="21"/>
      <c r="B316" s="166"/>
      <c r="C316" s="166"/>
      <c r="D316" s="174"/>
      <c r="E316" s="167"/>
      <c r="F316" s="252"/>
      <c r="G316" s="251" t="s">
        <v>454</v>
      </c>
      <c r="H316" s="263" t="s">
        <v>3056</v>
      </c>
    </row>
    <row r="317" spans="1:8" s="165" customFormat="1" ht="13.5">
      <c r="A317" s="21"/>
      <c r="B317" s="166"/>
      <c r="C317" s="166"/>
      <c r="D317" s="174"/>
      <c r="E317" s="167"/>
      <c r="F317" s="252"/>
      <c r="G317" s="251" t="s">
        <v>2842</v>
      </c>
      <c r="H317" s="263" t="s">
        <v>3057</v>
      </c>
    </row>
    <row r="318" spans="1:8" s="165" customFormat="1" ht="13.5">
      <c r="A318" s="21"/>
      <c r="B318" s="166"/>
      <c r="C318" s="166"/>
      <c r="D318" s="174"/>
      <c r="E318" s="167"/>
      <c r="F318" s="252"/>
      <c r="G318" s="251" t="s">
        <v>3058</v>
      </c>
      <c r="H318" s="263"/>
    </row>
    <row r="319" spans="1:8" s="165" customFormat="1" ht="13.5">
      <c r="A319" s="21"/>
      <c r="B319" s="166"/>
      <c r="C319" s="166"/>
      <c r="D319" s="174"/>
      <c r="E319" s="167"/>
      <c r="F319" s="252"/>
      <c r="G319" s="251" t="s">
        <v>2843</v>
      </c>
      <c r="H319" s="263"/>
    </row>
    <row r="320" spans="1:8" s="165" customFormat="1" ht="13.5">
      <c r="A320" s="21"/>
      <c r="B320" s="166"/>
      <c r="C320" s="166"/>
      <c r="D320" s="174"/>
      <c r="E320" s="167"/>
      <c r="F320" s="252"/>
      <c r="G320" s="251" t="s">
        <v>3059</v>
      </c>
      <c r="H320" s="263" t="s">
        <v>3399</v>
      </c>
    </row>
    <row r="321" spans="1:8" s="165" customFormat="1" ht="13.5">
      <c r="A321" s="21"/>
      <c r="B321" s="166"/>
      <c r="C321" s="166"/>
      <c r="D321" s="174"/>
      <c r="E321" s="167"/>
      <c r="F321" s="252"/>
      <c r="G321" s="251" t="s">
        <v>2827</v>
      </c>
      <c r="H321" s="263" t="s">
        <v>3060</v>
      </c>
    </row>
    <row r="322" spans="1:8" s="165" customFormat="1" ht="13.5">
      <c r="A322" s="21"/>
      <c r="B322" s="166"/>
      <c r="C322" s="166"/>
      <c r="D322" s="174"/>
      <c r="E322" s="167"/>
      <c r="F322" s="252"/>
      <c r="G322" s="251" t="s">
        <v>2844</v>
      </c>
      <c r="H322" s="263" t="s">
        <v>3061</v>
      </c>
    </row>
    <row r="323" spans="1:8" s="165" customFormat="1" ht="13.5">
      <c r="A323" s="21"/>
      <c r="B323" s="166"/>
      <c r="C323" s="166"/>
      <c r="D323" s="174"/>
      <c r="E323" s="167"/>
      <c r="F323" s="252"/>
      <c r="G323" s="251" t="s">
        <v>2845</v>
      </c>
      <c r="H323" s="263" t="s">
        <v>455</v>
      </c>
    </row>
    <row r="324" spans="1:8" s="165" customFormat="1" ht="13.5">
      <c r="A324" s="21"/>
      <c r="B324" s="166"/>
      <c r="C324" s="166"/>
      <c r="D324" s="174"/>
      <c r="E324" s="167"/>
      <c r="F324" s="252"/>
      <c r="G324" s="251" t="s">
        <v>456</v>
      </c>
      <c r="H324" s="263"/>
    </row>
    <row r="325" spans="1:8" s="165" customFormat="1" ht="13.5">
      <c r="A325" s="21"/>
      <c r="B325" s="166"/>
      <c r="C325" s="166"/>
      <c r="D325" s="174"/>
      <c r="E325" s="167"/>
      <c r="F325" s="252"/>
      <c r="G325" s="251" t="s">
        <v>2846</v>
      </c>
      <c r="H325" s="263"/>
    </row>
    <row r="326" spans="1:8" s="165" customFormat="1" ht="13.5">
      <c r="A326" s="21"/>
      <c r="B326" s="166"/>
      <c r="C326" s="166"/>
      <c r="D326" s="174"/>
      <c r="E326" s="167"/>
      <c r="F326" s="252"/>
      <c r="G326" s="251" t="s">
        <v>2847</v>
      </c>
      <c r="H326" s="263"/>
    </row>
    <row r="327" spans="1:8" s="165" customFormat="1" ht="13.5">
      <c r="A327" s="21"/>
      <c r="B327" s="166"/>
      <c r="C327" s="166"/>
      <c r="D327" s="174"/>
      <c r="E327" s="167"/>
      <c r="F327" s="252"/>
      <c r="G327" s="251" t="s">
        <v>2848</v>
      </c>
      <c r="H327" s="263" t="s">
        <v>3062</v>
      </c>
    </row>
    <row r="328" spans="1:8" s="165" customFormat="1" ht="13.5">
      <c r="A328" s="21"/>
      <c r="B328" s="166"/>
      <c r="C328" s="166"/>
      <c r="D328" s="174"/>
      <c r="E328" s="167"/>
      <c r="F328" s="254"/>
      <c r="G328" s="266" t="s">
        <v>2849</v>
      </c>
      <c r="H328" s="267" t="s">
        <v>358</v>
      </c>
    </row>
    <row r="329" spans="1:8" s="165" customFormat="1" ht="13.5">
      <c r="A329" s="21"/>
      <c r="B329" s="166"/>
      <c r="C329" s="166"/>
      <c r="D329" s="174"/>
      <c r="E329" s="167"/>
      <c r="F329" s="250" t="s">
        <v>2851</v>
      </c>
      <c r="G329" s="189" t="s">
        <v>3063</v>
      </c>
      <c r="H329" s="190"/>
    </row>
    <row r="330" spans="1:8" s="165" customFormat="1" ht="13.5">
      <c r="A330" s="21"/>
      <c r="B330" s="166"/>
      <c r="C330" s="166"/>
      <c r="D330" s="174"/>
      <c r="E330" s="167"/>
      <c r="F330" s="252"/>
      <c r="G330" s="189" t="s">
        <v>3064</v>
      </c>
      <c r="H330" s="190"/>
    </row>
    <row r="331" spans="1:8" s="165" customFormat="1" ht="13.5">
      <c r="A331" s="21"/>
      <c r="B331" s="166"/>
      <c r="C331" s="166"/>
      <c r="D331" s="174"/>
      <c r="E331" s="167"/>
      <c r="F331" s="252"/>
      <c r="G331" s="251" t="s">
        <v>2852</v>
      </c>
      <c r="H331" s="263"/>
    </row>
    <row r="332" spans="1:8" s="165" customFormat="1" ht="13.5">
      <c r="A332" s="21"/>
      <c r="B332" s="166"/>
      <c r="C332" s="166"/>
      <c r="D332" s="174"/>
      <c r="E332" s="167"/>
      <c r="F332" s="252"/>
      <c r="G332" s="251" t="s">
        <v>2853</v>
      </c>
      <c r="H332" s="263"/>
    </row>
    <row r="333" spans="1:8" s="165" customFormat="1" ht="13.5">
      <c r="A333" s="21"/>
      <c r="B333" s="166"/>
      <c r="C333" s="166"/>
      <c r="D333" s="174"/>
      <c r="E333" s="167"/>
      <c r="F333" s="252"/>
      <c r="G333" s="251" t="s">
        <v>2854</v>
      </c>
      <c r="H333" s="263" t="s">
        <v>3065</v>
      </c>
    </row>
    <row r="334" spans="1:8" s="165" customFormat="1" ht="13.5">
      <c r="A334" s="21"/>
      <c r="B334" s="166"/>
      <c r="C334" s="166"/>
      <c r="D334" s="174"/>
      <c r="E334" s="167"/>
      <c r="F334" s="252"/>
      <c r="G334" s="251" t="s">
        <v>2827</v>
      </c>
      <c r="H334" s="263" t="s">
        <v>3066</v>
      </c>
    </row>
    <row r="335" spans="1:8" s="165" customFormat="1" ht="13.5">
      <c r="A335" s="21"/>
      <c r="B335" s="166"/>
      <c r="C335" s="166"/>
      <c r="D335" s="174"/>
      <c r="E335" s="167"/>
      <c r="F335" s="252"/>
      <c r="G335" s="251" t="s">
        <v>2855</v>
      </c>
      <c r="H335" s="263" t="s">
        <v>2856</v>
      </c>
    </row>
    <row r="336" spans="1:8" s="165" customFormat="1" ht="13.5">
      <c r="A336" s="21"/>
      <c r="B336" s="166"/>
      <c r="C336" s="166"/>
      <c r="D336" s="174"/>
      <c r="E336" s="167"/>
      <c r="F336" s="252"/>
      <c r="G336" s="251" t="s">
        <v>2857</v>
      </c>
      <c r="H336" s="263" t="s">
        <v>2278</v>
      </c>
    </row>
    <row r="337" spans="1:8" s="165" customFormat="1" ht="13.5">
      <c r="A337" s="21"/>
      <c r="B337" s="166"/>
      <c r="C337" s="166"/>
      <c r="D337" s="174"/>
      <c r="E337" s="167"/>
      <c r="F337" s="252"/>
      <c r="G337" s="251" t="s">
        <v>2858</v>
      </c>
      <c r="H337" s="263" t="s">
        <v>2859</v>
      </c>
    </row>
    <row r="338" spans="1:8" s="165" customFormat="1" ht="13.5">
      <c r="A338" s="23"/>
      <c r="B338" s="240"/>
      <c r="C338" s="240"/>
      <c r="D338" s="241"/>
      <c r="E338" s="242"/>
      <c r="F338" s="254"/>
      <c r="G338" s="266" t="s">
        <v>2860</v>
      </c>
      <c r="H338" s="267" t="s">
        <v>3067</v>
      </c>
    </row>
    <row r="339" spans="1:8" s="165" customFormat="1" ht="13.5">
      <c r="A339" s="21"/>
      <c r="B339" s="166"/>
      <c r="C339" s="166"/>
      <c r="D339" s="174"/>
      <c r="E339" s="167"/>
      <c r="F339" s="252"/>
      <c r="G339" s="189" t="s">
        <v>3068</v>
      </c>
      <c r="H339" s="190" t="s">
        <v>2278</v>
      </c>
    </row>
    <row r="340" spans="1:8" s="165" customFormat="1" ht="13.5">
      <c r="A340" s="21"/>
      <c r="B340" s="166"/>
      <c r="C340" s="166"/>
      <c r="D340" s="174"/>
      <c r="E340" s="167"/>
      <c r="F340" s="252"/>
      <c r="G340" s="189" t="s">
        <v>457</v>
      </c>
      <c r="H340" s="190" t="s">
        <v>2206</v>
      </c>
    </row>
    <row r="341" spans="1:8" s="275" customFormat="1" ht="13.5">
      <c r="A341" s="21"/>
      <c r="B341" s="166"/>
      <c r="C341" s="166"/>
      <c r="D341" s="174"/>
      <c r="E341" s="167"/>
      <c r="F341" s="252"/>
      <c r="G341" s="189" t="s">
        <v>458</v>
      </c>
      <c r="H341" s="190" t="s">
        <v>2278</v>
      </c>
    </row>
    <row r="342" spans="1:8" s="165" customFormat="1" ht="13.5">
      <c r="A342" s="21"/>
      <c r="B342" s="166"/>
      <c r="C342" s="166"/>
      <c r="D342" s="174"/>
      <c r="E342" s="167"/>
      <c r="F342" s="252"/>
      <c r="G342" s="207" t="s">
        <v>3069</v>
      </c>
      <c r="H342" s="190" t="s">
        <v>2</v>
      </c>
    </row>
    <row r="343" spans="1:8" s="165" customFormat="1" ht="13.5">
      <c r="A343" s="21"/>
      <c r="B343" s="55"/>
      <c r="C343" s="55"/>
      <c r="D343" s="54"/>
      <c r="E343" s="56"/>
      <c r="F343" s="21"/>
      <c r="G343" s="207" t="s">
        <v>3070</v>
      </c>
      <c r="H343" s="190" t="s">
        <v>1802</v>
      </c>
    </row>
    <row r="344" spans="1:8" s="165" customFormat="1" ht="13.5">
      <c r="A344" s="21"/>
      <c r="B344" s="55"/>
      <c r="C344" s="55"/>
      <c r="D344" s="54"/>
      <c r="E344" s="56"/>
      <c r="F344" s="21"/>
      <c r="G344" s="189" t="s">
        <v>3071</v>
      </c>
      <c r="H344" s="190" t="s">
        <v>3072</v>
      </c>
    </row>
    <row r="345" spans="1:8" s="165" customFormat="1" ht="13.5">
      <c r="A345" s="21"/>
      <c r="B345" s="55"/>
      <c r="C345" s="55"/>
      <c r="D345" s="54"/>
      <c r="E345" s="56"/>
      <c r="F345" s="21"/>
      <c r="G345" s="189" t="s">
        <v>3073</v>
      </c>
      <c r="H345" s="190" t="s">
        <v>3074</v>
      </c>
    </row>
    <row r="346" spans="1:8" s="165" customFormat="1" ht="13.5">
      <c r="A346" s="21"/>
      <c r="B346" s="55"/>
      <c r="C346" s="55"/>
      <c r="D346" s="54"/>
      <c r="E346" s="56"/>
      <c r="F346" s="21"/>
      <c r="G346" s="189" t="s">
        <v>3075</v>
      </c>
      <c r="H346" s="190" t="s">
        <v>3076</v>
      </c>
    </row>
    <row r="347" spans="1:8" s="165" customFormat="1" ht="13.5">
      <c r="A347" s="21"/>
      <c r="B347" s="55"/>
      <c r="C347" s="55"/>
      <c r="D347" s="54"/>
      <c r="E347" s="56"/>
      <c r="F347" s="21"/>
      <c r="G347" s="189" t="s">
        <v>3077</v>
      </c>
      <c r="H347" s="190" t="s">
        <v>3078</v>
      </c>
    </row>
    <row r="348" spans="1:8" s="165" customFormat="1" ht="13.5">
      <c r="A348" s="21"/>
      <c r="B348" s="55"/>
      <c r="C348" s="55"/>
      <c r="D348" s="54"/>
      <c r="E348" s="56"/>
      <c r="F348" s="23"/>
      <c r="G348" s="193" t="s">
        <v>3079</v>
      </c>
      <c r="H348" s="194" t="s">
        <v>3080</v>
      </c>
    </row>
    <row r="349" spans="1:8" s="165" customFormat="1" ht="13.5">
      <c r="A349" s="21"/>
      <c r="B349" s="166"/>
      <c r="C349" s="166"/>
      <c r="D349" s="174"/>
      <c r="E349" s="167"/>
      <c r="F349" s="250" t="s">
        <v>2861</v>
      </c>
      <c r="G349" s="251" t="s">
        <v>2862</v>
      </c>
      <c r="H349" s="263"/>
    </row>
    <row r="350" spans="1:8" s="165" customFormat="1" ht="13.5">
      <c r="A350" s="21"/>
      <c r="B350" s="166"/>
      <c r="C350" s="166"/>
      <c r="D350" s="174"/>
      <c r="E350" s="167"/>
      <c r="F350" s="250"/>
      <c r="G350" s="251" t="s">
        <v>3081</v>
      </c>
      <c r="H350" s="263" t="s">
        <v>3082</v>
      </c>
    </row>
    <row r="351" spans="1:8" s="165" customFormat="1" ht="13.5">
      <c r="A351" s="21"/>
      <c r="B351" s="166"/>
      <c r="C351" s="166"/>
      <c r="D351" s="174"/>
      <c r="E351" s="167"/>
      <c r="F351" s="270" t="s">
        <v>2863</v>
      </c>
      <c r="G351" s="271" t="s">
        <v>2864</v>
      </c>
      <c r="H351" s="272" t="s">
        <v>2278</v>
      </c>
    </row>
    <row r="352" spans="1:8" s="165" customFormat="1" ht="13.5">
      <c r="A352" s="21"/>
      <c r="B352" s="166"/>
      <c r="C352" s="166"/>
      <c r="D352" s="174"/>
      <c r="E352" s="167"/>
      <c r="F352" s="265"/>
      <c r="G352" s="266"/>
      <c r="H352" s="267" t="s">
        <v>2865</v>
      </c>
    </row>
    <row r="353" spans="1:8" s="165" customFormat="1" ht="13.5">
      <c r="A353" s="21"/>
      <c r="B353" s="166"/>
      <c r="C353" s="166"/>
      <c r="D353" s="174"/>
      <c r="E353" s="167"/>
      <c r="F353" s="250" t="s">
        <v>795</v>
      </c>
      <c r="G353" s="276" t="s">
        <v>2866</v>
      </c>
      <c r="H353" s="263" t="s">
        <v>2278</v>
      </c>
    </row>
    <row r="354" spans="1:8" s="165" customFormat="1" ht="13.5">
      <c r="A354" s="21"/>
      <c r="B354" s="166"/>
      <c r="C354" s="166"/>
      <c r="D354" s="174"/>
      <c r="E354" s="167"/>
      <c r="F354" s="252"/>
      <c r="G354" s="251" t="s">
        <v>2867</v>
      </c>
      <c r="H354" s="263" t="s">
        <v>444</v>
      </c>
    </row>
    <row r="355" spans="1:8" s="165" customFormat="1" ht="13.5">
      <c r="A355" s="21"/>
      <c r="B355" s="166"/>
      <c r="C355" s="166"/>
      <c r="D355" s="174"/>
      <c r="E355" s="167"/>
      <c r="F355" s="252"/>
      <c r="G355" s="251" t="s">
        <v>2868</v>
      </c>
      <c r="H355" s="263" t="s">
        <v>1487</v>
      </c>
    </row>
    <row r="356" spans="1:8" s="165" customFormat="1" ht="13.5">
      <c r="A356" s="21"/>
      <c r="B356" s="166"/>
      <c r="C356" s="166"/>
      <c r="D356" s="174"/>
      <c r="E356" s="167"/>
      <c r="F356" s="252"/>
      <c r="G356" s="276" t="s">
        <v>2869</v>
      </c>
      <c r="H356" s="263" t="s">
        <v>1487</v>
      </c>
    </row>
    <row r="357" spans="1:8" s="165" customFormat="1" ht="13.5">
      <c r="A357" s="21"/>
      <c r="B357" s="166"/>
      <c r="C357" s="166"/>
      <c r="D357" s="174"/>
      <c r="E357" s="167"/>
      <c r="F357" s="252"/>
      <c r="G357" s="251" t="s">
        <v>2870</v>
      </c>
      <c r="H357" s="263" t="s">
        <v>3083</v>
      </c>
    </row>
    <row r="358" spans="1:8" s="165" customFormat="1" ht="13.5">
      <c r="A358" s="21"/>
      <c r="B358" s="166"/>
      <c r="C358" s="166"/>
      <c r="D358" s="174"/>
      <c r="E358" s="167"/>
      <c r="F358" s="254"/>
      <c r="G358" s="266" t="s">
        <v>2871</v>
      </c>
      <c r="H358" s="267" t="s">
        <v>3084</v>
      </c>
    </row>
    <row r="359" spans="1:8" s="165" customFormat="1" ht="13.5">
      <c r="A359" s="21"/>
      <c r="B359" s="166"/>
      <c r="C359" s="166"/>
      <c r="D359" s="174"/>
      <c r="E359" s="167"/>
      <c r="F359" s="250" t="s">
        <v>2872</v>
      </c>
      <c r="G359" s="251" t="s">
        <v>2873</v>
      </c>
      <c r="H359" s="263" t="s">
        <v>2278</v>
      </c>
    </row>
    <row r="360" spans="1:8" s="165" customFormat="1" ht="13.5">
      <c r="A360" s="21"/>
      <c r="B360" s="166"/>
      <c r="C360" s="166"/>
      <c r="D360" s="174"/>
      <c r="E360" s="167"/>
      <c r="F360" s="250"/>
      <c r="G360" s="251" t="s">
        <v>2874</v>
      </c>
      <c r="H360" s="263" t="s">
        <v>3085</v>
      </c>
    </row>
    <row r="361" spans="1:8" s="165" customFormat="1" ht="13.5">
      <c r="A361" s="21"/>
      <c r="B361" s="166"/>
      <c r="C361" s="166"/>
      <c r="D361" s="174"/>
      <c r="E361" s="167"/>
      <c r="F361" s="250"/>
      <c r="G361" s="251" t="s">
        <v>2875</v>
      </c>
      <c r="H361" s="263" t="s">
        <v>3086</v>
      </c>
    </row>
    <row r="362" spans="1:8" s="165" customFormat="1" ht="13.5">
      <c r="A362" s="21"/>
      <c r="B362" s="166"/>
      <c r="C362" s="166"/>
      <c r="D362" s="174"/>
      <c r="E362" s="167"/>
      <c r="F362" s="250"/>
      <c r="G362" s="251" t="s">
        <v>2876</v>
      </c>
      <c r="H362" s="263"/>
    </row>
    <row r="363" spans="1:8" s="165" customFormat="1" ht="13.5">
      <c r="A363" s="21"/>
      <c r="B363" s="166"/>
      <c r="C363" s="166"/>
      <c r="D363" s="174"/>
      <c r="E363" s="167"/>
      <c r="F363" s="250"/>
      <c r="G363" s="251" t="s">
        <v>2877</v>
      </c>
      <c r="H363" s="263" t="s">
        <v>3087</v>
      </c>
    </row>
    <row r="364" spans="1:8" s="165" customFormat="1" ht="13.5">
      <c r="A364" s="21"/>
      <c r="B364" s="166"/>
      <c r="C364" s="166"/>
      <c r="D364" s="174"/>
      <c r="E364" s="167"/>
      <c r="F364" s="250"/>
      <c r="G364" s="251" t="s">
        <v>2878</v>
      </c>
      <c r="H364" s="263" t="s">
        <v>3088</v>
      </c>
    </row>
    <row r="365" spans="1:8" s="165" customFormat="1" ht="13.5">
      <c r="A365" s="21"/>
      <c r="B365" s="166"/>
      <c r="C365" s="166"/>
      <c r="D365" s="174"/>
      <c r="E365" s="167"/>
      <c r="F365" s="265"/>
      <c r="G365" s="266" t="s">
        <v>2879</v>
      </c>
      <c r="H365" s="267" t="s">
        <v>3089</v>
      </c>
    </row>
    <row r="366" spans="1:8" s="165" customFormat="1" ht="13.5">
      <c r="A366" s="21"/>
      <c r="B366" s="166"/>
      <c r="C366" s="166"/>
      <c r="D366" s="174"/>
      <c r="E366" s="167"/>
      <c r="F366" s="250" t="s">
        <v>2880</v>
      </c>
      <c r="G366" s="251" t="s">
        <v>2881</v>
      </c>
      <c r="H366" s="263" t="s">
        <v>2278</v>
      </c>
    </row>
    <row r="367" spans="1:8" s="165" customFormat="1" ht="13.5">
      <c r="A367" s="21"/>
      <c r="B367" s="166"/>
      <c r="C367" s="166"/>
      <c r="D367" s="174"/>
      <c r="E367" s="167"/>
      <c r="F367" s="252"/>
      <c r="G367" s="276" t="s">
        <v>2290</v>
      </c>
      <c r="H367" s="190" t="s">
        <v>3090</v>
      </c>
    </row>
    <row r="368" spans="1:8" s="165" customFormat="1" ht="13.5">
      <c r="A368" s="21"/>
      <c r="B368" s="166"/>
      <c r="C368" s="166"/>
      <c r="D368" s="174"/>
      <c r="E368" s="167"/>
      <c r="F368" s="252"/>
      <c r="G368" s="31" t="s">
        <v>2291</v>
      </c>
      <c r="H368" s="32" t="s">
        <v>2292</v>
      </c>
    </row>
    <row r="369" spans="1:8" s="165" customFormat="1" ht="13.5">
      <c r="A369" s="21"/>
      <c r="B369" s="166"/>
      <c r="C369" s="166"/>
      <c r="D369" s="174"/>
      <c r="E369" s="167"/>
      <c r="F369" s="252"/>
      <c r="G369" s="31" t="s">
        <v>2882</v>
      </c>
      <c r="H369" s="32"/>
    </row>
    <row r="370" spans="1:8" s="165" customFormat="1" ht="13.5">
      <c r="A370" s="21"/>
      <c r="B370" s="166"/>
      <c r="C370" s="166"/>
      <c r="D370" s="174"/>
      <c r="E370" s="167"/>
      <c r="F370" s="252"/>
      <c r="G370" s="251" t="s">
        <v>3091</v>
      </c>
      <c r="H370" s="263" t="s">
        <v>3092</v>
      </c>
    </row>
    <row r="371" spans="1:8" s="165" customFormat="1" ht="13.5">
      <c r="A371" s="21"/>
      <c r="B371" s="166"/>
      <c r="C371" s="166"/>
      <c r="D371" s="174"/>
      <c r="E371" s="167"/>
      <c r="F371" s="252"/>
      <c r="G371" s="251" t="s">
        <v>2883</v>
      </c>
      <c r="H371" s="263" t="s">
        <v>2884</v>
      </c>
    </row>
    <row r="372" spans="1:8" s="165" customFormat="1" ht="13.5">
      <c r="A372" s="21"/>
      <c r="B372" s="166"/>
      <c r="C372" s="166"/>
      <c r="D372" s="174"/>
      <c r="E372" s="167"/>
      <c r="F372" s="252"/>
      <c r="G372" s="251"/>
      <c r="H372" s="263" t="s">
        <v>2885</v>
      </c>
    </row>
    <row r="373" spans="1:8" s="165" customFormat="1" ht="13.5">
      <c r="A373" s="21"/>
      <c r="B373" s="166"/>
      <c r="C373" s="166"/>
      <c r="D373" s="174"/>
      <c r="E373" s="167"/>
      <c r="F373" s="252"/>
      <c r="G373" s="251" t="s">
        <v>2293</v>
      </c>
      <c r="H373" s="277" t="s">
        <v>3093</v>
      </c>
    </row>
    <row r="374" spans="1:8" s="165" customFormat="1" ht="13.5">
      <c r="A374" s="23"/>
      <c r="B374" s="240"/>
      <c r="C374" s="240"/>
      <c r="D374" s="241"/>
      <c r="E374" s="242"/>
      <c r="F374" s="254"/>
      <c r="G374" s="266" t="s">
        <v>823</v>
      </c>
      <c r="H374" s="278" t="s">
        <v>3094</v>
      </c>
    </row>
    <row r="375" spans="1:8" s="165" customFormat="1" ht="13.5">
      <c r="A375" s="21"/>
      <c r="B375" s="166"/>
      <c r="C375" s="166"/>
      <c r="D375" s="174"/>
      <c r="E375" s="167"/>
      <c r="F375" s="252"/>
      <c r="G375" s="336" t="s">
        <v>3095</v>
      </c>
      <c r="H375" s="337"/>
    </row>
    <row r="376" spans="1:8" s="165" customFormat="1" ht="13.5">
      <c r="A376" s="21"/>
      <c r="B376" s="166"/>
      <c r="C376" s="166"/>
      <c r="D376" s="174"/>
      <c r="E376" s="167"/>
      <c r="F376" s="252"/>
      <c r="G376" s="253" t="s">
        <v>3096</v>
      </c>
      <c r="H376" s="263" t="s">
        <v>3097</v>
      </c>
    </row>
    <row r="377" spans="1:8" s="165" customFormat="1" ht="13.5">
      <c r="A377" s="21"/>
      <c r="B377" s="166"/>
      <c r="C377" s="166"/>
      <c r="D377" s="174"/>
      <c r="E377" s="167"/>
      <c r="F377" s="252"/>
      <c r="G377" s="31" t="s">
        <v>645</v>
      </c>
      <c r="H377" s="32" t="s">
        <v>646</v>
      </c>
    </row>
    <row r="378" spans="1:8" s="165" customFormat="1" ht="13.5">
      <c r="A378" s="21"/>
      <c r="B378" s="55"/>
      <c r="C378" s="55"/>
      <c r="D378" s="54"/>
      <c r="E378" s="56"/>
      <c r="F378" s="21"/>
      <c r="G378" s="251" t="s">
        <v>3098</v>
      </c>
      <c r="H378" s="277" t="s">
        <v>3099</v>
      </c>
    </row>
    <row r="379" spans="1:8" s="165" customFormat="1" ht="13.5">
      <c r="A379" s="21"/>
      <c r="B379" s="55"/>
      <c r="C379" s="55"/>
      <c r="D379" s="54"/>
      <c r="E379" s="56"/>
      <c r="F379" s="21"/>
      <c r="G379" s="251"/>
      <c r="H379" s="277" t="s">
        <v>3100</v>
      </c>
    </row>
    <row r="380" spans="1:8" s="165" customFormat="1" ht="13.5">
      <c r="A380" s="21"/>
      <c r="B380" s="55"/>
      <c r="C380" s="55"/>
      <c r="D380" s="54"/>
      <c r="E380" s="56"/>
      <c r="F380" s="21"/>
      <c r="G380" s="251"/>
      <c r="H380" s="277" t="s">
        <v>3101</v>
      </c>
    </row>
    <row r="381" spans="1:8" s="165" customFormat="1" ht="13.5">
      <c r="A381" s="21"/>
      <c r="B381" s="166"/>
      <c r="C381" s="166"/>
      <c r="D381" s="174"/>
      <c r="E381" s="167"/>
      <c r="F381" s="252"/>
      <c r="G381" s="31" t="s">
        <v>2886</v>
      </c>
      <c r="H381" s="32"/>
    </row>
    <row r="382" spans="1:8" s="165" customFormat="1" ht="13.5">
      <c r="A382" s="21"/>
      <c r="B382" s="166"/>
      <c r="C382" s="166"/>
      <c r="D382" s="174"/>
      <c r="E382" s="167"/>
      <c r="F382" s="252"/>
      <c r="G382" s="31" t="s">
        <v>1069</v>
      </c>
      <c r="H382" s="32"/>
    </row>
    <row r="383" spans="1:8" s="165" customFormat="1" ht="13.5">
      <c r="A383" s="21"/>
      <c r="B383" s="166"/>
      <c r="C383" s="166"/>
      <c r="D383" s="174"/>
      <c r="E383" s="167"/>
      <c r="F383" s="252"/>
      <c r="G383" s="31" t="s">
        <v>647</v>
      </c>
      <c r="H383" s="32" t="s">
        <v>648</v>
      </c>
    </row>
    <row r="384" spans="1:8" s="165" customFormat="1" ht="13.5">
      <c r="A384" s="21"/>
      <c r="B384" s="166"/>
      <c r="C384" s="166"/>
      <c r="D384" s="174"/>
      <c r="E384" s="167"/>
      <c r="F384" s="252"/>
      <c r="G384" s="251" t="s">
        <v>649</v>
      </c>
      <c r="H384" s="263"/>
    </row>
    <row r="385" spans="1:8" s="165" customFormat="1" ht="13.5">
      <c r="A385" s="21"/>
      <c r="B385" s="166"/>
      <c r="C385" s="166"/>
      <c r="D385" s="174"/>
      <c r="E385" s="167"/>
      <c r="F385" s="252"/>
      <c r="G385" s="251" t="s">
        <v>3102</v>
      </c>
      <c r="H385" s="263" t="s">
        <v>3103</v>
      </c>
    </row>
    <row r="386" spans="1:8" s="165" customFormat="1" ht="13.5">
      <c r="A386" s="21"/>
      <c r="B386" s="166"/>
      <c r="C386" s="166"/>
      <c r="D386" s="174"/>
      <c r="E386" s="167"/>
      <c r="F386" s="252"/>
      <c r="G386" s="251" t="s">
        <v>2209</v>
      </c>
      <c r="H386" s="263"/>
    </row>
    <row r="387" spans="1:8" s="165" customFormat="1" ht="13.5">
      <c r="A387" s="21"/>
      <c r="B387" s="166"/>
      <c r="C387" s="166"/>
      <c r="D387" s="174"/>
      <c r="E387" s="167"/>
      <c r="F387" s="252"/>
      <c r="G387" s="251" t="s">
        <v>650</v>
      </c>
      <c r="H387" s="263" t="s">
        <v>1712</v>
      </c>
    </row>
    <row r="388" spans="1:8" s="165" customFormat="1" ht="13.5">
      <c r="A388" s="21"/>
      <c r="B388" s="166"/>
      <c r="C388" s="166"/>
      <c r="D388" s="174"/>
      <c r="E388" s="167"/>
      <c r="F388" s="252"/>
      <c r="G388" s="251" t="s">
        <v>298</v>
      </c>
      <c r="H388" s="168"/>
    </row>
    <row r="389" spans="1:8" s="165" customFormat="1" ht="13.5">
      <c r="A389" s="21"/>
      <c r="B389" s="166"/>
      <c r="C389" s="166"/>
      <c r="D389" s="174"/>
      <c r="E389" s="167"/>
      <c r="F389" s="252"/>
      <c r="G389" s="251" t="s">
        <v>3104</v>
      </c>
      <c r="H389" s="263" t="s">
        <v>3105</v>
      </c>
    </row>
    <row r="390" spans="1:8" s="165" customFormat="1" ht="13.5">
      <c r="A390" s="21"/>
      <c r="B390" s="166"/>
      <c r="C390" s="166"/>
      <c r="D390" s="174"/>
      <c r="E390" s="167"/>
      <c r="F390" s="252"/>
      <c r="G390" s="251" t="s">
        <v>3106</v>
      </c>
      <c r="H390" s="263" t="s">
        <v>3107</v>
      </c>
    </row>
    <row r="391" spans="1:8" s="165" customFormat="1" ht="13.5">
      <c r="A391" s="21"/>
      <c r="B391" s="166"/>
      <c r="C391" s="166"/>
      <c r="D391" s="174"/>
      <c r="E391" s="167"/>
      <c r="F391" s="252"/>
      <c r="G391" s="31" t="s">
        <v>299</v>
      </c>
      <c r="H391" s="32" t="s">
        <v>300</v>
      </c>
    </row>
    <row r="392" spans="1:8" s="165" customFormat="1" ht="13.5">
      <c r="A392" s="21"/>
      <c r="B392" s="166"/>
      <c r="C392" s="166"/>
      <c r="D392" s="174"/>
      <c r="E392" s="167"/>
      <c r="F392" s="252"/>
      <c r="G392" s="251" t="s">
        <v>2210</v>
      </c>
      <c r="H392" s="168" t="s">
        <v>2278</v>
      </c>
    </row>
    <row r="393" spans="1:8" s="165" customFormat="1" ht="13.5">
      <c r="A393" s="21"/>
      <c r="B393" s="166"/>
      <c r="C393" s="166"/>
      <c r="D393" s="174"/>
      <c r="E393" s="167"/>
      <c r="F393" s="252"/>
      <c r="G393" s="251" t="s">
        <v>3108</v>
      </c>
      <c r="H393" s="263" t="s">
        <v>1689</v>
      </c>
    </row>
    <row r="394" spans="1:8" s="165" customFormat="1" ht="13.5">
      <c r="A394" s="21"/>
      <c r="B394" s="166"/>
      <c r="C394" s="166"/>
      <c r="D394" s="174"/>
      <c r="E394" s="167"/>
      <c r="F394" s="270" t="s">
        <v>2211</v>
      </c>
      <c r="G394" s="271" t="s">
        <v>2212</v>
      </c>
      <c r="H394" s="272" t="s">
        <v>3109</v>
      </c>
    </row>
    <row r="395" spans="1:8" s="165" customFormat="1" ht="13.5">
      <c r="A395" s="21"/>
      <c r="B395" s="166"/>
      <c r="C395" s="166"/>
      <c r="D395" s="174"/>
      <c r="E395" s="167"/>
      <c r="F395" s="250"/>
      <c r="G395" s="251" t="s">
        <v>2213</v>
      </c>
      <c r="H395" s="263" t="s">
        <v>3110</v>
      </c>
    </row>
    <row r="396" spans="1:8" s="165" customFormat="1" ht="13.5">
      <c r="A396" s="23"/>
      <c r="B396" s="240"/>
      <c r="C396" s="240"/>
      <c r="D396" s="241"/>
      <c r="E396" s="242"/>
      <c r="F396" s="265"/>
      <c r="G396" s="266" t="s">
        <v>301</v>
      </c>
      <c r="H396" s="267" t="s">
        <v>3111</v>
      </c>
    </row>
    <row r="397" spans="1:8" s="165" customFormat="1" ht="24">
      <c r="A397" s="21" t="s">
        <v>3112</v>
      </c>
      <c r="B397" s="228">
        <v>339054000</v>
      </c>
      <c r="C397" s="228">
        <v>309786741</v>
      </c>
      <c r="D397" s="229" t="s">
        <v>1383</v>
      </c>
      <c r="E397" s="230">
        <v>645000</v>
      </c>
      <c r="F397" s="250" t="s">
        <v>2214</v>
      </c>
      <c r="G397" s="251" t="s">
        <v>3113</v>
      </c>
      <c r="H397" s="168" t="s">
        <v>2278</v>
      </c>
    </row>
    <row r="398" spans="1:8" s="165" customFormat="1" ht="13.5">
      <c r="A398" s="21"/>
      <c r="B398" s="166"/>
      <c r="C398" s="166"/>
      <c r="D398" s="229"/>
      <c r="E398" s="230"/>
      <c r="F398" s="265"/>
      <c r="G398" s="338" t="s">
        <v>591</v>
      </c>
      <c r="H398" s="339"/>
    </row>
    <row r="399" spans="1:8" s="165" customFormat="1" ht="24" customHeight="1">
      <c r="A399" s="16" t="s">
        <v>1415</v>
      </c>
      <c r="B399" s="166"/>
      <c r="C399" s="166"/>
      <c r="D399" s="229" t="s">
        <v>2279</v>
      </c>
      <c r="E399" s="230">
        <v>108498200</v>
      </c>
      <c r="F399" s="21" t="s">
        <v>590</v>
      </c>
      <c r="G399" s="31" t="s">
        <v>3114</v>
      </c>
      <c r="H399" s="263" t="s">
        <v>1653</v>
      </c>
    </row>
    <row r="400" spans="1:8" s="165" customFormat="1" ht="13.5">
      <c r="A400" s="21"/>
      <c r="B400" s="166"/>
      <c r="C400" s="166"/>
      <c r="D400" s="229"/>
      <c r="E400" s="230"/>
      <c r="F400" s="252"/>
      <c r="G400" s="31" t="s">
        <v>3210</v>
      </c>
      <c r="H400" s="263" t="s">
        <v>3115</v>
      </c>
    </row>
    <row r="401" spans="1:8" s="165" customFormat="1" ht="13.5">
      <c r="A401" s="21"/>
      <c r="B401" s="166"/>
      <c r="C401" s="166"/>
      <c r="D401" s="229" t="s">
        <v>2280</v>
      </c>
      <c r="E401" s="230">
        <f>C397-E397-E399</f>
        <v>200643541</v>
      </c>
      <c r="F401" s="254"/>
      <c r="G401" s="36" t="s">
        <v>929</v>
      </c>
      <c r="H401" s="256" t="s">
        <v>929</v>
      </c>
    </row>
    <row r="402" spans="1:8" s="165" customFormat="1" ht="24" customHeight="1">
      <c r="A402" s="21"/>
      <c r="B402" s="166"/>
      <c r="C402" s="166"/>
      <c r="D402" s="174"/>
      <c r="E402" s="167"/>
      <c r="F402" s="250" t="s">
        <v>592</v>
      </c>
      <c r="G402" s="251" t="s">
        <v>593</v>
      </c>
      <c r="H402" s="263" t="s">
        <v>3116</v>
      </c>
    </row>
    <row r="403" spans="1:8" s="165" customFormat="1" ht="13.5">
      <c r="A403" s="21"/>
      <c r="B403" s="166"/>
      <c r="C403" s="166"/>
      <c r="D403" s="174"/>
      <c r="E403" s="167"/>
      <c r="F403" s="252"/>
      <c r="G403" s="251" t="s">
        <v>594</v>
      </c>
      <c r="H403" s="233" t="s">
        <v>3211</v>
      </c>
    </row>
    <row r="404" spans="1:8" s="165" customFormat="1" ht="13.5">
      <c r="A404" s="21"/>
      <c r="B404" s="166"/>
      <c r="C404" s="166"/>
      <c r="D404" s="174"/>
      <c r="E404" s="167"/>
      <c r="F404" s="254"/>
      <c r="G404" s="266" t="s">
        <v>595</v>
      </c>
      <c r="H404" s="236" t="s">
        <v>3117</v>
      </c>
    </row>
    <row r="405" spans="1:8" s="165" customFormat="1" ht="13.5">
      <c r="A405" s="21"/>
      <c r="B405" s="166"/>
      <c r="C405" s="166"/>
      <c r="D405" s="174"/>
      <c r="E405" s="167"/>
      <c r="F405" s="58" t="s">
        <v>596</v>
      </c>
      <c r="G405" s="69" t="s">
        <v>597</v>
      </c>
      <c r="H405" s="279"/>
    </row>
    <row r="406" spans="1:8" s="165" customFormat="1" ht="13.5">
      <c r="A406" s="21"/>
      <c r="B406" s="166"/>
      <c r="C406" s="166"/>
      <c r="D406" s="174"/>
      <c r="E406" s="167"/>
      <c r="F406" s="252"/>
      <c r="G406" s="251" t="s">
        <v>3118</v>
      </c>
      <c r="H406" s="263" t="s">
        <v>3119</v>
      </c>
    </row>
    <row r="407" spans="1:8" s="165" customFormat="1" ht="13.5">
      <c r="A407" s="23"/>
      <c r="B407" s="240"/>
      <c r="C407" s="240"/>
      <c r="D407" s="241"/>
      <c r="E407" s="242"/>
      <c r="F407" s="254"/>
      <c r="G407" s="266" t="s">
        <v>1163</v>
      </c>
      <c r="H407" s="267" t="s">
        <v>302</v>
      </c>
    </row>
    <row r="408" spans="1:8" s="165" customFormat="1" ht="13.5">
      <c r="A408" s="21"/>
      <c r="B408" s="166"/>
      <c r="C408" s="166"/>
      <c r="D408" s="174"/>
      <c r="E408" s="167"/>
      <c r="F408" s="252"/>
      <c r="G408" s="251" t="s">
        <v>1164</v>
      </c>
      <c r="H408" s="263" t="s">
        <v>3120</v>
      </c>
    </row>
    <row r="409" spans="1:8" s="165" customFormat="1" ht="13.5">
      <c r="A409" s="21"/>
      <c r="B409" s="166"/>
      <c r="C409" s="166"/>
      <c r="D409" s="174"/>
      <c r="E409" s="167"/>
      <c r="F409" s="252"/>
      <c r="G409" s="251" t="s">
        <v>1165</v>
      </c>
      <c r="H409" s="263"/>
    </row>
    <row r="410" spans="1:8" s="165" customFormat="1" ht="24">
      <c r="A410" s="21"/>
      <c r="B410" s="166"/>
      <c r="C410" s="166"/>
      <c r="D410" s="174"/>
      <c r="E410" s="167"/>
      <c r="F410" s="270" t="s">
        <v>3121</v>
      </c>
      <c r="G410" s="69" t="s">
        <v>303</v>
      </c>
      <c r="H410" s="59" t="s">
        <v>358</v>
      </c>
    </row>
    <row r="411" spans="1:8" s="165" customFormat="1" ht="13.5">
      <c r="A411" s="23"/>
      <c r="B411" s="240"/>
      <c r="C411" s="240"/>
      <c r="D411" s="241"/>
      <c r="E411" s="242"/>
      <c r="F411" s="254"/>
      <c r="G411" s="273"/>
      <c r="H411" s="256"/>
    </row>
    <row r="412" spans="1:8" s="165" customFormat="1" ht="13.5">
      <c r="A412" s="21" t="s">
        <v>304</v>
      </c>
      <c r="B412" s="228">
        <v>210664000</v>
      </c>
      <c r="C412" s="228">
        <v>195443930</v>
      </c>
      <c r="D412" s="229" t="s">
        <v>1383</v>
      </c>
      <c r="E412" s="230">
        <v>812000</v>
      </c>
      <c r="F412" s="231" t="s">
        <v>709</v>
      </c>
      <c r="G412" s="232" t="s">
        <v>710</v>
      </c>
      <c r="H412" s="233" t="s">
        <v>3122</v>
      </c>
    </row>
    <row r="413" spans="1:8" s="165" customFormat="1" ht="13.5">
      <c r="A413" s="21"/>
      <c r="B413" s="166"/>
      <c r="C413" s="166"/>
      <c r="D413" s="174"/>
      <c r="E413" s="167"/>
      <c r="F413" s="231"/>
      <c r="G413" s="232" t="s">
        <v>711</v>
      </c>
      <c r="H413" s="233" t="s">
        <v>3123</v>
      </c>
    </row>
    <row r="414" spans="1:8" s="165" customFormat="1" ht="13.5">
      <c r="A414" s="16" t="s">
        <v>1416</v>
      </c>
      <c r="B414" s="166"/>
      <c r="C414" s="166"/>
      <c r="D414" s="229" t="s">
        <v>2279</v>
      </c>
      <c r="E414" s="230">
        <v>27103058</v>
      </c>
      <c r="F414" s="231"/>
      <c r="G414" s="232" t="s">
        <v>712</v>
      </c>
      <c r="H414" s="233" t="s">
        <v>3124</v>
      </c>
    </row>
    <row r="415" spans="1:8" s="165" customFormat="1" ht="13.5">
      <c r="A415" s="21"/>
      <c r="B415" s="166"/>
      <c r="C415" s="166"/>
      <c r="D415" s="229"/>
      <c r="E415" s="230"/>
      <c r="F415" s="231"/>
      <c r="G415" s="232" t="s">
        <v>713</v>
      </c>
      <c r="H415" s="233" t="s">
        <v>3125</v>
      </c>
    </row>
    <row r="416" spans="1:8" s="165" customFormat="1" ht="13.5">
      <c r="A416" s="21"/>
      <c r="B416" s="166"/>
      <c r="C416" s="166"/>
      <c r="D416" s="229" t="s">
        <v>2280</v>
      </c>
      <c r="E416" s="230">
        <f>C412-E412-E414</f>
        <v>167528872</v>
      </c>
      <c r="F416" s="231"/>
      <c r="G416" s="232" t="s">
        <v>714</v>
      </c>
      <c r="H416" s="233" t="s">
        <v>3126</v>
      </c>
    </row>
    <row r="417" spans="1:8" s="165" customFormat="1" ht="13.5">
      <c r="A417" s="21"/>
      <c r="B417" s="166"/>
      <c r="C417" s="166"/>
      <c r="D417" s="174"/>
      <c r="E417" s="167"/>
      <c r="F417" s="234"/>
      <c r="G417" s="235" t="s">
        <v>715</v>
      </c>
      <c r="H417" s="236" t="s">
        <v>3127</v>
      </c>
    </row>
    <row r="418" spans="1:8" s="165" customFormat="1" ht="24" customHeight="1">
      <c r="A418" s="53" t="s">
        <v>3128</v>
      </c>
      <c r="B418" s="166" t="s">
        <v>3079</v>
      </c>
      <c r="C418" s="166" t="s">
        <v>3079</v>
      </c>
      <c r="D418" s="174" t="s">
        <v>3129</v>
      </c>
      <c r="E418" s="167" t="s">
        <v>3079</v>
      </c>
      <c r="F418" s="231" t="s">
        <v>405</v>
      </c>
      <c r="G418" s="232" t="s">
        <v>930</v>
      </c>
      <c r="H418" s="233" t="s">
        <v>3130</v>
      </c>
    </row>
    <row r="419" spans="1:8" s="165" customFormat="1" ht="13.5">
      <c r="A419" s="21"/>
      <c r="B419" s="166"/>
      <c r="C419" s="166"/>
      <c r="D419" s="174"/>
      <c r="E419" s="167"/>
      <c r="F419" s="231"/>
      <c r="G419" s="232" t="s">
        <v>406</v>
      </c>
      <c r="H419" s="233" t="s">
        <v>3131</v>
      </c>
    </row>
    <row r="420" spans="1:8" s="165" customFormat="1" ht="13.5">
      <c r="A420" s="21" t="s">
        <v>3079</v>
      </c>
      <c r="B420" s="166"/>
      <c r="C420" s="166"/>
      <c r="D420" s="174" t="s">
        <v>3129</v>
      </c>
      <c r="E420" s="167" t="s">
        <v>3079</v>
      </c>
      <c r="F420" s="231"/>
      <c r="G420" s="232" t="s">
        <v>407</v>
      </c>
      <c r="H420" s="233"/>
    </row>
    <row r="421" spans="1:8" s="165" customFormat="1" ht="13.5">
      <c r="A421" s="21"/>
      <c r="B421" s="166"/>
      <c r="C421" s="166"/>
      <c r="D421" s="174"/>
      <c r="E421" s="167"/>
      <c r="F421" s="231"/>
      <c r="G421" s="232" t="s">
        <v>408</v>
      </c>
      <c r="H421" s="233" t="s">
        <v>3132</v>
      </c>
    </row>
    <row r="422" spans="1:8" s="165" customFormat="1" ht="13.5">
      <c r="A422" s="21"/>
      <c r="B422" s="166"/>
      <c r="C422" s="166"/>
      <c r="D422" s="174"/>
      <c r="E422" s="167"/>
      <c r="F422" s="234"/>
      <c r="G422" s="235" t="s">
        <v>409</v>
      </c>
      <c r="H422" s="236" t="s">
        <v>3133</v>
      </c>
    </row>
    <row r="423" spans="1:8" s="165" customFormat="1" ht="13.5">
      <c r="A423" s="21"/>
      <c r="B423" s="166"/>
      <c r="C423" s="166"/>
      <c r="D423" s="174" t="s">
        <v>3134</v>
      </c>
      <c r="E423" s="167" t="s">
        <v>1508</v>
      </c>
      <c r="F423" s="231" t="s">
        <v>398</v>
      </c>
      <c r="G423" s="232" t="s">
        <v>20</v>
      </c>
      <c r="H423" s="233" t="s">
        <v>3135</v>
      </c>
    </row>
    <row r="424" spans="1:8" s="165" customFormat="1" ht="13.5">
      <c r="A424" s="21"/>
      <c r="B424" s="166"/>
      <c r="C424" s="166"/>
      <c r="D424" s="174"/>
      <c r="E424" s="167"/>
      <c r="F424" s="231"/>
      <c r="G424" s="232" t="s">
        <v>21</v>
      </c>
      <c r="H424" s="233" t="s">
        <v>3136</v>
      </c>
    </row>
    <row r="425" spans="1:8" s="165" customFormat="1" ht="13.5">
      <c r="A425" s="23"/>
      <c r="B425" s="240"/>
      <c r="C425" s="240"/>
      <c r="D425" s="241"/>
      <c r="E425" s="242"/>
      <c r="F425" s="234"/>
      <c r="G425" s="235" t="s">
        <v>22</v>
      </c>
      <c r="H425" s="236" t="s">
        <v>3137</v>
      </c>
    </row>
    <row r="426" spans="1:8" s="165" customFormat="1" ht="13.5">
      <c r="A426" s="21" t="s">
        <v>716</v>
      </c>
      <c r="B426" s="228">
        <v>66969000</v>
      </c>
      <c r="C426" s="228">
        <v>63880921</v>
      </c>
      <c r="D426" s="229" t="s">
        <v>1383</v>
      </c>
      <c r="E426" s="230">
        <v>16925816</v>
      </c>
      <c r="F426" s="231" t="s">
        <v>717</v>
      </c>
      <c r="G426" s="232" t="s">
        <v>718</v>
      </c>
      <c r="H426" s="233" t="s">
        <v>3138</v>
      </c>
    </row>
    <row r="427" spans="1:8" s="165" customFormat="1" ht="13.5">
      <c r="A427" s="21"/>
      <c r="B427" s="166"/>
      <c r="C427" s="166"/>
      <c r="D427" s="229"/>
      <c r="E427" s="230"/>
      <c r="F427" s="231"/>
      <c r="G427" s="232" t="s">
        <v>719</v>
      </c>
      <c r="H427" s="233" t="s">
        <v>3139</v>
      </c>
    </row>
    <row r="428" spans="1:8" s="165" customFormat="1" ht="13.5">
      <c r="A428" s="16" t="s">
        <v>1416</v>
      </c>
      <c r="B428" s="166"/>
      <c r="C428" s="166"/>
      <c r="D428" s="229" t="s">
        <v>742</v>
      </c>
      <c r="E428" s="230">
        <v>10000000</v>
      </c>
      <c r="F428" s="231"/>
      <c r="G428" s="232" t="s">
        <v>720</v>
      </c>
      <c r="H428" s="233" t="s">
        <v>3140</v>
      </c>
    </row>
    <row r="429" spans="1:8" s="165" customFormat="1" ht="13.5">
      <c r="A429" s="21"/>
      <c r="B429" s="166"/>
      <c r="C429" s="166"/>
      <c r="D429" s="229"/>
      <c r="E429" s="230"/>
      <c r="F429" s="231"/>
      <c r="G429" s="232" t="s">
        <v>721</v>
      </c>
      <c r="H429" s="233" t="s">
        <v>3141</v>
      </c>
    </row>
    <row r="430" spans="1:8" s="165" customFormat="1" ht="13.5">
      <c r="A430" s="21"/>
      <c r="B430" s="166"/>
      <c r="C430" s="166"/>
      <c r="D430" s="229" t="s">
        <v>2279</v>
      </c>
      <c r="E430" s="230">
        <v>7825680</v>
      </c>
      <c r="F430" s="234"/>
      <c r="G430" s="235"/>
      <c r="H430" s="236"/>
    </row>
    <row r="431" spans="1:8" s="165" customFormat="1" ht="13.5">
      <c r="A431" s="21"/>
      <c r="B431" s="166"/>
      <c r="C431" s="166"/>
      <c r="D431" s="229"/>
      <c r="E431" s="230"/>
      <c r="F431" s="231" t="s">
        <v>722</v>
      </c>
      <c r="G431" s="247" t="s">
        <v>723</v>
      </c>
      <c r="H431" s="233" t="s">
        <v>3142</v>
      </c>
    </row>
    <row r="432" spans="1:8" s="165" customFormat="1" ht="13.5">
      <c r="A432" s="21"/>
      <c r="B432" s="166"/>
      <c r="C432" s="166"/>
      <c r="D432" s="229" t="s">
        <v>2280</v>
      </c>
      <c r="E432" s="230">
        <f>C426-E426-E428-E430</f>
        <v>29129425</v>
      </c>
      <c r="F432" s="234"/>
      <c r="G432" s="235" t="s">
        <v>724</v>
      </c>
      <c r="H432" s="236" t="s">
        <v>3143</v>
      </c>
    </row>
    <row r="433" spans="1:8" s="165" customFormat="1" ht="13.5">
      <c r="A433" s="21"/>
      <c r="B433" s="166"/>
      <c r="C433" s="166"/>
      <c r="D433" s="229"/>
      <c r="E433" s="230"/>
      <c r="F433" s="231" t="s">
        <v>725</v>
      </c>
      <c r="G433" s="232" t="s">
        <v>726</v>
      </c>
      <c r="H433" s="233" t="s">
        <v>3144</v>
      </c>
    </row>
    <row r="434" spans="1:8" s="165" customFormat="1" ht="13.5">
      <c r="A434" s="23"/>
      <c r="B434" s="240"/>
      <c r="C434" s="240"/>
      <c r="D434" s="244"/>
      <c r="E434" s="245"/>
      <c r="F434" s="234"/>
      <c r="G434" s="235" t="s">
        <v>727</v>
      </c>
      <c r="H434" s="236" t="s">
        <v>3145</v>
      </c>
    </row>
    <row r="435" spans="1:8" s="165" customFormat="1" ht="24">
      <c r="A435" s="53" t="s">
        <v>1746</v>
      </c>
      <c r="B435" s="228">
        <v>43603000</v>
      </c>
      <c r="C435" s="228">
        <v>43121202</v>
      </c>
      <c r="D435" s="229" t="s">
        <v>1383</v>
      </c>
      <c r="E435" s="230">
        <v>42833122</v>
      </c>
      <c r="F435" s="250" t="s">
        <v>410</v>
      </c>
      <c r="G435" s="232" t="s">
        <v>3146</v>
      </c>
      <c r="H435" s="233" t="s">
        <v>3147</v>
      </c>
    </row>
    <row r="436" spans="1:8" s="165" customFormat="1" ht="13.5">
      <c r="A436" s="97"/>
      <c r="B436" s="166"/>
      <c r="C436" s="166"/>
      <c r="D436" s="174"/>
      <c r="E436" s="167"/>
      <c r="F436" s="252"/>
      <c r="G436" s="232" t="s">
        <v>3212</v>
      </c>
      <c r="H436" s="233" t="s">
        <v>3148</v>
      </c>
    </row>
    <row r="437" spans="1:8" s="165" customFormat="1" ht="13.5">
      <c r="A437" s="27" t="s">
        <v>3622</v>
      </c>
      <c r="B437" s="240"/>
      <c r="C437" s="240"/>
      <c r="D437" s="244" t="s">
        <v>2280</v>
      </c>
      <c r="E437" s="245">
        <f>C435-E435</f>
        <v>288080</v>
      </c>
      <c r="F437" s="254"/>
      <c r="G437" s="273" t="s">
        <v>929</v>
      </c>
      <c r="H437" s="256" t="s">
        <v>929</v>
      </c>
    </row>
    <row r="438" spans="1:8" s="165" customFormat="1" ht="48">
      <c r="A438" s="21" t="s">
        <v>931</v>
      </c>
      <c r="B438" s="228">
        <v>107900000</v>
      </c>
      <c r="C438" s="228">
        <v>65659494</v>
      </c>
      <c r="D438" s="229" t="s">
        <v>1303</v>
      </c>
      <c r="E438" s="230">
        <v>6200000</v>
      </c>
      <c r="F438" s="231" t="s">
        <v>932</v>
      </c>
      <c r="G438" s="232" t="s">
        <v>3149</v>
      </c>
      <c r="H438" s="233" t="s">
        <v>3150</v>
      </c>
    </row>
    <row r="439" spans="1:8" s="165" customFormat="1" ht="13.5">
      <c r="A439" s="21"/>
      <c r="B439" s="166"/>
      <c r="C439" s="166"/>
      <c r="D439" s="174"/>
      <c r="E439" s="167"/>
      <c r="F439" s="231"/>
      <c r="G439" s="232" t="s">
        <v>3151</v>
      </c>
      <c r="H439" s="233" t="s">
        <v>3152</v>
      </c>
    </row>
    <row r="440" spans="1:8" s="165" customFormat="1" ht="13.5">
      <c r="A440" s="16" t="s">
        <v>1417</v>
      </c>
      <c r="B440" s="166"/>
      <c r="C440" s="166"/>
      <c r="D440" s="229" t="s">
        <v>1274</v>
      </c>
      <c r="E440" s="230">
        <v>337154253</v>
      </c>
      <c r="F440" s="280"/>
      <c r="G440" s="281" t="s">
        <v>3153</v>
      </c>
      <c r="H440" s="282" t="s">
        <v>3153</v>
      </c>
    </row>
    <row r="441" spans="1:8" s="165" customFormat="1" ht="13.5">
      <c r="A441" s="21"/>
      <c r="B441" s="166"/>
      <c r="C441" s="166"/>
      <c r="D441" s="174"/>
      <c r="E441" s="167"/>
      <c r="F441" s="280"/>
      <c r="G441" s="281"/>
      <c r="H441" s="282" t="s">
        <v>2278</v>
      </c>
    </row>
    <row r="442" spans="1:8" s="165" customFormat="1" ht="13.5">
      <c r="A442" s="21"/>
      <c r="B442" s="166"/>
      <c r="C442" s="166"/>
      <c r="D442" s="229" t="s">
        <v>2279</v>
      </c>
      <c r="E442" s="230">
        <v>45183393</v>
      </c>
      <c r="F442" s="280"/>
      <c r="G442" s="281"/>
      <c r="H442" s="282" t="s">
        <v>2278</v>
      </c>
    </row>
    <row r="443" spans="1:8" s="165" customFormat="1" ht="13.5">
      <c r="A443" s="21"/>
      <c r="B443" s="166"/>
      <c r="C443" s="166"/>
      <c r="D443" s="229"/>
      <c r="E443" s="230"/>
      <c r="F443" s="280"/>
      <c r="G443" s="281"/>
      <c r="H443" s="282" t="s">
        <v>2278</v>
      </c>
    </row>
    <row r="444" spans="1:8" s="165" customFormat="1" ht="36">
      <c r="A444" s="23"/>
      <c r="B444" s="240"/>
      <c r="C444" s="240"/>
      <c r="D444" s="244" t="s">
        <v>1277</v>
      </c>
      <c r="E444" s="245">
        <f>E438+E440+E442-C438</f>
        <v>322878152</v>
      </c>
      <c r="F444" s="283"/>
      <c r="G444" s="284"/>
      <c r="H444" s="285" t="s">
        <v>2278</v>
      </c>
    </row>
    <row r="445" spans="1:8" s="165" customFormat="1" ht="48">
      <c r="A445" s="21" t="s">
        <v>1087</v>
      </c>
      <c r="B445" s="228">
        <v>50400000</v>
      </c>
      <c r="C445" s="228">
        <v>44211342</v>
      </c>
      <c r="D445" s="229" t="s">
        <v>1303</v>
      </c>
      <c r="E445" s="230">
        <v>1080000</v>
      </c>
      <c r="F445" s="231" t="s">
        <v>1088</v>
      </c>
      <c r="G445" s="232" t="s">
        <v>3154</v>
      </c>
      <c r="H445" s="233" t="s">
        <v>3213</v>
      </c>
    </row>
    <row r="446" spans="1:8" s="165" customFormat="1" ht="13.5">
      <c r="A446" s="21"/>
      <c r="B446" s="166"/>
      <c r="C446" s="166"/>
      <c r="D446" s="229"/>
      <c r="E446" s="230"/>
      <c r="F446" s="280"/>
      <c r="G446" s="281"/>
      <c r="H446" s="282" t="s">
        <v>2278</v>
      </c>
    </row>
    <row r="447" spans="1:8" s="165" customFormat="1" ht="13.5">
      <c r="A447" s="16" t="s">
        <v>1418</v>
      </c>
      <c r="B447" s="166"/>
      <c r="C447" s="166"/>
      <c r="D447" s="229" t="s">
        <v>1274</v>
      </c>
      <c r="E447" s="230">
        <v>97543407</v>
      </c>
      <c r="F447" s="280"/>
      <c r="G447" s="281"/>
      <c r="H447" s="282" t="s">
        <v>2278</v>
      </c>
    </row>
    <row r="448" spans="1:8" s="165" customFormat="1" ht="13.5">
      <c r="A448" s="21"/>
      <c r="B448" s="166"/>
      <c r="C448" s="166"/>
      <c r="D448" s="229"/>
      <c r="E448" s="230"/>
      <c r="F448" s="280"/>
      <c r="G448" s="281"/>
      <c r="H448" s="282" t="s">
        <v>2278</v>
      </c>
    </row>
    <row r="449" spans="1:8" s="165" customFormat="1" ht="13.5">
      <c r="A449" s="21"/>
      <c r="B449" s="166"/>
      <c r="C449" s="166"/>
      <c r="D449" s="229" t="s">
        <v>2279</v>
      </c>
      <c r="E449" s="230">
        <v>33817372</v>
      </c>
      <c r="F449" s="280"/>
      <c r="G449" s="281"/>
      <c r="H449" s="282" t="s">
        <v>2278</v>
      </c>
    </row>
    <row r="450" spans="1:8" s="165" customFormat="1" ht="13.5">
      <c r="A450" s="21"/>
      <c r="B450" s="166"/>
      <c r="C450" s="166"/>
      <c r="D450" s="229"/>
      <c r="E450" s="230"/>
      <c r="F450" s="280"/>
      <c r="G450" s="281"/>
      <c r="H450" s="282" t="s">
        <v>2278</v>
      </c>
    </row>
    <row r="451" spans="1:8" s="165" customFormat="1" ht="36">
      <c r="A451" s="23"/>
      <c r="B451" s="240"/>
      <c r="C451" s="240"/>
      <c r="D451" s="244" t="s">
        <v>1277</v>
      </c>
      <c r="E451" s="245">
        <f>E445+E447+E449-C445</f>
        <v>88229437</v>
      </c>
      <c r="F451" s="283"/>
      <c r="G451" s="284"/>
      <c r="H451" s="285" t="s">
        <v>2278</v>
      </c>
    </row>
    <row r="452" spans="1:8" s="165" customFormat="1" ht="48">
      <c r="A452" s="21" t="s">
        <v>2892</v>
      </c>
      <c r="B452" s="228">
        <v>21700000</v>
      </c>
      <c r="C452" s="228">
        <v>883026</v>
      </c>
      <c r="D452" s="229" t="s">
        <v>1303</v>
      </c>
      <c r="E452" s="230">
        <v>774000</v>
      </c>
      <c r="F452" s="231" t="s">
        <v>1300</v>
      </c>
      <c r="G452" s="232" t="s">
        <v>3155</v>
      </c>
      <c r="H452" s="233" t="s">
        <v>3156</v>
      </c>
    </row>
    <row r="453" spans="1:8" s="165" customFormat="1" ht="13.5">
      <c r="A453" s="21"/>
      <c r="B453" s="166"/>
      <c r="C453" s="166"/>
      <c r="D453" s="229"/>
      <c r="E453" s="230"/>
      <c r="F453" s="252"/>
      <c r="G453" s="253"/>
      <c r="H453" s="168" t="s">
        <v>2278</v>
      </c>
    </row>
    <row r="454" spans="1:8" s="165" customFormat="1" ht="13.5">
      <c r="A454" s="16" t="s">
        <v>1419</v>
      </c>
      <c r="B454" s="166"/>
      <c r="C454" s="166"/>
      <c r="D454" s="229" t="s">
        <v>1274</v>
      </c>
      <c r="E454" s="230">
        <v>99006141</v>
      </c>
      <c r="F454" s="252"/>
      <c r="G454" s="253"/>
      <c r="H454" s="168" t="s">
        <v>2278</v>
      </c>
    </row>
    <row r="455" spans="1:8" s="165" customFormat="1" ht="13.5">
      <c r="A455" s="21"/>
      <c r="B455" s="166"/>
      <c r="C455" s="166"/>
      <c r="D455" s="229"/>
      <c r="E455" s="230"/>
      <c r="F455" s="252"/>
      <c r="G455" s="253"/>
      <c r="H455" s="168" t="s">
        <v>2278</v>
      </c>
    </row>
    <row r="456" spans="1:8" s="165" customFormat="1" ht="13.5">
      <c r="A456" s="21"/>
      <c r="B456" s="166"/>
      <c r="C456" s="166"/>
      <c r="D456" s="229" t="s">
        <v>2279</v>
      </c>
      <c r="E456" s="230">
        <v>1021138</v>
      </c>
      <c r="F456" s="252"/>
      <c r="G456" s="253"/>
      <c r="H456" s="168" t="s">
        <v>2278</v>
      </c>
    </row>
    <row r="457" spans="1:8" s="165" customFormat="1" ht="13.5">
      <c r="A457" s="21"/>
      <c r="B457" s="166"/>
      <c r="C457" s="166"/>
      <c r="D457" s="229"/>
      <c r="E457" s="230"/>
      <c r="F457" s="252"/>
      <c r="G457" s="253"/>
      <c r="H457" s="168" t="s">
        <v>2278</v>
      </c>
    </row>
    <row r="458" spans="1:8" s="165" customFormat="1" ht="36">
      <c r="A458" s="23"/>
      <c r="B458" s="240"/>
      <c r="C458" s="240"/>
      <c r="D458" s="244" t="s">
        <v>1277</v>
      </c>
      <c r="E458" s="245">
        <f>E452+E454+E456-C452</f>
        <v>99918253</v>
      </c>
      <c r="F458" s="254"/>
      <c r="G458" s="273"/>
      <c r="H458" s="256" t="s">
        <v>2278</v>
      </c>
    </row>
  </sheetData>
  <sheetProtection formatCells="0" formatRows="0" insertRows="0" deleteRows="0"/>
  <mergeCells count="4">
    <mergeCell ref="D2:E2"/>
    <mergeCell ref="G2:H2"/>
    <mergeCell ref="G375:H375"/>
    <mergeCell ref="G398:H398"/>
  </mergeCells>
  <printOptions horizontalCentered="1"/>
  <pageMargins left="0.1968503937007874" right="0.1968503937007874" top="0.7874015748031497" bottom="0.6299212598425197" header="0.5118110236220472" footer="0.31496062992125984"/>
  <pageSetup blackAndWhite="1" firstPageNumber="36" useFirstPageNumber="1" horizontalDpi="600" verticalDpi="600" orientation="landscape" paperSize="9" scale="98" r:id="rId2"/>
  <headerFooter alignWithMargins="0">
    <oddHeader>&amp;C&amp;P</oddHeader>
  </headerFooter>
  <rowBreaks count="13" manualBreakCount="13">
    <brk id="37" max="7" man="1"/>
    <brk id="69" max="7" man="1"/>
    <brk id="102" max="7" man="1"/>
    <brk id="134" max="7" man="1"/>
    <brk id="170" max="7" man="1"/>
    <brk id="204" max="7" man="1"/>
    <brk id="234" max="7" man="1"/>
    <brk id="269" max="7" man="1"/>
    <brk id="302" max="7" man="1"/>
    <brk id="338" max="7" man="1"/>
    <brk id="374" max="7" man="1"/>
    <brk id="407" max="7" man="1"/>
    <brk id="437" max="7" man="1"/>
  </rowBreaks>
  <drawing r:id="rId1"/>
</worksheet>
</file>

<file path=xl/worksheets/sheet8.xml><?xml version="1.0" encoding="utf-8"?>
<worksheet xmlns="http://schemas.openxmlformats.org/spreadsheetml/2006/main" xmlns:r="http://schemas.openxmlformats.org/officeDocument/2006/relationships">
  <dimension ref="A1:H175"/>
  <sheetViews>
    <sheetView showGridLines="0" view="pageBreakPreview" zoomScale="75" zoomScaleSheetLayoutView="75" workbookViewId="0" topLeftCell="A1">
      <selection activeCell="C146" sqref="C146"/>
    </sheetView>
  </sheetViews>
  <sheetFormatPr defaultColWidth="9.00390625" defaultRowHeight="13.5"/>
  <cols>
    <col min="1" max="1" width="17.625" style="175" customWidth="1"/>
    <col min="2" max="3" width="13.625" style="175" customWidth="1"/>
    <col min="4" max="4" width="9.875" style="175" customWidth="1"/>
    <col min="5" max="5" width="12.00390625" style="175" customWidth="1"/>
    <col min="6" max="6" width="15.375" style="175" customWidth="1"/>
    <col min="7" max="7" width="39.625" style="120" customWidth="1"/>
    <col min="8" max="8" width="21.50390625" style="4" customWidth="1"/>
    <col min="9" max="16384" width="9.00390625" style="164" customWidth="1"/>
  </cols>
  <sheetData>
    <row r="1" spans="1:8" s="121" customFormat="1" ht="30" customHeight="1">
      <c r="A1" s="1" t="s">
        <v>1747</v>
      </c>
      <c r="B1" s="44"/>
      <c r="C1" s="45"/>
      <c r="D1" s="163"/>
      <c r="E1" s="45"/>
      <c r="F1" s="46"/>
      <c r="G1" s="47"/>
      <c r="H1" s="48"/>
    </row>
    <row r="2" spans="1:8" ht="13.5">
      <c r="A2" s="5" t="s">
        <v>2269</v>
      </c>
      <c r="B2" s="5" t="s">
        <v>2270</v>
      </c>
      <c r="C2" s="5" t="s">
        <v>2271</v>
      </c>
      <c r="D2" s="327" t="s">
        <v>2272</v>
      </c>
      <c r="E2" s="328"/>
      <c r="F2" s="5" t="s">
        <v>2273</v>
      </c>
      <c r="G2" s="327" t="s">
        <v>2274</v>
      </c>
      <c r="H2" s="328"/>
    </row>
    <row r="3" spans="1:8" s="165" customFormat="1" ht="13.5">
      <c r="A3" s="50"/>
      <c r="B3" s="51" t="s">
        <v>2275</v>
      </c>
      <c r="C3" s="51" t="s">
        <v>2275</v>
      </c>
      <c r="D3" s="30"/>
      <c r="E3" s="9" t="s">
        <v>2275</v>
      </c>
      <c r="F3" s="74"/>
      <c r="G3" s="30"/>
      <c r="H3" s="11"/>
    </row>
    <row r="4" spans="1:8" s="165" customFormat="1" ht="24">
      <c r="A4" s="12" t="s">
        <v>3214</v>
      </c>
      <c r="B4" s="13">
        <v>7701767000</v>
      </c>
      <c r="C4" s="13">
        <v>7615367332</v>
      </c>
      <c r="D4" s="14" t="s">
        <v>1383</v>
      </c>
      <c r="E4" s="15">
        <v>742593000</v>
      </c>
      <c r="F4" s="16" t="s">
        <v>1748</v>
      </c>
      <c r="G4" s="17" t="s">
        <v>1749</v>
      </c>
      <c r="H4" s="18"/>
    </row>
    <row r="5" spans="1:8" s="165" customFormat="1" ht="13.5">
      <c r="A5" s="16"/>
      <c r="B5" s="13"/>
      <c r="C5" s="13"/>
      <c r="D5" s="14"/>
      <c r="E5" s="15"/>
      <c r="F5" s="16"/>
      <c r="G5" s="17" t="s">
        <v>3215</v>
      </c>
      <c r="H5" s="18"/>
    </row>
    <row r="6" spans="1:8" s="165" customFormat="1" ht="13.5">
      <c r="A6" s="311" t="s">
        <v>2655</v>
      </c>
      <c r="B6" s="13"/>
      <c r="C6" s="13"/>
      <c r="D6" s="14" t="s">
        <v>742</v>
      </c>
      <c r="E6" s="15">
        <v>3222000000</v>
      </c>
      <c r="F6" s="16"/>
      <c r="G6" s="17" t="s">
        <v>3216</v>
      </c>
      <c r="H6" s="18"/>
    </row>
    <row r="7" spans="1:8" s="165" customFormat="1" ht="13.5">
      <c r="A7" s="16"/>
      <c r="B7" s="13"/>
      <c r="C7" s="13"/>
      <c r="D7" s="14"/>
      <c r="E7" s="15"/>
      <c r="F7" s="16"/>
      <c r="G7" s="17" t="s">
        <v>2656</v>
      </c>
      <c r="H7" s="18"/>
    </row>
    <row r="8" spans="1:8" s="165" customFormat="1" ht="13.5">
      <c r="A8" s="286"/>
      <c r="B8" s="13"/>
      <c r="C8" s="13"/>
      <c r="D8" s="14" t="s">
        <v>2279</v>
      </c>
      <c r="E8" s="15">
        <v>585120537</v>
      </c>
      <c r="F8" s="16"/>
      <c r="G8" s="17" t="s">
        <v>1750</v>
      </c>
      <c r="H8" s="18"/>
    </row>
    <row r="9" spans="1:8" s="165" customFormat="1" ht="13.5">
      <c r="A9" s="16"/>
      <c r="B9" s="13"/>
      <c r="C9" s="13"/>
      <c r="D9" s="14"/>
      <c r="E9" s="15"/>
      <c r="F9" s="16"/>
      <c r="G9" s="17" t="s">
        <v>2657</v>
      </c>
      <c r="H9" s="18"/>
    </row>
    <row r="10" spans="1:8" s="165" customFormat="1" ht="13.5">
      <c r="A10" s="27"/>
      <c r="B10" s="24"/>
      <c r="C10" s="24"/>
      <c r="D10" s="25" t="s">
        <v>2280</v>
      </c>
      <c r="E10" s="26">
        <f>C4-E4-E6-E8</f>
        <v>3065653795</v>
      </c>
      <c r="F10" s="27"/>
      <c r="G10" s="28"/>
      <c r="H10" s="29"/>
    </row>
    <row r="11" spans="1:8" s="165" customFormat="1" ht="13.5">
      <c r="A11" s="16" t="s">
        <v>1751</v>
      </c>
      <c r="B11" s="13">
        <v>48711877000</v>
      </c>
      <c r="C11" s="13">
        <v>45677778754</v>
      </c>
      <c r="D11" s="14" t="s">
        <v>1383</v>
      </c>
      <c r="E11" s="15">
        <v>4000847000</v>
      </c>
      <c r="F11" s="16" t="s">
        <v>2622</v>
      </c>
      <c r="G11" s="17" t="s">
        <v>2623</v>
      </c>
      <c r="H11" s="18"/>
    </row>
    <row r="12" spans="1:8" s="165" customFormat="1" ht="13.5">
      <c r="A12" s="16"/>
      <c r="B12" s="13"/>
      <c r="C12" s="13"/>
      <c r="D12" s="14"/>
      <c r="E12" s="15"/>
      <c r="F12" s="16"/>
      <c r="G12" s="17" t="s">
        <v>3217</v>
      </c>
      <c r="H12" s="18"/>
    </row>
    <row r="13" spans="1:8" s="165" customFormat="1" ht="13.5">
      <c r="A13" s="311" t="s">
        <v>2658</v>
      </c>
      <c r="B13" s="13"/>
      <c r="C13" s="13"/>
      <c r="D13" s="14" t="s">
        <v>742</v>
      </c>
      <c r="E13" s="15">
        <v>34753000000</v>
      </c>
      <c r="F13" s="16"/>
      <c r="G13" s="17"/>
      <c r="H13" s="18"/>
    </row>
    <row r="14" spans="1:8" s="165" customFormat="1" ht="13.5">
      <c r="A14" s="16"/>
      <c r="B14" s="13"/>
      <c r="C14" s="13"/>
      <c r="D14" s="14"/>
      <c r="E14" s="15"/>
      <c r="F14" s="16"/>
      <c r="G14" s="17" t="s">
        <v>1713</v>
      </c>
      <c r="H14" s="18"/>
    </row>
    <row r="15" spans="1:8" s="165" customFormat="1" ht="13.5">
      <c r="A15" s="286"/>
      <c r="B15" s="13"/>
      <c r="C15" s="13"/>
      <c r="D15" s="14" t="s">
        <v>2279</v>
      </c>
      <c r="E15" s="15">
        <v>1517827814</v>
      </c>
      <c r="F15" s="16"/>
      <c r="G15" s="17" t="s">
        <v>1714</v>
      </c>
      <c r="H15" s="18"/>
    </row>
    <row r="16" spans="1:8" s="165" customFormat="1" ht="13.5">
      <c r="A16" s="16"/>
      <c r="B16" s="13"/>
      <c r="C16" s="13"/>
      <c r="D16" s="14"/>
      <c r="E16" s="15"/>
      <c r="F16" s="16"/>
      <c r="G16" s="17"/>
      <c r="H16" s="18"/>
    </row>
    <row r="17" spans="1:8" s="165" customFormat="1" ht="13.5">
      <c r="A17" s="16"/>
      <c r="B17" s="13"/>
      <c r="C17" s="13"/>
      <c r="D17" s="14" t="s">
        <v>2280</v>
      </c>
      <c r="E17" s="26">
        <f>C11-E11-E13-E15</f>
        <v>5406103940</v>
      </c>
      <c r="F17" s="16"/>
      <c r="G17" s="17"/>
      <c r="H17" s="18"/>
    </row>
    <row r="18" spans="1:8" s="165" customFormat="1" ht="24">
      <c r="A18" s="52" t="s">
        <v>2624</v>
      </c>
      <c r="B18" s="78">
        <v>593229000</v>
      </c>
      <c r="C18" s="78">
        <v>497878437</v>
      </c>
      <c r="D18" s="79" t="s">
        <v>1383</v>
      </c>
      <c r="E18" s="80">
        <v>60506000</v>
      </c>
      <c r="F18" s="52" t="s">
        <v>2625</v>
      </c>
      <c r="G18" s="75" t="s">
        <v>1715</v>
      </c>
      <c r="H18" s="76"/>
    </row>
    <row r="19" spans="1:8" s="165" customFormat="1" ht="13.5">
      <c r="A19" s="16"/>
      <c r="B19" s="13"/>
      <c r="C19" s="13"/>
      <c r="D19" s="14"/>
      <c r="E19" s="15"/>
      <c r="F19" s="16"/>
      <c r="G19" s="17"/>
      <c r="H19" s="18"/>
    </row>
    <row r="20" spans="1:8" s="165" customFormat="1" ht="13.5">
      <c r="A20" s="311" t="s">
        <v>2658</v>
      </c>
      <c r="B20" s="13"/>
      <c r="C20" s="13"/>
      <c r="D20" s="14" t="s">
        <v>742</v>
      </c>
      <c r="E20" s="15">
        <v>183000000</v>
      </c>
      <c r="F20" s="16"/>
      <c r="G20" s="17"/>
      <c r="H20" s="18"/>
    </row>
    <row r="21" spans="1:8" s="165" customFormat="1" ht="13.5">
      <c r="A21" s="16"/>
      <c r="B21" s="13"/>
      <c r="C21" s="13"/>
      <c r="D21" s="14"/>
      <c r="E21" s="15"/>
      <c r="F21" s="16"/>
      <c r="G21" s="20"/>
      <c r="H21" s="18"/>
    </row>
    <row r="22" spans="1:8" s="165" customFormat="1" ht="13.5">
      <c r="A22" s="286"/>
      <c r="B22" s="13"/>
      <c r="C22" s="13"/>
      <c r="D22" s="14" t="s">
        <v>2279</v>
      </c>
      <c r="E22" s="15">
        <v>222911810</v>
      </c>
      <c r="F22" s="16"/>
      <c r="G22" s="20"/>
      <c r="H22" s="18"/>
    </row>
    <row r="23" spans="1:8" s="165" customFormat="1" ht="13.5">
      <c r="A23" s="16"/>
      <c r="B23" s="13"/>
      <c r="C23" s="13"/>
      <c r="D23" s="14"/>
      <c r="E23" s="15"/>
      <c r="F23" s="16"/>
      <c r="G23" s="20"/>
      <c r="H23" s="18"/>
    </row>
    <row r="24" spans="1:8" s="165" customFormat="1" ht="13.5">
      <c r="A24" s="16"/>
      <c r="B24" s="13"/>
      <c r="C24" s="13"/>
      <c r="D24" s="14" t="s">
        <v>327</v>
      </c>
      <c r="E24" s="26">
        <f>C18-E18-E20-E22</f>
        <v>31460627</v>
      </c>
      <c r="F24" s="16"/>
      <c r="G24" s="20"/>
      <c r="H24" s="18"/>
    </row>
    <row r="25" spans="1:8" s="165" customFormat="1" ht="13.5">
      <c r="A25" s="52" t="s">
        <v>2626</v>
      </c>
      <c r="B25" s="78">
        <v>5441498000</v>
      </c>
      <c r="C25" s="78">
        <v>5254648209</v>
      </c>
      <c r="D25" s="79" t="s">
        <v>1383</v>
      </c>
      <c r="E25" s="80">
        <v>781005000</v>
      </c>
      <c r="F25" s="52" t="s">
        <v>2627</v>
      </c>
      <c r="G25" s="75" t="s">
        <v>2628</v>
      </c>
      <c r="H25" s="76"/>
    </row>
    <row r="26" spans="1:8" s="165" customFormat="1" ht="13.5">
      <c r="A26" s="16"/>
      <c r="B26" s="13"/>
      <c r="C26" s="13"/>
      <c r="D26" s="14"/>
      <c r="E26" s="15"/>
      <c r="F26" s="16"/>
      <c r="G26" s="17" t="s">
        <v>2175</v>
      </c>
      <c r="H26" s="18"/>
    </row>
    <row r="27" spans="1:8" s="165" customFormat="1" ht="13.5">
      <c r="A27" s="311" t="s">
        <v>2659</v>
      </c>
      <c r="B27" s="13"/>
      <c r="C27" s="13"/>
      <c r="D27" s="14" t="s">
        <v>742</v>
      </c>
      <c r="E27" s="15">
        <v>730000000</v>
      </c>
      <c r="F27" s="16"/>
      <c r="G27" s="17" t="s">
        <v>2176</v>
      </c>
      <c r="H27" s="18"/>
    </row>
    <row r="28" spans="1:8" s="165" customFormat="1" ht="13.5">
      <c r="A28" s="16"/>
      <c r="B28" s="13"/>
      <c r="C28" s="13"/>
      <c r="D28" s="14"/>
      <c r="E28" s="15"/>
      <c r="F28" s="16"/>
      <c r="G28" s="17" t="s">
        <v>2629</v>
      </c>
      <c r="H28" s="18"/>
    </row>
    <row r="29" spans="1:8" s="165" customFormat="1" ht="13.5">
      <c r="A29" s="286"/>
      <c r="B29" s="13"/>
      <c r="C29" s="13"/>
      <c r="D29" s="14" t="s">
        <v>2279</v>
      </c>
      <c r="E29" s="15">
        <v>254132615</v>
      </c>
      <c r="F29" s="16"/>
      <c r="G29" s="17" t="s">
        <v>1716</v>
      </c>
      <c r="H29" s="18"/>
    </row>
    <row r="30" spans="1:8" s="165" customFormat="1" ht="13.5">
      <c r="A30" s="287"/>
      <c r="B30" s="13"/>
      <c r="C30" s="13"/>
      <c r="D30" s="14"/>
      <c r="E30" s="15"/>
      <c r="F30" s="16"/>
      <c r="G30" s="17"/>
      <c r="H30" s="18"/>
    </row>
    <row r="31" spans="1:8" s="165" customFormat="1" ht="13.5">
      <c r="A31" s="27"/>
      <c r="B31" s="24"/>
      <c r="C31" s="24"/>
      <c r="D31" s="25" t="s">
        <v>2280</v>
      </c>
      <c r="E31" s="26">
        <f>C25-E25-E27-E29</f>
        <v>3489510594</v>
      </c>
      <c r="F31" s="27"/>
      <c r="G31" s="83"/>
      <c r="H31" s="29"/>
    </row>
    <row r="32" spans="1:8" s="165" customFormat="1" ht="13.5">
      <c r="A32" s="16" t="s">
        <v>2630</v>
      </c>
      <c r="B32" s="13">
        <v>28278499000</v>
      </c>
      <c r="C32" s="13">
        <v>26869590373</v>
      </c>
      <c r="D32" s="14" t="s">
        <v>1383</v>
      </c>
      <c r="E32" s="15">
        <v>5937788500</v>
      </c>
      <c r="F32" s="16" t="s">
        <v>1032</v>
      </c>
      <c r="G32" s="17" t="s">
        <v>1033</v>
      </c>
      <c r="H32" s="18"/>
    </row>
    <row r="33" spans="1:8" s="165" customFormat="1" ht="13.5">
      <c r="A33" s="16"/>
      <c r="B33" s="13"/>
      <c r="C33" s="13"/>
      <c r="D33" s="14"/>
      <c r="E33" s="15"/>
      <c r="F33" s="16"/>
      <c r="G33" s="17" t="s">
        <v>1717</v>
      </c>
      <c r="H33" s="18"/>
    </row>
    <row r="34" spans="1:8" s="165" customFormat="1" ht="13.5">
      <c r="A34" s="311" t="s">
        <v>2660</v>
      </c>
      <c r="B34" s="13"/>
      <c r="C34" s="13"/>
      <c r="D34" s="14" t="s">
        <v>742</v>
      </c>
      <c r="E34" s="15">
        <v>15888000000</v>
      </c>
      <c r="F34" s="16"/>
      <c r="G34" s="17" t="s">
        <v>1034</v>
      </c>
      <c r="H34" s="18"/>
    </row>
    <row r="35" spans="1:8" s="165" customFormat="1" ht="13.5">
      <c r="A35" s="16"/>
      <c r="B35" s="13"/>
      <c r="C35" s="13"/>
      <c r="D35" s="14"/>
      <c r="E35" s="15"/>
      <c r="F35" s="16"/>
      <c r="G35" s="20" t="s">
        <v>1035</v>
      </c>
      <c r="H35" s="18"/>
    </row>
    <row r="36" spans="1:8" s="165" customFormat="1" ht="13.5">
      <c r="A36" s="286"/>
      <c r="B36" s="13"/>
      <c r="C36" s="13"/>
      <c r="D36" s="14" t="s">
        <v>2279</v>
      </c>
      <c r="E36" s="15">
        <v>3647889813</v>
      </c>
      <c r="F36" s="16"/>
      <c r="G36" s="17"/>
      <c r="H36" s="18"/>
    </row>
    <row r="37" spans="1:8" s="165" customFormat="1" ht="13.5">
      <c r="A37" s="287"/>
      <c r="B37" s="13"/>
      <c r="C37" s="13"/>
      <c r="D37" s="14"/>
      <c r="E37" s="15"/>
      <c r="F37" s="16"/>
      <c r="G37" s="17"/>
      <c r="H37" s="18"/>
    </row>
    <row r="38" spans="1:8" s="165" customFormat="1" ht="13.5">
      <c r="A38" s="16"/>
      <c r="B38" s="13"/>
      <c r="C38" s="13"/>
      <c r="D38" s="14" t="s">
        <v>2280</v>
      </c>
      <c r="E38" s="15">
        <f>C32-E32-E34-E36</f>
        <v>1395912060</v>
      </c>
      <c r="F38" s="16"/>
      <c r="G38" s="17"/>
      <c r="H38" s="18"/>
    </row>
    <row r="39" spans="1:8" s="165" customFormat="1" ht="13.5">
      <c r="A39" s="27"/>
      <c r="B39" s="24"/>
      <c r="C39" s="24"/>
      <c r="D39" s="25"/>
      <c r="E39" s="26">
        <f>IF(C32=SUM(E32:E38),"","ERR")</f>
      </c>
      <c r="F39" s="27"/>
      <c r="G39" s="83"/>
      <c r="H39" s="29"/>
    </row>
    <row r="40" spans="1:8" s="165" customFormat="1" ht="24" customHeight="1">
      <c r="A40" s="16" t="s">
        <v>1036</v>
      </c>
      <c r="B40" s="13">
        <v>18321866000</v>
      </c>
      <c r="C40" s="13">
        <v>12496599461</v>
      </c>
      <c r="D40" s="14" t="s">
        <v>1383</v>
      </c>
      <c r="E40" s="15">
        <v>5849456500</v>
      </c>
      <c r="F40" s="16" t="s">
        <v>1037</v>
      </c>
      <c r="G40" s="17" t="s">
        <v>1038</v>
      </c>
      <c r="H40" s="18"/>
    </row>
    <row r="41" spans="1:8" s="165" customFormat="1" ht="13.5">
      <c r="A41" s="16"/>
      <c r="B41" s="13"/>
      <c r="C41" s="13"/>
      <c r="D41" s="14"/>
      <c r="E41" s="15"/>
      <c r="F41" s="16"/>
      <c r="G41" s="17" t="s">
        <v>2661</v>
      </c>
      <c r="H41" s="18"/>
    </row>
    <row r="42" spans="1:8" s="165" customFormat="1" ht="13.5">
      <c r="A42" s="311" t="s">
        <v>2662</v>
      </c>
      <c r="B42" s="13"/>
      <c r="C42" s="13"/>
      <c r="D42" s="14" t="s">
        <v>742</v>
      </c>
      <c r="E42" s="15">
        <v>4018000000</v>
      </c>
      <c r="F42" s="63"/>
      <c r="G42" s="17" t="s">
        <v>1039</v>
      </c>
      <c r="H42" s="18"/>
    </row>
    <row r="43" spans="1:8" s="165" customFormat="1" ht="13.5">
      <c r="A43" s="16"/>
      <c r="B43" s="13"/>
      <c r="C43" s="13"/>
      <c r="D43" s="14"/>
      <c r="E43" s="15"/>
      <c r="F43" s="16"/>
      <c r="G43" s="17" t="s">
        <v>2663</v>
      </c>
      <c r="H43" s="18"/>
    </row>
    <row r="44" spans="1:8" s="165" customFormat="1" ht="13.5">
      <c r="A44" s="286"/>
      <c r="B44" s="13"/>
      <c r="C44" s="13"/>
      <c r="D44" s="14" t="s">
        <v>2279</v>
      </c>
      <c r="E44" s="15">
        <v>2629057150</v>
      </c>
      <c r="F44" s="16"/>
      <c r="G44" s="17" t="s">
        <v>1040</v>
      </c>
      <c r="H44" s="18"/>
    </row>
    <row r="45" spans="1:8" s="165" customFormat="1" ht="13.5">
      <c r="A45" s="287"/>
      <c r="B45" s="13"/>
      <c r="C45" s="13"/>
      <c r="D45" s="14"/>
      <c r="E45" s="15"/>
      <c r="F45" s="16"/>
      <c r="G45" s="17" t="s">
        <v>1041</v>
      </c>
      <c r="H45" s="18"/>
    </row>
    <row r="46" spans="1:8" s="165" customFormat="1" ht="13.5">
      <c r="A46" s="16"/>
      <c r="B46" s="13"/>
      <c r="C46" s="13"/>
      <c r="D46" s="14" t="s">
        <v>2280</v>
      </c>
      <c r="E46" s="15">
        <f>C40-E40-E42-E44</f>
        <v>85811</v>
      </c>
      <c r="F46" s="16"/>
      <c r="G46" s="17" t="s">
        <v>1042</v>
      </c>
      <c r="H46" s="18"/>
    </row>
    <row r="47" spans="1:8" s="165" customFormat="1" ht="13.5">
      <c r="A47" s="16"/>
      <c r="B47" s="13"/>
      <c r="C47" s="13"/>
      <c r="D47" s="88"/>
      <c r="E47" s="22"/>
      <c r="F47" s="16"/>
      <c r="G47" s="17" t="s">
        <v>1718</v>
      </c>
      <c r="H47" s="18"/>
    </row>
    <row r="48" spans="1:8" s="165" customFormat="1" ht="24" customHeight="1">
      <c r="A48" s="16"/>
      <c r="B48" s="13"/>
      <c r="C48" s="13"/>
      <c r="D48" s="14"/>
      <c r="E48" s="15"/>
      <c r="F48" s="52" t="s">
        <v>1043</v>
      </c>
      <c r="G48" s="75" t="s">
        <v>1044</v>
      </c>
      <c r="H48" s="76"/>
    </row>
    <row r="49" spans="1:8" s="165" customFormat="1" ht="13.5">
      <c r="A49" s="16"/>
      <c r="B49" s="13"/>
      <c r="C49" s="13"/>
      <c r="D49" s="14"/>
      <c r="E49" s="15"/>
      <c r="F49" s="16"/>
      <c r="G49" s="17" t="s">
        <v>2664</v>
      </c>
      <c r="H49" s="18"/>
    </row>
    <row r="50" spans="1:8" s="165" customFormat="1" ht="13.5">
      <c r="A50" s="16"/>
      <c r="B50" s="13"/>
      <c r="C50" s="13"/>
      <c r="D50" s="14"/>
      <c r="E50" s="15"/>
      <c r="F50" s="16"/>
      <c r="G50" s="17"/>
      <c r="H50" s="18"/>
    </row>
    <row r="51" spans="1:8" s="165" customFormat="1" ht="13.5">
      <c r="A51" s="27"/>
      <c r="B51" s="24"/>
      <c r="C51" s="24"/>
      <c r="D51" s="25"/>
      <c r="E51" s="26"/>
      <c r="F51" s="27"/>
      <c r="G51" s="28"/>
      <c r="H51" s="29"/>
    </row>
    <row r="52" spans="1:8" s="165" customFormat="1" ht="13.5">
      <c r="A52" s="16" t="s">
        <v>1045</v>
      </c>
      <c r="B52" s="13">
        <v>5420951000</v>
      </c>
      <c r="C52" s="13">
        <v>4251538208</v>
      </c>
      <c r="D52" s="14" t="s">
        <v>1383</v>
      </c>
      <c r="E52" s="15">
        <v>1148638000</v>
      </c>
      <c r="F52" s="27" t="s">
        <v>1046</v>
      </c>
      <c r="G52" s="28" t="s">
        <v>2665</v>
      </c>
      <c r="H52" s="18"/>
    </row>
    <row r="53" spans="1:8" s="165" customFormat="1" ht="24">
      <c r="A53" s="16"/>
      <c r="B53" s="13"/>
      <c r="C53" s="13"/>
      <c r="D53" s="14"/>
      <c r="E53" s="15"/>
      <c r="F53" s="16" t="s">
        <v>1047</v>
      </c>
      <c r="G53" s="17" t="s">
        <v>2666</v>
      </c>
      <c r="H53" s="76"/>
    </row>
    <row r="54" spans="1:8" s="165" customFormat="1" ht="13.5">
      <c r="A54" s="311" t="s">
        <v>2667</v>
      </c>
      <c r="B54" s="13"/>
      <c r="C54" s="13"/>
      <c r="D54" s="14" t="s">
        <v>742</v>
      </c>
      <c r="E54" s="15">
        <v>2447000000</v>
      </c>
      <c r="F54" s="16"/>
      <c r="G54" s="17"/>
      <c r="H54" s="18"/>
    </row>
    <row r="55" spans="1:8" s="165" customFormat="1" ht="13.5">
      <c r="A55" s="16"/>
      <c r="B55" s="13"/>
      <c r="C55" s="13"/>
      <c r="D55" s="14"/>
      <c r="E55" s="15"/>
      <c r="F55" s="16"/>
      <c r="G55" s="17"/>
      <c r="H55" s="18"/>
    </row>
    <row r="56" spans="1:8" s="165" customFormat="1" ht="13.5">
      <c r="A56" s="286"/>
      <c r="B56" s="13"/>
      <c r="C56" s="13"/>
      <c r="D56" s="14" t="s">
        <v>2279</v>
      </c>
      <c r="E56" s="15">
        <v>535821000</v>
      </c>
      <c r="F56" s="63"/>
      <c r="G56" s="17"/>
      <c r="H56" s="18"/>
    </row>
    <row r="57" spans="1:8" s="165" customFormat="1" ht="13.5">
      <c r="A57" s="16"/>
      <c r="B57" s="13"/>
      <c r="C57" s="13"/>
      <c r="D57" s="14"/>
      <c r="E57" s="15"/>
      <c r="F57" s="16"/>
      <c r="G57" s="20"/>
      <c r="H57" s="18"/>
    </row>
    <row r="58" spans="1:8" s="165" customFormat="1" ht="13.5">
      <c r="A58" s="27"/>
      <c r="B58" s="24"/>
      <c r="C58" s="24"/>
      <c r="D58" s="25" t="s">
        <v>2280</v>
      </c>
      <c r="E58" s="26">
        <f>C52-E52-E54-E56</f>
        <v>120079208</v>
      </c>
      <c r="F58" s="27"/>
      <c r="G58" s="83"/>
      <c r="H58" s="29"/>
    </row>
    <row r="59" spans="1:8" s="165" customFormat="1" ht="13.5">
      <c r="A59" s="16" t="s">
        <v>1048</v>
      </c>
      <c r="B59" s="13">
        <v>3973190000</v>
      </c>
      <c r="C59" s="13">
        <v>3372298181</v>
      </c>
      <c r="D59" s="14" t="s">
        <v>1383</v>
      </c>
      <c r="E59" s="15">
        <v>1434488000</v>
      </c>
      <c r="F59" s="16" t="s">
        <v>1211</v>
      </c>
      <c r="G59" s="17" t="s">
        <v>2668</v>
      </c>
      <c r="H59" s="18"/>
    </row>
    <row r="60" spans="1:8" s="165" customFormat="1" ht="13.5">
      <c r="A60" s="16"/>
      <c r="B60" s="13"/>
      <c r="C60" s="13"/>
      <c r="D60" s="14"/>
      <c r="E60" s="15"/>
      <c r="F60" s="16"/>
      <c r="G60" s="17" t="s">
        <v>1719</v>
      </c>
      <c r="H60" s="18"/>
    </row>
    <row r="61" spans="1:8" s="165" customFormat="1" ht="13.5">
      <c r="A61" s="311" t="s">
        <v>2669</v>
      </c>
      <c r="B61" s="13"/>
      <c r="C61" s="13"/>
      <c r="D61" s="14" t="s">
        <v>742</v>
      </c>
      <c r="E61" s="15">
        <v>1084000000</v>
      </c>
      <c r="F61" s="16"/>
      <c r="G61" s="17" t="s">
        <v>2670</v>
      </c>
      <c r="H61" s="18"/>
    </row>
    <row r="62" spans="1:8" s="165" customFormat="1" ht="13.5">
      <c r="A62" s="16"/>
      <c r="B62" s="13"/>
      <c r="C62" s="13"/>
      <c r="D62" s="14"/>
      <c r="E62" s="15"/>
      <c r="F62" s="16"/>
      <c r="G62" s="17" t="s">
        <v>1720</v>
      </c>
      <c r="H62" s="18"/>
    </row>
    <row r="63" spans="1:8" s="165" customFormat="1" ht="13.5">
      <c r="A63" s="286"/>
      <c r="B63" s="13"/>
      <c r="C63" s="13"/>
      <c r="D63" s="14" t="s">
        <v>2279</v>
      </c>
      <c r="E63" s="15">
        <v>409761625</v>
      </c>
      <c r="F63" s="16"/>
      <c r="G63" s="20"/>
      <c r="H63" s="18"/>
    </row>
    <row r="64" spans="1:8" s="165" customFormat="1" ht="13.5">
      <c r="A64" s="16"/>
      <c r="B64" s="13"/>
      <c r="C64" s="13"/>
      <c r="D64" s="14"/>
      <c r="E64" s="15"/>
      <c r="F64" s="16"/>
      <c r="G64" s="20"/>
      <c r="H64" s="18"/>
    </row>
    <row r="65" spans="1:8" s="165" customFormat="1" ht="13.5">
      <c r="A65" s="27"/>
      <c r="B65" s="24"/>
      <c r="C65" s="24"/>
      <c r="D65" s="25" t="s">
        <v>2280</v>
      </c>
      <c r="E65" s="26">
        <f>C59-E59-E61-E63</f>
        <v>444048556</v>
      </c>
      <c r="F65" s="27"/>
      <c r="G65" s="28"/>
      <c r="H65" s="29"/>
    </row>
    <row r="66" spans="1:8" s="165" customFormat="1" ht="13.5">
      <c r="A66" s="16" t="s">
        <v>1212</v>
      </c>
      <c r="B66" s="13">
        <v>1496161000</v>
      </c>
      <c r="C66" s="13">
        <v>1293178624</v>
      </c>
      <c r="D66" s="14" t="s">
        <v>1383</v>
      </c>
      <c r="E66" s="15">
        <v>419186000</v>
      </c>
      <c r="F66" s="16" t="s">
        <v>1213</v>
      </c>
      <c r="G66" s="17" t="s">
        <v>1214</v>
      </c>
      <c r="H66" s="18"/>
    </row>
    <row r="67" spans="1:8" s="165" customFormat="1" ht="13.5">
      <c r="A67" s="16"/>
      <c r="B67" s="13"/>
      <c r="C67" s="13"/>
      <c r="D67" s="14"/>
      <c r="E67" s="15"/>
      <c r="F67" s="16"/>
      <c r="G67" s="17" t="s">
        <v>1721</v>
      </c>
      <c r="H67" s="18"/>
    </row>
    <row r="68" spans="1:8" s="165" customFormat="1" ht="13.5">
      <c r="A68" s="311" t="s">
        <v>2671</v>
      </c>
      <c r="B68" s="13"/>
      <c r="C68" s="13"/>
      <c r="D68" s="14" t="s">
        <v>742</v>
      </c>
      <c r="E68" s="15">
        <v>372000000</v>
      </c>
      <c r="F68" s="16"/>
      <c r="G68" s="20" t="s">
        <v>1215</v>
      </c>
      <c r="H68" s="18"/>
    </row>
    <row r="69" spans="1:8" s="165" customFormat="1" ht="13.5">
      <c r="A69" s="16"/>
      <c r="B69" s="13"/>
      <c r="C69" s="13"/>
      <c r="D69" s="14"/>
      <c r="E69" s="15"/>
      <c r="F69" s="16"/>
      <c r="G69" s="20" t="s">
        <v>1722</v>
      </c>
      <c r="H69" s="18"/>
    </row>
    <row r="70" spans="1:8" s="165" customFormat="1" ht="13.5">
      <c r="A70" s="286"/>
      <c r="B70" s="13"/>
      <c r="C70" s="13"/>
      <c r="D70" s="14" t="s">
        <v>2279</v>
      </c>
      <c r="E70" s="15">
        <v>51881132</v>
      </c>
      <c r="F70" s="16"/>
      <c r="G70" s="20" t="s">
        <v>1216</v>
      </c>
      <c r="H70" s="18"/>
    </row>
    <row r="71" spans="1:8" s="165" customFormat="1" ht="13.5">
      <c r="A71" s="287"/>
      <c r="B71" s="13"/>
      <c r="C71" s="13"/>
      <c r="D71" s="14"/>
      <c r="E71" s="15"/>
      <c r="F71" s="16"/>
      <c r="G71" s="20" t="s">
        <v>1723</v>
      </c>
      <c r="H71" s="18"/>
    </row>
    <row r="72" spans="1:8" s="165" customFormat="1" ht="13.5">
      <c r="A72" s="16"/>
      <c r="B72" s="13"/>
      <c r="C72" s="13"/>
      <c r="D72" s="14" t="s">
        <v>2280</v>
      </c>
      <c r="E72" s="15">
        <f>C66-E66-E68-E70</f>
        <v>450111492</v>
      </c>
      <c r="F72" s="16"/>
      <c r="G72" s="17"/>
      <c r="H72" s="18"/>
    </row>
    <row r="73" spans="1:8" s="165" customFormat="1" ht="13.5">
      <c r="A73" s="52" t="s">
        <v>1217</v>
      </c>
      <c r="B73" s="78">
        <v>2483942000</v>
      </c>
      <c r="C73" s="78">
        <v>2312316017</v>
      </c>
      <c r="D73" s="79" t="s">
        <v>1383</v>
      </c>
      <c r="E73" s="80">
        <v>447373000</v>
      </c>
      <c r="F73" s="52" t="s">
        <v>1218</v>
      </c>
      <c r="G73" s="75" t="s">
        <v>1219</v>
      </c>
      <c r="H73" s="76"/>
    </row>
    <row r="74" spans="1:8" s="165" customFormat="1" ht="13.5">
      <c r="A74" s="16"/>
      <c r="B74" s="13"/>
      <c r="C74" s="13"/>
      <c r="D74" s="14"/>
      <c r="E74" s="15"/>
      <c r="F74" s="16"/>
      <c r="G74" s="17" t="s">
        <v>2595</v>
      </c>
      <c r="H74" s="18"/>
    </row>
    <row r="75" spans="1:8" s="165" customFormat="1" ht="13.5">
      <c r="A75" s="311" t="s">
        <v>2672</v>
      </c>
      <c r="B75" s="13"/>
      <c r="C75" s="13"/>
      <c r="D75" s="14" t="s">
        <v>742</v>
      </c>
      <c r="E75" s="15">
        <v>711000000</v>
      </c>
      <c r="F75" s="16"/>
      <c r="G75" s="20" t="s">
        <v>1220</v>
      </c>
      <c r="H75" s="18"/>
    </row>
    <row r="76" spans="1:8" s="165" customFormat="1" ht="13.5">
      <c r="A76" s="16"/>
      <c r="B76" s="13"/>
      <c r="C76" s="13"/>
      <c r="D76" s="14"/>
      <c r="E76" s="15"/>
      <c r="F76" s="16"/>
      <c r="G76" s="20" t="s">
        <v>2596</v>
      </c>
      <c r="H76" s="18"/>
    </row>
    <row r="77" spans="1:8" s="165" customFormat="1" ht="13.5">
      <c r="A77" s="286"/>
      <c r="B77" s="13"/>
      <c r="C77" s="13"/>
      <c r="D77" s="14" t="s">
        <v>2279</v>
      </c>
      <c r="E77" s="15">
        <v>959727000</v>
      </c>
      <c r="F77" s="16"/>
      <c r="G77" s="20" t="s">
        <v>2597</v>
      </c>
      <c r="H77" s="18"/>
    </row>
    <row r="78" spans="1:8" s="165" customFormat="1" ht="13.5">
      <c r="A78" s="16"/>
      <c r="B78" s="13"/>
      <c r="C78" s="13"/>
      <c r="D78" s="14"/>
      <c r="E78" s="15"/>
      <c r="F78" s="16"/>
      <c r="G78" s="20" t="s">
        <v>2598</v>
      </c>
      <c r="H78" s="18"/>
    </row>
    <row r="79" spans="1:8" s="165" customFormat="1" ht="13.5">
      <c r="A79" s="27"/>
      <c r="B79" s="24"/>
      <c r="C79" s="24"/>
      <c r="D79" s="25" t="s">
        <v>2280</v>
      </c>
      <c r="E79" s="26">
        <f>C73-E73-E75-E77</f>
        <v>194216017</v>
      </c>
      <c r="F79" s="288"/>
      <c r="G79" s="289"/>
      <c r="H79" s="29"/>
    </row>
    <row r="80" spans="1:8" s="165" customFormat="1" ht="24" customHeight="1">
      <c r="A80" s="21" t="s">
        <v>1221</v>
      </c>
      <c r="B80" s="55">
        <v>9167335000</v>
      </c>
      <c r="C80" s="55">
        <v>9157310831</v>
      </c>
      <c r="D80" s="54" t="s">
        <v>742</v>
      </c>
      <c r="E80" s="56">
        <v>7900000000</v>
      </c>
      <c r="F80" s="16" t="s">
        <v>1222</v>
      </c>
      <c r="G80" s="17" t="s">
        <v>1224</v>
      </c>
      <c r="H80" s="18"/>
    </row>
    <row r="81" spans="1:8" s="165" customFormat="1" ht="13.5">
      <c r="A81" s="21"/>
      <c r="B81" s="55"/>
      <c r="C81" s="55"/>
      <c r="D81" s="54"/>
      <c r="E81" s="56"/>
      <c r="F81" s="16"/>
      <c r="G81" s="17" t="s">
        <v>1225</v>
      </c>
      <c r="H81" s="18"/>
    </row>
    <row r="82" spans="1:8" s="165" customFormat="1" ht="13.5">
      <c r="A82" s="297" t="s">
        <v>2673</v>
      </c>
      <c r="B82" s="55"/>
      <c r="C82" s="55"/>
      <c r="D82" s="54" t="s">
        <v>2279</v>
      </c>
      <c r="E82" s="56">
        <v>933304000</v>
      </c>
      <c r="F82" s="63"/>
      <c r="G82" s="17" t="s">
        <v>1226</v>
      </c>
      <c r="H82" s="18"/>
    </row>
    <row r="83" spans="1:8" s="165" customFormat="1" ht="13.5">
      <c r="A83" s="21"/>
      <c r="B83" s="55"/>
      <c r="C83" s="55"/>
      <c r="D83" s="54"/>
      <c r="E83" s="56"/>
      <c r="F83" s="16"/>
      <c r="G83" s="17" t="s">
        <v>1223</v>
      </c>
      <c r="H83" s="18"/>
    </row>
    <row r="84" spans="1:8" s="165" customFormat="1" ht="13.5">
      <c r="A84" s="102"/>
      <c r="B84" s="33"/>
      <c r="C84" s="33"/>
      <c r="D84" s="34" t="s">
        <v>2280</v>
      </c>
      <c r="E84" s="35">
        <f>C80-E80-E82</f>
        <v>324006831</v>
      </c>
      <c r="F84" s="27"/>
      <c r="G84" s="28"/>
      <c r="H84" s="29"/>
    </row>
    <row r="85" spans="1:8" s="165" customFormat="1" ht="24">
      <c r="A85" s="16" t="s">
        <v>1227</v>
      </c>
      <c r="B85" s="13">
        <v>30330346000</v>
      </c>
      <c r="C85" s="13">
        <v>25885838675</v>
      </c>
      <c r="D85" s="14" t="s">
        <v>1383</v>
      </c>
      <c r="E85" s="15">
        <v>2721302000</v>
      </c>
      <c r="F85" s="16" t="s">
        <v>1228</v>
      </c>
      <c r="G85" s="17" t="s">
        <v>1229</v>
      </c>
      <c r="H85" s="18"/>
    </row>
    <row r="86" spans="1:8" s="165" customFormat="1" ht="13.5">
      <c r="A86" s="16"/>
      <c r="B86" s="13"/>
      <c r="C86" s="13"/>
      <c r="D86" s="14"/>
      <c r="E86" s="15"/>
      <c r="F86" s="16"/>
      <c r="G86" s="17" t="s">
        <v>2599</v>
      </c>
      <c r="H86" s="18"/>
    </row>
    <row r="87" spans="1:8" s="165" customFormat="1" ht="13.5">
      <c r="A87" s="311" t="s">
        <v>2674</v>
      </c>
      <c r="B87" s="13"/>
      <c r="C87" s="13"/>
      <c r="D87" s="14" t="s">
        <v>742</v>
      </c>
      <c r="E87" s="15">
        <v>9041000000</v>
      </c>
      <c r="F87" s="290" t="s">
        <v>1230</v>
      </c>
      <c r="G87" s="122" t="s">
        <v>2600</v>
      </c>
      <c r="H87" s="291"/>
    </row>
    <row r="88" spans="1:8" s="165" customFormat="1" ht="13.5">
      <c r="A88" s="16"/>
      <c r="B88" s="13"/>
      <c r="C88" s="13"/>
      <c r="D88" s="14"/>
      <c r="E88" s="15"/>
      <c r="F88" s="16" t="s">
        <v>1231</v>
      </c>
      <c r="G88" s="17" t="s">
        <v>2601</v>
      </c>
      <c r="H88" s="18"/>
    </row>
    <row r="89" spans="1:8" s="165" customFormat="1" ht="13.5">
      <c r="A89" s="286"/>
      <c r="B89" s="13"/>
      <c r="C89" s="13"/>
      <c r="D89" s="14" t="s">
        <v>2279</v>
      </c>
      <c r="E89" s="15">
        <v>4092345369</v>
      </c>
      <c r="F89" s="16"/>
      <c r="G89" s="17" t="s">
        <v>2675</v>
      </c>
      <c r="H89" s="18"/>
    </row>
    <row r="90" spans="1:8" s="165" customFormat="1" ht="13.5">
      <c r="A90" s="16"/>
      <c r="B90" s="13"/>
      <c r="C90" s="13"/>
      <c r="D90" s="14"/>
      <c r="E90" s="15"/>
      <c r="F90" s="16"/>
      <c r="G90" s="17"/>
      <c r="H90" s="18"/>
    </row>
    <row r="91" spans="1:8" s="165" customFormat="1" ht="13.5">
      <c r="A91" s="27"/>
      <c r="B91" s="24"/>
      <c r="C91" s="24"/>
      <c r="D91" s="25" t="s">
        <v>2280</v>
      </c>
      <c r="E91" s="26">
        <f>C85-E85-E87-E89</f>
        <v>10031191306</v>
      </c>
      <c r="F91" s="27"/>
      <c r="G91" s="28"/>
      <c r="H91" s="29"/>
    </row>
    <row r="92" spans="1:8" s="165" customFormat="1" ht="13.5">
      <c r="A92" s="16" t="s">
        <v>1232</v>
      </c>
      <c r="B92" s="13">
        <v>58306268000</v>
      </c>
      <c r="C92" s="13">
        <v>47502147768</v>
      </c>
      <c r="D92" s="14" t="s">
        <v>1383</v>
      </c>
      <c r="E92" s="15">
        <v>23450439000</v>
      </c>
      <c r="F92" s="16" t="s">
        <v>1233</v>
      </c>
      <c r="G92" s="17" t="s">
        <v>1234</v>
      </c>
      <c r="H92" s="18"/>
    </row>
    <row r="93" spans="1:8" s="165" customFormat="1" ht="13.5">
      <c r="A93" s="16"/>
      <c r="B93" s="13"/>
      <c r="C93" s="13"/>
      <c r="D93" s="14"/>
      <c r="E93" s="15"/>
      <c r="F93" s="16"/>
      <c r="G93" s="17" t="s">
        <v>1235</v>
      </c>
      <c r="H93" s="18"/>
    </row>
    <row r="94" spans="1:8" s="165" customFormat="1" ht="13.5">
      <c r="A94" s="311" t="s">
        <v>2676</v>
      </c>
      <c r="B94" s="13"/>
      <c r="C94" s="13"/>
      <c r="D94" s="14" t="s">
        <v>742</v>
      </c>
      <c r="E94" s="15">
        <v>7187000000</v>
      </c>
      <c r="F94" s="16"/>
      <c r="G94" s="17" t="s">
        <v>316</v>
      </c>
      <c r="H94" s="18"/>
    </row>
    <row r="95" spans="1:8" s="165" customFormat="1" ht="13.5">
      <c r="A95" s="16"/>
      <c r="B95" s="13"/>
      <c r="C95" s="13"/>
      <c r="D95" s="14"/>
      <c r="E95" s="15"/>
      <c r="F95" s="16"/>
      <c r="G95" s="20" t="s">
        <v>1236</v>
      </c>
      <c r="H95" s="18"/>
    </row>
    <row r="96" spans="1:8" s="165" customFormat="1" ht="13.5">
      <c r="A96" s="286"/>
      <c r="B96" s="13"/>
      <c r="C96" s="13"/>
      <c r="D96" s="14" t="s">
        <v>2279</v>
      </c>
      <c r="E96" s="15">
        <v>15143394847</v>
      </c>
      <c r="F96" s="16"/>
      <c r="G96" s="20" t="s">
        <v>1237</v>
      </c>
      <c r="H96" s="18"/>
    </row>
    <row r="97" spans="1:8" s="165" customFormat="1" ht="13.5">
      <c r="A97" s="16"/>
      <c r="B97" s="13"/>
      <c r="C97" s="13"/>
      <c r="D97" s="14"/>
      <c r="E97" s="15"/>
      <c r="F97" s="16"/>
      <c r="G97" s="20" t="s">
        <v>2286</v>
      </c>
      <c r="H97" s="18"/>
    </row>
    <row r="98" spans="1:8" s="165" customFormat="1" ht="13.5">
      <c r="A98" s="16"/>
      <c r="B98" s="13"/>
      <c r="C98" s="13"/>
      <c r="D98" s="14" t="s">
        <v>2280</v>
      </c>
      <c r="E98" s="15">
        <f>C92-E92-E94-E96</f>
        <v>1721313921</v>
      </c>
      <c r="F98" s="16"/>
      <c r="G98" s="20" t="s">
        <v>1238</v>
      </c>
      <c r="H98" s="18"/>
    </row>
    <row r="99" spans="1:8" s="165" customFormat="1" ht="13.5">
      <c r="A99" s="16"/>
      <c r="B99" s="13"/>
      <c r="C99" s="13"/>
      <c r="D99" s="63"/>
      <c r="E99" s="15">
        <f>IF(C92=SUM(E92:E98),"","ERR")</f>
      </c>
      <c r="F99" s="16"/>
      <c r="G99" s="20" t="s">
        <v>1027</v>
      </c>
      <c r="H99" s="18"/>
    </row>
    <row r="100" spans="1:8" s="165" customFormat="1" ht="13.5">
      <c r="A100" s="16"/>
      <c r="B100" s="13"/>
      <c r="C100" s="13"/>
      <c r="D100" s="63"/>
      <c r="E100" s="15"/>
      <c r="F100" s="16"/>
      <c r="G100" s="17" t="s">
        <v>317</v>
      </c>
      <c r="H100" s="18"/>
    </row>
    <row r="101" spans="1:8" s="165" customFormat="1" ht="13.5">
      <c r="A101" s="16"/>
      <c r="B101" s="13"/>
      <c r="C101" s="13"/>
      <c r="D101" s="88"/>
      <c r="E101" s="22"/>
      <c r="F101" s="16"/>
      <c r="G101" s="17" t="s">
        <v>2677</v>
      </c>
      <c r="H101" s="18"/>
    </row>
    <row r="102" spans="1:8" s="165" customFormat="1" ht="13.5">
      <c r="A102" s="16"/>
      <c r="B102" s="13"/>
      <c r="C102" s="13"/>
      <c r="D102" s="88"/>
      <c r="E102" s="22"/>
      <c r="F102" s="16"/>
      <c r="G102" s="17" t="s">
        <v>318</v>
      </c>
      <c r="H102" s="18"/>
    </row>
    <row r="103" spans="1:8" s="165" customFormat="1" ht="13.5">
      <c r="A103" s="16"/>
      <c r="B103" s="13"/>
      <c r="C103" s="13"/>
      <c r="D103" s="14"/>
      <c r="E103" s="15"/>
      <c r="F103" s="16"/>
      <c r="G103" s="17" t="s">
        <v>1239</v>
      </c>
      <c r="H103" s="18"/>
    </row>
    <row r="104" spans="1:8" s="165" customFormat="1" ht="13.5">
      <c r="A104" s="16"/>
      <c r="B104" s="13"/>
      <c r="C104" s="13"/>
      <c r="D104" s="14"/>
      <c r="E104" s="15"/>
      <c r="F104" s="16"/>
      <c r="G104" s="17" t="s">
        <v>1028</v>
      </c>
      <c r="H104" s="18"/>
    </row>
    <row r="105" spans="1:8" s="165" customFormat="1" ht="13.5">
      <c r="A105" s="16"/>
      <c r="B105" s="13"/>
      <c r="C105" s="13"/>
      <c r="D105" s="14"/>
      <c r="E105" s="15"/>
      <c r="F105" s="16"/>
      <c r="G105" s="17" t="s">
        <v>319</v>
      </c>
      <c r="H105" s="18"/>
    </row>
    <row r="106" spans="1:8" s="165" customFormat="1" ht="13.5">
      <c r="A106" s="16"/>
      <c r="B106" s="13"/>
      <c r="C106" s="13"/>
      <c r="D106" s="14"/>
      <c r="E106" s="15"/>
      <c r="F106" s="16"/>
      <c r="G106" s="17" t="s">
        <v>1240</v>
      </c>
      <c r="H106" s="18"/>
    </row>
    <row r="107" spans="1:8" s="165" customFormat="1" ht="13.5">
      <c r="A107" s="16"/>
      <c r="B107" s="13"/>
      <c r="C107" s="13"/>
      <c r="D107" s="14"/>
      <c r="E107" s="15"/>
      <c r="F107" s="16"/>
      <c r="G107" s="17" t="s">
        <v>1237</v>
      </c>
      <c r="H107" s="18"/>
    </row>
    <row r="108" spans="1:8" s="165" customFormat="1" ht="13.5">
      <c r="A108" s="16"/>
      <c r="B108" s="13"/>
      <c r="C108" s="13"/>
      <c r="D108" s="14"/>
      <c r="E108" s="15"/>
      <c r="F108" s="16"/>
      <c r="G108" s="17" t="s">
        <v>2287</v>
      </c>
      <c r="H108" s="18"/>
    </row>
    <row r="109" spans="1:8" s="165" customFormat="1" ht="13.5">
      <c r="A109" s="16"/>
      <c r="B109" s="13"/>
      <c r="C109" s="13"/>
      <c r="D109" s="14"/>
      <c r="E109" s="15"/>
      <c r="F109" s="16"/>
      <c r="G109" s="17" t="s">
        <v>320</v>
      </c>
      <c r="H109" s="18"/>
    </row>
    <row r="110" spans="1:8" s="165" customFormat="1" ht="13.5">
      <c r="A110" s="16"/>
      <c r="B110" s="13"/>
      <c r="C110" s="13"/>
      <c r="D110" s="14"/>
      <c r="E110" s="15"/>
      <c r="F110" s="16"/>
      <c r="G110" s="17" t="s">
        <v>321</v>
      </c>
      <c r="H110" s="18"/>
    </row>
    <row r="111" spans="1:8" s="165" customFormat="1" ht="13.5">
      <c r="A111" s="16"/>
      <c r="B111" s="13"/>
      <c r="C111" s="13"/>
      <c r="D111" s="63"/>
      <c r="E111" s="22"/>
      <c r="F111" s="16"/>
      <c r="G111" s="17" t="s">
        <v>322</v>
      </c>
      <c r="H111" s="18"/>
    </row>
    <row r="112" spans="1:8" s="165" customFormat="1" ht="13.5">
      <c r="A112" s="16"/>
      <c r="B112" s="13"/>
      <c r="C112" s="13"/>
      <c r="D112" s="63"/>
      <c r="E112" s="22"/>
      <c r="F112" s="16"/>
      <c r="G112" s="17" t="s">
        <v>2288</v>
      </c>
      <c r="H112" s="18"/>
    </row>
    <row r="113" spans="1:8" s="165" customFormat="1" ht="13.5">
      <c r="A113" s="16"/>
      <c r="B113" s="13"/>
      <c r="C113" s="13"/>
      <c r="D113" s="63"/>
      <c r="E113" s="22"/>
      <c r="F113" s="16"/>
      <c r="G113" s="17" t="s">
        <v>2289</v>
      </c>
      <c r="H113" s="18"/>
    </row>
    <row r="114" spans="1:8" s="165" customFormat="1" ht="13.5">
      <c r="A114" s="16"/>
      <c r="B114" s="13"/>
      <c r="C114" s="13"/>
      <c r="D114" s="63"/>
      <c r="E114" s="22"/>
      <c r="F114" s="16"/>
      <c r="G114" s="17" t="s">
        <v>507</v>
      </c>
      <c r="H114" s="18"/>
    </row>
    <row r="115" spans="1:8" s="165" customFormat="1" ht="13.5">
      <c r="A115" s="16"/>
      <c r="B115" s="13"/>
      <c r="C115" s="13"/>
      <c r="D115" s="63"/>
      <c r="E115" s="22"/>
      <c r="F115" s="16"/>
      <c r="G115" s="17" t="s">
        <v>323</v>
      </c>
      <c r="H115" s="18"/>
    </row>
    <row r="116" spans="1:8" s="165" customFormat="1" ht="13.5">
      <c r="A116" s="16"/>
      <c r="B116" s="13"/>
      <c r="C116" s="13"/>
      <c r="D116" s="63"/>
      <c r="E116" s="22"/>
      <c r="F116" s="16"/>
      <c r="G116" s="17" t="s">
        <v>508</v>
      </c>
      <c r="H116" s="18"/>
    </row>
    <row r="117" spans="1:8" s="165" customFormat="1" ht="13.5">
      <c r="A117" s="16"/>
      <c r="B117" s="13"/>
      <c r="C117" s="13"/>
      <c r="D117" s="63"/>
      <c r="E117" s="22"/>
      <c r="F117" s="16"/>
      <c r="G117" s="17" t="s">
        <v>2631</v>
      </c>
      <c r="H117" s="18"/>
    </row>
    <row r="118" spans="1:8" s="165" customFormat="1" ht="13.5">
      <c r="A118" s="16"/>
      <c r="B118" s="13"/>
      <c r="C118" s="13"/>
      <c r="D118" s="63"/>
      <c r="E118" s="22"/>
      <c r="F118" s="16"/>
      <c r="G118" s="17" t="s">
        <v>2632</v>
      </c>
      <c r="H118" s="18"/>
    </row>
    <row r="119" spans="1:8" s="165" customFormat="1" ht="13.5">
      <c r="A119" s="16"/>
      <c r="B119" s="13"/>
      <c r="C119" s="13"/>
      <c r="D119" s="63"/>
      <c r="E119" s="22"/>
      <c r="F119" s="16"/>
      <c r="G119" s="17" t="s">
        <v>509</v>
      </c>
      <c r="H119" s="18"/>
    </row>
    <row r="120" spans="1:8" s="165" customFormat="1" ht="13.5">
      <c r="A120" s="16"/>
      <c r="B120" s="13"/>
      <c r="C120" s="13"/>
      <c r="D120" s="63"/>
      <c r="E120" s="22"/>
      <c r="F120" s="16"/>
      <c r="G120" s="17" t="s">
        <v>510</v>
      </c>
      <c r="H120" s="18"/>
    </row>
    <row r="121" spans="1:8" s="165" customFormat="1" ht="13.5">
      <c r="A121" s="16"/>
      <c r="B121" s="13"/>
      <c r="C121" s="13"/>
      <c r="D121" s="14"/>
      <c r="E121" s="15"/>
      <c r="F121" s="16"/>
      <c r="G121" s="17" t="s">
        <v>2633</v>
      </c>
      <c r="H121" s="18"/>
    </row>
    <row r="122" spans="1:8" s="165" customFormat="1" ht="13.5">
      <c r="A122" s="16"/>
      <c r="B122" s="13"/>
      <c r="C122" s="13"/>
      <c r="D122" s="14"/>
      <c r="E122" s="15"/>
      <c r="F122" s="16"/>
      <c r="G122" s="20" t="s">
        <v>40</v>
      </c>
      <c r="H122" s="18"/>
    </row>
    <row r="123" spans="1:8" s="165" customFormat="1" ht="13.5">
      <c r="A123" s="16"/>
      <c r="B123" s="13"/>
      <c r="C123" s="13"/>
      <c r="D123" s="14"/>
      <c r="E123" s="15"/>
      <c r="F123" s="16"/>
      <c r="G123" s="20" t="s">
        <v>1237</v>
      </c>
      <c r="H123" s="18"/>
    </row>
    <row r="124" spans="1:8" s="165" customFormat="1" ht="13.5">
      <c r="A124" s="16"/>
      <c r="B124" s="13"/>
      <c r="C124" s="13"/>
      <c r="D124" s="14"/>
      <c r="E124" s="15"/>
      <c r="F124" s="16"/>
      <c r="G124" s="20" t="s">
        <v>511</v>
      </c>
      <c r="H124" s="18"/>
    </row>
    <row r="125" spans="1:8" s="165" customFormat="1" ht="13.5">
      <c r="A125" s="16"/>
      <c r="B125" s="13"/>
      <c r="C125" s="13"/>
      <c r="D125" s="14"/>
      <c r="E125" s="15"/>
      <c r="F125" s="16"/>
      <c r="G125" s="20" t="s">
        <v>2634</v>
      </c>
      <c r="H125" s="18"/>
    </row>
    <row r="126" spans="1:8" s="165" customFormat="1" ht="13.5">
      <c r="A126" s="16"/>
      <c r="B126" s="13"/>
      <c r="C126" s="13"/>
      <c r="D126" s="14"/>
      <c r="E126" s="15"/>
      <c r="F126" s="16"/>
      <c r="G126" s="20" t="s">
        <v>2635</v>
      </c>
      <c r="H126" s="18"/>
    </row>
    <row r="127" spans="1:8" s="165" customFormat="1" ht="13.5">
      <c r="A127" s="27"/>
      <c r="B127" s="24"/>
      <c r="C127" s="24"/>
      <c r="D127" s="25"/>
      <c r="E127" s="26"/>
      <c r="F127" s="27"/>
      <c r="G127" s="83" t="s">
        <v>2636</v>
      </c>
      <c r="H127" s="29"/>
    </row>
    <row r="128" spans="1:8" s="165" customFormat="1" ht="13.5">
      <c r="A128" s="16"/>
      <c r="B128" s="13"/>
      <c r="C128" s="13"/>
      <c r="D128" s="14"/>
      <c r="E128" s="15"/>
      <c r="F128" s="16"/>
      <c r="G128" s="20" t="s">
        <v>41</v>
      </c>
      <c r="H128" s="18"/>
    </row>
    <row r="129" spans="1:8" s="165" customFormat="1" ht="13.5">
      <c r="A129" s="16"/>
      <c r="B129" s="13"/>
      <c r="C129" s="13"/>
      <c r="D129" s="14"/>
      <c r="E129" s="15"/>
      <c r="F129" s="16"/>
      <c r="G129" s="20" t="s">
        <v>1237</v>
      </c>
      <c r="H129" s="18"/>
    </row>
    <row r="130" spans="1:8" s="165" customFormat="1" ht="13.5">
      <c r="A130" s="16"/>
      <c r="B130" s="13"/>
      <c r="C130" s="13"/>
      <c r="D130" s="14"/>
      <c r="E130" s="15"/>
      <c r="F130" s="16"/>
      <c r="G130" s="20" t="s">
        <v>512</v>
      </c>
      <c r="H130" s="18"/>
    </row>
    <row r="131" spans="1:8" s="165" customFormat="1" ht="13.5">
      <c r="A131" s="16"/>
      <c r="B131" s="13"/>
      <c r="C131" s="13"/>
      <c r="D131" s="14"/>
      <c r="E131" s="15"/>
      <c r="F131" s="16"/>
      <c r="G131" s="20" t="s">
        <v>2637</v>
      </c>
      <c r="H131" s="18"/>
    </row>
    <row r="132" spans="1:8" s="165" customFormat="1" ht="13.5">
      <c r="A132" s="16"/>
      <c r="B132" s="13"/>
      <c r="C132" s="13"/>
      <c r="D132" s="14"/>
      <c r="E132" s="15"/>
      <c r="F132" s="16"/>
      <c r="G132" s="20" t="s">
        <v>513</v>
      </c>
      <c r="H132" s="18"/>
    </row>
    <row r="133" spans="1:8" s="165" customFormat="1" ht="13.5">
      <c r="A133" s="16"/>
      <c r="B133" s="13"/>
      <c r="C133" s="13"/>
      <c r="D133" s="14"/>
      <c r="E133" s="15"/>
      <c r="F133" s="16"/>
      <c r="G133" s="20"/>
      <c r="H133" s="18"/>
    </row>
    <row r="134" spans="1:8" s="165" customFormat="1" ht="13.5">
      <c r="A134" s="16"/>
      <c r="B134" s="13"/>
      <c r="C134" s="13"/>
      <c r="D134" s="14"/>
      <c r="E134" s="15"/>
      <c r="F134" s="16"/>
      <c r="G134" s="20" t="s">
        <v>42</v>
      </c>
      <c r="H134" s="18"/>
    </row>
    <row r="135" spans="1:8" s="165" customFormat="1" ht="13.5">
      <c r="A135" s="27"/>
      <c r="B135" s="24"/>
      <c r="C135" s="24"/>
      <c r="D135" s="25"/>
      <c r="E135" s="26"/>
      <c r="F135" s="27"/>
      <c r="G135" s="83" t="s">
        <v>43</v>
      </c>
      <c r="H135" s="29"/>
    </row>
    <row r="136" spans="1:8" s="165" customFormat="1" ht="13.5">
      <c r="A136" s="21" t="s">
        <v>44</v>
      </c>
      <c r="B136" s="55">
        <v>9521702000</v>
      </c>
      <c r="C136" s="55">
        <v>9209071817</v>
      </c>
      <c r="D136" s="54" t="s">
        <v>1383</v>
      </c>
      <c r="E136" s="56">
        <v>1451115000</v>
      </c>
      <c r="F136" s="16" t="s">
        <v>45</v>
      </c>
      <c r="G136" s="17" t="s">
        <v>46</v>
      </c>
      <c r="H136" s="18"/>
    </row>
    <row r="137" spans="1:8" s="165" customFormat="1" ht="13.5">
      <c r="A137" s="21"/>
      <c r="B137" s="55"/>
      <c r="C137" s="55"/>
      <c r="D137" s="54"/>
      <c r="E137" s="56"/>
      <c r="F137" s="16"/>
      <c r="G137" s="17" t="s">
        <v>2638</v>
      </c>
      <c r="H137" s="18"/>
    </row>
    <row r="138" spans="1:8" s="165" customFormat="1" ht="13.5">
      <c r="A138" s="297" t="s">
        <v>2678</v>
      </c>
      <c r="B138" s="55"/>
      <c r="C138" s="55"/>
      <c r="D138" s="54" t="s">
        <v>742</v>
      </c>
      <c r="E138" s="56">
        <v>2809000000</v>
      </c>
      <c r="F138" s="16"/>
      <c r="G138" s="20" t="s">
        <v>2679</v>
      </c>
      <c r="H138" s="18"/>
    </row>
    <row r="139" spans="1:8" s="165" customFormat="1" ht="13.5">
      <c r="A139" s="21"/>
      <c r="B139" s="55"/>
      <c r="C139" s="55"/>
      <c r="D139" s="54"/>
      <c r="E139" s="56"/>
      <c r="F139" s="16"/>
      <c r="G139" s="20" t="s">
        <v>2639</v>
      </c>
      <c r="H139" s="18"/>
    </row>
    <row r="140" spans="1:8" s="165" customFormat="1" ht="13.5">
      <c r="A140" s="98"/>
      <c r="B140" s="55"/>
      <c r="C140" s="55"/>
      <c r="D140" s="54" t="s">
        <v>2279</v>
      </c>
      <c r="E140" s="56">
        <v>112809207</v>
      </c>
      <c r="F140" s="16"/>
      <c r="G140" s="20" t="s">
        <v>1049</v>
      </c>
      <c r="H140" s="18"/>
    </row>
    <row r="141" spans="1:8" s="165" customFormat="1" ht="13.5" customHeight="1">
      <c r="A141" s="99"/>
      <c r="B141" s="55"/>
      <c r="C141" s="55"/>
      <c r="D141" s="54"/>
      <c r="E141" s="56"/>
      <c r="F141" s="16"/>
      <c r="G141" s="94" t="s">
        <v>2640</v>
      </c>
      <c r="H141" s="18"/>
    </row>
    <row r="142" spans="1:8" s="165" customFormat="1" ht="13.5">
      <c r="A142" s="21"/>
      <c r="B142" s="55"/>
      <c r="C142" s="55"/>
      <c r="D142" s="54" t="s">
        <v>2280</v>
      </c>
      <c r="E142" s="56">
        <f>C136-E136-E138-E140</f>
        <v>4836147610</v>
      </c>
      <c r="F142" s="16"/>
      <c r="G142" s="17" t="s">
        <v>1050</v>
      </c>
      <c r="H142" s="18"/>
    </row>
    <row r="143" spans="1:8" s="165" customFormat="1" ht="13.5">
      <c r="A143" s="21"/>
      <c r="B143" s="55"/>
      <c r="C143" s="55"/>
      <c r="D143" s="66"/>
      <c r="E143" s="56"/>
      <c r="F143" s="16"/>
      <c r="G143" s="17" t="s">
        <v>2641</v>
      </c>
      <c r="H143" s="18"/>
    </row>
    <row r="144" spans="1:8" s="165" customFormat="1" ht="13.5">
      <c r="A144" s="21"/>
      <c r="B144" s="55"/>
      <c r="C144" s="55"/>
      <c r="D144" s="54"/>
      <c r="E144" s="56"/>
      <c r="F144" s="16"/>
      <c r="G144" s="20" t="s">
        <v>1051</v>
      </c>
      <c r="H144" s="18"/>
    </row>
    <row r="145" spans="1:8" s="165" customFormat="1" ht="13.5">
      <c r="A145" s="21"/>
      <c r="B145" s="55"/>
      <c r="C145" s="55"/>
      <c r="D145" s="54"/>
      <c r="E145" s="56"/>
      <c r="F145" s="16"/>
      <c r="G145" s="17" t="s">
        <v>2642</v>
      </c>
      <c r="H145" s="18"/>
    </row>
    <row r="146" spans="1:8" s="165" customFormat="1" ht="13.5">
      <c r="A146" s="21"/>
      <c r="B146" s="55"/>
      <c r="C146" s="55"/>
      <c r="D146" s="54"/>
      <c r="E146" s="56"/>
      <c r="F146" s="16"/>
      <c r="G146" s="20" t="s">
        <v>1052</v>
      </c>
      <c r="H146" s="18"/>
    </row>
    <row r="147" spans="1:8" s="165" customFormat="1" ht="13.5">
      <c r="A147" s="21"/>
      <c r="B147" s="55"/>
      <c r="C147" s="55"/>
      <c r="D147" s="54"/>
      <c r="E147" s="56"/>
      <c r="F147" s="16"/>
      <c r="G147" s="17" t="s">
        <v>2643</v>
      </c>
      <c r="H147" s="18"/>
    </row>
    <row r="148" spans="1:8" s="165" customFormat="1" ht="13.5">
      <c r="A148" s="21"/>
      <c r="B148" s="55"/>
      <c r="C148" s="55"/>
      <c r="D148" s="54"/>
      <c r="E148" s="56"/>
      <c r="F148" s="16"/>
      <c r="G148" s="20" t="s">
        <v>2644</v>
      </c>
      <c r="H148" s="18"/>
    </row>
    <row r="149" spans="1:8" s="165" customFormat="1" ht="13.5">
      <c r="A149" s="21"/>
      <c r="B149" s="55"/>
      <c r="C149" s="55"/>
      <c r="D149" s="54"/>
      <c r="E149" s="56"/>
      <c r="F149" s="16"/>
      <c r="G149" s="20" t="s">
        <v>2639</v>
      </c>
      <c r="H149" s="18"/>
    </row>
    <row r="150" spans="1:8" s="165" customFormat="1" ht="13.5">
      <c r="A150" s="21"/>
      <c r="B150" s="55"/>
      <c r="C150" s="55"/>
      <c r="D150" s="54"/>
      <c r="E150" s="56"/>
      <c r="F150" s="16"/>
      <c r="G150" s="20" t="s">
        <v>1053</v>
      </c>
      <c r="H150" s="18"/>
    </row>
    <row r="151" spans="1:8" s="165" customFormat="1" ht="13.5">
      <c r="A151" s="21"/>
      <c r="B151" s="55"/>
      <c r="C151" s="55"/>
      <c r="D151" s="54"/>
      <c r="E151" s="56"/>
      <c r="F151" s="16"/>
      <c r="G151" s="17" t="s">
        <v>2645</v>
      </c>
      <c r="H151" s="18"/>
    </row>
    <row r="152" spans="1:8" s="165" customFormat="1" ht="13.5">
      <c r="A152" s="21"/>
      <c r="B152" s="55"/>
      <c r="C152" s="55"/>
      <c r="D152" s="54"/>
      <c r="E152" s="56"/>
      <c r="F152" s="16"/>
      <c r="G152" s="20" t="s">
        <v>1054</v>
      </c>
      <c r="H152" s="18"/>
    </row>
    <row r="153" spans="1:8" s="165" customFormat="1" ht="13.5">
      <c r="A153" s="21"/>
      <c r="B153" s="55"/>
      <c r="C153" s="55"/>
      <c r="D153" s="54"/>
      <c r="E153" s="56"/>
      <c r="F153" s="16"/>
      <c r="G153" s="20" t="s">
        <v>515</v>
      </c>
      <c r="H153" s="18"/>
    </row>
    <row r="154" spans="1:8" s="165" customFormat="1" ht="13.5">
      <c r="A154" s="21"/>
      <c r="B154" s="55"/>
      <c r="C154" s="55"/>
      <c r="D154" s="54"/>
      <c r="E154" s="56"/>
      <c r="F154" s="16"/>
      <c r="G154" s="20" t="s">
        <v>1055</v>
      </c>
      <c r="H154" s="18"/>
    </row>
    <row r="155" spans="1:8" s="165" customFormat="1" ht="13.5">
      <c r="A155" s="21"/>
      <c r="B155" s="55"/>
      <c r="C155" s="55"/>
      <c r="D155" s="54"/>
      <c r="E155" s="56"/>
      <c r="F155" s="16"/>
      <c r="G155" s="20" t="s">
        <v>2646</v>
      </c>
      <c r="H155" s="18"/>
    </row>
    <row r="156" spans="1:8" s="165" customFormat="1" ht="13.5">
      <c r="A156" s="21"/>
      <c r="B156" s="55"/>
      <c r="C156" s="55"/>
      <c r="D156" s="54"/>
      <c r="E156" s="56"/>
      <c r="F156" s="16"/>
      <c r="G156" s="20" t="s">
        <v>1056</v>
      </c>
      <c r="H156" s="18"/>
    </row>
    <row r="157" spans="1:8" s="165" customFormat="1" ht="13.5">
      <c r="A157" s="21"/>
      <c r="B157" s="55"/>
      <c r="C157" s="55"/>
      <c r="D157" s="54"/>
      <c r="E157" s="56"/>
      <c r="F157" s="16"/>
      <c r="G157" s="20" t="s">
        <v>2647</v>
      </c>
      <c r="H157" s="18"/>
    </row>
    <row r="158" spans="1:8" s="165" customFormat="1" ht="13.5">
      <c r="A158" s="21"/>
      <c r="B158" s="55"/>
      <c r="C158" s="55"/>
      <c r="D158" s="54"/>
      <c r="E158" s="56"/>
      <c r="F158" s="16"/>
      <c r="G158" s="20" t="s">
        <v>1057</v>
      </c>
      <c r="H158" s="18"/>
    </row>
    <row r="159" spans="1:8" s="165" customFormat="1" ht="13.5">
      <c r="A159" s="21"/>
      <c r="B159" s="55"/>
      <c r="C159" s="55"/>
      <c r="D159" s="54"/>
      <c r="E159" s="56"/>
      <c r="F159" s="16"/>
      <c r="G159" s="17" t="s">
        <v>514</v>
      </c>
      <c r="H159" s="18"/>
    </row>
    <row r="160" spans="1:8" s="165" customFormat="1" ht="13.5">
      <c r="A160" s="21"/>
      <c r="B160" s="55"/>
      <c r="C160" s="55"/>
      <c r="D160" s="54"/>
      <c r="E160" s="56"/>
      <c r="F160" s="16"/>
      <c r="G160" s="20" t="s">
        <v>1058</v>
      </c>
      <c r="H160" s="18"/>
    </row>
    <row r="161" spans="1:8" s="165" customFormat="1" ht="13.5">
      <c r="A161" s="21"/>
      <c r="B161" s="55"/>
      <c r="C161" s="55"/>
      <c r="D161" s="54"/>
      <c r="E161" s="56"/>
      <c r="F161" s="16"/>
      <c r="G161" s="17" t="s">
        <v>2648</v>
      </c>
      <c r="H161" s="18"/>
    </row>
    <row r="162" spans="1:8" s="165" customFormat="1" ht="13.5" customHeight="1">
      <c r="A162" s="21"/>
      <c r="B162" s="55"/>
      <c r="C162" s="55"/>
      <c r="D162" s="54"/>
      <c r="E162" s="56"/>
      <c r="F162" s="16"/>
      <c r="G162" s="20" t="s">
        <v>1059</v>
      </c>
      <c r="H162" s="18"/>
    </row>
    <row r="163" spans="1:8" s="165" customFormat="1" ht="13.5">
      <c r="A163" s="23"/>
      <c r="B163" s="33"/>
      <c r="C163" s="33"/>
      <c r="D163" s="34"/>
      <c r="E163" s="35"/>
      <c r="F163" s="27"/>
      <c r="G163" s="28" t="s">
        <v>2649</v>
      </c>
      <c r="H163" s="29"/>
    </row>
    <row r="164" spans="1:8" s="165" customFormat="1" ht="13.5">
      <c r="A164" s="21"/>
      <c r="B164" s="55"/>
      <c r="C164" s="55"/>
      <c r="D164" s="54"/>
      <c r="E164" s="56"/>
      <c r="F164" s="27" t="s">
        <v>1060</v>
      </c>
      <c r="G164" s="83" t="s">
        <v>2680</v>
      </c>
      <c r="H164" s="29"/>
    </row>
    <row r="165" spans="1:8" s="165" customFormat="1" ht="24" customHeight="1">
      <c r="A165" s="21"/>
      <c r="B165" s="55"/>
      <c r="C165" s="55"/>
      <c r="D165" s="54"/>
      <c r="E165" s="56"/>
      <c r="F165" s="52" t="s">
        <v>1061</v>
      </c>
      <c r="G165" s="82" t="s">
        <v>1062</v>
      </c>
      <c r="H165" s="76"/>
    </row>
    <row r="166" spans="1:8" s="165" customFormat="1" ht="14.25" customHeight="1">
      <c r="A166" s="23"/>
      <c r="B166" s="33"/>
      <c r="C166" s="33"/>
      <c r="D166" s="34"/>
      <c r="E166" s="35"/>
      <c r="F166" s="27"/>
      <c r="G166" s="83" t="s">
        <v>1029</v>
      </c>
      <c r="H166" s="29"/>
    </row>
    <row r="167" spans="1:8" s="165" customFormat="1" ht="24">
      <c r="A167" s="12" t="s">
        <v>1065</v>
      </c>
      <c r="B167" s="13">
        <v>354971000</v>
      </c>
      <c r="C167" s="13">
        <v>292787236</v>
      </c>
      <c r="D167" s="14" t="s">
        <v>1383</v>
      </c>
      <c r="E167" s="15">
        <v>167556000</v>
      </c>
      <c r="F167" s="16" t="s">
        <v>1063</v>
      </c>
      <c r="G167" s="17" t="s">
        <v>114</v>
      </c>
      <c r="H167" s="18"/>
    </row>
    <row r="168" spans="1:8" s="165" customFormat="1" ht="13.5">
      <c r="A168" s="16"/>
      <c r="B168" s="13"/>
      <c r="C168" s="13"/>
      <c r="D168" s="292"/>
      <c r="E168" s="15"/>
      <c r="F168" s="16"/>
      <c r="G168" s="20" t="s">
        <v>1064</v>
      </c>
      <c r="H168" s="18"/>
    </row>
    <row r="169" spans="1:8" s="165" customFormat="1" ht="13.5">
      <c r="A169" s="311" t="s">
        <v>2681</v>
      </c>
      <c r="B169" s="13"/>
      <c r="C169" s="13"/>
      <c r="D169" s="14" t="s">
        <v>742</v>
      </c>
      <c r="E169" s="15">
        <v>90000000</v>
      </c>
      <c r="F169" s="16"/>
      <c r="G169" s="20" t="s">
        <v>2650</v>
      </c>
      <c r="H169" s="18"/>
    </row>
    <row r="170" spans="1:8" s="165" customFormat="1" ht="13.5">
      <c r="A170" s="16"/>
      <c r="B170" s="13"/>
      <c r="C170" s="13"/>
      <c r="D170" s="14"/>
      <c r="E170" s="15"/>
      <c r="F170" s="16"/>
      <c r="G170" s="20" t="s">
        <v>2651</v>
      </c>
      <c r="H170" s="18"/>
    </row>
    <row r="171" spans="1:8" s="165" customFormat="1" ht="13.5">
      <c r="A171" s="16"/>
      <c r="B171" s="13"/>
      <c r="C171" s="13"/>
      <c r="D171" s="14" t="s">
        <v>2280</v>
      </c>
      <c r="E171" s="15">
        <v>35231236</v>
      </c>
      <c r="F171" s="16"/>
      <c r="G171" s="20" t="s">
        <v>2652</v>
      </c>
      <c r="H171" s="18"/>
    </row>
    <row r="172" spans="1:8" s="165" customFormat="1" ht="13.5">
      <c r="A172" s="16"/>
      <c r="B172" s="13"/>
      <c r="C172" s="13"/>
      <c r="D172" s="14"/>
      <c r="E172" s="15"/>
      <c r="F172" s="16"/>
      <c r="G172" s="93" t="s">
        <v>2653</v>
      </c>
      <c r="H172" s="18"/>
    </row>
    <row r="173" spans="1:8" s="165" customFormat="1" ht="13.5">
      <c r="A173" s="293"/>
      <c r="B173" s="24"/>
      <c r="C173" s="24"/>
      <c r="D173" s="294"/>
      <c r="E173" s="26" t="s">
        <v>2682</v>
      </c>
      <c r="F173" s="27"/>
      <c r="G173" s="123" t="s">
        <v>2654</v>
      </c>
      <c r="H173" s="29"/>
    </row>
    <row r="174" spans="1:8" s="165" customFormat="1" ht="13.5">
      <c r="A174" s="184"/>
      <c r="B174" s="184"/>
      <c r="C174" s="184"/>
      <c r="D174" s="295"/>
      <c r="E174" s="184"/>
      <c r="F174" s="184"/>
      <c r="G174" s="95"/>
      <c r="H174" s="72"/>
    </row>
    <row r="175" ht="13.5">
      <c r="D175" s="60"/>
    </row>
  </sheetData>
  <sheetProtection formatCells="0" formatRows="0" insertRows="0" deleteRows="0"/>
  <mergeCells count="2">
    <mergeCell ref="D2:E2"/>
    <mergeCell ref="G2:H2"/>
  </mergeCells>
  <printOptions horizontalCentered="1"/>
  <pageMargins left="0.1968503937007874" right="0.1968503937007874" top="0.7874015748031497" bottom="0.7874015748031497" header="0.5118110236220472" footer="0.31496062992125984"/>
  <pageSetup blackAndWhite="1" cellComments="asDisplayed" firstPageNumber="50" useFirstPageNumber="1" horizontalDpi="600" verticalDpi="600" orientation="landscape" paperSize="9" scale="97" r:id="rId2"/>
  <headerFooter alignWithMargins="0">
    <oddHeader>&amp;C&amp;P</oddHeader>
  </headerFooter>
  <rowBreaks count="5" manualBreakCount="5">
    <brk id="31" max="7" man="1"/>
    <brk id="58" max="7" man="1"/>
    <brk id="91" max="7" man="1"/>
    <brk id="127" max="7" man="1"/>
    <brk id="163" max="7" man="1"/>
  </rowBreaks>
  <drawing r:id="rId1"/>
</worksheet>
</file>

<file path=xl/worksheets/sheet9.xml><?xml version="1.0" encoding="utf-8"?>
<worksheet xmlns="http://schemas.openxmlformats.org/spreadsheetml/2006/main" xmlns:r="http://schemas.openxmlformats.org/officeDocument/2006/relationships">
  <dimension ref="A1:H97"/>
  <sheetViews>
    <sheetView showGridLines="0" view="pageBreakPreview" zoomScale="80" zoomScaleSheetLayoutView="80" workbookViewId="0" topLeftCell="A1">
      <selection activeCell="M12" sqref="M12"/>
    </sheetView>
  </sheetViews>
  <sheetFormatPr defaultColWidth="9.00390625" defaultRowHeight="13.5"/>
  <cols>
    <col min="1" max="1" width="17.625" style="225" customWidth="1"/>
    <col min="2" max="3" width="13.625" style="225" customWidth="1"/>
    <col min="4" max="4" width="9.875" style="225" customWidth="1"/>
    <col min="5" max="5" width="12.00390625" style="225" customWidth="1"/>
    <col min="6" max="6" width="15.375" style="225" customWidth="1"/>
    <col min="7" max="7" width="39.625" style="120" customWidth="1"/>
    <col min="8" max="8" width="21.50390625" style="120" customWidth="1"/>
    <col min="9" max="16384" width="9.00390625" style="121" customWidth="1"/>
  </cols>
  <sheetData>
    <row r="1" spans="1:8" ht="30" customHeight="1">
      <c r="A1" s="124" t="s">
        <v>49</v>
      </c>
      <c r="B1" s="45"/>
      <c r="C1" s="45"/>
      <c r="D1" s="163"/>
      <c r="E1" s="45"/>
      <c r="F1" s="46"/>
      <c r="G1" s="47"/>
      <c r="H1" s="48"/>
    </row>
    <row r="2" spans="1:8" ht="13.5">
      <c r="A2" s="125" t="s">
        <v>2269</v>
      </c>
      <c r="B2" s="125" t="s">
        <v>2270</v>
      </c>
      <c r="C2" s="125" t="s">
        <v>2271</v>
      </c>
      <c r="D2" s="340" t="s">
        <v>2272</v>
      </c>
      <c r="E2" s="341"/>
      <c r="F2" s="125" t="s">
        <v>2273</v>
      </c>
      <c r="G2" s="340" t="s">
        <v>2274</v>
      </c>
      <c r="H2" s="341"/>
    </row>
    <row r="3" spans="1:8" s="292" customFormat="1" ht="13.5">
      <c r="A3" s="50"/>
      <c r="B3" s="51" t="s">
        <v>2275</v>
      </c>
      <c r="C3" s="51" t="s">
        <v>2275</v>
      </c>
      <c r="D3" s="30"/>
      <c r="E3" s="9" t="s">
        <v>2275</v>
      </c>
      <c r="F3" s="74"/>
      <c r="G3" s="30"/>
      <c r="H3" s="11"/>
    </row>
    <row r="4" spans="1:8" s="292" customFormat="1" ht="22.5">
      <c r="A4" s="312" t="s">
        <v>1420</v>
      </c>
      <c r="B4" s="13">
        <v>7915262000</v>
      </c>
      <c r="C4" s="13">
        <v>7777241519</v>
      </c>
      <c r="D4" s="14" t="s">
        <v>1383</v>
      </c>
      <c r="E4" s="15">
        <v>101524000</v>
      </c>
      <c r="F4" s="16" t="s">
        <v>50</v>
      </c>
      <c r="G4" s="17" t="s">
        <v>51</v>
      </c>
      <c r="H4" s="18" t="s">
        <v>1306</v>
      </c>
    </row>
    <row r="5" spans="1:8" s="292" customFormat="1" ht="14.25" customHeight="1">
      <c r="A5" s="16"/>
      <c r="B5" s="13"/>
      <c r="C5" s="13"/>
      <c r="D5" s="14"/>
      <c r="E5" s="15"/>
      <c r="F5" s="16"/>
      <c r="G5" s="17" t="s">
        <v>52</v>
      </c>
      <c r="H5" s="18" t="s">
        <v>1307</v>
      </c>
    </row>
    <row r="6" spans="1:8" s="292" customFormat="1" ht="14.25" customHeight="1">
      <c r="A6" s="311" t="s">
        <v>1421</v>
      </c>
      <c r="B6" s="13"/>
      <c r="C6" s="13"/>
      <c r="D6" s="14" t="s">
        <v>2279</v>
      </c>
      <c r="E6" s="15">
        <v>971054000</v>
      </c>
      <c r="F6" s="16"/>
      <c r="G6" s="17" t="s">
        <v>53</v>
      </c>
      <c r="H6" s="18" t="s">
        <v>1308</v>
      </c>
    </row>
    <row r="7" spans="1:8" s="292" customFormat="1" ht="14.25" customHeight="1">
      <c r="A7" s="16"/>
      <c r="B7" s="13"/>
      <c r="C7" s="13"/>
      <c r="D7" s="14"/>
      <c r="E7" s="15"/>
      <c r="F7" s="16"/>
      <c r="G7" s="17" t="s">
        <v>54</v>
      </c>
      <c r="H7" s="18" t="s">
        <v>1309</v>
      </c>
    </row>
    <row r="8" spans="1:8" s="292" customFormat="1" ht="14.25" customHeight="1">
      <c r="A8" s="16"/>
      <c r="B8" s="13"/>
      <c r="C8" s="13"/>
      <c r="D8" s="14" t="s">
        <v>2280</v>
      </c>
      <c r="E8" s="15">
        <f>+C4-E4-E6</f>
        <v>6704663519</v>
      </c>
      <c r="F8" s="16"/>
      <c r="G8" s="17" t="s">
        <v>2683</v>
      </c>
      <c r="H8" s="18" t="s">
        <v>1310</v>
      </c>
    </row>
    <row r="9" spans="1:8" s="292" customFormat="1" ht="14.25" customHeight="1">
      <c r="A9" s="16"/>
      <c r="B9" s="13"/>
      <c r="C9" s="13"/>
      <c r="D9" s="14"/>
      <c r="E9" s="15"/>
      <c r="F9" s="16"/>
      <c r="G9" s="17" t="s">
        <v>55</v>
      </c>
      <c r="H9" s="18"/>
    </row>
    <row r="10" spans="1:8" s="292" customFormat="1" ht="14.25" customHeight="1">
      <c r="A10" s="16"/>
      <c r="B10" s="13"/>
      <c r="C10" s="13"/>
      <c r="D10" s="14"/>
      <c r="E10" s="15"/>
      <c r="F10" s="16"/>
      <c r="G10" s="17" t="s">
        <v>56</v>
      </c>
      <c r="H10" s="18" t="s">
        <v>1311</v>
      </c>
    </row>
    <row r="11" spans="1:8" s="292" customFormat="1" ht="14.25" customHeight="1">
      <c r="A11" s="16"/>
      <c r="B11" s="13"/>
      <c r="C11" s="13"/>
      <c r="D11" s="14"/>
      <c r="E11" s="15"/>
      <c r="F11" s="16"/>
      <c r="G11" s="17" t="s">
        <v>57</v>
      </c>
      <c r="H11" s="18" t="s">
        <v>1312</v>
      </c>
    </row>
    <row r="12" spans="1:8" s="292" customFormat="1" ht="14.25" customHeight="1">
      <c r="A12" s="16"/>
      <c r="B12" s="13"/>
      <c r="C12" s="13"/>
      <c r="D12" s="14"/>
      <c r="E12" s="15"/>
      <c r="F12" s="16"/>
      <c r="G12" s="17" t="s">
        <v>58</v>
      </c>
      <c r="H12" s="18" t="s">
        <v>1313</v>
      </c>
    </row>
    <row r="13" spans="1:8" s="292" customFormat="1" ht="14.25" customHeight="1">
      <c r="A13" s="16"/>
      <c r="B13" s="13"/>
      <c r="C13" s="13"/>
      <c r="D13" s="14"/>
      <c r="E13" s="15"/>
      <c r="F13" s="27"/>
      <c r="G13" s="28" t="s">
        <v>59</v>
      </c>
      <c r="H13" s="29" t="s">
        <v>1314</v>
      </c>
    </row>
    <row r="14" spans="1:8" s="292" customFormat="1" ht="24">
      <c r="A14" s="16"/>
      <c r="B14" s="13"/>
      <c r="C14" s="13"/>
      <c r="D14" s="14"/>
      <c r="E14" s="15"/>
      <c r="F14" s="16" t="s">
        <v>60</v>
      </c>
      <c r="G14" s="17" t="s">
        <v>61</v>
      </c>
      <c r="H14" s="18" t="s">
        <v>1315</v>
      </c>
    </row>
    <row r="15" spans="1:8" s="292" customFormat="1" ht="14.25" customHeight="1">
      <c r="A15" s="16"/>
      <c r="B15" s="13"/>
      <c r="C15" s="13"/>
      <c r="D15" s="14"/>
      <c r="E15" s="15"/>
      <c r="F15" s="16"/>
      <c r="G15" s="17" t="s">
        <v>62</v>
      </c>
      <c r="H15" s="18" t="s">
        <v>2278</v>
      </c>
    </row>
    <row r="16" spans="1:8" s="292" customFormat="1" ht="14.25" customHeight="1">
      <c r="A16" s="16"/>
      <c r="B16" s="13"/>
      <c r="C16" s="13"/>
      <c r="D16" s="14"/>
      <c r="E16" s="15"/>
      <c r="F16" s="16"/>
      <c r="G16" s="17" t="s">
        <v>56</v>
      </c>
      <c r="H16" s="18" t="s">
        <v>1316</v>
      </c>
    </row>
    <row r="17" spans="1:8" s="292" customFormat="1" ht="14.25" customHeight="1">
      <c r="A17" s="16"/>
      <c r="B17" s="13"/>
      <c r="C17" s="13"/>
      <c r="D17" s="14"/>
      <c r="E17" s="15"/>
      <c r="F17" s="16"/>
      <c r="G17" s="17" t="s">
        <v>2684</v>
      </c>
      <c r="H17" s="18" t="s">
        <v>1317</v>
      </c>
    </row>
    <row r="18" spans="1:8" s="292" customFormat="1" ht="14.25" customHeight="1">
      <c r="A18" s="16"/>
      <c r="B18" s="13"/>
      <c r="C18" s="13"/>
      <c r="D18" s="14"/>
      <c r="E18" s="15"/>
      <c r="F18" s="16"/>
      <c r="G18" s="17" t="s">
        <v>58</v>
      </c>
      <c r="H18" s="18" t="s">
        <v>1318</v>
      </c>
    </row>
    <row r="19" spans="1:8" s="292" customFormat="1" ht="14.25" customHeight="1">
      <c r="A19" s="16"/>
      <c r="B19" s="13"/>
      <c r="C19" s="13"/>
      <c r="D19" s="14"/>
      <c r="E19" s="15"/>
      <c r="F19" s="16"/>
      <c r="G19" s="17" t="s">
        <v>59</v>
      </c>
      <c r="H19" s="18" t="s">
        <v>1319</v>
      </c>
    </row>
    <row r="20" spans="1:8" s="292" customFormat="1" ht="14.25" customHeight="1">
      <c r="A20" s="16"/>
      <c r="B20" s="13"/>
      <c r="C20" s="13"/>
      <c r="D20" s="14"/>
      <c r="E20" s="15"/>
      <c r="F20" s="16"/>
      <c r="G20" s="17" t="s">
        <v>63</v>
      </c>
      <c r="H20" s="18" t="s">
        <v>1320</v>
      </c>
    </row>
    <row r="21" spans="1:8" s="292" customFormat="1" ht="14.25" customHeight="1">
      <c r="A21" s="16"/>
      <c r="B21" s="13"/>
      <c r="C21" s="13"/>
      <c r="D21" s="14"/>
      <c r="E21" s="15"/>
      <c r="F21" s="52" t="s">
        <v>64</v>
      </c>
      <c r="G21" s="75" t="s">
        <v>65</v>
      </c>
      <c r="H21" s="76" t="s">
        <v>1321</v>
      </c>
    </row>
    <row r="22" spans="1:8" s="292" customFormat="1" ht="14.25" customHeight="1">
      <c r="A22" s="16"/>
      <c r="B22" s="13"/>
      <c r="C22" s="13"/>
      <c r="D22" s="14"/>
      <c r="E22" s="15"/>
      <c r="F22" s="16"/>
      <c r="G22" s="17" t="s">
        <v>66</v>
      </c>
      <c r="H22" s="18" t="s">
        <v>3496</v>
      </c>
    </row>
    <row r="23" spans="1:8" s="292" customFormat="1" ht="14.25" customHeight="1">
      <c r="A23" s="16"/>
      <c r="B23" s="13"/>
      <c r="C23" s="13"/>
      <c r="D23" s="14"/>
      <c r="E23" s="15"/>
      <c r="F23" s="16"/>
      <c r="G23" s="17" t="s">
        <v>67</v>
      </c>
      <c r="H23" s="18" t="s">
        <v>1322</v>
      </c>
    </row>
    <row r="24" spans="1:8" s="292" customFormat="1" ht="14.25" customHeight="1">
      <c r="A24" s="16"/>
      <c r="B24" s="13"/>
      <c r="C24" s="13"/>
      <c r="D24" s="14"/>
      <c r="E24" s="15"/>
      <c r="F24" s="16"/>
      <c r="G24" s="17" t="s">
        <v>68</v>
      </c>
      <c r="H24" s="18" t="s">
        <v>1323</v>
      </c>
    </row>
    <row r="25" spans="1:8" s="292" customFormat="1" ht="14.25" customHeight="1">
      <c r="A25" s="16"/>
      <c r="B25" s="13"/>
      <c r="C25" s="13"/>
      <c r="D25" s="14"/>
      <c r="E25" s="15"/>
      <c r="F25" s="16"/>
      <c r="G25" s="17" t="s">
        <v>115</v>
      </c>
      <c r="H25" s="18" t="s">
        <v>5</v>
      </c>
    </row>
    <row r="26" spans="1:8" s="292" customFormat="1" ht="14.25" customHeight="1">
      <c r="A26" s="16"/>
      <c r="B26" s="13"/>
      <c r="C26" s="13"/>
      <c r="D26" s="14"/>
      <c r="E26" s="15"/>
      <c r="F26" s="16"/>
      <c r="G26" s="17" t="s">
        <v>116</v>
      </c>
      <c r="H26" s="18" t="s">
        <v>2685</v>
      </c>
    </row>
    <row r="27" spans="1:8" s="292" customFormat="1" ht="14.25" customHeight="1">
      <c r="A27" s="16"/>
      <c r="B27" s="13"/>
      <c r="C27" s="13"/>
      <c r="D27" s="14"/>
      <c r="E27" s="15"/>
      <c r="F27" s="16"/>
      <c r="G27" s="17" t="s">
        <v>118</v>
      </c>
      <c r="H27" s="18" t="s">
        <v>2686</v>
      </c>
    </row>
    <row r="28" spans="1:8" s="292" customFormat="1" ht="14.25" customHeight="1">
      <c r="A28" s="16"/>
      <c r="B28" s="13"/>
      <c r="C28" s="13"/>
      <c r="D28" s="14"/>
      <c r="E28" s="15"/>
      <c r="F28" s="27"/>
      <c r="G28" s="28" t="s">
        <v>119</v>
      </c>
      <c r="H28" s="29" t="s">
        <v>1324</v>
      </c>
    </row>
    <row r="29" spans="1:8" s="292" customFormat="1" ht="14.25" customHeight="1">
      <c r="A29" s="16"/>
      <c r="B29" s="13"/>
      <c r="C29" s="13"/>
      <c r="D29" s="14"/>
      <c r="E29" s="15"/>
      <c r="F29" s="16" t="s">
        <v>69</v>
      </c>
      <c r="G29" s="17" t="s">
        <v>70</v>
      </c>
      <c r="H29" s="18" t="s">
        <v>1325</v>
      </c>
    </row>
    <row r="30" spans="1:8" s="292" customFormat="1" ht="14.25" customHeight="1">
      <c r="A30" s="16"/>
      <c r="B30" s="13"/>
      <c r="C30" s="13"/>
      <c r="D30" s="14"/>
      <c r="E30" s="15"/>
      <c r="F30" s="27"/>
      <c r="G30" s="28" t="s">
        <v>71</v>
      </c>
      <c r="H30" s="29" t="s">
        <v>1326</v>
      </c>
    </row>
    <row r="31" spans="1:8" s="292" customFormat="1" ht="14.25" customHeight="1">
      <c r="A31" s="16"/>
      <c r="B31" s="13"/>
      <c r="C31" s="13"/>
      <c r="D31" s="14"/>
      <c r="E31" s="15"/>
      <c r="F31" s="16" t="s">
        <v>72</v>
      </c>
      <c r="G31" s="17" t="s">
        <v>73</v>
      </c>
      <c r="H31" s="18" t="s">
        <v>2278</v>
      </c>
    </row>
    <row r="32" spans="1:8" s="292" customFormat="1" ht="14.25" customHeight="1">
      <c r="A32" s="16"/>
      <c r="B32" s="13"/>
      <c r="C32" s="13"/>
      <c r="D32" s="88"/>
      <c r="E32" s="22"/>
      <c r="F32" s="16"/>
      <c r="G32" s="17" t="s">
        <v>74</v>
      </c>
      <c r="H32" s="18" t="s">
        <v>1327</v>
      </c>
    </row>
    <row r="33" spans="1:8" s="292" customFormat="1" ht="14.25" customHeight="1">
      <c r="A33" s="27"/>
      <c r="B33" s="24"/>
      <c r="C33" s="24"/>
      <c r="D33" s="25"/>
      <c r="E33" s="26"/>
      <c r="F33" s="27"/>
      <c r="G33" s="28" t="s">
        <v>75</v>
      </c>
      <c r="H33" s="29" t="s">
        <v>1328</v>
      </c>
    </row>
    <row r="34" spans="1:8" s="292" customFormat="1" ht="13.5">
      <c r="A34" s="16" t="s">
        <v>76</v>
      </c>
      <c r="B34" s="13">
        <v>316266000</v>
      </c>
      <c r="C34" s="13">
        <v>287291289</v>
      </c>
      <c r="D34" s="14" t="s">
        <v>1383</v>
      </c>
      <c r="E34" s="15">
        <v>12389000</v>
      </c>
      <c r="F34" s="16" t="s">
        <v>77</v>
      </c>
      <c r="G34" s="17" t="s">
        <v>78</v>
      </c>
      <c r="H34" s="18" t="s">
        <v>1329</v>
      </c>
    </row>
    <row r="35" spans="1:8" s="292" customFormat="1" ht="13.5">
      <c r="A35" s="16"/>
      <c r="B35" s="13"/>
      <c r="C35" s="13"/>
      <c r="D35" s="14"/>
      <c r="E35" s="15"/>
      <c r="F35" s="16"/>
      <c r="G35" s="17" t="s">
        <v>79</v>
      </c>
      <c r="H35" s="18" t="s">
        <v>1330</v>
      </c>
    </row>
    <row r="36" spans="1:8" s="292" customFormat="1" ht="13.5">
      <c r="A36" s="311" t="s">
        <v>1422</v>
      </c>
      <c r="B36" s="13"/>
      <c r="C36" s="13"/>
      <c r="D36" s="14" t="s">
        <v>742</v>
      </c>
      <c r="E36" s="15">
        <v>129000000</v>
      </c>
      <c r="F36" s="16"/>
      <c r="G36" s="17" t="s">
        <v>80</v>
      </c>
      <c r="H36" s="18" t="s">
        <v>1331</v>
      </c>
    </row>
    <row r="37" spans="1:8" s="292" customFormat="1" ht="13.5">
      <c r="A37" s="16"/>
      <c r="B37" s="13"/>
      <c r="C37" s="13"/>
      <c r="D37" s="63"/>
      <c r="E37" s="22"/>
      <c r="F37" s="16"/>
      <c r="G37" s="17" t="s">
        <v>81</v>
      </c>
      <c r="H37" s="18" t="s">
        <v>1332</v>
      </c>
    </row>
    <row r="38" spans="1:8" s="292" customFormat="1" ht="13.5">
      <c r="A38" s="16"/>
      <c r="B38" s="13"/>
      <c r="C38" s="13"/>
      <c r="D38" s="14" t="s">
        <v>329</v>
      </c>
      <c r="E38" s="15">
        <v>48293000</v>
      </c>
      <c r="F38" s="16"/>
      <c r="G38" s="17" t="s">
        <v>82</v>
      </c>
      <c r="H38" s="18" t="s">
        <v>1333</v>
      </c>
    </row>
    <row r="39" spans="1:8" s="292" customFormat="1" ht="13.5">
      <c r="A39" s="16"/>
      <c r="B39" s="13"/>
      <c r="C39" s="13"/>
      <c r="D39" s="63"/>
      <c r="E39" s="22"/>
      <c r="F39" s="27"/>
      <c r="G39" s="28" t="s">
        <v>83</v>
      </c>
      <c r="H39" s="29" t="s">
        <v>1334</v>
      </c>
    </row>
    <row r="40" spans="1:8" s="292" customFormat="1" ht="13.5">
      <c r="A40" s="16"/>
      <c r="B40" s="13"/>
      <c r="C40" s="13"/>
      <c r="D40" s="14" t="s">
        <v>1381</v>
      </c>
      <c r="E40" s="15">
        <f>+C34-E34-E36-E38</f>
        <v>97609289</v>
      </c>
      <c r="F40" s="16" t="s">
        <v>84</v>
      </c>
      <c r="G40" s="17" t="s">
        <v>85</v>
      </c>
      <c r="H40" s="18" t="s">
        <v>1335</v>
      </c>
    </row>
    <row r="41" spans="1:8" s="292" customFormat="1" ht="13.5">
      <c r="A41" s="16"/>
      <c r="B41" s="13"/>
      <c r="C41" s="13"/>
      <c r="D41" s="88"/>
      <c r="E41" s="22"/>
      <c r="F41" s="27"/>
      <c r="G41" s="28" t="s">
        <v>79</v>
      </c>
      <c r="H41" s="29" t="s">
        <v>3674</v>
      </c>
    </row>
    <row r="42" spans="1:8" s="292" customFormat="1" ht="24">
      <c r="A42" s="16"/>
      <c r="B42" s="13"/>
      <c r="C42" s="13"/>
      <c r="D42" s="88"/>
      <c r="E42" s="22"/>
      <c r="F42" s="16" t="s">
        <v>2687</v>
      </c>
      <c r="G42" s="17" t="s">
        <v>2688</v>
      </c>
      <c r="H42" s="18" t="s">
        <v>2278</v>
      </c>
    </row>
    <row r="43" spans="1:8" s="292" customFormat="1" ht="13.5">
      <c r="A43" s="27"/>
      <c r="B43" s="24"/>
      <c r="C43" s="24"/>
      <c r="D43" s="104"/>
      <c r="E43" s="103"/>
      <c r="F43" s="27"/>
      <c r="G43" s="28" t="s">
        <v>86</v>
      </c>
      <c r="H43" s="29" t="s">
        <v>3675</v>
      </c>
    </row>
    <row r="44" spans="1:8" s="292" customFormat="1" ht="13.5">
      <c r="A44" s="52" t="s">
        <v>2689</v>
      </c>
      <c r="B44" s="78">
        <v>3348103000</v>
      </c>
      <c r="C44" s="78">
        <v>2358323305</v>
      </c>
      <c r="D44" s="14" t="s">
        <v>1383</v>
      </c>
      <c r="E44" s="15">
        <v>1089170000</v>
      </c>
      <c r="F44" s="52" t="s">
        <v>87</v>
      </c>
      <c r="G44" s="75" t="s">
        <v>88</v>
      </c>
      <c r="H44" s="76" t="s">
        <v>2278</v>
      </c>
    </row>
    <row r="45" spans="1:8" s="292" customFormat="1" ht="13.5">
      <c r="A45" s="16"/>
      <c r="B45" s="13"/>
      <c r="C45" s="13"/>
      <c r="D45" s="14"/>
      <c r="E45" s="15"/>
      <c r="F45" s="16"/>
      <c r="G45" s="17" t="s">
        <v>120</v>
      </c>
      <c r="H45" s="18" t="s">
        <v>3676</v>
      </c>
    </row>
    <row r="46" spans="1:8" s="292" customFormat="1" ht="13.5">
      <c r="A46" s="311" t="s">
        <v>1422</v>
      </c>
      <c r="B46" s="13"/>
      <c r="C46" s="13"/>
      <c r="D46" s="14" t="s">
        <v>742</v>
      </c>
      <c r="E46" s="15">
        <v>286000000</v>
      </c>
      <c r="F46" s="16"/>
      <c r="G46" s="17" t="s">
        <v>89</v>
      </c>
      <c r="H46" s="18" t="s">
        <v>2278</v>
      </c>
    </row>
    <row r="47" spans="1:8" s="292" customFormat="1" ht="13.5">
      <c r="A47" s="16"/>
      <c r="B47" s="13"/>
      <c r="C47" s="13"/>
      <c r="D47" s="63"/>
      <c r="E47" s="22"/>
      <c r="F47" s="16"/>
      <c r="G47" s="17" t="s">
        <v>121</v>
      </c>
      <c r="H47" s="18" t="s">
        <v>3677</v>
      </c>
    </row>
    <row r="48" spans="1:8" s="292" customFormat="1" ht="13.5">
      <c r="A48" s="16"/>
      <c r="B48" s="13"/>
      <c r="C48" s="13"/>
      <c r="D48" s="14" t="s">
        <v>329</v>
      </c>
      <c r="E48" s="15">
        <v>28000</v>
      </c>
      <c r="F48" s="16"/>
      <c r="G48" s="17" t="s">
        <v>829</v>
      </c>
      <c r="H48" s="18" t="s">
        <v>2278</v>
      </c>
    </row>
    <row r="49" spans="1:8" s="292" customFormat="1" ht="13.5">
      <c r="A49" s="16"/>
      <c r="B49" s="13"/>
      <c r="C49" s="13"/>
      <c r="D49" s="63"/>
      <c r="E49" s="22"/>
      <c r="F49" s="27"/>
      <c r="G49" s="28" t="s">
        <v>2690</v>
      </c>
      <c r="H49" s="29" t="s">
        <v>3678</v>
      </c>
    </row>
    <row r="50" spans="1:8" s="292" customFormat="1" ht="36">
      <c r="A50" s="16"/>
      <c r="B50" s="13"/>
      <c r="C50" s="13"/>
      <c r="D50" s="14" t="s">
        <v>1381</v>
      </c>
      <c r="E50" s="15">
        <f>+C44-E44-E46-E48</f>
        <v>983125305</v>
      </c>
      <c r="F50" s="16" t="s">
        <v>830</v>
      </c>
      <c r="G50" s="17" t="s">
        <v>831</v>
      </c>
      <c r="H50" s="18" t="s">
        <v>2278</v>
      </c>
    </row>
    <row r="51" spans="1:8" s="292" customFormat="1" ht="13.5">
      <c r="A51" s="16"/>
      <c r="B51" s="13"/>
      <c r="C51" s="13"/>
      <c r="D51" s="14"/>
      <c r="E51" s="15"/>
      <c r="F51" s="16"/>
      <c r="G51" s="17" t="s">
        <v>3679</v>
      </c>
      <c r="H51" s="18" t="s">
        <v>122</v>
      </c>
    </row>
    <row r="52" spans="1:8" s="292" customFormat="1" ht="13.5">
      <c r="A52" s="16"/>
      <c r="B52" s="13"/>
      <c r="C52" s="13"/>
      <c r="D52" s="14"/>
      <c r="E52" s="15"/>
      <c r="F52" s="16"/>
      <c r="G52" s="17" t="s">
        <v>832</v>
      </c>
      <c r="H52" s="18" t="s">
        <v>2278</v>
      </c>
    </row>
    <row r="53" spans="1:8" s="292" customFormat="1" ht="13.5">
      <c r="A53" s="16"/>
      <c r="B53" s="13"/>
      <c r="C53" s="13"/>
      <c r="D53" s="14"/>
      <c r="E53" s="15"/>
      <c r="F53" s="16"/>
      <c r="G53" s="17" t="s">
        <v>3680</v>
      </c>
      <c r="H53" s="18" t="s">
        <v>3681</v>
      </c>
    </row>
    <row r="54" spans="1:8" s="292" customFormat="1" ht="13.5">
      <c r="A54" s="16"/>
      <c r="B54" s="13"/>
      <c r="C54" s="13"/>
      <c r="D54" s="14"/>
      <c r="E54" s="15"/>
      <c r="F54" s="16"/>
      <c r="G54" s="17" t="s">
        <v>209</v>
      </c>
      <c r="H54" s="18" t="s">
        <v>2278</v>
      </c>
    </row>
    <row r="55" spans="1:8" s="292" customFormat="1" ht="13.5">
      <c r="A55" s="27"/>
      <c r="B55" s="24"/>
      <c r="C55" s="24"/>
      <c r="D55" s="25"/>
      <c r="E55" s="26"/>
      <c r="F55" s="27"/>
      <c r="G55" s="28" t="s">
        <v>2691</v>
      </c>
      <c r="H55" s="29" t="s">
        <v>3682</v>
      </c>
    </row>
    <row r="56" spans="1:8" s="292" customFormat="1" ht="36">
      <c r="A56" s="16" t="s">
        <v>833</v>
      </c>
      <c r="B56" s="13">
        <v>35600100000</v>
      </c>
      <c r="C56" s="13">
        <v>35218521349</v>
      </c>
      <c r="D56" s="14" t="s">
        <v>1383</v>
      </c>
      <c r="E56" s="15">
        <v>1311213000</v>
      </c>
      <c r="F56" s="16" t="s">
        <v>834</v>
      </c>
      <c r="G56" s="17" t="s">
        <v>835</v>
      </c>
      <c r="H56" s="18" t="s">
        <v>2278</v>
      </c>
    </row>
    <row r="57" spans="1:8" s="292" customFormat="1" ht="13.5">
      <c r="A57" s="311" t="s">
        <v>1422</v>
      </c>
      <c r="B57" s="13"/>
      <c r="C57" s="13"/>
      <c r="D57" s="88"/>
      <c r="E57" s="89"/>
      <c r="F57" s="16"/>
      <c r="G57" s="17" t="s">
        <v>3683</v>
      </c>
      <c r="H57" s="18" t="s">
        <v>2692</v>
      </c>
    </row>
    <row r="58" spans="1:8" s="292" customFormat="1" ht="13.5">
      <c r="A58" s="16" t="s">
        <v>1530</v>
      </c>
      <c r="B58" s="13"/>
      <c r="C58" s="13"/>
      <c r="D58" s="14" t="s">
        <v>742</v>
      </c>
      <c r="E58" s="15">
        <v>5107000000</v>
      </c>
      <c r="F58" s="27"/>
      <c r="G58" s="28"/>
      <c r="H58" s="29"/>
    </row>
    <row r="59" spans="1:8" s="292" customFormat="1" ht="36">
      <c r="A59" s="16"/>
      <c r="B59" s="13"/>
      <c r="C59" s="13"/>
      <c r="D59" s="14" t="s">
        <v>2279</v>
      </c>
      <c r="E59" s="15">
        <v>28072948000</v>
      </c>
      <c r="F59" s="52" t="s">
        <v>837</v>
      </c>
      <c r="G59" s="75" t="s">
        <v>210</v>
      </c>
      <c r="H59" s="76"/>
    </row>
    <row r="60" spans="1:8" s="292" customFormat="1" ht="13.5">
      <c r="A60" s="16"/>
      <c r="B60" s="13"/>
      <c r="C60" s="13"/>
      <c r="D60" s="14"/>
      <c r="E60" s="15"/>
      <c r="F60" s="16"/>
      <c r="G60" s="17" t="s">
        <v>836</v>
      </c>
      <c r="H60" s="18" t="s">
        <v>2693</v>
      </c>
    </row>
    <row r="61" spans="1:8" s="292" customFormat="1" ht="13.5">
      <c r="A61" s="27"/>
      <c r="B61" s="24"/>
      <c r="C61" s="24"/>
      <c r="D61" s="25" t="s">
        <v>327</v>
      </c>
      <c r="E61" s="26">
        <f>C56-E56-E58-E59</f>
        <v>727360349</v>
      </c>
      <c r="F61" s="27"/>
      <c r="G61" s="28" t="s">
        <v>3684</v>
      </c>
      <c r="H61" s="29" t="s">
        <v>3685</v>
      </c>
    </row>
    <row r="62" spans="1:8" s="292" customFormat="1" ht="24">
      <c r="A62" s="16" t="s">
        <v>838</v>
      </c>
      <c r="B62" s="13">
        <v>106859000</v>
      </c>
      <c r="C62" s="13">
        <v>103267800</v>
      </c>
      <c r="D62" s="14" t="s">
        <v>1383</v>
      </c>
      <c r="E62" s="15">
        <v>1369000</v>
      </c>
      <c r="F62" s="16" t="s">
        <v>839</v>
      </c>
      <c r="G62" s="17" t="s">
        <v>840</v>
      </c>
      <c r="H62" s="18"/>
    </row>
    <row r="63" spans="1:8" s="292" customFormat="1" ht="13.5">
      <c r="A63" s="16"/>
      <c r="B63" s="13"/>
      <c r="C63" s="13"/>
      <c r="D63" s="88"/>
      <c r="E63" s="89"/>
      <c r="F63" s="16"/>
      <c r="G63" s="17" t="s">
        <v>841</v>
      </c>
      <c r="H63" s="18" t="s">
        <v>3686</v>
      </c>
    </row>
    <row r="64" spans="1:8" s="292" customFormat="1" ht="13.5">
      <c r="A64" s="311" t="s">
        <v>1423</v>
      </c>
      <c r="B64" s="13"/>
      <c r="C64" s="13"/>
      <c r="D64" s="14" t="s">
        <v>2280</v>
      </c>
      <c r="E64" s="15">
        <f>C62-E62</f>
        <v>101898800</v>
      </c>
      <c r="F64" s="16"/>
      <c r="G64" s="17"/>
      <c r="H64" s="18"/>
    </row>
    <row r="65" spans="1:8" s="292" customFormat="1" ht="13.5">
      <c r="A65" s="27"/>
      <c r="B65" s="24"/>
      <c r="C65" s="24"/>
      <c r="D65" s="64"/>
      <c r="E65" s="103"/>
      <c r="F65" s="27"/>
      <c r="G65" s="28"/>
      <c r="H65" s="29"/>
    </row>
    <row r="66" spans="1:8" s="292" customFormat="1" ht="13.5">
      <c r="A66" s="16" t="s">
        <v>842</v>
      </c>
      <c r="B66" s="13">
        <v>35900518000</v>
      </c>
      <c r="C66" s="13">
        <v>27493121756</v>
      </c>
      <c r="D66" s="14" t="s">
        <v>1383</v>
      </c>
      <c r="E66" s="15">
        <v>8305680000</v>
      </c>
      <c r="F66" s="16" t="s">
        <v>843</v>
      </c>
      <c r="G66" s="17" t="s">
        <v>844</v>
      </c>
      <c r="H66" s="18" t="s">
        <v>2694</v>
      </c>
    </row>
    <row r="67" spans="1:8" s="292" customFormat="1" ht="13.5">
      <c r="A67" s="16"/>
      <c r="B67" s="13"/>
      <c r="C67" s="13"/>
      <c r="D67" s="88"/>
      <c r="E67" s="89"/>
      <c r="F67" s="16"/>
      <c r="G67" s="17" t="s">
        <v>845</v>
      </c>
      <c r="H67" s="18" t="s">
        <v>3687</v>
      </c>
    </row>
    <row r="68" spans="1:8" s="292" customFormat="1" ht="13.5">
      <c r="A68" s="311" t="s">
        <v>1423</v>
      </c>
      <c r="B68" s="13"/>
      <c r="C68" s="13"/>
      <c r="D68" s="14" t="s">
        <v>742</v>
      </c>
      <c r="E68" s="15">
        <v>9603000000</v>
      </c>
      <c r="F68" s="16"/>
      <c r="G68" s="17" t="s">
        <v>846</v>
      </c>
      <c r="H68" s="18" t="s">
        <v>3688</v>
      </c>
    </row>
    <row r="69" spans="1:8" s="292" customFormat="1" ht="13.5">
      <c r="A69" s="16"/>
      <c r="B69" s="13"/>
      <c r="C69" s="13"/>
      <c r="D69" s="14"/>
      <c r="E69" s="15"/>
      <c r="F69" s="16"/>
      <c r="G69" s="17" t="s">
        <v>847</v>
      </c>
      <c r="H69" s="18" t="s">
        <v>2695</v>
      </c>
    </row>
    <row r="70" spans="1:8" s="292" customFormat="1" ht="13.5">
      <c r="A70" s="16"/>
      <c r="B70" s="13"/>
      <c r="C70" s="13"/>
      <c r="D70" s="14" t="s">
        <v>2279</v>
      </c>
      <c r="E70" s="15">
        <v>6983973000</v>
      </c>
      <c r="F70" s="16"/>
      <c r="G70" s="17"/>
      <c r="H70" s="18"/>
    </row>
    <row r="71" spans="1:8" s="292" customFormat="1" ht="13.5">
      <c r="A71" s="16"/>
      <c r="B71" s="13"/>
      <c r="C71" s="13"/>
      <c r="D71" s="14"/>
      <c r="E71" s="15"/>
      <c r="F71" s="16"/>
      <c r="G71" s="17"/>
      <c r="H71" s="18" t="s">
        <v>2278</v>
      </c>
    </row>
    <row r="72" spans="1:8" s="292" customFormat="1" ht="13.5">
      <c r="A72" s="16"/>
      <c r="B72" s="13"/>
      <c r="C72" s="13"/>
      <c r="D72" s="25" t="s">
        <v>2280</v>
      </c>
      <c r="E72" s="26">
        <f>C66-E66-E68-E70</f>
        <v>2600468756</v>
      </c>
      <c r="F72" s="16"/>
      <c r="G72" s="17"/>
      <c r="H72" s="18" t="s">
        <v>2278</v>
      </c>
    </row>
    <row r="73" spans="1:8" s="292" customFormat="1" ht="13.5">
      <c r="A73" s="52" t="s">
        <v>848</v>
      </c>
      <c r="B73" s="78">
        <v>17815218000</v>
      </c>
      <c r="C73" s="78">
        <v>17706873708</v>
      </c>
      <c r="D73" s="14" t="s">
        <v>1383</v>
      </c>
      <c r="E73" s="15">
        <v>2045974000</v>
      </c>
      <c r="F73" s="52" t="s">
        <v>849</v>
      </c>
      <c r="G73" s="75" t="s">
        <v>211</v>
      </c>
      <c r="H73" s="76" t="s">
        <v>3689</v>
      </c>
    </row>
    <row r="74" spans="1:8" s="292" customFormat="1" ht="13.5">
      <c r="A74" s="16"/>
      <c r="B74" s="13"/>
      <c r="C74" s="13"/>
      <c r="D74" s="88"/>
      <c r="E74" s="89"/>
      <c r="F74" s="16"/>
      <c r="G74" s="17"/>
      <c r="H74" s="18" t="s">
        <v>2278</v>
      </c>
    </row>
    <row r="75" spans="1:8" s="292" customFormat="1" ht="13.5">
      <c r="A75" s="311" t="s">
        <v>1423</v>
      </c>
      <c r="B75" s="13"/>
      <c r="C75" s="13"/>
      <c r="D75" s="14" t="s">
        <v>742</v>
      </c>
      <c r="E75" s="15">
        <v>1783000000</v>
      </c>
      <c r="F75" s="16"/>
      <c r="G75" s="17"/>
      <c r="H75" s="18" t="s">
        <v>2278</v>
      </c>
    </row>
    <row r="76" spans="1:8" s="292" customFormat="1" ht="13.5">
      <c r="A76" s="16"/>
      <c r="B76" s="13"/>
      <c r="C76" s="13"/>
      <c r="D76" s="14"/>
      <c r="E76" s="15"/>
      <c r="F76" s="16"/>
      <c r="G76" s="17"/>
      <c r="H76" s="18" t="s">
        <v>2278</v>
      </c>
    </row>
    <row r="77" spans="1:8" s="292" customFormat="1" ht="13.5">
      <c r="A77" s="16"/>
      <c r="B77" s="13"/>
      <c r="C77" s="13"/>
      <c r="D77" s="14" t="s">
        <v>2279</v>
      </c>
      <c r="E77" s="15">
        <v>12254948000</v>
      </c>
      <c r="F77" s="16"/>
      <c r="G77" s="17"/>
      <c r="H77" s="18" t="s">
        <v>2278</v>
      </c>
    </row>
    <row r="78" spans="1:8" s="292" customFormat="1" ht="13.5">
      <c r="A78" s="16"/>
      <c r="B78" s="13"/>
      <c r="C78" s="13"/>
      <c r="D78" s="14"/>
      <c r="E78" s="15"/>
      <c r="F78" s="16"/>
      <c r="G78" s="17"/>
      <c r="H78" s="18"/>
    </row>
    <row r="79" spans="1:8" s="292" customFormat="1" ht="13.5">
      <c r="A79" s="16"/>
      <c r="B79" s="13"/>
      <c r="C79" s="13"/>
      <c r="D79" s="14" t="s">
        <v>2280</v>
      </c>
      <c r="E79" s="15">
        <f>C73-E73-E75-E77</f>
        <v>1622951708</v>
      </c>
      <c r="F79" s="16"/>
      <c r="G79" s="17"/>
      <c r="H79" s="18"/>
    </row>
    <row r="80" spans="1:8" s="292" customFormat="1" ht="24">
      <c r="A80" s="52" t="s">
        <v>850</v>
      </c>
      <c r="B80" s="78">
        <v>90194000</v>
      </c>
      <c r="C80" s="78">
        <v>90028261</v>
      </c>
      <c r="D80" s="79" t="s">
        <v>1383</v>
      </c>
      <c r="E80" s="80">
        <v>3700000</v>
      </c>
      <c r="F80" s="52" t="s">
        <v>851</v>
      </c>
      <c r="G80" s="75" t="s">
        <v>852</v>
      </c>
      <c r="H80" s="76" t="s">
        <v>853</v>
      </c>
    </row>
    <row r="81" spans="1:8" s="292" customFormat="1" ht="13.5">
      <c r="A81" s="16"/>
      <c r="B81" s="13"/>
      <c r="C81" s="13"/>
      <c r="D81" s="14"/>
      <c r="E81" s="15"/>
      <c r="F81" s="16"/>
      <c r="G81" s="17"/>
      <c r="H81" s="18"/>
    </row>
    <row r="82" spans="1:8" s="292" customFormat="1" ht="13.5">
      <c r="A82" s="311" t="s">
        <v>1424</v>
      </c>
      <c r="B82" s="13"/>
      <c r="C82" s="13"/>
      <c r="D82" s="25" t="s">
        <v>329</v>
      </c>
      <c r="E82" s="26">
        <f>C80-E80</f>
        <v>86328261</v>
      </c>
      <c r="F82" s="16"/>
      <c r="G82" s="17"/>
      <c r="H82" s="18"/>
    </row>
    <row r="83" spans="1:8" s="292" customFormat="1" ht="36">
      <c r="A83" s="52" t="s">
        <v>854</v>
      </c>
      <c r="B83" s="78">
        <v>536856000</v>
      </c>
      <c r="C83" s="78">
        <v>522193067</v>
      </c>
      <c r="D83" s="14" t="s">
        <v>1383</v>
      </c>
      <c r="E83" s="15">
        <v>37910000</v>
      </c>
      <c r="F83" s="52" t="s">
        <v>855</v>
      </c>
      <c r="G83" s="75" t="s">
        <v>3690</v>
      </c>
      <c r="H83" s="76" t="s">
        <v>2696</v>
      </c>
    </row>
    <row r="84" spans="1:8" s="292" customFormat="1" ht="13.5">
      <c r="A84" s="16"/>
      <c r="B84" s="13"/>
      <c r="C84" s="13"/>
      <c r="D84" s="14"/>
      <c r="E84" s="15"/>
      <c r="F84" s="16"/>
      <c r="G84" s="17"/>
      <c r="H84" s="18"/>
    </row>
    <row r="85" spans="1:8" s="292" customFormat="1" ht="13.5">
      <c r="A85" s="311" t="s">
        <v>1425</v>
      </c>
      <c r="B85" s="13"/>
      <c r="C85" s="13"/>
      <c r="D85" s="14" t="s">
        <v>2279</v>
      </c>
      <c r="E85" s="15">
        <v>92673000</v>
      </c>
      <c r="F85" s="16"/>
      <c r="G85" s="17"/>
      <c r="H85" s="18"/>
    </row>
    <row r="86" spans="1:8" s="292" customFormat="1" ht="13.5">
      <c r="A86" s="16"/>
      <c r="B86" s="13"/>
      <c r="C86" s="13"/>
      <c r="D86" s="14"/>
      <c r="E86" s="15"/>
      <c r="F86" s="16"/>
      <c r="G86" s="20"/>
      <c r="H86" s="18"/>
    </row>
    <row r="87" spans="1:8" s="292" customFormat="1" ht="13.5">
      <c r="A87" s="27" t="s">
        <v>3691</v>
      </c>
      <c r="B87" s="24"/>
      <c r="C87" s="24"/>
      <c r="D87" s="25" t="s">
        <v>2280</v>
      </c>
      <c r="E87" s="26">
        <f>+C83-E83-E85</f>
        <v>391610067</v>
      </c>
      <c r="F87" s="27"/>
      <c r="G87" s="83"/>
      <c r="H87" s="29"/>
    </row>
    <row r="88" spans="1:8" s="292" customFormat="1" ht="48">
      <c r="A88" s="16" t="s">
        <v>3671</v>
      </c>
      <c r="B88" s="13">
        <v>5423078000</v>
      </c>
      <c r="C88" s="13">
        <f>5374653943-19999900</f>
        <v>5354654043</v>
      </c>
      <c r="D88" s="14" t="s">
        <v>856</v>
      </c>
      <c r="E88" s="15">
        <f>2982522369</f>
        <v>2982522369</v>
      </c>
      <c r="F88" s="16" t="s">
        <v>3672</v>
      </c>
      <c r="G88" s="314" t="s">
        <v>857</v>
      </c>
      <c r="H88" s="18"/>
    </row>
    <row r="89" spans="1:8" s="292" customFormat="1" ht="13.5">
      <c r="A89" s="16"/>
      <c r="B89" s="13"/>
      <c r="C89" s="13"/>
      <c r="D89" s="14" t="s">
        <v>858</v>
      </c>
      <c r="E89" s="15">
        <v>314800000</v>
      </c>
      <c r="F89" s="16"/>
      <c r="G89" s="20"/>
      <c r="H89" s="18" t="s">
        <v>2278</v>
      </c>
    </row>
    <row r="90" spans="1:8" s="292" customFormat="1" ht="13.5">
      <c r="A90" s="311" t="s">
        <v>3673</v>
      </c>
      <c r="B90" s="13"/>
      <c r="C90" s="13"/>
      <c r="D90" s="14"/>
      <c r="E90" s="15"/>
      <c r="F90" s="16"/>
      <c r="G90" s="20"/>
      <c r="H90" s="18"/>
    </row>
    <row r="91" spans="1:8" s="292" customFormat="1" ht="13.5">
      <c r="A91" s="311"/>
      <c r="B91" s="13"/>
      <c r="C91" s="13"/>
      <c r="D91" s="14" t="s">
        <v>195</v>
      </c>
      <c r="E91" s="15">
        <v>636000000</v>
      </c>
      <c r="F91" s="16"/>
      <c r="G91" s="17"/>
      <c r="H91" s="18" t="s">
        <v>2278</v>
      </c>
    </row>
    <row r="92" spans="1:8" s="292" customFormat="1" ht="13.5">
      <c r="A92" s="311"/>
      <c r="B92" s="13"/>
      <c r="C92" s="13"/>
      <c r="D92" s="14"/>
      <c r="E92" s="15"/>
      <c r="F92" s="16"/>
      <c r="G92" s="17"/>
      <c r="H92" s="18"/>
    </row>
    <row r="93" spans="1:8" s="292" customFormat="1" ht="13.5">
      <c r="A93" s="16"/>
      <c r="B93" s="13"/>
      <c r="C93" s="13"/>
      <c r="D93" s="14" t="s">
        <v>329</v>
      </c>
      <c r="E93" s="15">
        <f>1441331574+157611000</f>
        <v>1598942574</v>
      </c>
      <c r="F93" s="16"/>
      <c r="G93" s="17"/>
      <c r="H93" s="18"/>
    </row>
    <row r="94" spans="1:8" s="292" customFormat="1" ht="13.5">
      <c r="A94" s="16"/>
      <c r="B94" s="13"/>
      <c r="C94" s="13"/>
      <c r="D94" s="14"/>
      <c r="E94" s="15"/>
      <c r="F94" s="16"/>
      <c r="G94" s="17"/>
      <c r="H94" s="18"/>
    </row>
    <row r="95" spans="1:8" s="292" customFormat="1" ht="52.5" customHeight="1">
      <c r="A95" s="16"/>
      <c r="B95" s="13"/>
      <c r="C95" s="13"/>
      <c r="D95" s="229" t="s">
        <v>1277</v>
      </c>
      <c r="E95" s="15">
        <f>+E88+E89+E91+E93-C88</f>
        <v>177610900</v>
      </c>
      <c r="F95" s="16"/>
      <c r="G95" s="17"/>
      <c r="H95" s="18"/>
    </row>
    <row r="96" spans="1:8" s="292" customFormat="1" ht="13.5">
      <c r="A96" s="27"/>
      <c r="B96" s="24"/>
      <c r="C96" s="24"/>
      <c r="D96" s="294"/>
      <c r="E96" s="303"/>
      <c r="F96" s="27"/>
      <c r="G96" s="28"/>
      <c r="H96" s="29" t="s">
        <v>2278</v>
      </c>
    </row>
    <row r="97" ht="13.5">
      <c r="D97"/>
    </row>
  </sheetData>
  <sheetProtection formatCells="0" formatRows="0" insertRows="0" deleteRows="0"/>
  <mergeCells count="2">
    <mergeCell ref="D2:E2"/>
    <mergeCell ref="G2:H2"/>
  </mergeCells>
  <printOptions horizontalCentered="1"/>
  <pageMargins left="0.1968503937007874" right="0.1968503937007874" top="0.7874015748031497" bottom="0.6299212598425197" header="0.5118110236220472" footer="0.31496062992125984"/>
  <pageSetup blackAndWhite="1" firstPageNumber="56" useFirstPageNumber="1" horizontalDpi="600" verticalDpi="600" orientation="landscape" paperSize="9" r:id="rId2"/>
  <headerFooter alignWithMargins="0">
    <oddHeader>&amp;C&amp;P</oddHeader>
  </headerFooter>
  <rowBreaks count="3" manualBreakCount="3">
    <brk id="33" max="7" man="1"/>
    <brk id="61" max="7" man="1"/>
    <brk id="87"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babama</dc:creator>
  <cp:keywords/>
  <dc:description/>
  <cp:lastModifiedBy>大阪府職員端末機１７年度１２月調達</cp:lastModifiedBy>
  <cp:lastPrinted>2008-10-02T10:55:01Z</cp:lastPrinted>
  <dcterms:created xsi:type="dcterms:W3CDTF">2006-08-09T04:20:34Z</dcterms:created>
  <dcterms:modified xsi:type="dcterms:W3CDTF">2009-07-30T08:52:02Z</dcterms:modified>
  <cp:category/>
  <cp:version/>
  <cp:contentType/>
  <cp:contentStatus/>
</cp:coreProperties>
</file>