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tabRatio="723" activeTab="0"/>
  </bookViews>
  <sheets>
    <sheet name="表紙" sheetId="1" r:id="rId1"/>
    <sheet name="様式１" sheetId="2" r:id="rId2"/>
    <sheet name="様式２" sheetId="3" r:id="rId3"/>
  </sheets>
  <definedNames>
    <definedName name="_xlnm.Print_Area" localSheetId="0">'表紙'!$A$1:$O$36</definedName>
    <definedName name="_xlnm.Print_Area" localSheetId="2">'様式２'!$A$1:$L$225</definedName>
  </definedNames>
  <calcPr fullCalcOnLoad="1"/>
</workbook>
</file>

<file path=xl/sharedStrings.xml><?xml version="1.0" encoding="utf-8"?>
<sst xmlns="http://schemas.openxmlformats.org/spreadsheetml/2006/main" count="460" uniqueCount="263">
  <si>
    <t>成　　　　　　　　　果</t>
  </si>
  <si>
    <t>予算事業</t>
  </si>
  <si>
    <t>予算現額</t>
  </si>
  <si>
    <t>決算額</t>
  </si>
  <si>
    <t>成果指標</t>
  </si>
  <si>
    <t>円</t>
  </si>
  <si>
    <t>計</t>
  </si>
  <si>
    <t>（国庫支出金）</t>
  </si>
  <si>
    <t>（附帯歳入）</t>
  </si>
  <si>
    <t>（一般歳入）</t>
  </si>
  <si>
    <t>（起　　債）</t>
  </si>
  <si>
    <t>目</t>
  </si>
  <si>
    <t>計画</t>
  </si>
  <si>
    <t>実績</t>
  </si>
  <si>
    <t>－</t>
  </si>
  <si>
    <t>（H23年度決算）</t>
  </si>
  <si>
    <t>管理事業名</t>
  </si>
  <si>
    <t>予算現額
（財源内訳）</t>
  </si>
  <si>
    <t>決 算 額
（財源内訳）</t>
  </si>
  <si>
    <t>警察本部</t>
  </si>
  <si>
    <t>事業</t>
  </si>
  <si>
    <t>警察本部</t>
  </si>
  <si>
    <t>公安委員会</t>
  </si>
  <si>
    <t>公安委員</t>
  </si>
  <si>
    <t>公安委員会費</t>
  </si>
  <si>
    <t>会費</t>
  </si>
  <si>
    <t>事務事業の節減額</t>
  </si>
  <si>
    <t>－</t>
  </si>
  <si>
    <t>警察本部費</t>
  </si>
  <si>
    <t>人件費</t>
  </si>
  <si>
    <t>警察署協議会運営費</t>
  </si>
  <si>
    <t>－</t>
  </si>
  <si>
    <t>報償費</t>
  </si>
  <si>
    <t>庁費</t>
  </si>
  <si>
    <t>訟務対策費</t>
  </si>
  <si>
    <t>被服費</t>
  </si>
  <si>
    <t>電子計算費</t>
  </si>
  <si>
    <t>広報費</t>
  </si>
  <si>
    <t>積極的な広報活動の推進</t>
  </si>
  <si>
    <t>福利厚生費</t>
  </si>
  <si>
    <t>－</t>
  </si>
  <si>
    <t>　警察共済組合大阪府支部補助金</t>
  </si>
  <si>
    <t>装備費</t>
  </si>
  <si>
    <t>一般装備費</t>
  </si>
  <si>
    <t>舟艇維持費</t>
  </si>
  <si>
    <t>警察用船舶の維持管理</t>
  </si>
  <si>
    <t>17隻</t>
  </si>
  <si>
    <t>航空機維持費</t>
  </si>
  <si>
    <t>警察用航空機の維持管理</t>
  </si>
  <si>
    <t>6機</t>
  </si>
  <si>
    <t>警察施設費</t>
  </si>
  <si>
    <t>施設管理費</t>
  </si>
  <si>
    <t>警察庁舎の耐震化</t>
  </si>
  <si>
    <t>総合的な治安対策の推進</t>
  </si>
  <si>
    <t>－</t>
  </si>
  <si>
    <t>警察署建設費</t>
  </si>
  <si>
    <t>警察署等の建設</t>
  </si>
  <si>
    <t>警察学校整備費</t>
  </si>
  <si>
    <t>警察学校移転建替整備</t>
  </si>
  <si>
    <t>1か所</t>
  </si>
  <si>
    <t>交番等整備費</t>
  </si>
  <si>
    <t>交番等の建設</t>
  </si>
  <si>
    <t>警察職員待機宿舎整備費</t>
  </si>
  <si>
    <t>待機宿舎の整備</t>
  </si>
  <si>
    <t>　【継続】寝屋川待機宿舎・金岡単身寮</t>
  </si>
  <si>
    <t>　寝屋川待機宿舎ＰＦＩ事業費</t>
  </si>
  <si>
    <t>運転免許費</t>
  </si>
  <si>
    <t>一般運転免許費</t>
  </si>
  <si>
    <t>運転者講習費</t>
  </si>
  <si>
    <t>－</t>
  </si>
  <si>
    <t>恩給及び</t>
  </si>
  <si>
    <t>恩給及び退職年金費</t>
  </si>
  <si>
    <t>恩給・扶助料の支払い</t>
  </si>
  <si>
    <t>退職年金費</t>
  </si>
  <si>
    <t>一般警察</t>
  </si>
  <si>
    <t>基本経費</t>
  </si>
  <si>
    <t>活動事業</t>
  </si>
  <si>
    <t>活動費</t>
  </si>
  <si>
    <t>警察職員採用費</t>
  </si>
  <si>
    <t>教養費</t>
  </si>
  <si>
    <t>地域警察費</t>
  </si>
  <si>
    <t>－</t>
  </si>
  <si>
    <t>留置管理費</t>
  </si>
  <si>
    <t>適正な留置管理業務の推進</t>
  </si>
  <si>
    <t>－</t>
  </si>
  <si>
    <t>被害者対策推進費</t>
  </si>
  <si>
    <t>被害者支援の推進</t>
  </si>
  <si>
    <t>災害・雑踏対策費</t>
  </si>
  <si>
    <t>警備実施に必要な装備資器材の整備</t>
  </si>
  <si>
    <t>－</t>
  </si>
  <si>
    <t xml:space="preserve">  雑踏監視用テレビカメラ設置等委託</t>
  </si>
  <si>
    <t>通信機構運用費</t>
  </si>
  <si>
    <t>生活安全・</t>
  </si>
  <si>
    <t>刑事警察費</t>
  </si>
  <si>
    <t>犯罪捜査費</t>
  </si>
  <si>
    <t>刑事警察</t>
  </si>
  <si>
    <t xml:space="preserve">  悪質重要事件捜査支援システムの整備</t>
  </si>
  <si>
    <t>生活安全対策費</t>
  </si>
  <si>
    <t>地域安全活動の推進</t>
  </si>
  <si>
    <t>　子供を犯罪から守るモデル地区活動用</t>
  </si>
  <si>
    <t>暴力排除強化費</t>
  </si>
  <si>
    <t>暴力団対策の推進</t>
  </si>
  <si>
    <t>少年非行防止対策費</t>
  </si>
  <si>
    <t>少年の非行防止及び保護対策の推進</t>
  </si>
  <si>
    <t>保安警察費</t>
  </si>
  <si>
    <t>歓楽街総合対策の推進</t>
  </si>
  <si>
    <t>－</t>
  </si>
  <si>
    <t>警察許可事務費</t>
  </si>
  <si>
    <t>－</t>
  </si>
  <si>
    <t>交通指導</t>
  </si>
  <si>
    <t>一般交通取締費</t>
  </si>
  <si>
    <t>交通死亡事故抑止対策の推進</t>
  </si>
  <si>
    <t>取締事業</t>
  </si>
  <si>
    <t>取締費</t>
  </si>
  <si>
    <t>　交通事故車両等搬送委託</t>
  </si>
  <si>
    <t xml:space="preserve">  日本道路交通情報センター負担金</t>
  </si>
  <si>
    <t>道路使用適正化推進費</t>
  </si>
  <si>
    <t>　道路使用許可条件等調査委託</t>
  </si>
  <si>
    <t>交通反則通告費</t>
  </si>
  <si>
    <t>交通安全啓発指導費</t>
  </si>
  <si>
    <t>駐車管理対策費</t>
  </si>
  <si>
    <t>違法駐車対策の推進</t>
  </si>
  <si>
    <t>－</t>
  </si>
  <si>
    <t xml:space="preserve">  放置車両確認事務委託</t>
  </si>
  <si>
    <t>　パーキング・メーター更新工事</t>
  </si>
  <si>
    <t>交通安全施設等整備費</t>
  </si>
  <si>
    <t>　交通信号機等点検調整委託　</t>
  </si>
  <si>
    <t xml:space="preserve">  交通信号機新設等工事 </t>
  </si>
  <si>
    <t xml:space="preserve">  平野警察署建替建設基本設計委託</t>
  </si>
  <si>
    <t xml:space="preserve">  交野警察署建替建設工事</t>
  </si>
  <si>
    <t>1機</t>
  </si>
  <si>
    <t>管理事業名</t>
  </si>
  <si>
    <t>予算現額</t>
  </si>
  <si>
    <t>決算額</t>
  </si>
  <si>
    <t>施　　策　　成　　果</t>
  </si>
  <si>
    <t>頁</t>
  </si>
  <si>
    <t>（財源内訳）</t>
  </si>
  <si>
    <t>（国庫支出金）</t>
  </si>
  <si>
    <t>（附帯歳入）</t>
  </si>
  <si>
    <t>（一般歳入）</t>
  </si>
  <si>
    <t>※職員費、総務事業などの内部管理的な管理事業は、記入を省略</t>
  </si>
  <si>
    <t>警察装備</t>
  </si>
  <si>
    <t>管理事業</t>
  </si>
  <si>
    <t>警察施設</t>
  </si>
  <si>
    <t>一般警察</t>
  </si>
  <si>
    <t>活動事業</t>
  </si>
  <si>
    <t>生活安全・</t>
  </si>
  <si>
    <t>刑事警察</t>
  </si>
  <si>
    <t>交通指導</t>
  </si>
  <si>
    <t>取締事業</t>
  </si>
  <si>
    <t>円</t>
  </si>
  <si>
    <t>（起　債）</t>
  </si>
  <si>
    <t>　車載用ビデオカメラの整備</t>
  </si>
  <si>
    <t>　古江台待機宿舎埋蔵文化財調査試掘工事費</t>
  </si>
  <si>
    <t>210,000円</t>
  </si>
  <si>
    <t>　街頭防犯カメラ保守点検委託料</t>
  </si>
  <si>
    <t>　【新規】福島警察署</t>
  </si>
  <si>
    <t>3か所</t>
  </si>
  <si>
    <t>交通安全教育・広報啓発活動の推進</t>
  </si>
  <si>
    <t>安全で快適な交通環境づくりの推(促)進</t>
  </si>
  <si>
    <r>
      <t>　給料　8</t>
    </r>
    <r>
      <rPr>
        <sz val="11"/>
        <rFont val="ＭＳ Ｐゴシック"/>
        <family val="3"/>
      </rPr>
      <t>4,151,419,481円　</t>
    </r>
  </si>
  <si>
    <r>
      <t>2</t>
    </r>
    <r>
      <rPr>
        <sz val="11"/>
        <rFont val="ＭＳ Ｐゴシック"/>
        <family val="3"/>
      </rPr>
      <t>3,056人</t>
    </r>
  </si>
  <si>
    <r>
      <t>22,</t>
    </r>
    <r>
      <rPr>
        <sz val="11"/>
        <rFont val="ＭＳ Ｐゴシック"/>
        <family val="3"/>
      </rPr>
      <t>753人</t>
    </r>
  </si>
  <si>
    <r>
      <t>　職員手当等　1</t>
    </r>
    <r>
      <rPr>
        <sz val="11"/>
        <rFont val="ＭＳ Ｐゴシック"/>
        <family val="3"/>
      </rPr>
      <t>00,342,921,494円　</t>
    </r>
  </si>
  <si>
    <t>－</t>
  </si>
  <si>
    <t>－</t>
  </si>
  <si>
    <r>
      <t>　光熱水費負担金　9</t>
    </r>
    <r>
      <rPr>
        <sz val="11"/>
        <rFont val="ＭＳ Ｐゴシック"/>
        <family val="3"/>
      </rPr>
      <t>0,427,624円ほか</t>
    </r>
  </si>
  <si>
    <r>
      <t>　過誤納金還付金</t>
    </r>
    <r>
      <rPr>
        <sz val="11"/>
        <rFont val="ＭＳ Ｐゴシック"/>
        <family val="3"/>
      </rPr>
      <t xml:space="preserve">  2,983,719円</t>
    </r>
  </si>
  <si>
    <r>
      <t>　交通事故等賠償金　1</t>
    </r>
    <r>
      <rPr>
        <sz val="11"/>
        <rFont val="ＭＳ Ｐゴシック"/>
        <family val="3"/>
      </rPr>
      <t>45,892,210円</t>
    </r>
  </si>
  <si>
    <t>※予算不足分は、報償費から充当</t>
  </si>
  <si>
    <t>総合的な治安対策の推進</t>
  </si>
  <si>
    <t>－</t>
  </si>
  <si>
    <t>－</t>
  </si>
  <si>
    <r>
      <t>　健康診断委託　13</t>
    </r>
    <r>
      <rPr>
        <sz val="11"/>
        <rFont val="ＭＳ Ｐゴシック"/>
        <family val="3"/>
      </rPr>
      <t>7,704,606円ほか</t>
    </r>
  </si>
  <si>
    <t>－</t>
  </si>
  <si>
    <t>警察装備</t>
  </si>
  <si>
    <t>総合的な治安対策の推進</t>
  </si>
  <si>
    <t>管理事業</t>
  </si>
  <si>
    <r>
      <t xml:space="preserve">　無線機点検調整委託  </t>
    </r>
    <r>
      <rPr>
        <sz val="11"/>
        <rFont val="ＭＳ Ｐゴシック"/>
        <family val="3"/>
      </rPr>
      <t>299,250円</t>
    </r>
  </si>
  <si>
    <r>
      <t>　府費小型機の更新　5</t>
    </r>
    <r>
      <rPr>
        <sz val="11"/>
        <rFont val="ＭＳ Ｐゴシック"/>
        <family val="3"/>
      </rPr>
      <t>17,650,000円</t>
    </r>
  </si>
  <si>
    <t>警察施設</t>
  </si>
  <si>
    <r>
      <t>1</t>
    </r>
    <r>
      <rPr>
        <sz val="11"/>
        <rFont val="ＭＳ Ｐゴシック"/>
        <family val="3"/>
      </rPr>
      <t>0か所</t>
    </r>
  </si>
  <si>
    <t>管理事業</t>
  </si>
  <si>
    <r>
      <t>　</t>
    </r>
    <r>
      <rPr>
        <sz val="11"/>
        <rFont val="ＭＳ Ｐゴシック"/>
        <family val="3"/>
      </rPr>
      <t>9,187,500円ほか</t>
    </r>
  </si>
  <si>
    <r>
      <t>2</t>
    </r>
    <r>
      <rPr>
        <sz val="11"/>
        <rFont val="ＭＳ Ｐゴシック"/>
        <family val="3"/>
      </rPr>
      <t>6,775,000円ほか</t>
    </r>
  </si>
  <si>
    <r>
      <t>843,</t>
    </r>
    <r>
      <rPr>
        <sz val="11"/>
        <rFont val="ＭＳ Ｐゴシック"/>
        <family val="3"/>
      </rPr>
      <t>501,000円ほか</t>
    </r>
  </si>
  <si>
    <r>
      <t>　ＰＦＩ事業事務委託費　4,</t>
    </r>
    <r>
      <rPr>
        <sz val="11"/>
        <rFont val="ＭＳ Ｐゴシック"/>
        <family val="3"/>
      </rPr>
      <t>082,400円</t>
    </r>
  </si>
  <si>
    <r>
      <t>　工事監理委託　1</t>
    </r>
    <r>
      <rPr>
        <sz val="11"/>
        <rFont val="ＭＳ Ｐゴシック"/>
        <family val="3"/>
      </rPr>
      <t>3,110,300円ほか</t>
    </r>
  </si>
  <si>
    <r>
      <t xml:space="preserve">　 </t>
    </r>
    <r>
      <rPr>
        <sz val="11"/>
        <rFont val="ＭＳ Ｐゴシック"/>
        <family val="3"/>
      </rPr>
      <t xml:space="preserve">        古江台待機宿舎</t>
    </r>
  </si>
  <si>
    <r>
      <t>4</t>
    </r>
    <r>
      <rPr>
        <sz val="11"/>
        <rFont val="ＭＳ Ｐゴシック"/>
        <family val="3"/>
      </rPr>
      <t>99,591,685円ほか</t>
    </r>
  </si>
  <si>
    <r>
      <t>8</t>
    </r>
    <r>
      <rPr>
        <sz val="11"/>
        <rFont val="ＭＳ Ｐゴシック"/>
        <family val="3"/>
      </rPr>
      <t>05人</t>
    </r>
  </si>
  <si>
    <r>
      <t>7</t>
    </r>
    <r>
      <rPr>
        <sz val="11"/>
        <rFont val="ＭＳ Ｐゴシック"/>
        <family val="3"/>
      </rPr>
      <t>95人</t>
    </r>
  </si>
  <si>
    <r>
      <t>　語学研修委託　2,</t>
    </r>
    <r>
      <rPr>
        <sz val="11"/>
        <rFont val="ＭＳ Ｐゴシック"/>
        <family val="3"/>
      </rPr>
      <t>887,500円ほか</t>
    </r>
  </si>
  <si>
    <r>
      <t>1</t>
    </r>
    <r>
      <rPr>
        <sz val="11"/>
        <rFont val="ＭＳ Ｐゴシック"/>
        <family val="3"/>
      </rPr>
      <t>3,426,560円</t>
    </r>
  </si>
  <si>
    <r>
      <t xml:space="preserve">  遺体搬送委託 </t>
    </r>
    <r>
      <rPr>
        <sz val="11"/>
        <rFont val="ＭＳ Ｐゴシック"/>
        <family val="3"/>
      </rPr>
      <t>886,339円ほか</t>
    </r>
  </si>
  <si>
    <t>567,000円ほか</t>
  </si>
  <si>
    <t>　カーロケーター（備品分）保守委託</t>
  </si>
  <si>
    <r>
      <t>1</t>
    </r>
    <r>
      <rPr>
        <sz val="11"/>
        <rFont val="ＭＳ Ｐゴシック"/>
        <family val="3"/>
      </rPr>
      <t>6,655,562円ほか</t>
    </r>
  </si>
  <si>
    <t>活動事業</t>
  </si>
  <si>
    <r>
      <t xml:space="preserve">  サイバー犯罪講習受講料  1,9</t>
    </r>
    <r>
      <rPr>
        <sz val="11"/>
        <rFont val="ＭＳ Ｐゴシック"/>
        <family val="3"/>
      </rPr>
      <t>95,000円</t>
    </r>
  </si>
  <si>
    <t>－</t>
  </si>
  <si>
    <r>
      <t>　事業者責任者講習委託　4,</t>
    </r>
    <r>
      <rPr>
        <sz val="11"/>
        <rFont val="ＭＳ Ｐゴシック"/>
        <family val="3"/>
      </rPr>
      <t>697,000円</t>
    </r>
  </si>
  <si>
    <r>
      <t>　ミナミ活性化協議会負担金　6</t>
    </r>
    <r>
      <rPr>
        <sz val="11"/>
        <rFont val="ＭＳ Ｐゴシック"/>
        <family val="3"/>
      </rPr>
      <t>5,000円</t>
    </r>
  </si>
  <si>
    <r>
      <t>　警備業講習委託　11,</t>
    </r>
    <r>
      <rPr>
        <sz val="11"/>
        <rFont val="ＭＳ Ｐゴシック"/>
        <family val="3"/>
      </rPr>
      <t>726,978円ほか</t>
    </r>
  </si>
  <si>
    <r>
      <t>4,</t>
    </r>
    <r>
      <rPr>
        <sz val="11"/>
        <rFont val="ＭＳ Ｐゴシック"/>
        <family val="3"/>
      </rPr>
      <t>561,374円ほか</t>
    </r>
  </si>
  <si>
    <t>44,000,000円</t>
  </si>
  <si>
    <r>
      <t>27,</t>
    </r>
    <r>
      <rPr>
        <sz val="11"/>
        <rFont val="ＭＳ Ｐゴシック"/>
        <family val="3"/>
      </rPr>
      <t>247,500円</t>
    </r>
  </si>
  <si>
    <t xml:space="preserve"> 1,295,106,816円ほか</t>
  </si>
  <si>
    <r>
      <t>　放置違反金償還金　1,</t>
    </r>
    <r>
      <rPr>
        <sz val="11"/>
        <rFont val="ＭＳ Ｐゴシック"/>
        <family val="3"/>
      </rPr>
      <t>120,100円</t>
    </r>
  </si>
  <si>
    <r>
      <t>　ＯＳＳ推進警察協議会負担金　8,</t>
    </r>
    <r>
      <rPr>
        <sz val="11"/>
        <rFont val="ＭＳ Ｐゴシック"/>
        <family val="3"/>
      </rPr>
      <t>446,000円</t>
    </r>
  </si>
  <si>
    <t>－</t>
  </si>
  <si>
    <r>
      <t>2</t>
    </r>
    <r>
      <rPr>
        <sz val="11"/>
        <rFont val="ＭＳ Ｐゴシック"/>
        <family val="3"/>
      </rPr>
      <t>58,747,294円ほか</t>
    </r>
  </si>
  <si>
    <r>
      <t>2,</t>
    </r>
    <r>
      <rPr>
        <sz val="11"/>
        <rFont val="ＭＳ Ｐゴシック"/>
        <family val="3"/>
      </rPr>
      <t>366,885,189円ほか</t>
    </r>
  </si>
  <si>
    <t>運転免許</t>
  </si>
  <si>
    <t>恩給事業</t>
  </si>
  <si>
    <t>事業</t>
  </si>
  <si>
    <t>　交通監視用カメラ電気料金負担金</t>
  </si>
  <si>
    <t>48,925円</t>
  </si>
  <si>
    <r>
      <t>　更新通知業務委託　1</t>
    </r>
    <r>
      <rPr>
        <sz val="11"/>
        <rFont val="ＭＳ Ｐゴシック"/>
        <family val="3"/>
      </rPr>
      <t>1,310,915円ほか</t>
    </r>
  </si>
  <si>
    <r>
      <t>　更新時講習委託　7</t>
    </r>
    <r>
      <rPr>
        <sz val="11"/>
        <rFont val="ＭＳ Ｐゴシック"/>
        <family val="3"/>
      </rPr>
      <t>26,473,110円ほか</t>
    </r>
  </si>
  <si>
    <t>　ＯＡ－ＬＡＮ関連機器保守委託</t>
  </si>
  <si>
    <r>
      <t>4</t>
    </r>
    <r>
      <rPr>
        <sz val="11"/>
        <rFont val="ＭＳ Ｐゴシック"/>
        <family val="3"/>
      </rPr>
      <t>5,246,600円ほか</t>
    </r>
  </si>
  <si>
    <t>警察総務</t>
  </si>
  <si>
    <t>　庁舎設備保守点検委託　551,900,078円ほか</t>
  </si>
  <si>
    <t>　無線機点検調整委託　1,149,750円ほか</t>
  </si>
  <si>
    <t>　豊中警察署土地購入費　251,595,806円</t>
  </si>
  <si>
    <t>　適性検査機械判定委託　4,450,950円ほか</t>
  </si>
  <si>
    <t>　航空機高段階整備士講習受講料　63,000円</t>
  </si>
  <si>
    <t>　少年柔剣道大会会場設営委託　676,830円</t>
  </si>
  <si>
    <t>■街頭犯罪抑止総合対策の推進</t>
  </si>
  <si>
    <t>■組織犯罪対策の推進</t>
  </si>
  <si>
    <t>【施策目標】
（１）暴力団組織等の実態把握及び暴力団犯罪の検挙・資金源の封圧を一層推進し、暴力団組織を弱体化させ壊滅に追い込みます。
（２）来日外国人犯罪組織等の実態解明及び検挙・摘発を一層推進し、来日外国人犯罪組織を大阪に根付かせません。</t>
  </si>
  <si>
    <t>■重要犯罪検挙対策の推進</t>
  </si>
  <si>
    <t>■交通死亡事故抑止対策の推進</t>
  </si>
  <si>
    <t>【施策目標】
「街頭犯罪ワーストワン返上」を確固たるものとするため、平成23年は街頭犯罪認知件数を前年より10パーセント減少させます。</t>
  </si>
  <si>
    <t>【施策目標】
交通事故死者数を180人以下に抑止します。</t>
  </si>
  <si>
    <r>
      <t>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件</t>
    </r>
  </si>
  <si>
    <r>
      <t>238,</t>
    </r>
    <r>
      <rPr>
        <sz val="11"/>
        <rFont val="ＭＳ Ｐゴシック"/>
        <family val="3"/>
      </rPr>
      <t>812,631円ほか</t>
    </r>
  </si>
  <si>
    <r>
      <t>　資料製作委託　2</t>
    </r>
    <r>
      <rPr>
        <sz val="11"/>
        <rFont val="ＭＳ Ｐゴシック"/>
        <family val="3"/>
      </rPr>
      <t>52,000円ほか</t>
    </r>
  </si>
  <si>
    <r>
      <t>6</t>
    </r>
    <r>
      <rPr>
        <sz val="11"/>
        <rFont val="ＭＳ Ｐゴシック"/>
        <family val="3"/>
      </rPr>
      <t>4,668,450円</t>
    </r>
  </si>
  <si>
    <t>【施策目標】
前年より、検挙人員を増加させ、検挙率を向上させます。</t>
  </si>
  <si>
    <t>参　考（部局長マニフェスト等で掲載した目標等）</t>
  </si>
  <si>
    <r>
      <t>　建築工事　2</t>
    </r>
    <r>
      <rPr>
        <sz val="11"/>
        <rFont val="ＭＳ Ｐゴシック"/>
        <family val="3"/>
      </rPr>
      <t>95,372,400円ほか</t>
    </r>
  </si>
  <si>
    <r>
      <t>　水道負担金　</t>
    </r>
    <r>
      <rPr>
        <sz val="11"/>
        <rFont val="ＭＳ Ｐゴシック"/>
        <family val="3"/>
      </rPr>
      <t>542,350円</t>
    </r>
  </si>
  <si>
    <t>3・4・5</t>
  </si>
  <si>
    <t>※予算不足分は、航空機維持費から充当</t>
  </si>
  <si>
    <t>■街頭犯罪抑止総合対策の推進
〔主な施策事業は生活安全・刑事警察活動事業及び警察施設管理事業〕
（１） 街頭犯罪(手口別)の認知件数
　・平成23年中の認知件数は69,771件で、前年より約13パーセント減少させ、2年連続で
 街頭犯罪全国ワーストワンを返上し、「街頭犯罪全国ワーストワン返上」を確固たるもの
 としました。
（２）ひったくりの認知件数
　・平成23年中の認知件数は1,761件で、前年より約18パーセント減少させ、ピーク時と
 比べると、6分の1以下の件数となりました。
（３）平成23年中の街頭犯罪の認知件数及び検挙人員
　・認知件数　　街頭犯罪　69,771件（対前年比　−10,093件、増減率　−12.6％）
　　            　　 ひったくり　1,761件（対前年比　−375件、増減率　−17.6％）
　・検挙人員　  街頭犯罪　3,479人（対前年比　−230人）
　　　　　　　　　  ひったくり　257人（対前年比　＋23人）
■組織犯罪対策の推進
〔主な施策事業は生活安全・刑事警察活動事業〕
（１）暴力団犯罪
　・検挙人員　平成22年　3,689人、平成23年　3,668人
　・検挙件数　平成22年　6,287件、平成23年　5,786件
（２）来日外国人犯罪
　・検挙人員　平成22年　737人、平成23年  672人
　・検挙件数　平成22年  956件、平成23年　929件
■重要犯罪検挙対策の推進
〔主な施策事業は生活安全・刑事活動事業〕
（１）重要犯罪の検挙人員
　・平成23年中は766人で、前年と比べて62人（8.8％）増加しました。
（２）重要犯罪の検挙率
　・平成23年中は43.6％で、前年と比べて0.1ポイント減少しました。
（３）重要犯罪の認知件数
　・平成23年中は2,173件で、前年と比べて90件(4.3％)増加しました。
    中でも強制わいせつは、173件（16%）増加しました。
■交通死亡事故抑止対策の推進
〔主な施策事業は交通指導取締事業〕
（１）大阪の交通事故死者数は交通統計史上最少となる197人(対前年比-4人)でした。
（２）交通事故死者数の推移（全国／大阪）
　・平成22年　全国 4,863人/大阪 201人　　・平成23年　全国 4,611人/大阪 197人　　　　　　　　　　　
（３）交通事故発生件数・死傷者数（全国／大阪）
　・発生件数　全国 691,932件（対前年比−33,841件）/大阪 49,644件（対前年比−1,648件）
　・死者数　　 全国 4,611人（対前年比−252人）/大阪 197人（対前年比−4人）
　・負傷者数　全国 854,489人（対前年比−41,719人）/大阪 59,489人（対前年比−1,980人）</t>
  </si>
  <si>
    <t>　警察装備資器材の整備</t>
  </si>
  <si>
    <t>　耐震化改修工事　414,188,400円ほか</t>
  </si>
  <si>
    <t>　</t>
  </si>
  <si>
    <t>　街頭防犯カメラ設置工事　269,229,850円ほか</t>
  </si>
  <si>
    <t>　【継続】交野警察署・城東警察署・豊中警察署</t>
  </si>
  <si>
    <t>　　　　　 天満警察署・平野警察署</t>
  </si>
  <si>
    <t>6か所</t>
  </si>
  <si>
    <t>　交野下水道本管接続工事負担金　</t>
  </si>
  <si>
    <t>9,081,000円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</si>
  <si>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か所</t>
    </r>
  </si>
  <si>
    <t xml:space="preserve">  パトカー用車載ビデオレコーダー保守委託</t>
  </si>
  <si>
    <t xml:space="preserve">  通訳専門会社委託　8,892,450円ほか</t>
  </si>
  <si>
    <t>　優良自動車運転者章製作委託　183,015円</t>
  </si>
  <si>
    <t>　共同試験実施事務費負担金</t>
  </si>
  <si>
    <t>2,530,515円ほか</t>
  </si>
  <si>
    <t>　豊中警察署補償費　14,245,600円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</si>
</sst>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[Red]&quot;▲&quot;#,##0"/>
    <numFmt numFmtId="178" formatCode="#,##0;&quot;▲ &quot;#,##0"/>
    <numFmt numFmtId="179" formatCode="0_ "/>
    <numFmt numFmtId="180" formatCode="#,##0_);[Red]\(#,##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0"/>
      <name val="ＭＳ Ｐゴシック"/>
      <family val="3"/>
    </font>
    <font>
      <b/>
      <sz val="28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i/>
      <sz val="16"/>
      <name val="ＭＳ Ｐゴシック"/>
      <family val="3"/>
    </font>
    <font>
      <b/>
      <i/>
      <sz val="11"/>
      <name val="ＭＳ Ｐゴシック"/>
      <family val="3"/>
    </font>
    <font>
      <sz val="16"/>
      <name val="ＭＳ Ｐゴシック"/>
      <family val="3"/>
    </font>
    <font>
      <b/>
      <i/>
      <sz val="12"/>
      <name val="ＭＳ Ｐゴシック"/>
      <family val="3"/>
    </font>
    <font>
      <sz val="13"/>
      <name val="ＭＳ Ｐゴシック"/>
      <family val="3"/>
    </font>
    <font>
      <sz val="13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b/>
      <sz val="36"/>
      <color indexed="8"/>
      <name val="ＭＳ Ｐゴシック"/>
      <family val="3"/>
    </font>
    <font>
      <sz val="23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 diagonalDown="1">
      <left style="thin"/>
      <right style="thin"/>
      <top style="medium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medium"/>
      <diagonal style="thin"/>
    </border>
    <border diagonalDown="1">
      <left style="thin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thin"/>
      <top/>
      <bottom style="medium"/>
      <diagonal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306">
    <xf numFmtId="0" fontId="0" fillId="0" borderId="0" xfId="0" applyAlignment="1">
      <alignment vertical="center"/>
    </xf>
    <xf numFmtId="38" fontId="4" fillId="0" borderId="10" xfId="48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6" fontId="12" fillId="0" borderId="10" xfId="60" applyNumberFormat="1" applyFont="1" applyFill="1" applyBorder="1" applyAlignment="1">
      <alignment horizontal="right"/>
      <protection/>
    </xf>
    <xf numFmtId="177" fontId="12" fillId="0" borderId="10" xfId="60" applyNumberFormat="1" applyFont="1" applyFill="1" applyBorder="1" applyAlignment="1">
      <alignment horizontal="right"/>
      <protection/>
    </xf>
    <xf numFmtId="176" fontId="12" fillId="0" borderId="10" xfId="60" applyNumberFormat="1" applyFont="1" applyFill="1" applyBorder="1">
      <alignment/>
      <protection/>
    </xf>
    <xf numFmtId="0" fontId="0" fillId="0" borderId="13" xfId="60" applyFont="1" applyBorder="1" applyAlignment="1">
      <alignment/>
      <protection/>
    </xf>
    <xf numFmtId="0" fontId="0" fillId="0" borderId="0" xfId="60" applyFont="1" applyBorder="1" applyAlignment="1">
      <alignment/>
      <protection/>
    </xf>
    <xf numFmtId="176" fontId="12" fillId="0" borderId="0" xfId="60" applyNumberFormat="1" applyFont="1" applyFill="1" applyBorder="1" applyAlignment="1">
      <alignment horizontal="distributed"/>
      <protection/>
    </xf>
    <xf numFmtId="0" fontId="0" fillId="0" borderId="14" xfId="60" applyFont="1" applyBorder="1" applyAlignment="1">
      <alignment/>
      <protection/>
    </xf>
    <xf numFmtId="177" fontId="12" fillId="0" borderId="10" xfId="60" applyNumberFormat="1" applyFont="1" applyFill="1" applyBorder="1" applyAlignment="1">
      <alignment/>
      <protection/>
    </xf>
    <xf numFmtId="0" fontId="12" fillId="0" borderId="0" xfId="60" applyFont="1" applyFill="1">
      <alignment/>
      <protection/>
    </xf>
    <xf numFmtId="177" fontId="12" fillId="0" borderId="10" xfId="48" applyNumberFormat="1" applyFont="1" applyFill="1" applyBorder="1" applyAlignment="1">
      <alignment horizontal="right"/>
    </xf>
    <xf numFmtId="177" fontId="12" fillId="0" borderId="10" xfId="48" applyNumberFormat="1" applyFont="1" applyFill="1" applyBorder="1" applyAlignment="1">
      <alignment/>
    </xf>
    <xf numFmtId="176" fontId="12" fillId="0" borderId="10" xfId="57" applyNumberFormat="1" applyFont="1" applyFill="1" applyBorder="1" applyAlignment="1">
      <alignment/>
    </xf>
    <xf numFmtId="0" fontId="12" fillId="0" borderId="10" xfId="57" applyNumberFormat="1" applyFont="1" applyFill="1" applyBorder="1" applyAlignment="1">
      <alignment/>
    </xf>
    <xf numFmtId="176" fontId="12" fillId="0" borderId="0" xfId="57" applyNumberFormat="1" applyFont="1" applyFill="1" applyBorder="1" applyAlignment="1">
      <alignment/>
    </xf>
    <xf numFmtId="176" fontId="12" fillId="0" borderId="15" xfId="60" applyNumberFormat="1" applyFont="1" applyFill="1" applyBorder="1" applyAlignment="1">
      <alignment horizontal="distributed"/>
      <protection/>
    </xf>
    <xf numFmtId="176" fontId="12" fillId="0" borderId="13" xfId="60" applyNumberFormat="1" applyFont="1" applyFill="1" applyBorder="1">
      <alignment/>
      <protection/>
    </xf>
    <xf numFmtId="0" fontId="6" fillId="0" borderId="0" xfId="0" applyFont="1" applyFill="1" applyAlignment="1">
      <alignment horizontal="right" vertical="center"/>
    </xf>
    <xf numFmtId="0" fontId="19" fillId="0" borderId="0" xfId="60" applyFont="1" applyFill="1" applyBorder="1" applyAlignment="1">
      <alignment horizontal="right" vertical="center"/>
      <protection/>
    </xf>
    <xf numFmtId="0" fontId="20" fillId="0" borderId="0" xfId="60" applyFont="1" applyFill="1" applyBorder="1" applyAlignment="1">
      <alignment horizontal="left" vertical="center" indent="3"/>
      <protection/>
    </xf>
    <xf numFmtId="0" fontId="19" fillId="0" borderId="0" xfId="60" applyFont="1" applyFill="1" applyBorder="1" applyAlignment="1">
      <alignment horizontal="left" vertical="center" indent="3"/>
      <protection/>
    </xf>
    <xf numFmtId="0" fontId="0" fillId="0" borderId="0" xfId="60" applyFont="1" applyFill="1" applyBorder="1">
      <alignment/>
      <protection/>
    </xf>
    <xf numFmtId="0" fontId="15" fillId="0" borderId="15" xfId="60" applyFont="1" applyFill="1" applyBorder="1" applyAlignment="1">
      <alignment horizontal="center"/>
      <protection/>
    </xf>
    <xf numFmtId="0" fontId="15" fillId="0" borderId="16" xfId="60" applyFont="1" applyFill="1" applyBorder="1" applyAlignment="1">
      <alignment horizontal="center" vertical="center"/>
      <protection/>
    </xf>
    <xf numFmtId="0" fontId="15" fillId="0" borderId="17" xfId="60" applyFont="1" applyFill="1" applyBorder="1" applyAlignment="1">
      <alignment horizontal="center" vertical="center"/>
      <protection/>
    </xf>
    <xf numFmtId="0" fontId="15" fillId="0" borderId="18" xfId="60" applyFont="1" applyFill="1" applyBorder="1" applyAlignment="1">
      <alignment horizontal="center" vertical="center"/>
      <protection/>
    </xf>
    <xf numFmtId="0" fontId="12" fillId="0" borderId="19" xfId="60" applyFont="1" applyFill="1" applyBorder="1" applyAlignment="1">
      <alignment horizontal="distributed"/>
      <protection/>
    </xf>
    <xf numFmtId="176" fontId="7" fillId="0" borderId="0" xfId="60" applyNumberFormat="1" applyFont="1" applyFill="1" applyBorder="1" applyAlignment="1">
      <alignment horizontal="distributed"/>
      <protection/>
    </xf>
    <xf numFmtId="0" fontId="4" fillId="0" borderId="13" xfId="60" applyFont="1" applyFill="1" applyBorder="1">
      <alignment/>
      <protection/>
    </xf>
    <xf numFmtId="0" fontId="4" fillId="0" borderId="0" xfId="60" applyFont="1" applyFill="1" applyBorder="1">
      <alignment/>
      <protection/>
    </xf>
    <xf numFmtId="0" fontId="4" fillId="0" borderId="14" xfId="60" applyFont="1" applyFill="1" applyBorder="1">
      <alignment/>
      <protection/>
    </xf>
    <xf numFmtId="0" fontId="4" fillId="0" borderId="10" xfId="60" applyFont="1" applyFill="1" applyBorder="1">
      <alignment/>
      <protection/>
    </xf>
    <xf numFmtId="0" fontId="4" fillId="0" borderId="13" xfId="60" applyFont="1" applyFill="1" applyBorder="1" applyAlignment="1">
      <alignment horizontal="right"/>
      <protection/>
    </xf>
    <xf numFmtId="0" fontId="4" fillId="0" borderId="20" xfId="60" applyFont="1" applyFill="1" applyBorder="1" applyAlignment="1">
      <alignment horizontal="right"/>
      <protection/>
    </xf>
    <xf numFmtId="0" fontId="15" fillId="0" borderId="19" xfId="60" applyFont="1" applyFill="1" applyBorder="1" applyAlignment="1">
      <alignment horizontal="distributed"/>
      <protection/>
    </xf>
    <xf numFmtId="0" fontId="0" fillId="0" borderId="13" xfId="60" applyFont="1" applyFill="1" applyBorder="1" applyAlignment="1">
      <alignment/>
      <protection/>
    </xf>
    <xf numFmtId="0" fontId="0" fillId="0" borderId="14" xfId="60" applyFont="1" applyFill="1" applyBorder="1">
      <alignment/>
      <protection/>
    </xf>
    <xf numFmtId="0" fontId="15" fillId="0" borderId="19" xfId="60" applyFont="1" applyFill="1" applyBorder="1" applyAlignment="1">
      <alignment horizontal="center"/>
      <protection/>
    </xf>
    <xf numFmtId="0" fontId="15" fillId="0" borderId="21" xfId="60" applyFont="1" applyFill="1" applyBorder="1" applyAlignment="1">
      <alignment horizontal="center"/>
      <protection/>
    </xf>
    <xf numFmtId="176" fontId="12" fillId="0" borderId="12" xfId="60" applyNumberFormat="1" applyFont="1" applyFill="1" applyBorder="1">
      <alignment/>
      <protection/>
    </xf>
    <xf numFmtId="0" fontId="0" fillId="0" borderId="22" xfId="60" applyFont="1" applyFill="1" applyBorder="1" applyAlignment="1">
      <alignment/>
      <protection/>
    </xf>
    <xf numFmtId="0" fontId="0" fillId="0" borderId="15" xfId="60" applyFont="1" applyFill="1" applyBorder="1">
      <alignment/>
      <protection/>
    </xf>
    <xf numFmtId="0" fontId="0" fillId="0" borderId="23" xfId="60" applyFont="1" applyFill="1" applyBorder="1">
      <alignment/>
      <protection/>
    </xf>
    <xf numFmtId="177" fontId="12" fillId="0" borderId="12" xfId="60" applyNumberFormat="1" applyFont="1" applyFill="1" applyBorder="1" applyAlignment="1">
      <alignment/>
      <protection/>
    </xf>
    <xf numFmtId="177" fontId="12" fillId="0" borderId="13" xfId="60" applyNumberFormat="1" applyFont="1" applyFill="1" applyBorder="1" applyAlignment="1">
      <alignment/>
      <protection/>
    </xf>
    <xf numFmtId="0" fontId="12" fillId="0" borderId="0" xfId="60" applyFont="1" applyFill="1" applyBorder="1">
      <alignment/>
      <protection/>
    </xf>
    <xf numFmtId="177" fontId="12" fillId="0" borderId="13" xfId="48" applyNumberFormat="1" applyFont="1" applyFill="1" applyBorder="1" applyAlignment="1">
      <alignment/>
    </xf>
    <xf numFmtId="177" fontId="12" fillId="0" borderId="13" xfId="48" applyNumberFormat="1" applyFont="1" applyFill="1" applyBorder="1" applyAlignment="1">
      <alignment horizontal="right"/>
    </xf>
    <xf numFmtId="176" fontId="12" fillId="0" borderId="15" xfId="57" applyNumberFormat="1" applyFont="1" applyFill="1" applyBorder="1" applyAlignment="1">
      <alignment/>
    </xf>
    <xf numFmtId="0" fontId="12" fillId="0" borderId="12" xfId="57" applyNumberFormat="1" applyFont="1" applyFill="1" applyBorder="1" applyAlignment="1">
      <alignment/>
    </xf>
    <xf numFmtId="0" fontId="0" fillId="0" borderId="15" xfId="60" applyFont="1" applyFill="1" applyBorder="1" applyAlignment="1">
      <alignment/>
      <protection/>
    </xf>
    <xf numFmtId="0" fontId="15" fillId="0" borderId="19" xfId="0" applyFont="1" applyFill="1" applyBorder="1" applyAlignment="1">
      <alignment horizontal="center" vertical="center"/>
    </xf>
    <xf numFmtId="0" fontId="15" fillId="0" borderId="0" xfId="60" applyFont="1" applyFill="1" applyBorder="1" applyAlignment="1">
      <alignment horizontal="center"/>
      <protection/>
    </xf>
    <xf numFmtId="0" fontId="15" fillId="0" borderId="13" xfId="60" applyFont="1" applyFill="1" applyBorder="1" applyAlignment="1">
      <alignment horizontal="center" vertical="center"/>
      <protection/>
    </xf>
    <xf numFmtId="0" fontId="15" fillId="0" borderId="0" xfId="60" applyFont="1" applyFill="1" applyBorder="1" applyAlignment="1">
      <alignment horizontal="center" vertical="center"/>
      <protection/>
    </xf>
    <xf numFmtId="0" fontId="15" fillId="0" borderId="14" xfId="60" applyFont="1" applyFill="1" applyBorder="1" applyAlignment="1">
      <alignment horizontal="center" vertical="center"/>
      <protection/>
    </xf>
    <xf numFmtId="0" fontId="15" fillId="0" borderId="10" xfId="60" applyFont="1" applyFill="1" applyBorder="1" applyAlignment="1">
      <alignment horizontal="center" vertical="center"/>
      <protection/>
    </xf>
    <xf numFmtId="0" fontId="15" fillId="0" borderId="20" xfId="60" applyFont="1" applyFill="1" applyBorder="1" applyAlignment="1">
      <alignment horizontal="center" vertical="center"/>
      <protection/>
    </xf>
    <xf numFmtId="0" fontId="12" fillId="0" borderId="10" xfId="60" applyFont="1" applyFill="1" applyBorder="1">
      <alignment/>
      <protection/>
    </xf>
    <xf numFmtId="0" fontId="15" fillId="0" borderId="24" xfId="60" applyFont="1" applyFill="1" applyBorder="1" applyAlignment="1">
      <alignment horizontal="center"/>
      <protection/>
    </xf>
    <xf numFmtId="177" fontId="12" fillId="0" borderId="14" xfId="60" applyNumberFormat="1" applyFont="1" applyFill="1" applyBorder="1" applyAlignment="1">
      <alignment/>
      <protection/>
    </xf>
    <xf numFmtId="176" fontId="12" fillId="0" borderId="14" xfId="60" applyNumberFormat="1" applyFont="1" applyFill="1" applyBorder="1" applyAlignment="1">
      <alignment horizontal="distributed"/>
      <protection/>
    </xf>
    <xf numFmtId="176" fontId="12" fillId="0" borderId="10" xfId="60" applyNumberFormat="1" applyFont="1" applyFill="1" applyBorder="1" applyAlignment="1">
      <alignment horizontal="distributed"/>
      <protection/>
    </xf>
    <xf numFmtId="0" fontId="15" fillId="0" borderId="25" xfId="60" applyFont="1" applyFill="1" applyBorder="1" applyAlignment="1">
      <alignment horizontal="center"/>
      <protection/>
    </xf>
    <xf numFmtId="176" fontId="12" fillId="0" borderId="12" xfId="60" applyNumberFormat="1" applyFont="1" applyFill="1" applyBorder="1" applyAlignment="1">
      <alignment horizontal="distributed"/>
      <protection/>
    </xf>
    <xf numFmtId="0" fontId="0" fillId="0" borderId="15" xfId="60" applyFont="1" applyFill="1" applyBorder="1" applyAlignment="1">
      <alignment horizontal="center"/>
      <protection/>
    </xf>
    <xf numFmtId="176" fontId="12" fillId="0" borderId="13" xfId="60" applyNumberFormat="1" applyFont="1" applyFill="1" applyBorder="1" applyAlignment="1">
      <alignment horizontal="distributed"/>
      <protection/>
    </xf>
    <xf numFmtId="0" fontId="15" fillId="0" borderId="21" xfId="60" applyFont="1" applyFill="1" applyBorder="1" applyAlignment="1">
      <alignment horizontal="distributed"/>
      <protection/>
    </xf>
    <xf numFmtId="177" fontId="12" fillId="0" borderId="12" xfId="48" applyNumberFormat="1" applyFont="1" applyFill="1" applyBorder="1" applyAlignment="1">
      <alignment/>
    </xf>
    <xf numFmtId="178" fontId="12" fillId="0" borderId="10" xfId="57" applyNumberFormat="1" applyFont="1" applyFill="1" applyBorder="1" applyAlignment="1">
      <alignment/>
    </xf>
    <xf numFmtId="176" fontId="12" fillId="0" borderId="12" xfId="60" applyNumberFormat="1" applyFont="1" applyFill="1" applyBorder="1" applyAlignment="1">
      <alignment horizontal="right"/>
      <protection/>
    </xf>
    <xf numFmtId="0" fontId="0" fillId="0" borderId="22" xfId="60" applyFont="1" applyFill="1" applyBorder="1">
      <alignment/>
      <protection/>
    </xf>
    <xf numFmtId="177" fontId="12" fillId="0" borderId="12" xfId="60" applyNumberFormat="1" applyFont="1" applyFill="1" applyBorder="1" applyAlignment="1">
      <alignment horizontal="right"/>
      <protection/>
    </xf>
    <xf numFmtId="0" fontId="15" fillId="0" borderId="26" xfId="60" applyFont="1" applyFill="1" applyBorder="1" applyAlignment="1">
      <alignment horizontal="distributed"/>
      <protection/>
    </xf>
    <xf numFmtId="176" fontId="12" fillId="0" borderId="11" xfId="60" applyNumberFormat="1" applyFont="1" applyFill="1" applyBorder="1" applyAlignment="1">
      <alignment horizontal="right"/>
      <protection/>
    </xf>
    <xf numFmtId="176" fontId="12" fillId="0" borderId="27" xfId="60" applyNumberFormat="1" applyFont="1" applyFill="1" applyBorder="1" applyAlignment="1">
      <alignment horizontal="distributed"/>
      <protection/>
    </xf>
    <xf numFmtId="177" fontId="12" fillId="0" borderId="11" xfId="60" applyNumberFormat="1" applyFont="1" applyFill="1" applyBorder="1" applyAlignment="1">
      <alignment horizontal="right"/>
      <protection/>
    </xf>
    <xf numFmtId="176" fontId="12" fillId="0" borderId="0" xfId="60" applyNumberFormat="1" applyFont="1" applyFill="1" applyBorder="1" applyAlignment="1">
      <alignment horizontal="right"/>
      <protection/>
    </xf>
    <xf numFmtId="177" fontId="12" fillId="0" borderId="22" xfId="60" applyNumberFormat="1" applyFont="1" applyFill="1" applyBorder="1" applyAlignment="1">
      <alignment/>
      <protection/>
    </xf>
    <xf numFmtId="0" fontId="15" fillId="0" borderId="19" xfId="60" applyFont="1" applyFill="1" applyBorder="1" applyAlignment="1">
      <alignment horizontal="distributed" shrinkToFit="1"/>
      <protection/>
    </xf>
    <xf numFmtId="176" fontId="12" fillId="0" borderId="13" xfId="57" applyNumberFormat="1" applyFont="1" applyFill="1" applyBorder="1" applyAlignment="1">
      <alignment/>
    </xf>
    <xf numFmtId="0" fontId="0" fillId="0" borderId="23" xfId="60" applyFont="1" applyFill="1" applyBorder="1" applyAlignment="1">
      <alignment/>
      <protection/>
    </xf>
    <xf numFmtId="0" fontId="12" fillId="0" borderId="26" xfId="60" applyFont="1" applyFill="1" applyBorder="1" applyAlignment="1">
      <alignment horizontal="center"/>
      <protection/>
    </xf>
    <xf numFmtId="176" fontId="12" fillId="0" borderId="11" xfId="60" applyNumberFormat="1" applyFont="1" applyFill="1" applyBorder="1">
      <alignment/>
      <protection/>
    </xf>
    <xf numFmtId="0" fontId="12" fillId="0" borderId="19" xfId="60" applyFont="1" applyFill="1" applyBorder="1" applyAlignment="1">
      <alignment horizontal="center"/>
      <protection/>
    </xf>
    <xf numFmtId="0" fontId="12" fillId="0" borderId="21" xfId="60" applyFont="1" applyFill="1" applyBorder="1">
      <alignment/>
      <protection/>
    </xf>
    <xf numFmtId="0" fontId="21" fillId="0" borderId="28" xfId="0" applyFont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60" applyFont="1" applyFill="1">
      <alignment/>
      <protection/>
    </xf>
    <xf numFmtId="0" fontId="0" fillId="0" borderId="0" xfId="60" applyFont="1">
      <alignment/>
      <protection/>
    </xf>
    <xf numFmtId="0" fontId="0" fillId="0" borderId="0" xfId="60" applyFont="1" applyFill="1" applyBorder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3" xfId="60" applyFont="1" applyFill="1" applyBorder="1" applyAlignment="1">
      <alignment/>
      <protection/>
    </xf>
    <xf numFmtId="0" fontId="0" fillId="0" borderId="0" xfId="60" applyFont="1" applyFill="1" applyBorder="1" applyAlignment="1">
      <alignment/>
      <protection/>
    </xf>
    <xf numFmtId="0" fontId="0" fillId="0" borderId="14" xfId="60" applyFont="1" applyFill="1" applyBorder="1">
      <alignment/>
      <protection/>
    </xf>
    <xf numFmtId="0" fontId="0" fillId="0" borderId="10" xfId="60" applyFont="1" applyFill="1" applyBorder="1" applyAlignment="1">
      <alignment horizontal="center"/>
      <protection/>
    </xf>
    <xf numFmtId="0" fontId="0" fillId="0" borderId="2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/>
      <protection/>
    </xf>
    <xf numFmtId="0" fontId="0" fillId="0" borderId="15" xfId="60" applyFont="1" applyFill="1" applyBorder="1">
      <alignment/>
      <protection/>
    </xf>
    <xf numFmtId="0" fontId="0" fillId="0" borderId="23" xfId="60" applyFont="1" applyFill="1" applyBorder="1">
      <alignment/>
      <protection/>
    </xf>
    <xf numFmtId="0" fontId="0" fillId="0" borderId="12" xfId="60" applyFont="1" applyFill="1" applyBorder="1" applyAlignment="1">
      <alignment/>
      <protection/>
    </xf>
    <xf numFmtId="0" fontId="0" fillId="0" borderId="12" xfId="60" applyFont="1" applyFill="1" applyBorder="1" applyAlignment="1">
      <alignment horizontal="center"/>
      <protection/>
    </xf>
    <xf numFmtId="0" fontId="0" fillId="0" borderId="29" xfId="60" applyFont="1" applyFill="1" applyBorder="1" applyAlignment="1">
      <alignment horizontal="center"/>
      <protection/>
    </xf>
    <xf numFmtId="0" fontId="0" fillId="0" borderId="14" xfId="60" applyFont="1" applyFill="1" applyBorder="1" applyAlignment="1">
      <alignment/>
      <protection/>
    </xf>
    <xf numFmtId="0" fontId="0" fillId="0" borderId="0" xfId="0" applyFont="1" applyFill="1" applyBorder="1" applyAlignment="1">
      <alignment horizontal="left" vertical="center"/>
    </xf>
    <xf numFmtId="3" fontId="0" fillId="0" borderId="10" xfId="60" applyNumberFormat="1" applyFont="1" applyFill="1" applyBorder="1" applyAlignment="1">
      <alignment horizontal="center"/>
      <protection/>
    </xf>
    <xf numFmtId="3" fontId="0" fillId="0" borderId="20" xfId="60" applyNumberFormat="1" applyFont="1" applyFill="1" applyBorder="1" applyAlignment="1">
      <alignment horizontal="center"/>
      <protection/>
    </xf>
    <xf numFmtId="179" fontId="0" fillId="0" borderId="14" xfId="60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 vertical="center" shrinkToFit="1"/>
    </xf>
    <xf numFmtId="177" fontId="0" fillId="0" borderId="14" xfId="60" applyNumberFormat="1" applyFont="1" applyFill="1" applyBorder="1" applyAlignment="1">
      <alignment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/>
    </xf>
    <xf numFmtId="38" fontId="0" fillId="0" borderId="14" xfId="48" applyFont="1" applyFill="1" applyBorder="1" applyAlignment="1">
      <alignment/>
    </xf>
    <xf numFmtId="0" fontId="0" fillId="0" borderId="10" xfId="0" applyFont="1" applyFill="1" applyBorder="1" applyAlignment="1">
      <alignment horizontal="right" vertical="center" shrinkToFit="1"/>
    </xf>
    <xf numFmtId="0" fontId="0" fillId="0" borderId="10" xfId="60" applyFont="1" applyFill="1" applyBorder="1" applyAlignment="1">
      <alignment horizontal="right"/>
      <protection/>
    </xf>
    <xf numFmtId="0" fontId="0" fillId="0" borderId="20" xfId="60" applyFont="1" applyFill="1" applyBorder="1" applyAlignment="1">
      <alignment horizontal="right"/>
      <protection/>
    </xf>
    <xf numFmtId="0" fontId="0" fillId="0" borderId="10" xfId="60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right" vertical="center"/>
    </xf>
    <xf numFmtId="0" fontId="0" fillId="0" borderId="13" xfId="60" applyFont="1" applyFill="1" applyBorder="1" applyAlignment="1">
      <alignment horizontal="center"/>
      <protection/>
    </xf>
    <xf numFmtId="0" fontId="0" fillId="0" borderId="0" xfId="60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177" fontId="4" fillId="0" borderId="10" xfId="48" applyNumberFormat="1" applyFont="1" applyBorder="1" applyAlignment="1">
      <alignment/>
    </xf>
    <xf numFmtId="0" fontId="0" fillId="0" borderId="15" xfId="0" applyFont="1" applyFill="1" applyBorder="1" applyAlignment="1">
      <alignment vertical="center" shrinkToFit="1"/>
    </xf>
    <xf numFmtId="0" fontId="0" fillId="0" borderId="22" xfId="60" applyFont="1" applyFill="1" applyBorder="1" applyAlignment="1">
      <alignment horizontal="center"/>
      <protection/>
    </xf>
    <xf numFmtId="0" fontId="0" fillId="0" borderId="13" xfId="60" applyFont="1" applyFill="1" applyBorder="1">
      <alignment/>
      <protection/>
    </xf>
    <xf numFmtId="0" fontId="0" fillId="0" borderId="13" xfId="60" applyFont="1" applyFill="1" applyBorder="1" applyAlignment="1">
      <alignment horizontal="right"/>
      <protection/>
    </xf>
    <xf numFmtId="0" fontId="0" fillId="0" borderId="30" xfId="60" applyFont="1" applyFill="1" applyBorder="1" applyAlignment="1">
      <alignment horizontal="center"/>
      <protection/>
    </xf>
    <xf numFmtId="0" fontId="0" fillId="0" borderId="15" xfId="60" applyFont="1" applyFill="1" applyBorder="1" applyAlignment="1">
      <alignment horizontal="center"/>
      <protection/>
    </xf>
    <xf numFmtId="0" fontId="0" fillId="0" borderId="31" xfId="6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60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3" xfId="60" applyFont="1" applyFill="1" applyBorder="1" applyAlignment="1">
      <alignment horizontal="left"/>
      <protection/>
    </xf>
    <xf numFmtId="177" fontId="0" fillId="0" borderId="14" xfId="60" applyNumberFormat="1" applyFont="1" applyFill="1" applyBorder="1">
      <alignment/>
      <protection/>
    </xf>
    <xf numFmtId="0" fontId="0" fillId="0" borderId="15" xfId="0" applyFont="1" applyFill="1" applyBorder="1" applyAlignment="1">
      <alignment vertical="center"/>
    </xf>
    <xf numFmtId="0" fontId="0" fillId="0" borderId="0" xfId="60" applyFont="1" applyFill="1" applyBorder="1" applyAlignment="1">
      <alignment horizontal="right"/>
      <protection/>
    </xf>
    <xf numFmtId="176" fontId="0" fillId="0" borderId="13" xfId="60" applyNumberFormat="1" applyFont="1" applyFill="1" applyBorder="1" applyAlignment="1">
      <alignment horizontal="center"/>
      <protection/>
    </xf>
    <xf numFmtId="176" fontId="0" fillId="0" borderId="20" xfId="60" applyNumberFormat="1" applyFont="1" applyFill="1" applyBorder="1" applyAlignment="1">
      <alignment horizontal="center"/>
      <protection/>
    </xf>
    <xf numFmtId="0" fontId="0" fillId="0" borderId="22" xfId="60" applyFont="1" applyFill="1" applyBorder="1" applyAlignment="1">
      <alignment horizontal="right"/>
      <protection/>
    </xf>
    <xf numFmtId="0" fontId="0" fillId="0" borderId="29" xfId="60" applyFont="1" applyFill="1" applyBorder="1" applyAlignment="1">
      <alignment horizontal="right"/>
      <protection/>
    </xf>
    <xf numFmtId="0" fontId="0" fillId="0" borderId="32" xfId="60" applyFont="1" applyFill="1" applyBorder="1">
      <alignment/>
      <protection/>
    </xf>
    <xf numFmtId="0" fontId="0" fillId="0" borderId="27" xfId="60" applyFont="1" applyFill="1" applyBorder="1">
      <alignment/>
      <protection/>
    </xf>
    <xf numFmtId="0" fontId="0" fillId="0" borderId="33" xfId="60" applyFont="1" applyFill="1" applyBorder="1">
      <alignment/>
      <protection/>
    </xf>
    <xf numFmtId="0" fontId="0" fillId="0" borderId="11" xfId="60" applyFont="1" applyFill="1" applyBorder="1">
      <alignment/>
      <protection/>
    </xf>
    <xf numFmtId="0" fontId="0" fillId="0" borderId="32" xfId="60" applyFont="1" applyFill="1" applyBorder="1" applyAlignment="1">
      <alignment horizontal="right"/>
      <protection/>
    </xf>
    <xf numFmtId="0" fontId="0" fillId="0" borderId="34" xfId="60" applyFont="1" applyFill="1" applyBorder="1" applyAlignment="1">
      <alignment horizontal="right"/>
      <protection/>
    </xf>
    <xf numFmtId="0" fontId="0" fillId="0" borderId="10" xfId="60" applyFont="1" applyFill="1" applyBorder="1">
      <alignment/>
      <protection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60" applyFont="1" applyFill="1" applyBorder="1" applyAlignment="1">
      <alignment horizontal="right"/>
      <protection/>
    </xf>
    <xf numFmtId="0" fontId="0" fillId="0" borderId="13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right" vertical="center" shrinkToFit="1"/>
    </xf>
    <xf numFmtId="176" fontId="0" fillId="0" borderId="0" xfId="60" applyNumberFormat="1" applyFont="1" applyFill="1">
      <alignment/>
      <protection/>
    </xf>
    <xf numFmtId="0" fontId="0" fillId="33" borderId="0" xfId="60" applyFont="1" applyFill="1">
      <alignment/>
      <protection/>
    </xf>
    <xf numFmtId="38" fontId="12" fillId="0" borderId="10" xfId="48" applyFont="1" applyBorder="1" applyAlignment="1">
      <alignment/>
    </xf>
    <xf numFmtId="0" fontId="15" fillId="0" borderId="19" xfId="60" applyFont="1" applyFill="1" applyBorder="1" applyAlignment="1">
      <alignment horizontal="distributed" wrapText="1"/>
      <protection/>
    </xf>
    <xf numFmtId="0" fontId="0" fillId="0" borderId="13" xfId="0" applyFont="1" applyFill="1" applyBorder="1" applyAlignment="1">
      <alignment horizontal="right" vertical="center" shrinkToFit="1"/>
    </xf>
    <xf numFmtId="0" fontId="12" fillId="0" borderId="13" xfId="60" applyFont="1" applyFill="1" applyBorder="1">
      <alignment/>
      <protection/>
    </xf>
    <xf numFmtId="0" fontId="0" fillId="0" borderId="12" xfId="0" applyFont="1" applyFill="1" applyBorder="1" applyAlignment="1">
      <alignment horizontal="center" vertical="center"/>
    </xf>
    <xf numFmtId="180" fontId="0" fillId="0" borderId="0" xfId="60" applyNumberFormat="1" applyFont="1" applyFill="1" applyBorder="1" applyAlignment="1">
      <alignment horizontal="left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60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vertical="center"/>
    </xf>
    <xf numFmtId="0" fontId="0" fillId="0" borderId="0" xfId="60" applyFont="1" applyFill="1" applyBorder="1" applyAlignment="1">
      <alignment shrinkToFit="1"/>
      <protection/>
    </xf>
    <xf numFmtId="177" fontId="12" fillId="0" borderId="10" xfId="60" applyNumberFormat="1" applyFont="1" applyFill="1" applyBorder="1" applyAlignment="1">
      <alignment vertical="center"/>
      <protection/>
    </xf>
    <xf numFmtId="177" fontId="12" fillId="0" borderId="10" xfId="60" applyNumberFormat="1" applyFont="1" applyFill="1" applyBorder="1" applyAlignment="1">
      <alignment horizontal="right" vertical="center"/>
      <protection/>
    </xf>
    <xf numFmtId="0" fontId="21" fillId="0" borderId="19" xfId="0" applyFont="1" applyBorder="1" applyAlignment="1">
      <alignment horizontal="center" vertical="center"/>
    </xf>
    <xf numFmtId="38" fontId="21" fillId="0" borderId="10" xfId="48" applyFont="1" applyBorder="1" applyAlignment="1">
      <alignment horizontal="right" vertical="center"/>
    </xf>
    <xf numFmtId="0" fontId="21" fillId="0" borderId="27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35" xfId="0" applyFont="1" applyBorder="1" applyAlignment="1">
      <alignment horizontal="center" vertical="center"/>
    </xf>
    <xf numFmtId="0" fontId="21" fillId="0" borderId="19" xfId="0" applyFont="1" applyBorder="1" applyAlignment="1">
      <alignment horizontal="distributed" vertical="center"/>
    </xf>
    <xf numFmtId="0" fontId="21" fillId="0" borderId="36" xfId="0" applyFont="1" applyBorder="1" applyAlignment="1">
      <alignment horizontal="center" vertical="center"/>
    </xf>
    <xf numFmtId="38" fontId="21" fillId="0" borderId="10" xfId="48" applyFont="1" applyBorder="1" applyAlignment="1">
      <alignment horizontal="left" vertical="center"/>
    </xf>
    <xf numFmtId="176" fontId="21" fillId="0" borderId="13" xfId="60" applyNumberFormat="1" applyFont="1" applyFill="1" applyBorder="1">
      <alignment/>
      <protection/>
    </xf>
    <xf numFmtId="176" fontId="21" fillId="0" borderId="10" xfId="60" applyNumberFormat="1" applyFont="1" applyFill="1" applyBorder="1">
      <alignment/>
      <protection/>
    </xf>
    <xf numFmtId="0" fontId="21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24" xfId="0" applyFont="1" applyBorder="1" applyAlignment="1">
      <alignment vertical="top"/>
    </xf>
    <xf numFmtId="0" fontId="21" fillId="0" borderId="0" xfId="0" applyFont="1" applyAlignment="1">
      <alignment vertical="top"/>
    </xf>
    <xf numFmtId="0" fontId="21" fillId="0" borderId="3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38" fontId="21" fillId="0" borderId="12" xfId="48" applyFont="1" applyBorder="1" applyAlignment="1">
      <alignment horizontal="right" vertical="center"/>
    </xf>
    <xf numFmtId="0" fontId="21" fillId="0" borderId="22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37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60" applyFont="1" applyBorder="1">
      <alignment/>
      <protection/>
    </xf>
    <xf numFmtId="0" fontId="15" fillId="0" borderId="30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/>
      <protection/>
    </xf>
    <xf numFmtId="0" fontId="0" fillId="0" borderId="27" xfId="60" applyFont="1" applyFill="1" applyBorder="1" applyAlignment="1">
      <alignment/>
      <protection/>
    </xf>
    <xf numFmtId="0" fontId="15" fillId="0" borderId="11" xfId="60" applyFont="1" applyFill="1" applyBorder="1" applyAlignment="1">
      <alignment horizontal="center" vertical="center"/>
      <protection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60" applyFont="1" applyFill="1" applyBorder="1" applyAlignment="1">
      <alignment horizontal="right"/>
      <protection/>
    </xf>
    <xf numFmtId="0" fontId="0" fillId="0" borderId="13" xfId="0" applyFont="1" applyFill="1" applyBorder="1" applyAlignment="1">
      <alignment horizontal="left" vertical="center"/>
    </xf>
    <xf numFmtId="176" fontId="12" fillId="0" borderId="0" xfId="60" applyNumberFormat="1" applyFont="1" applyFill="1" applyBorder="1" applyAlignment="1">
      <alignment horizontal="distributed"/>
      <protection/>
    </xf>
    <xf numFmtId="0" fontId="0" fillId="0" borderId="10" xfId="60" applyFont="1" applyFill="1" applyBorder="1" applyAlignment="1">
      <alignment horizontal="center"/>
      <protection/>
    </xf>
    <xf numFmtId="0" fontId="0" fillId="0" borderId="20" xfId="60" applyFont="1" applyFill="1" applyBorder="1" applyAlignment="1">
      <alignment horizontal="center"/>
      <protection/>
    </xf>
    <xf numFmtId="0" fontId="0" fillId="0" borderId="0" xfId="0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1" fillId="0" borderId="24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21" fillId="0" borderId="32" xfId="0" applyFont="1" applyBorder="1" applyAlignment="1">
      <alignment vertical="top" wrapText="1"/>
    </xf>
    <xf numFmtId="0" fontId="21" fillId="0" borderId="27" xfId="0" applyFont="1" applyBorder="1" applyAlignment="1">
      <alignment vertical="top" wrapText="1"/>
    </xf>
    <xf numFmtId="0" fontId="21" fillId="0" borderId="40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3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13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30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8" fillId="0" borderId="0" xfId="60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right" vertical="center"/>
      <protection/>
    </xf>
    <xf numFmtId="0" fontId="10" fillId="0" borderId="3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/>
    </xf>
    <xf numFmtId="0" fontId="21" fillId="0" borderId="30" xfId="0" applyFont="1" applyBorder="1" applyAlignment="1">
      <alignment horizontal="left" vertical="top"/>
    </xf>
    <xf numFmtId="0" fontId="21" fillId="0" borderId="24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0" fillId="0" borderId="0" xfId="0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3" xfId="60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60" applyFont="1" applyFill="1" applyBorder="1" applyAlignment="1">
      <alignment horizontal="center"/>
      <protection/>
    </xf>
    <xf numFmtId="0" fontId="19" fillId="0" borderId="0" xfId="60" applyFont="1" applyFill="1" applyAlignment="1">
      <alignment horizontal="right" vertical="center" wrapText="1"/>
      <protection/>
    </xf>
    <xf numFmtId="0" fontId="19" fillId="0" borderId="0" xfId="60" applyFont="1" applyFill="1" applyAlignment="1">
      <alignment horizontal="right" vertical="center"/>
      <protection/>
    </xf>
    <xf numFmtId="0" fontId="19" fillId="0" borderId="0" xfId="60" applyFont="1" applyFill="1" applyBorder="1" applyAlignment="1">
      <alignment horizontal="right" vertical="center"/>
      <protection/>
    </xf>
    <xf numFmtId="0" fontId="15" fillId="0" borderId="41" xfId="60" applyFont="1" applyFill="1" applyBorder="1" applyAlignment="1">
      <alignment horizontal="center" vertical="center"/>
      <protection/>
    </xf>
    <xf numFmtId="0" fontId="15" fillId="0" borderId="42" xfId="0" applyFont="1" applyFill="1" applyBorder="1" applyAlignment="1">
      <alignment vertical="center"/>
    </xf>
    <xf numFmtId="0" fontId="15" fillId="0" borderId="43" xfId="0" applyFont="1" applyFill="1" applyBorder="1" applyAlignment="1">
      <alignment vertical="center"/>
    </xf>
    <xf numFmtId="0" fontId="15" fillId="0" borderId="16" xfId="60" applyFont="1" applyFill="1" applyBorder="1" applyAlignment="1">
      <alignment horizontal="center" vertical="center"/>
      <protection/>
    </xf>
    <xf numFmtId="0" fontId="15" fillId="0" borderId="44" xfId="60" applyFont="1" applyFill="1" applyBorder="1" applyAlignment="1">
      <alignment horizontal="center" vertical="center"/>
      <protection/>
    </xf>
    <xf numFmtId="0" fontId="15" fillId="0" borderId="45" xfId="60" applyFont="1" applyFill="1" applyBorder="1" applyAlignment="1">
      <alignment horizontal="center" vertical="center"/>
      <protection/>
    </xf>
    <xf numFmtId="0" fontId="17" fillId="0" borderId="0" xfId="60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center" vertical="center"/>
    </xf>
    <xf numFmtId="0" fontId="15" fillId="0" borderId="0" xfId="60" applyFont="1" applyFill="1" applyBorder="1" applyAlignment="1">
      <alignment horizontal="right" vertical="center"/>
      <protection/>
    </xf>
    <xf numFmtId="0" fontId="15" fillId="0" borderId="26" xfId="60" applyFont="1" applyFill="1" applyBorder="1" applyAlignment="1">
      <alignment horizontal="center" vertical="center"/>
      <protection/>
    </xf>
    <xf numFmtId="0" fontId="15" fillId="0" borderId="21" xfId="0" applyFont="1" applyFill="1" applyBorder="1" applyAlignment="1">
      <alignment horizontal="center" vertical="center"/>
    </xf>
    <xf numFmtId="0" fontId="16" fillId="0" borderId="0" xfId="60" applyFont="1" applyFill="1" applyAlignment="1">
      <alignment vertical="center"/>
      <protection/>
    </xf>
    <xf numFmtId="0" fontId="15" fillId="0" borderId="11" xfId="60" applyFont="1" applyFill="1" applyBorder="1" applyAlignment="1">
      <alignment horizontal="center" vertical="center" wrapText="1"/>
      <protection/>
    </xf>
    <xf numFmtId="0" fontId="15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6" fillId="0" borderId="0" xfId="60" applyFont="1" applyFill="1" applyAlignment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6" fillId="0" borderId="0" xfId="60" applyFont="1" applyFill="1" applyBorder="1" applyAlignment="1">
      <alignment horizontal="right" vertical="center"/>
      <protection/>
    </xf>
    <xf numFmtId="0" fontId="0" fillId="0" borderId="22" xfId="60" applyFont="1" applyFill="1" applyBorder="1" applyAlignment="1">
      <alignment horizontal="center"/>
      <protection/>
    </xf>
    <xf numFmtId="0" fontId="0" fillId="0" borderId="15" xfId="60" applyFont="1" applyFill="1" applyBorder="1" applyAlignment="1">
      <alignment horizontal="center"/>
      <protection/>
    </xf>
    <xf numFmtId="38" fontId="4" fillId="0" borderId="46" xfId="48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176" fontId="4" fillId="0" borderId="46" xfId="60" applyNumberFormat="1" applyFont="1" applyFill="1" applyBorder="1" applyAlignment="1">
      <alignment/>
      <protection/>
    </xf>
    <xf numFmtId="0" fontId="4" fillId="0" borderId="49" xfId="60" applyFont="1" applyFill="1" applyBorder="1" applyAlignment="1">
      <alignment/>
      <protection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4" fillId="0" borderId="46" xfId="60" applyFont="1" applyFill="1" applyBorder="1" applyAlignment="1">
      <alignment/>
      <protection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主要施策成果報告書（様式）_府民文化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5</xdr:row>
      <xdr:rowOff>0</xdr:rowOff>
    </xdr:from>
    <xdr:to>
      <xdr:col>13</xdr:col>
      <xdr:colOff>352425</xdr:colOff>
      <xdr:row>11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038225" y="857250"/>
          <a:ext cx="8229600" cy="1047750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平成２３年度　主要施策成果報告書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2162175</xdr:colOff>
      <xdr:row>0</xdr:row>
      <xdr:rowOff>66675</xdr:rowOff>
    </xdr:from>
    <xdr:to>
      <xdr:col>7</xdr:col>
      <xdr:colOff>1457325</xdr:colOff>
      <xdr:row>2</xdr:row>
      <xdr:rowOff>47625</xdr:rowOff>
    </xdr:to>
    <xdr:sp>
      <xdr:nvSpPr>
        <xdr:cNvPr id="1" name="正方形/長方形 2"/>
        <xdr:cNvSpPr>
          <a:spLocks/>
        </xdr:cNvSpPr>
      </xdr:nvSpPr>
      <xdr:spPr>
        <a:xfrm>
          <a:off x="5867400" y="66675"/>
          <a:ext cx="6924675" cy="4857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300" b="0" i="0" u="none" baseline="0">
              <a:solidFill>
                <a:srgbClr val="000000"/>
              </a:solidFill>
            </a:rPr>
            <a:t>（</a:t>
          </a:r>
          <a:r>
            <a:rPr lang="en-US" cap="none" sz="2300" b="0" i="0" u="none" baseline="0">
              <a:solidFill>
                <a:srgbClr val="000000"/>
              </a:solidFill>
            </a:rPr>
            <a:t> </a:t>
          </a:r>
          <a:r>
            <a:rPr lang="en-US" cap="none" sz="2300" b="0" i="0" u="none" baseline="0">
              <a:solidFill>
                <a:srgbClr val="000000"/>
              </a:solidFill>
            </a:rPr>
            <a:t>主　な　施　策　成　果</a:t>
          </a:r>
          <a:r>
            <a:rPr lang="en-US" cap="none" sz="2300" b="0" i="0" u="none" baseline="0">
              <a:solidFill>
                <a:srgbClr val="000000"/>
              </a:solidFill>
            </a:rPr>
            <a:t> </a:t>
          </a:r>
          <a:r>
            <a:rPr lang="en-US" cap="none" sz="23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0</xdr:rowOff>
    </xdr:from>
    <xdr:to>
      <xdr:col>0</xdr:col>
      <xdr:colOff>962025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2400" y="742950"/>
          <a:ext cx="809625" cy="0"/>
        </a:xfrm>
        <a:prstGeom prst="bracketPair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1009650</xdr:colOff>
      <xdr:row>48</xdr:row>
      <xdr:rowOff>0</xdr:rowOff>
    </xdr:from>
    <xdr:to>
      <xdr:col>1</xdr:col>
      <xdr:colOff>114300</xdr:colOff>
      <xdr:row>48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09650" y="8734425"/>
          <a:ext cx="1524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0</xdr:col>
      <xdr:colOff>962025</xdr:colOff>
      <xdr:row>47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2400" y="8543925"/>
          <a:ext cx="809625" cy="0"/>
        </a:xfrm>
        <a:prstGeom prst="bracketPair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106</xdr:row>
      <xdr:rowOff>0</xdr:rowOff>
    </xdr:from>
    <xdr:to>
      <xdr:col>9</xdr:col>
      <xdr:colOff>123825</xdr:colOff>
      <xdr:row>106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677400" y="19240500"/>
          <a:ext cx="104775" cy="0"/>
        </a:xfrm>
        <a:prstGeom prst="rightBrace">
          <a:avLst>
            <a:gd name="adj1" fmla="val -2147483648"/>
            <a:gd name="adj2" fmla="val -3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1009650</xdr:colOff>
      <xdr:row>106</xdr:row>
      <xdr:rowOff>0</xdr:rowOff>
    </xdr:from>
    <xdr:to>
      <xdr:col>1</xdr:col>
      <xdr:colOff>114300</xdr:colOff>
      <xdr:row>106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09650" y="19240500"/>
          <a:ext cx="1524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143</xdr:row>
      <xdr:rowOff>0</xdr:rowOff>
    </xdr:from>
    <xdr:to>
      <xdr:col>0</xdr:col>
      <xdr:colOff>962025</xdr:colOff>
      <xdr:row>143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2400" y="25936575"/>
          <a:ext cx="809625" cy="0"/>
        </a:xfrm>
        <a:prstGeom prst="bracketPair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222</xdr:row>
      <xdr:rowOff>0</xdr:rowOff>
    </xdr:from>
    <xdr:to>
      <xdr:col>9</xdr:col>
      <xdr:colOff>123825</xdr:colOff>
      <xdr:row>222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9677400" y="40252650"/>
          <a:ext cx="104775" cy="0"/>
        </a:xfrm>
        <a:prstGeom prst="rightBrace">
          <a:avLst>
            <a:gd name="adj1" fmla="val -2147483648"/>
            <a:gd name="adj2" fmla="val -3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1009650</xdr:colOff>
      <xdr:row>222</xdr:row>
      <xdr:rowOff>0</xdr:rowOff>
    </xdr:from>
    <xdr:to>
      <xdr:col>1</xdr:col>
      <xdr:colOff>114300</xdr:colOff>
      <xdr:row>222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009650" y="40252650"/>
          <a:ext cx="1524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170</xdr:row>
      <xdr:rowOff>0</xdr:rowOff>
    </xdr:from>
    <xdr:to>
      <xdr:col>0</xdr:col>
      <xdr:colOff>962025</xdr:colOff>
      <xdr:row>170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52400" y="30832425"/>
          <a:ext cx="809625" cy="0"/>
        </a:xfrm>
        <a:prstGeom prst="bracketPair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183</xdr:row>
      <xdr:rowOff>0</xdr:rowOff>
    </xdr:from>
    <xdr:to>
      <xdr:col>0</xdr:col>
      <xdr:colOff>962025</xdr:colOff>
      <xdr:row>183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52400" y="33185100"/>
          <a:ext cx="809625" cy="0"/>
        </a:xfrm>
        <a:prstGeom prst="bracketPair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139</xdr:row>
      <xdr:rowOff>0</xdr:rowOff>
    </xdr:from>
    <xdr:to>
      <xdr:col>0</xdr:col>
      <xdr:colOff>962025</xdr:colOff>
      <xdr:row>139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52400" y="25212675"/>
          <a:ext cx="809625" cy="0"/>
        </a:xfrm>
        <a:prstGeom prst="bracketPair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187</xdr:row>
      <xdr:rowOff>0</xdr:rowOff>
    </xdr:from>
    <xdr:to>
      <xdr:col>0</xdr:col>
      <xdr:colOff>962025</xdr:colOff>
      <xdr:row>187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52400" y="33909000"/>
          <a:ext cx="809625" cy="0"/>
        </a:xfrm>
        <a:prstGeom prst="bracketPair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204</xdr:row>
      <xdr:rowOff>0</xdr:rowOff>
    </xdr:from>
    <xdr:to>
      <xdr:col>0</xdr:col>
      <xdr:colOff>962025</xdr:colOff>
      <xdr:row>204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52400" y="36995100"/>
          <a:ext cx="809625" cy="0"/>
        </a:xfrm>
        <a:prstGeom prst="bracketPair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158</xdr:row>
      <xdr:rowOff>0</xdr:rowOff>
    </xdr:from>
    <xdr:to>
      <xdr:col>0</xdr:col>
      <xdr:colOff>962025</xdr:colOff>
      <xdr:row>158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52400" y="28660725"/>
          <a:ext cx="809625" cy="0"/>
        </a:xfrm>
        <a:prstGeom prst="bracketPair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96</xdr:row>
      <xdr:rowOff>0</xdr:rowOff>
    </xdr:from>
    <xdr:to>
      <xdr:col>0</xdr:col>
      <xdr:colOff>962025</xdr:colOff>
      <xdr:row>96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152400" y="17421225"/>
          <a:ext cx="809625" cy="0"/>
        </a:xfrm>
        <a:prstGeom prst="bracketPair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31"/>
  <sheetViews>
    <sheetView tabSelected="1" view="pageBreakPreview" zoomScale="70" zoomScaleSheetLayoutView="70" zoomScalePageLayoutView="0" workbookViewId="0" topLeftCell="A1">
      <selection activeCell="Q30" sqref="Q30"/>
    </sheetView>
  </sheetViews>
  <sheetFormatPr defaultColWidth="9.00390625" defaultRowHeight="13.5"/>
  <sheetData>
    <row r="1" ht="13.5">
      <c r="O1" s="223">
        <v>7</v>
      </c>
    </row>
    <row r="2" ht="13.5">
      <c r="O2" s="223"/>
    </row>
    <row r="27" spans="3:13" ht="13.5" customHeight="1">
      <c r="C27" s="224" t="s">
        <v>19</v>
      </c>
      <c r="D27" s="224"/>
      <c r="E27" s="224"/>
      <c r="F27" s="224"/>
      <c r="G27" s="224"/>
      <c r="H27" s="224"/>
      <c r="I27" s="224"/>
      <c r="J27" s="224"/>
      <c r="K27" s="224"/>
      <c r="L27" s="224"/>
      <c r="M27" s="224"/>
    </row>
    <row r="28" spans="3:13" ht="13.5" customHeight="1"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</row>
    <row r="29" spans="3:13" ht="13.5" customHeight="1"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</row>
    <row r="30" spans="3:13" ht="13.5" customHeight="1"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</row>
    <row r="31" spans="3:13" ht="13.5"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</row>
  </sheetData>
  <sheetProtection/>
  <mergeCells count="2">
    <mergeCell ref="O1:O2"/>
    <mergeCell ref="C27:M3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9"/>
  <sheetViews>
    <sheetView showGridLines="0" view="pageBreakPreview" zoomScale="70" zoomScaleNormal="55" zoomScaleSheetLayoutView="70" zoomScalePageLayoutView="0" workbookViewId="0" topLeftCell="B1">
      <selection activeCell="I32" sqref="I32"/>
    </sheetView>
  </sheetViews>
  <sheetFormatPr defaultColWidth="9.00390625" defaultRowHeight="13.5"/>
  <cols>
    <col min="1" max="1" width="15.625" style="0" customWidth="1"/>
    <col min="2" max="3" width="16.50390625" style="0" customWidth="1"/>
    <col min="4" max="4" width="59.75390625" style="0" customWidth="1"/>
    <col min="5" max="5" width="13.125" style="0" customWidth="1"/>
    <col min="6" max="6" width="15.50390625" style="0" customWidth="1"/>
    <col min="7" max="7" width="11.75390625" style="0" customWidth="1"/>
    <col min="8" max="8" width="36.00390625" style="0" customWidth="1"/>
    <col min="9" max="10" width="15.375" style="0" customWidth="1"/>
    <col min="11" max="11" width="7.75390625" style="0" customWidth="1"/>
  </cols>
  <sheetData>
    <row r="2" ht="26.25" customHeight="1">
      <c r="A2" s="2" t="s">
        <v>19</v>
      </c>
    </row>
    <row r="3" spans="5:11" ht="19.5" thickBot="1">
      <c r="E3" s="238"/>
      <c r="F3" s="238"/>
      <c r="J3" s="252" t="s">
        <v>15</v>
      </c>
      <c r="K3" s="253"/>
    </row>
    <row r="4" spans="1:12" ht="16.5" customHeight="1">
      <c r="A4" s="225" t="s">
        <v>131</v>
      </c>
      <c r="B4" s="3" t="s">
        <v>132</v>
      </c>
      <c r="C4" s="3" t="s">
        <v>133</v>
      </c>
      <c r="D4" s="227" t="s">
        <v>134</v>
      </c>
      <c r="E4" s="227"/>
      <c r="F4" s="228"/>
      <c r="G4" s="227" t="s">
        <v>241</v>
      </c>
      <c r="H4" s="227"/>
      <c r="I4" s="227"/>
      <c r="J4" s="227"/>
      <c r="K4" s="254" t="s">
        <v>135</v>
      </c>
      <c r="L4" s="4"/>
    </row>
    <row r="5" spans="1:12" ht="16.5" customHeight="1" thickBot="1">
      <c r="A5" s="226"/>
      <c r="B5" s="5" t="s">
        <v>136</v>
      </c>
      <c r="C5" s="5" t="s">
        <v>136</v>
      </c>
      <c r="D5" s="229"/>
      <c r="E5" s="229"/>
      <c r="F5" s="230"/>
      <c r="G5" s="229"/>
      <c r="H5" s="229"/>
      <c r="I5" s="229"/>
      <c r="J5" s="229"/>
      <c r="K5" s="255"/>
      <c r="L5" s="4"/>
    </row>
    <row r="6" spans="1:12" ht="15" customHeight="1">
      <c r="A6" s="178"/>
      <c r="B6" s="179" t="s">
        <v>150</v>
      </c>
      <c r="C6" s="179" t="s">
        <v>150</v>
      </c>
      <c r="D6" s="239" t="s">
        <v>246</v>
      </c>
      <c r="E6" s="240"/>
      <c r="F6" s="241"/>
      <c r="G6" s="91" t="s">
        <v>229</v>
      </c>
      <c r="H6" s="180"/>
      <c r="I6" s="180"/>
      <c r="J6" s="181"/>
      <c r="K6" s="182" t="s">
        <v>244</v>
      </c>
      <c r="L6" s="4"/>
    </row>
    <row r="7" spans="1:12" ht="15" customHeight="1">
      <c r="A7" s="183" t="s">
        <v>141</v>
      </c>
      <c r="B7" s="179">
        <v>2590518000</v>
      </c>
      <c r="C7" s="179">
        <v>2474486499</v>
      </c>
      <c r="D7" s="242"/>
      <c r="E7" s="243"/>
      <c r="F7" s="244"/>
      <c r="G7" s="256" t="s">
        <v>234</v>
      </c>
      <c r="H7" s="257"/>
      <c r="I7" s="257"/>
      <c r="J7" s="258"/>
      <c r="K7" s="184"/>
      <c r="L7" s="4"/>
    </row>
    <row r="8" spans="1:12" ht="15" customHeight="1">
      <c r="A8" s="183" t="s">
        <v>142</v>
      </c>
      <c r="B8" s="185" t="s">
        <v>137</v>
      </c>
      <c r="C8" s="185" t="s">
        <v>137</v>
      </c>
      <c r="D8" s="242"/>
      <c r="E8" s="243"/>
      <c r="F8" s="244"/>
      <c r="G8" s="259"/>
      <c r="H8" s="260"/>
      <c r="I8" s="260"/>
      <c r="J8" s="258"/>
      <c r="K8" s="184"/>
      <c r="L8" s="4"/>
    </row>
    <row r="9" spans="1:12" ht="15" customHeight="1">
      <c r="A9" s="178"/>
      <c r="B9" s="186">
        <v>725438000</v>
      </c>
      <c r="C9" s="179">
        <v>729660000</v>
      </c>
      <c r="D9" s="242"/>
      <c r="E9" s="243"/>
      <c r="F9" s="244"/>
      <c r="G9" s="259"/>
      <c r="H9" s="260"/>
      <c r="I9" s="260"/>
      <c r="J9" s="258"/>
      <c r="K9" s="184"/>
      <c r="L9" s="4"/>
    </row>
    <row r="10" spans="1:12" ht="15" customHeight="1">
      <c r="A10" s="178"/>
      <c r="B10" s="185" t="s">
        <v>138</v>
      </c>
      <c r="C10" s="185" t="s">
        <v>138</v>
      </c>
      <c r="D10" s="242"/>
      <c r="E10" s="243"/>
      <c r="F10" s="244"/>
      <c r="G10" s="259"/>
      <c r="H10" s="260"/>
      <c r="I10" s="260"/>
      <c r="J10" s="258"/>
      <c r="K10" s="184"/>
      <c r="L10" s="4"/>
    </row>
    <row r="11" spans="1:12" ht="15" customHeight="1">
      <c r="A11" s="178"/>
      <c r="B11" s="187">
        <v>517650000</v>
      </c>
      <c r="C11" s="179">
        <v>517650000</v>
      </c>
      <c r="D11" s="242"/>
      <c r="E11" s="243"/>
      <c r="F11" s="244"/>
      <c r="G11" s="259"/>
      <c r="H11" s="260"/>
      <c r="I11" s="260"/>
      <c r="J11" s="258"/>
      <c r="K11" s="184"/>
      <c r="L11" s="4"/>
    </row>
    <row r="12" spans="1:12" ht="15" customHeight="1">
      <c r="A12" s="178"/>
      <c r="B12" s="185" t="s">
        <v>139</v>
      </c>
      <c r="C12" s="185" t="s">
        <v>139</v>
      </c>
      <c r="D12" s="242"/>
      <c r="E12" s="243"/>
      <c r="F12" s="244"/>
      <c r="G12" s="188"/>
      <c r="H12" s="189"/>
      <c r="I12" s="189"/>
      <c r="J12" s="190"/>
      <c r="K12" s="184"/>
      <c r="L12" s="4"/>
    </row>
    <row r="13" spans="1:12" ht="15" customHeight="1">
      <c r="A13" s="178"/>
      <c r="B13" s="179">
        <v>1347430000</v>
      </c>
      <c r="C13" s="179">
        <v>1227176499</v>
      </c>
      <c r="D13" s="242"/>
      <c r="E13" s="243"/>
      <c r="F13" s="244"/>
      <c r="G13" s="188"/>
      <c r="H13" s="189"/>
      <c r="I13" s="189"/>
      <c r="J13" s="190"/>
      <c r="K13" s="184"/>
      <c r="L13" s="4"/>
    </row>
    <row r="14" spans="1:12" ht="15" customHeight="1" thickBot="1">
      <c r="A14" s="191"/>
      <c r="B14" s="198"/>
      <c r="C14" s="198"/>
      <c r="D14" s="242"/>
      <c r="E14" s="243"/>
      <c r="F14" s="244"/>
      <c r="G14" s="188"/>
      <c r="H14" s="189"/>
      <c r="I14" s="189"/>
      <c r="J14" s="190"/>
      <c r="K14" s="184"/>
      <c r="L14" s="4"/>
    </row>
    <row r="15" spans="1:12" ht="15" customHeight="1">
      <c r="A15" s="178"/>
      <c r="B15" s="179"/>
      <c r="C15" s="179"/>
      <c r="D15" s="242"/>
      <c r="E15" s="243"/>
      <c r="F15" s="244"/>
      <c r="G15" s="188"/>
      <c r="H15" s="189"/>
      <c r="I15" s="189"/>
      <c r="J15" s="190"/>
      <c r="K15" s="184"/>
      <c r="L15" s="4"/>
    </row>
    <row r="16" spans="1:12" ht="15" customHeight="1">
      <c r="A16" s="183" t="s">
        <v>143</v>
      </c>
      <c r="B16" s="179">
        <v>4479551000</v>
      </c>
      <c r="C16" s="179">
        <v>4393506413</v>
      </c>
      <c r="D16" s="242"/>
      <c r="E16" s="243"/>
      <c r="F16" s="244"/>
      <c r="G16" s="188"/>
      <c r="H16" s="189"/>
      <c r="I16" s="189"/>
      <c r="J16" s="190"/>
      <c r="K16" s="184"/>
      <c r="L16" s="4"/>
    </row>
    <row r="17" spans="1:12" ht="15" customHeight="1">
      <c r="A17" s="183" t="s">
        <v>142</v>
      </c>
      <c r="B17" s="185" t="s">
        <v>137</v>
      </c>
      <c r="C17" s="185" t="s">
        <v>137</v>
      </c>
      <c r="D17" s="242"/>
      <c r="E17" s="243"/>
      <c r="F17" s="244"/>
      <c r="G17" s="188"/>
      <c r="H17" s="189"/>
      <c r="I17" s="189"/>
      <c r="J17" s="190"/>
      <c r="K17" s="184"/>
      <c r="L17" s="4"/>
    </row>
    <row r="18" spans="1:12" ht="15" customHeight="1">
      <c r="A18" s="178"/>
      <c r="B18" s="179">
        <v>401164000</v>
      </c>
      <c r="C18" s="179">
        <v>401164000</v>
      </c>
      <c r="D18" s="242"/>
      <c r="E18" s="243"/>
      <c r="F18" s="244"/>
      <c r="G18" s="188"/>
      <c r="H18" s="189"/>
      <c r="I18" s="189"/>
      <c r="J18" s="190"/>
      <c r="K18" s="184"/>
      <c r="L18" s="4"/>
    </row>
    <row r="19" spans="1:12" ht="15" customHeight="1">
      <c r="A19" s="178"/>
      <c r="B19" s="185" t="s">
        <v>151</v>
      </c>
      <c r="C19" s="185" t="s">
        <v>151</v>
      </c>
      <c r="D19" s="242"/>
      <c r="E19" s="243"/>
      <c r="F19" s="244"/>
      <c r="G19" s="188"/>
      <c r="H19" s="189"/>
      <c r="I19" s="189"/>
      <c r="J19" s="190"/>
      <c r="K19" s="184"/>
      <c r="L19" s="4"/>
    </row>
    <row r="20" spans="1:12" ht="15" customHeight="1">
      <c r="A20" s="178"/>
      <c r="B20" s="179">
        <v>1859000000</v>
      </c>
      <c r="C20" s="179">
        <v>1842000000</v>
      </c>
      <c r="D20" s="242"/>
      <c r="E20" s="243"/>
      <c r="F20" s="244"/>
      <c r="G20" s="188"/>
      <c r="H20" s="189"/>
      <c r="I20" s="189"/>
      <c r="J20" s="190"/>
      <c r="K20" s="184"/>
      <c r="L20" s="4"/>
    </row>
    <row r="21" spans="1:12" ht="15" customHeight="1">
      <c r="A21" s="178"/>
      <c r="B21" s="185" t="s">
        <v>138</v>
      </c>
      <c r="C21" s="185" t="s">
        <v>138</v>
      </c>
      <c r="D21" s="242"/>
      <c r="E21" s="243"/>
      <c r="F21" s="244"/>
      <c r="G21" s="188"/>
      <c r="H21" s="189"/>
      <c r="I21" s="189"/>
      <c r="J21" s="190"/>
      <c r="K21" s="184"/>
      <c r="L21" s="4"/>
    </row>
    <row r="22" spans="1:12" ht="15" customHeight="1">
      <c r="A22" s="178"/>
      <c r="B22" s="179">
        <v>1408889000</v>
      </c>
      <c r="C22" s="179">
        <v>1382657567</v>
      </c>
      <c r="D22" s="242"/>
      <c r="E22" s="243"/>
      <c r="F22" s="244"/>
      <c r="G22" s="92"/>
      <c r="H22" s="189"/>
      <c r="I22" s="189"/>
      <c r="J22" s="190"/>
      <c r="K22" s="184"/>
      <c r="L22" s="4"/>
    </row>
    <row r="23" spans="1:12" ht="15" customHeight="1">
      <c r="A23" s="178"/>
      <c r="B23" s="185" t="s">
        <v>139</v>
      </c>
      <c r="C23" s="185" t="s">
        <v>139</v>
      </c>
      <c r="D23" s="242"/>
      <c r="E23" s="243"/>
      <c r="F23" s="244"/>
      <c r="G23" s="92" t="s">
        <v>230</v>
      </c>
      <c r="H23" s="192"/>
      <c r="I23" s="192"/>
      <c r="J23" s="193"/>
      <c r="K23" s="184">
        <v>5</v>
      </c>
      <c r="L23" s="4"/>
    </row>
    <row r="24" spans="1:12" ht="15" customHeight="1">
      <c r="A24" s="178"/>
      <c r="B24" s="179">
        <v>810498000</v>
      </c>
      <c r="C24" s="179">
        <v>767684846</v>
      </c>
      <c r="D24" s="242"/>
      <c r="E24" s="243"/>
      <c r="F24" s="244"/>
      <c r="G24" s="231" t="s">
        <v>231</v>
      </c>
      <c r="H24" s="232"/>
      <c r="I24" s="232"/>
      <c r="J24" s="233"/>
      <c r="K24" s="184"/>
      <c r="L24" s="4"/>
    </row>
    <row r="25" spans="1:12" ht="15" customHeight="1" thickBot="1">
      <c r="A25" s="191"/>
      <c r="B25" s="198"/>
      <c r="C25" s="198"/>
      <c r="D25" s="242"/>
      <c r="E25" s="243"/>
      <c r="F25" s="244"/>
      <c r="G25" s="231"/>
      <c r="H25" s="232"/>
      <c r="I25" s="232"/>
      <c r="J25" s="233"/>
      <c r="K25" s="184"/>
      <c r="L25" s="4"/>
    </row>
    <row r="26" spans="1:12" ht="15" customHeight="1">
      <c r="A26" s="178"/>
      <c r="B26" s="179"/>
      <c r="C26" s="179"/>
      <c r="D26" s="242"/>
      <c r="E26" s="243"/>
      <c r="F26" s="244"/>
      <c r="G26" s="234"/>
      <c r="H26" s="232"/>
      <c r="I26" s="232"/>
      <c r="J26" s="233"/>
      <c r="K26" s="184"/>
      <c r="L26" s="4"/>
    </row>
    <row r="27" spans="1:12" ht="15" customHeight="1">
      <c r="A27" s="183" t="s">
        <v>144</v>
      </c>
      <c r="B27" s="179">
        <v>2371908000</v>
      </c>
      <c r="C27" s="179">
        <v>2315472271</v>
      </c>
      <c r="D27" s="242"/>
      <c r="E27" s="243"/>
      <c r="F27" s="244"/>
      <c r="G27" s="234"/>
      <c r="H27" s="232"/>
      <c r="I27" s="232"/>
      <c r="J27" s="233"/>
      <c r="K27" s="184"/>
      <c r="L27" s="4"/>
    </row>
    <row r="28" spans="1:12" ht="15" customHeight="1">
      <c r="A28" s="183" t="s">
        <v>145</v>
      </c>
      <c r="B28" s="185" t="s">
        <v>137</v>
      </c>
      <c r="C28" s="185" t="s">
        <v>137</v>
      </c>
      <c r="D28" s="242"/>
      <c r="E28" s="243"/>
      <c r="F28" s="244"/>
      <c r="G28" s="234"/>
      <c r="H28" s="232"/>
      <c r="I28" s="232"/>
      <c r="J28" s="233"/>
      <c r="K28" s="184"/>
      <c r="L28" s="4"/>
    </row>
    <row r="29" spans="1:12" ht="15" customHeight="1">
      <c r="A29" s="178"/>
      <c r="B29" s="179">
        <v>315322000</v>
      </c>
      <c r="C29" s="179">
        <v>315322000</v>
      </c>
      <c r="D29" s="242"/>
      <c r="E29" s="243"/>
      <c r="F29" s="244"/>
      <c r="G29" s="234"/>
      <c r="H29" s="232"/>
      <c r="I29" s="232"/>
      <c r="J29" s="233"/>
      <c r="K29" s="184"/>
      <c r="L29" s="4"/>
    </row>
    <row r="30" spans="1:12" ht="15" customHeight="1">
      <c r="A30" s="178"/>
      <c r="B30" s="185" t="s">
        <v>138</v>
      </c>
      <c r="C30" s="185" t="s">
        <v>138</v>
      </c>
      <c r="D30" s="242"/>
      <c r="E30" s="243"/>
      <c r="F30" s="244"/>
      <c r="G30" s="234"/>
      <c r="H30" s="232"/>
      <c r="I30" s="232"/>
      <c r="J30" s="233"/>
      <c r="K30" s="184"/>
      <c r="L30" s="4"/>
    </row>
    <row r="31" spans="1:12" ht="15" customHeight="1">
      <c r="A31" s="178"/>
      <c r="B31" s="179">
        <v>498691000</v>
      </c>
      <c r="C31" s="179">
        <v>492257156</v>
      </c>
      <c r="D31" s="242"/>
      <c r="E31" s="243"/>
      <c r="F31" s="244"/>
      <c r="G31" s="234"/>
      <c r="H31" s="232"/>
      <c r="I31" s="232"/>
      <c r="J31" s="233"/>
      <c r="K31" s="184"/>
      <c r="L31" s="4"/>
    </row>
    <row r="32" spans="1:12" ht="15" customHeight="1">
      <c r="A32" s="178"/>
      <c r="B32" s="185" t="s">
        <v>139</v>
      </c>
      <c r="C32" s="185" t="s">
        <v>139</v>
      </c>
      <c r="D32" s="242"/>
      <c r="E32" s="243"/>
      <c r="F32" s="244"/>
      <c r="G32" s="93"/>
      <c r="H32" s="189"/>
      <c r="I32" s="189"/>
      <c r="J32" s="190"/>
      <c r="K32" s="184"/>
      <c r="L32" s="4"/>
    </row>
    <row r="33" spans="1:12" ht="15" customHeight="1">
      <c r="A33" s="178"/>
      <c r="B33" s="179">
        <v>1557895000</v>
      </c>
      <c r="C33" s="179">
        <v>1507893115</v>
      </c>
      <c r="D33" s="242"/>
      <c r="E33" s="243"/>
      <c r="F33" s="244"/>
      <c r="G33" s="93" t="s">
        <v>232</v>
      </c>
      <c r="H33" s="192"/>
      <c r="I33" s="192"/>
      <c r="J33" s="193"/>
      <c r="K33" s="184"/>
      <c r="L33" s="4"/>
    </row>
    <row r="34" spans="1:12" ht="15" customHeight="1" thickBot="1">
      <c r="A34" s="191"/>
      <c r="B34" s="198"/>
      <c r="C34" s="198"/>
      <c r="D34" s="242"/>
      <c r="E34" s="243"/>
      <c r="F34" s="244"/>
      <c r="G34" s="231" t="s">
        <v>240</v>
      </c>
      <c r="H34" s="235"/>
      <c r="I34" s="235"/>
      <c r="J34" s="236"/>
      <c r="K34" s="184">
        <v>5</v>
      </c>
      <c r="L34" s="4"/>
    </row>
    <row r="35" spans="1:12" ht="15" customHeight="1">
      <c r="A35" s="178"/>
      <c r="B35" s="179"/>
      <c r="C35" s="179"/>
      <c r="D35" s="242"/>
      <c r="E35" s="243"/>
      <c r="F35" s="244"/>
      <c r="G35" s="237"/>
      <c r="H35" s="235"/>
      <c r="I35" s="235"/>
      <c r="J35" s="236"/>
      <c r="K35" s="184"/>
      <c r="L35" s="4"/>
    </row>
    <row r="36" spans="1:12" ht="15" customHeight="1">
      <c r="A36" s="183" t="s">
        <v>146</v>
      </c>
      <c r="B36" s="179">
        <v>1494015000</v>
      </c>
      <c r="C36" s="179">
        <v>1405822732</v>
      </c>
      <c r="D36" s="242"/>
      <c r="E36" s="243"/>
      <c r="F36" s="244"/>
      <c r="G36" s="237"/>
      <c r="H36" s="235"/>
      <c r="I36" s="235"/>
      <c r="J36" s="236"/>
      <c r="K36" s="184"/>
      <c r="L36" s="4"/>
    </row>
    <row r="37" spans="1:12" ht="15" customHeight="1">
      <c r="A37" s="183" t="s">
        <v>147</v>
      </c>
      <c r="B37" s="185" t="s">
        <v>137</v>
      </c>
      <c r="C37" s="185" t="s">
        <v>137</v>
      </c>
      <c r="D37" s="242"/>
      <c r="E37" s="243"/>
      <c r="F37" s="244"/>
      <c r="G37" s="222"/>
      <c r="H37" s="220"/>
      <c r="I37" s="220"/>
      <c r="J37" s="221"/>
      <c r="K37" s="184"/>
      <c r="L37" s="4"/>
    </row>
    <row r="38" spans="1:12" ht="15" customHeight="1">
      <c r="A38" s="183" t="s">
        <v>145</v>
      </c>
      <c r="B38" s="179">
        <v>235888000</v>
      </c>
      <c r="C38" s="179">
        <v>235888000</v>
      </c>
      <c r="D38" s="242"/>
      <c r="E38" s="243"/>
      <c r="F38" s="244"/>
      <c r="G38" s="211"/>
      <c r="H38" s="94"/>
      <c r="I38" s="94"/>
      <c r="J38" s="205"/>
      <c r="K38" s="184"/>
      <c r="L38" s="4"/>
    </row>
    <row r="39" spans="1:12" ht="15" customHeight="1">
      <c r="A39" s="178"/>
      <c r="B39" s="185" t="s">
        <v>138</v>
      </c>
      <c r="C39" s="185" t="s">
        <v>138</v>
      </c>
      <c r="D39" s="242"/>
      <c r="E39" s="243"/>
      <c r="F39" s="244"/>
      <c r="G39" s="211"/>
      <c r="H39" s="94"/>
      <c r="I39" s="94"/>
      <c r="J39" s="205"/>
      <c r="K39" s="184"/>
      <c r="L39" s="4"/>
    </row>
    <row r="40" spans="1:12" ht="15" customHeight="1">
      <c r="A40" s="178"/>
      <c r="B40" s="179">
        <v>264229000</v>
      </c>
      <c r="C40" s="179">
        <v>256925130</v>
      </c>
      <c r="D40" s="242"/>
      <c r="E40" s="243"/>
      <c r="F40" s="244"/>
      <c r="G40" s="93"/>
      <c r="H40" s="192"/>
      <c r="I40" s="192"/>
      <c r="J40" s="193"/>
      <c r="K40" s="184"/>
      <c r="L40" s="4"/>
    </row>
    <row r="41" spans="1:12" ht="15" customHeight="1">
      <c r="A41" s="178"/>
      <c r="B41" s="185" t="s">
        <v>139</v>
      </c>
      <c r="C41" s="185" t="s">
        <v>139</v>
      </c>
      <c r="D41" s="242"/>
      <c r="E41" s="243"/>
      <c r="F41" s="244"/>
      <c r="G41" s="93"/>
      <c r="H41" s="192"/>
      <c r="I41" s="192"/>
      <c r="J41" s="193"/>
      <c r="K41" s="184"/>
      <c r="L41" s="4"/>
    </row>
    <row r="42" spans="1:12" ht="15" customHeight="1">
      <c r="A42" s="178"/>
      <c r="B42" s="179">
        <v>993898000</v>
      </c>
      <c r="C42" s="179">
        <v>913009602</v>
      </c>
      <c r="D42" s="242"/>
      <c r="E42" s="243"/>
      <c r="F42" s="244"/>
      <c r="G42" s="93"/>
      <c r="H42" s="189"/>
      <c r="I42" s="189"/>
      <c r="J42" s="190"/>
      <c r="K42" s="184"/>
      <c r="L42" s="4"/>
    </row>
    <row r="43" spans="1:12" ht="15" customHeight="1" thickBot="1">
      <c r="A43" s="191"/>
      <c r="B43" s="198"/>
      <c r="C43" s="198"/>
      <c r="D43" s="242"/>
      <c r="E43" s="243"/>
      <c r="F43" s="244"/>
      <c r="G43" s="93"/>
      <c r="H43" s="189"/>
      <c r="I43" s="189"/>
      <c r="J43" s="189"/>
      <c r="K43" s="184"/>
      <c r="L43" s="4"/>
    </row>
    <row r="44" spans="1:12" ht="15" customHeight="1">
      <c r="A44" s="178"/>
      <c r="B44" s="179"/>
      <c r="C44" s="179"/>
      <c r="D44" s="242"/>
      <c r="E44" s="243"/>
      <c r="F44" s="244"/>
      <c r="G44" s="194"/>
      <c r="H44" s="195"/>
      <c r="I44" s="195"/>
      <c r="J44" s="196"/>
      <c r="K44" s="184"/>
      <c r="L44" s="4"/>
    </row>
    <row r="45" spans="1:12" ht="15" customHeight="1">
      <c r="A45" s="183" t="s">
        <v>148</v>
      </c>
      <c r="B45" s="179">
        <v>10314029000</v>
      </c>
      <c r="C45" s="179">
        <v>10078633832</v>
      </c>
      <c r="D45" s="242"/>
      <c r="E45" s="243"/>
      <c r="F45" s="244"/>
      <c r="G45" s="93" t="s">
        <v>233</v>
      </c>
      <c r="H45" s="195"/>
      <c r="I45" s="195"/>
      <c r="J45" s="196"/>
      <c r="K45" s="184">
        <v>6</v>
      </c>
      <c r="L45" s="4"/>
    </row>
    <row r="46" spans="1:12" ht="15" customHeight="1">
      <c r="A46" s="183" t="s">
        <v>149</v>
      </c>
      <c r="B46" s="185" t="s">
        <v>137</v>
      </c>
      <c r="C46" s="185" t="s">
        <v>137</v>
      </c>
      <c r="D46" s="242"/>
      <c r="E46" s="243"/>
      <c r="F46" s="244"/>
      <c r="G46" s="231" t="s">
        <v>235</v>
      </c>
      <c r="H46" s="261"/>
      <c r="I46" s="261"/>
      <c r="J46" s="262"/>
      <c r="K46" s="184"/>
      <c r="L46" s="4"/>
    </row>
    <row r="47" spans="1:12" ht="15" customHeight="1">
      <c r="A47" s="178"/>
      <c r="B47" s="179">
        <v>1654409000</v>
      </c>
      <c r="C47" s="179">
        <v>1661075000</v>
      </c>
      <c r="D47" s="242"/>
      <c r="E47" s="243"/>
      <c r="F47" s="244"/>
      <c r="G47" s="263"/>
      <c r="H47" s="261"/>
      <c r="I47" s="261"/>
      <c r="J47" s="262"/>
      <c r="K47" s="184"/>
      <c r="L47" s="4"/>
    </row>
    <row r="48" spans="1:12" ht="15" customHeight="1">
      <c r="A48" s="178"/>
      <c r="B48" s="185" t="s">
        <v>151</v>
      </c>
      <c r="C48" s="185" t="s">
        <v>151</v>
      </c>
      <c r="D48" s="242"/>
      <c r="E48" s="243"/>
      <c r="F48" s="244"/>
      <c r="G48" s="263"/>
      <c r="H48" s="261"/>
      <c r="I48" s="261"/>
      <c r="J48" s="262"/>
      <c r="K48" s="184"/>
      <c r="L48" s="4"/>
    </row>
    <row r="49" spans="1:12" ht="15" customHeight="1">
      <c r="A49" s="178"/>
      <c r="B49" s="179">
        <v>1547000000</v>
      </c>
      <c r="C49" s="179">
        <v>1547000000</v>
      </c>
      <c r="D49" s="242"/>
      <c r="E49" s="243"/>
      <c r="F49" s="244"/>
      <c r="G49" s="211"/>
      <c r="H49" s="94"/>
      <c r="I49" s="94"/>
      <c r="J49" s="205"/>
      <c r="K49" s="184"/>
      <c r="L49" s="4"/>
    </row>
    <row r="50" spans="1:12" ht="15" customHeight="1">
      <c r="A50" s="178"/>
      <c r="B50" s="185" t="s">
        <v>138</v>
      </c>
      <c r="C50" s="185" t="s">
        <v>138</v>
      </c>
      <c r="D50" s="242"/>
      <c r="E50" s="243"/>
      <c r="F50" s="244"/>
      <c r="G50" s="211"/>
      <c r="H50" s="94"/>
      <c r="I50" s="94"/>
      <c r="J50" s="205"/>
      <c r="K50" s="184"/>
      <c r="L50" s="4"/>
    </row>
    <row r="51" spans="1:12" ht="15" customHeight="1">
      <c r="A51" s="178"/>
      <c r="B51" s="179">
        <v>2618120000</v>
      </c>
      <c r="C51" s="179">
        <v>2674459357</v>
      </c>
      <c r="D51" s="242"/>
      <c r="E51" s="243"/>
      <c r="F51" s="244"/>
      <c r="G51" s="211"/>
      <c r="H51" s="94"/>
      <c r="I51" s="94"/>
      <c r="J51" s="205"/>
      <c r="K51" s="184"/>
      <c r="L51" s="4"/>
    </row>
    <row r="52" spans="1:12" ht="15" customHeight="1">
      <c r="A52" s="178"/>
      <c r="B52" s="185" t="s">
        <v>139</v>
      </c>
      <c r="C52" s="185" t="s">
        <v>139</v>
      </c>
      <c r="D52" s="242"/>
      <c r="E52" s="245"/>
      <c r="F52" s="244"/>
      <c r="G52" s="194"/>
      <c r="H52" s="197"/>
      <c r="I52" s="197"/>
      <c r="J52" s="196"/>
      <c r="K52" s="184"/>
      <c r="L52" s="4"/>
    </row>
    <row r="53" spans="1:12" ht="15" customHeight="1">
      <c r="A53" s="178"/>
      <c r="B53" s="179">
        <v>4494500000</v>
      </c>
      <c r="C53" s="179">
        <v>4196099475</v>
      </c>
      <c r="D53" s="246"/>
      <c r="E53" s="247"/>
      <c r="F53" s="248"/>
      <c r="G53" s="197"/>
      <c r="H53" s="197"/>
      <c r="I53" s="197"/>
      <c r="J53" s="197"/>
      <c r="K53" s="184"/>
      <c r="L53" s="4"/>
    </row>
    <row r="54" spans="1:12" ht="15" customHeight="1">
      <c r="A54" s="178"/>
      <c r="B54" s="179"/>
      <c r="C54" s="179"/>
      <c r="D54" s="246"/>
      <c r="E54" s="247"/>
      <c r="F54" s="248"/>
      <c r="G54" s="197"/>
      <c r="H54" s="197"/>
      <c r="I54" s="197"/>
      <c r="J54" s="197"/>
      <c r="K54" s="184"/>
      <c r="L54" s="4"/>
    </row>
    <row r="55" spans="1:12" ht="15" customHeight="1">
      <c r="A55" s="178"/>
      <c r="B55" s="179"/>
      <c r="C55" s="179"/>
      <c r="D55" s="246"/>
      <c r="E55" s="247"/>
      <c r="F55" s="248"/>
      <c r="G55" s="197"/>
      <c r="H55" s="197"/>
      <c r="I55" s="197"/>
      <c r="J55" s="197"/>
      <c r="K55" s="184"/>
      <c r="L55" s="4"/>
    </row>
    <row r="56" spans="1:12" ht="15" customHeight="1">
      <c r="A56" s="178"/>
      <c r="B56" s="179"/>
      <c r="C56" s="179"/>
      <c r="D56" s="246"/>
      <c r="E56" s="247"/>
      <c r="F56" s="248"/>
      <c r="G56" s="197"/>
      <c r="H56" s="197"/>
      <c r="I56" s="197"/>
      <c r="J56" s="197"/>
      <c r="K56" s="184"/>
      <c r="L56" s="4"/>
    </row>
    <row r="57" spans="1:12" ht="15" customHeight="1">
      <c r="A57" s="178"/>
      <c r="B57" s="179"/>
      <c r="C57" s="179"/>
      <c r="D57" s="246"/>
      <c r="E57" s="247"/>
      <c r="F57" s="248"/>
      <c r="G57" s="197"/>
      <c r="H57" s="197"/>
      <c r="I57" s="197"/>
      <c r="J57" s="197"/>
      <c r="K57" s="184"/>
      <c r="L57" s="4"/>
    </row>
    <row r="58" spans="1:12" ht="15" customHeight="1" thickBot="1">
      <c r="A58" s="191"/>
      <c r="B58" s="198"/>
      <c r="C58" s="198"/>
      <c r="D58" s="249"/>
      <c r="E58" s="250"/>
      <c r="F58" s="251"/>
      <c r="G58" s="199"/>
      <c r="H58" s="200"/>
      <c r="I58" s="200"/>
      <c r="J58" s="201"/>
      <c r="K58" s="202"/>
      <c r="L58" s="4"/>
    </row>
    <row r="59" spans="1:11" ht="23.25" customHeight="1">
      <c r="A59" s="203" t="s">
        <v>140</v>
      </c>
      <c r="B59" s="204"/>
      <c r="C59" s="204"/>
      <c r="D59" s="204"/>
      <c r="E59" s="204"/>
      <c r="F59" s="204"/>
      <c r="G59" s="204"/>
      <c r="H59" s="204"/>
      <c r="I59" s="204"/>
      <c r="J59" s="204"/>
      <c r="K59" s="204"/>
    </row>
  </sheetData>
  <sheetProtection/>
  <mergeCells count="11">
    <mergeCell ref="A4:A5"/>
    <mergeCell ref="D4:F5"/>
    <mergeCell ref="G24:J31"/>
    <mergeCell ref="G34:J36"/>
    <mergeCell ref="E3:F3"/>
    <mergeCell ref="D6:F58"/>
    <mergeCell ref="J3:K3"/>
    <mergeCell ref="K4:K5"/>
    <mergeCell ref="G7:J11"/>
    <mergeCell ref="G4:J5"/>
    <mergeCell ref="G46:J48"/>
  </mergeCells>
  <printOptions/>
  <pageMargins left="0.35433070866141736" right="0.1968503937007874" top="0.4724409448818898" bottom="0.1968503937007874" header="0.31496062992125984" footer="0.31496062992125984"/>
  <pageSetup horizontalDpi="600" verticalDpi="600" orientation="landscape" paperSize="9" scale="63" r:id="rId2"/>
  <headerFooter alignWithMargins="0">
    <oddFooter>&amp;C&amp;16&amp;P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9"/>
  <sheetViews>
    <sheetView showGridLines="0" view="pageBreakPreview" zoomScale="80" zoomScaleNormal="55" zoomScaleSheetLayoutView="80" zoomScalePageLayoutView="0" workbookViewId="0" topLeftCell="A1">
      <selection activeCell="I3" sqref="I3"/>
    </sheetView>
  </sheetViews>
  <sheetFormatPr defaultColWidth="9.00390625" defaultRowHeight="13.5"/>
  <cols>
    <col min="1" max="1" width="13.75390625" style="164" customWidth="1"/>
    <col min="2" max="2" width="15.125" style="164" customWidth="1"/>
    <col min="3" max="3" width="15.125" style="95" customWidth="1"/>
    <col min="4" max="4" width="11.00390625" style="164" customWidth="1"/>
    <col min="5" max="5" width="3.00390625" style="164" customWidth="1"/>
    <col min="6" max="6" width="0.875" style="164" customWidth="1"/>
    <col min="7" max="7" width="37.625" style="164" customWidth="1"/>
    <col min="8" max="8" width="15.125" style="164" customWidth="1"/>
    <col min="9" max="9" width="15.125" style="96" customWidth="1"/>
    <col min="10" max="10" width="40.75390625" style="95" customWidth="1"/>
    <col min="11" max="12" width="13.25390625" style="96" customWidth="1"/>
    <col min="13" max="16384" width="9.00390625" style="96" customWidth="1"/>
  </cols>
  <sheetData>
    <row r="1" spans="1:12" ht="14.25" customHeight="1">
      <c r="A1" s="281" t="s">
        <v>21</v>
      </c>
      <c r="B1" s="284"/>
      <c r="C1" s="285"/>
      <c r="D1" s="22"/>
      <c r="E1" s="95"/>
      <c r="F1" s="95"/>
      <c r="G1" s="276"/>
      <c r="H1" s="277"/>
      <c r="I1" s="267"/>
      <c r="J1" s="268"/>
      <c r="K1" s="268"/>
      <c r="L1" s="268"/>
    </row>
    <row r="2" spans="1:12" ht="14.25" customHeight="1">
      <c r="A2" s="284"/>
      <c r="B2" s="284"/>
      <c r="C2" s="286"/>
      <c r="D2" s="22"/>
      <c r="E2" s="95"/>
      <c r="F2" s="95"/>
      <c r="G2" s="277"/>
      <c r="H2" s="277"/>
      <c r="I2" s="269"/>
      <c r="J2" s="269"/>
      <c r="K2" s="269"/>
      <c r="L2" s="269"/>
    </row>
    <row r="3" spans="1:12" ht="14.25" customHeight="1" thickBot="1">
      <c r="A3" s="24"/>
      <c r="B3" s="25"/>
      <c r="C3" s="25"/>
      <c r="D3" s="97"/>
      <c r="E3" s="97"/>
      <c r="F3" s="97"/>
      <c r="G3" s="97"/>
      <c r="H3" s="97"/>
      <c r="I3" s="23"/>
      <c r="J3" s="23"/>
      <c r="K3" s="278" t="s">
        <v>15</v>
      </c>
      <c r="L3" s="269"/>
    </row>
    <row r="4" spans="1:12" s="95" customFormat="1" ht="15.75" customHeight="1">
      <c r="A4" s="279" t="s">
        <v>16</v>
      </c>
      <c r="B4" s="282" t="s">
        <v>17</v>
      </c>
      <c r="C4" s="282" t="s">
        <v>18</v>
      </c>
      <c r="D4" s="270" t="s">
        <v>0</v>
      </c>
      <c r="E4" s="271"/>
      <c r="F4" s="271"/>
      <c r="G4" s="271"/>
      <c r="H4" s="271"/>
      <c r="I4" s="271"/>
      <c r="J4" s="271"/>
      <c r="K4" s="271"/>
      <c r="L4" s="272"/>
    </row>
    <row r="5" spans="1:12" s="95" customFormat="1" ht="15.75" customHeight="1" thickBot="1">
      <c r="A5" s="280"/>
      <c r="B5" s="283"/>
      <c r="C5" s="283"/>
      <c r="D5" s="27" t="s">
        <v>11</v>
      </c>
      <c r="E5" s="273" t="s">
        <v>1</v>
      </c>
      <c r="F5" s="274"/>
      <c r="G5" s="275"/>
      <c r="H5" s="29" t="s">
        <v>2</v>
      </c>
      <c r="I5" s="29" t="s">
        <v>3</v>
      </c>
      <c r="J5" s="29" t="s">
        <v>4</v>
      </c>
      <c r="K5" s="28" t="s">
        <v>12</v>
      </c>
      <c r="L5" s="30" t="s">
        <v>13</v>
      </c>
    </row>
    <row r="6" spans="1:12" ht="14.25" customHeight="1">
      <c r="A6" s="31"/>
      <c r="B6" s="6" t="s">
        <v>5</v>
      </c>
      <c r="C6" s="6" t="s">
        <v>5</v>
      </c>
      <c r="D6" s="32"/>
      <c r="E6" s="33"/>
      <c r="F6" s="34"/>
      <c r="G6" s="35"/>
      <c r="H6" s="6" t="s">
        <v>5</v>
      </c>
      <c r="I6" s="6" t="s">
        <v>5</v>
      </c>
      <c r="J6" s="36"/>
      <c r="K6" s="37"/>
      <c r="L6" s="38"/>
    </row>
    <row r="7" spans="1:12" ht="14.25" customHeight="1">
      <c r="A7" s="39" t="s">
        <v>22</v>
      </c>
      <c r="B7" s="8">
        <v>16520000</v>
      </c>
      <c r="C7" s="8">
        <v>16156618</v>
      </c>
      <c r="D7" s="11" t="s">
        <v>23</v>
      </c>
      <c r="E7" s="264">
        <v>1</v>
      </c>
      <c r="F7" s="265"/>
      <c r="G7" s="101" t="s">
        <v>24</v>
      </c>
      <c r="H7" s="13">
        <v>16520000</v>
      </c>
      <c r="I7" s="7">
        <v>16156618</v>
      </c>
      <c r="J7" s="102" t="s">
        <v>69</v>
      </c>
      <c r="K7" s="102"/>
      <c r="L7" s="103"/>
    </row>
    <row r="8" spans="1:12" ht="14.25" customHeight="1">
      <c r="A8" s="39" t="s">
        <v>20</v>
      </c>
      <c r="B8" s="8"/>
      <c r="C8" s="6"/>
      <c r="D8" s="11" t="s">
        <v>25</v>
      </c>
      <c r="E8" s="99"/>
      <c r="F8" s="97"/>
      <c r="G8" s="101"/>
      <c r="H8" s="13"/>
      <c r="I8" s="7"/>
      <c r="J8" s="104"/>
      <c r="K8" s="102"/>
      <c r="L8" s="103"/>
    </row>
    <row r="9" spans="1:12" ht="14.25" customHeight="1">
      <c r="A9" s="42"/>
      <c r="B9" s="8" t="s">
        <v>9</v>
      </c>
      <c r="C9" s="8" t="s">
        <v>9</v>
      </c>
      <c r="D9" s="11"/>
      <c r="E9" s="9"/>
      <c r="F9" s="10"/>
      <c r="G9" s="12"/>
      <c r="H9" s="13"/>
      <c r="I9" s="7"/>
      <c r="J9" s="98"/>
      <c r="K9" s="102"/>
      <c r="L9" s="103"/>
    </row>
    <row r="10" spans="1:12" ht="14.25" customHeight="1">
      <c r="A10" s="39"/>
      <c r="B10" s="8">
        <f>B7</f>
        <v>16520000</v>
      </c>
      <c r="C10" s="8">
        <f>C7</f>
        <v>16156618</v>
      </c>
      <c r="D10" s="11"/>
      <c r="E10" s="9"/>
      <c r="F10" s="10"/>
      <c r="G10" s="12"/>
      <c r="H10" s="13"/>
      <c r="I10" s="7"/>
      <c r="J10" s="104"/>
      <c r="K10" s="102"/>
      <c r="L10" s="103"/>
    </row>
    <row r="11" spans="1:12" ht="14.25" customHeight="1" thickBot="1">
      <c r="A11" s="43"/>
      <c r="B11" s="44"/>
      <c r="C11" s="44"/>
      <c r="D11" s="20"/>
      <c r="E11" s="45"/>
      <c r="F11" s="46"/>
      <c r="G11" s="47"/>
      <c r="H11" s="48"/>
      <c r="I11" s="48"/>
      <c r="J11" s="107"/>
      <c r="K11" s="108"/>
      <c r="L11" s="109"/>
    </row>
    <row r="12" spans="1:12" ht="14.25" customHeight="1">
      <c r="A12" s="42"/>
      <c r="B12" s="8"/>
      <c r="C12" s="8"/>
      <c r="D12" s="11"/>
      <c r="E12" s="99"/>
      <c r="F12" s="97"/>
      <c r="G12" s="101"/>
      <c r="H12" s="13"/>
      <c r="I12" s="13"/>
      <c r="J12" s="100"/>
      <c r="K12" s="102"/>
      <c r="L12" s="103"/>
    </row>
    <row r="13" spans="1:12" ht="14.25" customHeight="1">
      <c r="A13" s="39" t="s">
        <v>222</v>
      </c>
      <c r="B13" s="8">
        <f>226796353000-109</f>
        <v>226796352891</v>
      </c>
      <c r="C13" s="8">
        <v>225796572094</v>
      </c>
      <c r="D13" s="11" t="s">
        <v>28</v>
      </c>
      <c r="E13" s="264">
        <v>1</v>
      </c>
      <c r="F13" s="265"/>
      <c r="G13" s="110" t="s">
        <v>29</v>
      </c>
      <c r="H13" s="13">
        <v>216593664000</v>
      </c>
      <c r="I13" s="13">
        <v>215785580409</v>
      </c>
      <c r="J13" s="111" t="s">
        <v>160</v>
      </c>
      <c r="K13" s="112" t="s">
        <v>161</v>
      </c>
      <c r="L13" s="113" t="s">
        <v>162</v>
      </c>
    </row>
    <row r="14" spans="1:12" ht="14.25" customHeight="1">
      <c r="A14" s="39" t="s">
        <v>215</v>
      </c>
      <c r="B14" s="8"/>
      <c r="C14" s="8"/>
      <c r="D14" s="11"/>
      <c r="E14" s="99"/>
      <c r="F14" s="100"/>
      <c r="G14" s="114"/>
      <c r="H14" s="13"/>
      <c r="I14" s="13"/>
      <c r="J14" s="111" t="s">
        <v>163</v>
      </c>
      <c r="K14" s="102"/>
      <c r="L14" s="103"/>
    </row>
    <row r="15" spans="1:12" ht="14.25" customHeight="1">
      <c r="A15" s="42"/>
      <c r="B15" s="8" t="s">
        <v>7</v>
      </c>
      <c r="C15" s="8" t="s">
        <v>7</v>
      </c>
      <c r="D15" s="11"/>
      <c r="E15" s="99"/>
      <c r="F15" s="100"/>
      <c r="G15" s="110"/>
      <c r="H15" s="13"/>
      <c r="I15" s="7"/>
      <c r="J15" s="104"/>
      <c r="K15" s="102"/>
      <c r="L15" s="103"/>
    </row>
    <row r="16" spans="1:12" ht="14.25" customHeight="1">
      <c r="A16" s="42"/>
      <c r="B16" s="8">
        <v>1108683000</v>
      </c>
      <c r="C16" s="8">
        <v>1036050000</v>
      </c>
      <c r="D16" s="11"/>
      <c r="E16" s="264">
        <v>2</v>
      </c>
      <c r="F16" s="265"/>
      <c r="G16" s="110" t="s">
        <v>30</v>
      </c>
      <c r="H16" s="13">
        <v>16414000</v>
      </c>
      <c r="I16" s="13">
        <v>15430396</v>
      </c>
      <c r="J16" s="102" t="s">
        <v>164</v>
      </c>
      <c r="K16" s="102"/>
      <c r="L16" s="103"/>
    </row>
    <row r="17" spans="1:12" ht="14.25" customHeight="1">
      <c r="A17" s="42"/>
      <c r="B17" s="8" t="s">
        <v>8</v>
      </c>
      <c r="C17" s="8" t="s">
        <v>8</v>
      </c>
      <c r="D17" s="11"/>
      <c r="E17" s="99"/>
      <c r="F17" s="100"/>
      <c r="G17" s="110"/>
      <c r="H17" s="13"/>
      <c r="I17" s="13"/>
      <c r="J17" s="102"/>
      <c r="K17" s="102"/>
      <c r="L17" s="103"/>
    </row>
    <row r="18" spans="1:12" ht="14.25" customHeight="1">
      <c r="A18" s="42"/>
      <c r="B18" s="8">
        <v>356949000</v>
      </c>
      <c r="C18" s="8">
        <v>341509240</v>
      </c>
      <c r="D18" s="11"/>
      <c r="E18" s="264">
        <v>3</v>
      </c>
      <c r="F18" s="265"/>
      <c r="G18" s="110" t="s">
        <v>32</v>
      </c>
      <c r="H18" s="13">
        <v>43480000</v>
      </c>
      <c r="I18" s="13">
        <v>40169279</v>
      </c>
      <c r="J18" s="102" t="s">
        <v>165</v>
      </c>
      <c r="K18" s="102"/>
      <c r="L18" s="103"/>
    </row>
    <row r="19" spans="1:12" ht="14.25" customHeight="1">
      <c r="A19" s="42"/>
      <c r="B19" s="8" t="s">
        <v>9</v>
      </c>
      <c r="C19" s="8" t="s">
        <v>9</v>
      </c>
      <c r="D19" s="11"/>
      <c r="E19" s="99"/>
      <c r="F19" s="100"/>
      <c r="G19" s="110"/>
      <c r="H19" s="13"/>
      <c r="I19" s="13"/>
      <c r="J19" s="102"/>
      <c r="K19" s="102"/>
      <c r="L19" s="103"/>
    </row>
    <row r="20" spans="1:12" ht="14.25" customHeight="1">
      <c r="A20" s="42"/>
      <c r="B20" s="17">
        <f>B13-B16-B18</f>
        <v>225330720891</v>
      </c>
      <c r="C20" s="17">
        <f>C13-C16-C18</f>
        <v>224419012854</v>
      </c>
      <c r="D20" s="11"/>
      <c r="E20" s="264">
        <v>4</v>
      </c>
      <c r="F20" s="265"/>
      <c r="G20" s="110" t="s">
        <v>33</v>
      </c>
      <c r="H20" s="13">
        <v>6272489000</v>
      </c>
      <c r="I20" s="13">
        <v>6109614027</v>
      </c>
      <c r="J20" s="102" t="s">
        <v>54</v>
      </c>
      <c r="K20" s="102"/>
      <c r="L20" s="103"/>
    </row>
    <row r="21" spans="1:12" ht="14.25" customHeight="1">
      <c r="A21" s="42"/>
      <c r="B21" s="8"/>
      <c r="C21" s="8"/>
      <c r="D21" s="11"/>
      <c r="E21" s="99"/>
      <c r="F21" s="100"/>
      <c r="G21" s="110"/>
      <c r="H21" s="13"/>
      <c r="I21" s="13"/>
      <c r="J21" s="171" t="s">
        <v>223</v>
      </c>
      <c r="K21" s="102"/>
      <c r="L21" s="103"/>
    </row>
    <row r="22" spans="1:12" ht="14.25" customHeight="1">
      <c r="A22" s="42"/>
      <c r="B22" s="17"/>
      <c r="C22" s="17"/>
      <c r="D22" s="11"/>
      <c r="E22" s="99"/>
      <c r="F22" s="100"/>
      <c r="G22" s="116"/>
      <c r="H22" s="13"/>
      <c r="I22" s="49"/>
      <c r="J22" s="117" t="s">
        <v>166</v>
      </c>
      <c r="K22" s="102"/>
      <c r="L22" s="103"/>
    </row>
    <row r="23" spans="1:12" ht="14.25" customHeight="1">
      <c r="A23" s="42"/>
      <c r="B23" s="17"/>
      <c r="C23" s="17"/>
      <c r="D23" s="11"/>
      <c r="E23" s="99"/>
      <c r="F23" s="100"/>
      <c r="G23" s="116"/>
      <c r="H23" s="13"/>
      <c r="I23" s="49"/>
      <c r="J23" s="117" t="s">
        <v>167</v>
      </c>
      <c r="K23" s="102"/>
      <c r="L23" s="103"/>
    </row>
    <row r="24" spans="1:12" ht="14.25" customHeight="1">
      <c r="A24" s="42"/>
      <c r="B24" s="8"/>
      <c r="C24" s="8"/>
      <c r="D24" s="11"/>
      <c r="E24" s="99"/>
      <c r="F24" s="100"/>
      <c r="G24" s="110"/>
      <c r="H24" s="13"/>
      <c r="I24" s="49"/>
      <c r="J24" s="117"/>
      <c r="K24" s="102"/>
      <c r="L24" s="103"/>
    </row>
    <row r="25" spans="1:12" ht="14.25" customHeight="1">
      <c r="A25" s="42"/>
      <c r="B25" s="50"/>
      <c r="C25" s="8"/>
      <c r="D25" s="11"/>
      <c r="E25" s="264">
        <v>5</v>
      </c>
      <c r="F25" s="265"/>
      <c r="G25" s="110" t="s">
        <v>34</v>
      </c>
      <c r="H25" s="13">
        <f>182938000-109</f>
        <v>182937891</v>
      </c>
      <c r="I25" s="49">
        <v>184708280</v>
      </c>
      <c r="J25" s="102" t="s">
        <v>122</v>
      </c>
      <c r="K25" s="102"/>
      <c r="L25" s="103"/>
    </row>
    <row r="26" spans="1:12" ht="14.25" customHeight="1">
      <c r="A26" s="42"/>
      <c r="B26" s="50"/>
      <c r="C26" s="8"/>
      <c r="D26" s="11"/>
      <c r="E26" s="99"/>
      <c r="F26" s="100"/>
      <c r="G26" s="110"/>
      <c r="H26" s="13"/>
      <c r="I26" s="49"/>
      <c r="J26" s="117" t="s">
        <v>168</v>
      </c>
      <c r="K26" s="102" t="s">
        <v>69</v>
      </c>
      <c r="L26" s="103" t="s">
        <v>236</v>
      </c>
    </row>
    <row r="27" spans="1:12" ht="14.25" customHeight="1">
      <c r="A27" s="42"/>
      <c r="B27" s="50"/>
      <c r="C27" s="8"/>
      <c r="D27" s="11"/>
      <c r="E27" s="99"/>
      <c r="F27" s="100"/>
      <c r="G27" s="116"/>
      <c r="H27" s="13"/>
      <c r="I27" s="49"/>
      <c r="J27" s="118" t="s">
        <v>169</v>
      </c>
      <c r="K27" s="102"/>
      <c r="L27" s="103"/>
    </row>
    <row r="28" spans="1:12" ht="14.25" customHeight="1">
      <c r="A28" s="42"/>
      <c r="B28" s="50"/>
      <c r="C28" s="8"/>
      <c r="D28" s="11"/>
      <c r="E28" s="99"/>
      <c r="F28" s="100"/>
      <c r="G28" s="116"/>
      <c r="H28" s="13"/>
      <c r="I28" s="49"/>
      <c r="J28" s="118"/>
      <c r="K28" s="102"/>
      <c r="L28" s="103"/>
    </row>
    <row r="29" spans="1:12" ht="14.25" customHeight="1">
      <c r="A29" s="42"/>
      <c r="B29" s="50"/>
      <c r="C29" s="8"/>
      <c r="D29" s="11"/>
      <c r="E29" s="264">
        <v>6</v>
      </c>
      <c r="F29" s="265"/>
      <c r="G29" s="110" t="s">
        <v>35</v>
      </c>
      <c r="H29" s="13">
        <v>842895000</v>
      </c>
      <c r="I29" s="49">
        <v>842892885</v>
      </c>
      <c r="J29" s="102" t="s">
        <v>89</v>
      </c>
      <c r="K29" s="102"/>
      <c r="L29" s="103"/>
    </row>
    <row r="30" spans="1:12" ht="14.25" customHeight="1">
      <c r="A30" s="42"/>
      <c r="B30" s="8"/>
      <c r="C30" s="8"/>
      <c r="D30" s="11"/>
      <c r="E30" s="99"/>
      <c r="F30" s="100"/>
      <c r="G30" s="110"/>
      <c r="H30" s="16"/>
      <c r="I30" s="51"/>
      <c r="J30" s="104"/>
      <c r="K30" s="102"/>
      <c r="L30" s="103"/>
    </row>
    <row r="31" spans="1:12" ht="14.25" customHeight="1">
      <c r="A31" s="42"/>
      <c r="B31" s="8"/>
      <c r="C31" s="8"/>
      <c r="D31" s="11"/>
      <c r="E31" s="264">
        <v>7</v>
      </c>
      <c r="F31" s="265"/>
      <c r="G31" s="101" t="s">
        <v>36</v>
      </c>
      <c r="H31" s="16">
        <v>2417711000</v>
      </c>
      <c r="I31" s="51">
        <v>2392858890</v>
      </c>
      <c r="J31" s="119" t="s">
        <v>170</v>
      </c>
      <c r="K31" s="102" t="s">
        <v>171</v>
      </c>
      <c r="L31" s="103" t="s">
        <v>171</v>
      </c>
    </row>
    <row r="32" spans="1:12" ht="14.25" customHeight="1">
      <c r="A32" s="39"/>
      <c r="B32" s="21"/>
      <c r="C32" s="8"/>
      <c r="D32" s="11"/>
      <c r="E32" s="99"/>
      <c r="F32" s="100"/>
      <c r="G32" s="120"/>
      <c r="H32" s="15"/>
      <c r="I32" s="52"/>
      <c r="J32" s="118" t="s">
        <v>220</v>
      </c>
      <c r="K32" s="102"/>
      <c r="L32" s="103"/>
    </row>
    <row r="33" spans="1:12" ht="14.25" customHeight="1">
      <c r="A33" s="39"/>
      <c r="B33" s="21"/>
      <c r="C33" s="8"/>
      <c r="D33" s="11"/>
      <c r="E33" s="99"/>
      <c r="F33" s="100"/>
      <c r="G33" s="120"/>
      <c r="H33" s="15"/>
      <c r="I33" s="52"/>
      <c r="J33" s="121" t="s">
        <v>221</v>
      </c>
      <c r="K33" s="102"/>
      <c r="L33" s="103"/>
    </row>
    <row r="34" spans="1:12" ht="14.25" customHeight="1">
      <c r="A34" s="39"/>
      <c r="B34" s="8"/>
      <c r="C34" s="8"/>
      <c r="D34" s="11"/>
      <c r="E34" s="99"/>
      <c r="F34" s="100"/>
      <c r="G34" s="101"/>
      <c r="H34" s="15"/>
      <c r="I34" s="52"/>
      <c r="J34" s="121"/>
      <c r="K34" s="122"/>
      <c r="L34" s="123"/>
    </row>
    <row r="35" spans="1:12" ht="14.25" customHeight="1">
      <c r="A35" s="42"/>
      <c r="B35" s="8"/>
      <c r="C35" s="8"/>
      <c r="D35" s="11"/>
      <c r="E35" s="264">
        <v>8</v>
      </c>
      <c r="F35" s="265"/>
      <c r="G35" s="101" t="s">
        <v>37</v>
      </c>
      <c r="H35" s="13">
        <v>6810000</v>
      </c>
      <c r="I35" s="49">
        <v>5652256</v>
      </c>
      <c r="J35" s="124" t="s">
        <v>38</v>
      </c>
      <c r="K35" s="102" t="s">
        <v>27</v>
      </c>
      <c r="L35" s="103" t="s">
        <v>27</v>
      </c>
    </row>
    <row r="36" spans="1:12" ht="14.25" customHeight="1">
      <c r="A36" s="42"/>
      <c r="B36" s="8"/>
      <c r="C36" s="8"/>
      <c r="D36" s="11"/>
      <c r="E36" s="99"/>
      <c r="F36" s="100"/>
      <c r="G36" s="101"/>
      <c r="H36" s="13"/>
      <c r="I36" s="49"/>
      <c r="J36" s="102"/>
      <c r="K36" s="102"/>
      <c r="L36" s="103"/>
    </row>
    <row r="37" spans="1:12" ht="14.25" customHeight="1">
      <c r="A37" s="42"/>
      <c r="B37" s="8"/>
      <c r="C37" s="8"/>
      <c r="D37" s="11"/>
      <c r="E37" s="264">
        <v>9</v>
      </c>
      <c r="F37" s="265"/>
      <c r="G37" s="101" t="s">
        <v>39</v>
      </c>
      <c r="H37" s="13">
        <v>435011000</v>
      </c>
      <c r="I37" s="49">
        <v>419665672</v>
      </c>
      <c r="J37" s="102" t="s">
        <v>172</v>
      </c>
      <c r="K37" s="102"/>
      <c r="L37" s="103"/>
    </row>
    <row r="38" spans="1:12" ht="14.25" customHeight="1">
      <c r="A38" s="42"/>
      <c r="B38" s="17"/>
      <c r="C38" s="18"/>
      <c r="D38" s="11"/>
      <c r="E38" s="99"/>
      <c r="F38" s="100"/>
      <c r="G38" s="101"/>
      <c r="H38" s="13"/>
      <c r="I38" s="49"/>
      <c r="J38" s="118" t="s">
        <v>173</v>
      </c>
      <c r="K38" s="102"/>
      <c r="L38" s="103"/>
    </row>
    <row r="39" spans="1:12" ht="14.25" customHeight="1">
      <c r="A39" s="42"/>
      <c r="B39" s="19"/>
      <c r="C39" s="18"/>
      <c r="D39" s="11"/>
      <c r="E39" s="99"/>
      <c r="F39" s="100"/>
      <c r="G39" s="101"/>
      <c r="H39" s="13"/>
      <c r="I39" s="49"/>
      <c r="J39" s="118" t="s">
        <v>41</v>
      </c>
      <c r="K39" s="102"/>
      <c r="L39" s="103"/>
    </row>
    <row r="40" spans="1:12" ht="14.25" customHeight="1">
      <c r="A40" s="42"/>
      <c r="B40" s="19"/>
      <c r="C40" s="18"/>
      <c r="D40" s="11"/>
      <c r="E40" s="99"/>
      <c r="F40" s="100"/>
      <c r="G40" s="101"/>
      <c r="H40" s="13"/>
      <c r="I40" s="49"/>
      <c r="J40" s="125" t="s">
        <v>237</v>
      </c>
      <c r="K40" s="126"/>
      <c r="L40" s="103"/>
    </row>
    <row r="41" spans="1:12" ht="14.25" customHeight="1">
      <c r="A41" s="42"/>
      <c r="B41" s="19"/>
      <c r="C41" s="18"/>
      <c r="D41" s="11"/>
      <c r="E41" s="99"/>
      <c r="F41" s="100"/>
      <c r="G41" s="101"/>
      <c r="H41" s="13"/>
      <c r="I41" s="49"/>
      <c r="J41" s="125"/>
      <c r="K41" s="126"/>
      <c r="L41" s="103"/>
    </row>
    <row r="42" spans="1:12" ht="14.25" customHeight="1">
      <c r="A42" s="42"/>
      <c r="B42" s="19"/>
      <c r="C42" s="18"/>
      <c r="D42" s="11"/>
      <c r="E42" s="264">
        <v>10</v>
      </c>
      <c r="F42" s="266"/>
      <c r="G42" s="101" t="s">
        <v>26</v>
      </c>
      <c r="H42" s="13">
        <v>-15059000</v>
      </c>
      <c r="I42" s="49">
        <v>0</v>
      </c>
      <c r="J42" s="128" t="s">
        <v>174</v>
      </c>
      <c r="K42" s="126"/>
      <c r="L42" s="103"/>
    </row>
    <row r="43" spans="1:12" ht="14.25" customHeight="1" thickBot="1">
      <c r="A43" s="43"/>
      <c r="B43" s="53"/>
      <c r="C43" s="54"/>
      <c r="D43" s="20"/>
      <c r="E43" s="131"/>
      <c r="F43" s="135"/>
      <c r="G43" s="106"/>
      <c r="H43" s="48"/>
      <c r="I43" s="83"/>
      <c r="J43" s="169"/>
      <c r="K43" s="131"/>
      <c r="L43" s="109"/>
    </row>
    <row r="44" spans="1:12" s="95" customFormat="1" ht="14.25" customHeight="1">
      <c r="A44" s="281"/>
      <c r="B44" s="281"/>
      <c r="C44" s="281"/>
      <c r="D44" s="22"/>
      <c r="G44" s="276"/>
      <c r="H44" s="277"/>
      <c r="I44" s="267"/>
      <c r="J44" s="268"/>
      <c r="K44" s="268"/>
      <c r="L44" s="268"/>
    </row>
    <row r="45" spans="1:12" s="95" customFormat="1" ht="14.25" customHeight="1">
      <c r="A45" s="24"/>
      <c r="B45" s="25"/>
      <c r="C45" s="25"/>
      <c r="D45" s="97"/>
      <c r="E45" s="97"/>
      <c r="F45" s="97"/>
      <c r="G45" s="97"/>
      <c r="H45" s="97"/>
      <c r="I45" s="23"/>
      <c r="J45" s="23"/>
      <c r="K45" s="287"/>
      <c r="L45" s="287"/>
    </row>
    <row r="46" spans="1:12" s="95" customFormat="1" ht="14.25" customHeight="1" thickBot="1">
      <c r="A46" s="24"/>
      <c r="B46" s="25"/>
      <c r="C46" s="25"/>
      <c r="D46" s="97"/>
      <c r="E46" s="97"/>
      <c r="F46" s="97"/>
      <c r="G46" s="97"/>
      <c r="H46" s="97"/>
      <c r="I46" s="23"/>
      <c r="J46" s="23"/>
      <c r="K46" s="287"/>
      <c r="L46" s="287"/>
    </row>
    <row r="47" spans="1:12" ht="14.25">
      <c r="A47" s="279" t="s">
        <v>16</v>
      </c>
      <c r="B47" s="282" t="s">
        <v>17</v>
      </c>
      <c r="C47" s="282" t="s">
        <v>18</v>
      </c>
      <c r="D47" s="270" t="s">
        <v>0</v>
      </c>
      <c r="E47" s="271"/>
      <c r="F47" s="271"/>
      <c r="G47" s="271"/>
      <c r="H47" s="271"/>
      <c r="I47" s="271"/>
      <c r="J47" s="271"/>
      <c r="K47" s="271"/>
      <c r="L47" s="272"/>
    </row>
    <row r="48" spans="1:12" ht="15" thickBot="1">
      <c r="A48" s="280"/>
      <c r="B48" s="283"/>
      <c r="C48" s="283"/>
      <c r="D48" s="27" t="s">
        <v>11</v>
      </c>
      <c r="E48" s="273" t="s">
        <v>1</v>
      </c>
      <c r="F48" s="274"/>
      <c r="G48" s="275"/>
      <c r="H48" s="29" t="s">
        <v>2</v>
      </c>
      <c r="I48" s="29" t="s">
        <v>3</v>
      </c>
      <c r="J48" s="29" t="s">
        <v>4</v>
      </c>
      <c r="K48" s="28" t="s">
        <v>12</v>
      </c>
      <c r="L48" s="30" t="s">
        <v>13</v>
      </c>
    </row>
    <row r="49" spans="1:12" ht="14.25" customHeight="1">
      <c r="A49" s="56"/>
      <c r="B49" s="6" t="s">
        <v>5</v>
      </c>
      <c r="C49" s="6" t="s">
        <v>5</v>
      </c>
      <c r="D49" s="57"/>
      <c r="E49" s="58"/>
      <c r="F49" s="59"/>
      <c r="G49" s="60"/>
      <c r="H49" s="6" t="s">
        <v>5</v>
      </c>
      <c r="I49" s="6" t="s">
        <v>5</v>
      </c>
      <c r="J49" s="61"/>
      <c r="K49" s="58"/>
      <c r="L49" s="62"/>
    </row>
    <row r="50" spans="1:12" ht="14.25" customHeight="1">
      <c r="A50" s="39" t="s">
        <v>175</v>
      </c>
      <c r="B50" s="8">
        <v>2590518000</v>
      </c>
      <c r="C50" s="6">
        <v>2474486499</v>
      </c>
      <c r="D50" s="11" t="s">
        <v>42</v>
      </c>
      <c r="E50" s="264">
        <v>1</v>
      </c>
      <c r="F50" s="266"/>
      <c r="G50" s="101" t="s">
        <v>43</v>
      </c>
      <c r="H50" s="13">
        <v>1702088000</v>
      </c>
      <c r="I50" s="7">
        <v>1619736608</v>
      </c>
      <c r="J50" s="124" t="s">
        <v>176</v>
      </c>
      <c r="K50" s="102" t="s">
        <v>40</v>
      </c>
      <c r="L50" s="103" t="s">
        <v>40</v>
      </c>
    </row>
    <row r="51" spans="1:12" ht="14.25" customHeight="1">
      <c r="A51" s="39" t="s">
        <v>177</v>
      </c>
      <c r="B51" s="8"/>
      <c r="C51" s="6"/>
      <c r="D51" s="11"/>
      <c r="E51" s="132"/>
      <c r="F51" s="97"/>
      <c r="G51" s="120"/>
      <c r="H51" s="7"/>
      <c r="I51" s="7"/>
      <c r="J51" s="175" t="s">
        <v>247</v>
      </c>
      <c r="K51" s="133"/>
      <c r="L51" s="123"/>
    </row>
    <row r="52" spans="1:12" ht="14.25" customHeight="1">
      <c r="A52" s="39"/>
      <c r="B52" s="21" t="s">
        <v>7</v>
      </c>
      <c r="C52" s="8" t="s">
        <v>7</v>
      </c>
      <c r="D52" s="11"/>
      <c r="E52" s="264"/>
      <c r="F52" s="265"/>
      <c r="G52" s="101"/>
      <c r="H52" s="13"/>
      <c r="I52" s="13"/>
      <c r="J52" s="100"/>
      <c r="K52" s="102"/>
      <c r="L52" s="103"/>
    </row>
    <row r="53" spans="1:12" ht="14.25" customHeight="1">
      <c r="A53" s="39"/>
      <c r="B53" s="21">
        <v>725438000</v>
      </c>
      <c r="C53" s="8">
        <v>729660000</v>
      </c>
      <c r="D53" s="11"/>
      <c r="E53" s="264">
        <v>2</v>
      </c>
      <c r="F53" s="265"/>
      <c r="G53" s="101" t="s">
        <v>44</v>
      </c>
      <c r="H53" s="13">
        <v>110844000</v>
      </c>
      <c r="I53" s="13">
        <v>125660100</v>
      </c>
      <c r="J53" s="100" t="s">
        <v>45</v>
      </c>
      <c r="K53" s="102" t="s">
        <v>46</v>
      </c>
      <c r="L53" s="103" t="s">
        <v>46</v>
      </c>
    </row>
    <row r="54" spans="1:12" ht="14.25" customHeight="1">
      <c r="A54" s="42"/>
      <c r="B54" s="8" t="s">
        <v>8</v>
      </c>
      <c r="C54" s="8" t="s">
        <v>8</v>
      </c>
      <c r="D54" s="11"/>
      <c r="E54" s="99"/>
      <c r="F54" s="100"/>
      <c r="G54" s="116"/>
      <c r="H54" s="13"/>
      <c r="I54" s="7"/>
      <c r="J54" s="115" t="s">
        <v>178</v>
      </c>
      <c r="K54" s="102"/>
      <c r="L54" s="103"/>
    </row>
    <row r="55" spans="1:12" ht="14.25" customHeight="1">
      <c r="A55" s="39"/>
      <c r="B55" s="8">
        <v>517650000</v>
      </c>
      <c r="C55" s="8">
        <v>517650000</v>
      </c>
      <c r="D55" s="11"/>
      <c r="E55" s="99"/>
      <c r="F55" s="100"/>
      <c r="G55" s="116"/>
      <c r="H55" s="13"/>
      <c r="I55" s="7"/>
      <c r="J55" s="115" t="s">
        <v>245</v>
      </c>
      <c r="K55" s="102"/>
      <c r="L55" s="103"/>
    </row>
    <row r="56" spans="1:12" ht="14.25" customHeight="1">
      <c r="A56" s="39"/>
      <c r="B56" s="21" t="s">
        <v>9</v>
      </c>
      <c r="C56" s="8" t="s">
        <v>9</v>
      </c>
      <c r="D56" s="11"/>
      <c r="E56" s="264"/>
      <c r="F56" s="265"/>
      <c r="G56" s="101"/>
      <c r="H56" s="13"/>
      <c r="I56" s="13"/>
      <c r="J56" s="104"/>
      <c r="K56" s="102"/>
      <c r="L56" s="103"/>
    </row>
    <row r="57" spans="1:12" ht="14.25" customHeight="1">
      <c r="A57" s="42"/>
      <c r="B57" s="21">
        <f>B50-B53-B55</f>
        <v>1347430000</v>
      </c>
      <c r="C57" s="8">
        <f>C50-C53-C55</f>
        <v>1227176499</v>
      </c>
      <c r="D57" s="11"/>
      <c r="E57" s="264">
        <v>3</v>
      </c>
      <c r="F57" s="265"/>
      <c r="G57" s="101" t="s">
        <v>47</v>
      </c>
      <c r="H57" s="13">
        <v>778784000</v>
      </c>
      <c r="I57" s="13">
        <v>729089791</v>
      </c>
      <c r="J57" s="104" t="s">
        <v>48</v>
      </c>
      <c r="K57" s="102" t="s">
        <v>49</v>
      </c>
      <c r="L57" s="103" t="s">
        <v>49</v>
      </c>
    </row>
    <row r="58" spans="1:12" ht="14.25" customHeight="1">
      <c r="A58" s="64"/>
      <c r="B58" s="168"/>
      <c r="C58" s="63"/>
      <c r="D58" s="11"/>
      <c r="E58" s="126"/>
      <c r="F58" s="127"/>
      <c r="G58" s="116"/>
      <c r="H58" s="13"/>
      <c r="I58" s="13"/>
      <c r="J58" s="172" t="s">
        <v>224</v>
      </c>
      <c r="K58" s="102"/>
      <c r="L58" s="103"/>
    </row>
    <row r="59" spans="1:12" ht="14.25" customHeight="1">
      <c r="A59" s="64"/>
      <c r="B59" s="168"/>
      <c r="C59" s="63"/>
      <c r="D59" s="66"/>
      <c r="E59" s="266"/>
      <c r="F59" s="266"/>
      <c r="G59" s="101"/>
      <c r="H59" s="13"/>
      <c r="I59" s="13"/>
      <c r="J59" s="115" t="s">
        <v>179</v>
      </c>
      <c r="K59" s="102" t="s">
        <v>130</v>
      </c>
      <c r="L59" s="103" t="s">
        <v>130</v>
      </c>
    </row>
    <row r="60" spans="1:12" ht="14.25" customHeight="1">
      <c r="A60" s="64"/>
      <c r="B60" s="168"/>
      <c r="C60" s="63"/>
      <c r="D60" s="66"/>
      <c r="E60" s="127"/>
      <c r="F60" s="127"/>
      <c r="G60" s="101"/>
      <c r="H60" s="13"/>
      <c r="I60" s="13"/>
      <c r="J60" s="115"/>
      <c r="K60" s="102"/>
      <c r="L60" s="134"/>
    </row>
    <row r="61" spans="1:12" ht="14.25" customHeight="1">
      <c r="A61" s="64"/>
      <c r="B61" s="168"/>
      <c r="C61" s="63"/>
      <c r="D61" s="66"/>
      <c r="E61" s="266">
        <v>4</v>
      </c>
      <c r="F61" s="266"/>
      <c r="G61" s="101" t="s">
        <v>26</v>
      </c>
      <c r="H61" s="13">
        <v>-1198000</v>
      </c>
      <c r="I61" s="13">
        <v>0</v>
      </c>
      <c r="J61" s="98" t="s">
        <v>14</v>
      </c>
      <c r="K61" s="102"/>
      <c r="L61" s="134"/>
    </row>
    <row r="62" spans="1:12" ht="14.25" customHeight="1" thickBot="1">
      <c r="A62" s="68"/>
      <c r="B62" s="44"/>
      <c r="C62" s="44"/>
      <c r="D62" s="69"/>
      <c r="E62" s="70"/>
      <c r="F62" s="70"/>
      <c r="G62" s="47"/>
      <c r="H62" s="48"/>
      <c r="I62" s="48"/>
      <c r="J62" s="130"/>
      <c r="K62" s="108"/>
      <c r="L62" s="136"/>
    </row>
    <row r="63" spans="1:12" ht="14.25" customHeight="1">
      <c r="A63" s="64"/>
      <c r="B63" s="8"/>
      <c r="C63" s="8"/>
      <c r="D63" s="67"/>
      <c r="E63" s="127"/>
      <c r="F63" s="127"/>
      <c r="G63" s="101"/>
      <c r="H63" s="13"/>
      <c r="I63" s="13"/>
      <c r="J63" s="115"/>
      <c r="K63" s="102"/>
      <c r="L63" s="134"/>
    </row>
    <row r="64" spans="1:12" ht="14.25" customHeight="1">
      <c r="A64" s="39" t="s">
        <v>180</v>
      </c>
      <c r="B64" s="8">
        <v>4479551000</v>
      </c>
      <c r="C64" s="6">
        <v>4393506413</v>
      </c>
      <c r="D64" s="67" t="s">
        <v>50</v>
      </c>
      <c r="E64" s="266">
        <v>1</v>
      </c>
      <c r="F64" s="266"/>
      <c r="G64" s="101" t="s">
        <v>51</v>
      </c>
      <c r="H64" s="13">
        <v>1847502000</v>
      </c>
      <c r="I64" s="7">
        <v>1846741400</v>
      </c>
      <c r="J64" s="137" t="s">
        <v>52</v>
      </c>
      <c r="K64" s="102" t="s">
        <v>181</v>
      </c>
      <c r="L64" s="134" t="s">
        <v>181</v>
      </c>
    </row>
    <row r="65" spans="1:12" ht="14.25" customHeight="1">
      <c r="A65" s="39" t="s">
        <v>182</v>
      </c>
      <c r="B65" s="8"/>
      <c r="C65" s="6"/>
      <c r="D65" s="67"/>
      <c r="E65" s="100"/>
      <c r="F65" s="100"/>
      <c r="G65" s="110"/>
      <c r="H65" s="13"/>
      <c r="I65" s="13"/>
      <c r="J65" s="137" t="s">
        <v>53</v>
      </c>
      <c r="K65" s="102" t="s">
        <v>106</v>
      </c>
      <c r="L65" s="103" t="s">
        <v>106</v>
      </c>
    </row>
    <row r="66" spans="1:12" ht="14.25" customHeight="1">
      <c r="A66" s="64"/>
      <c r="B66" s="8" t="s">
        <v>7</v>
      </c>
      <c r="C66" s="8" t="s">
        <v>7</v>
      </c>
      <c r="D66" s="11"/>
      <c r="E66" s="99"/>
      <c r="F66" s="100"/>
      <c r="G66" s="110"/>
      <c r="H66" s="65"/>
      <c r="I66" s="13"/>
      <c r="J66" s="104" t="s">
        <v>248</v>
      </c>
      <c r="K66" s="102"/>
      <c r="L66" s="103"/>
    </row>
    <row r="67" spans="1:12" ht="14.25" customHeight="1">
      <c r="A67" s="64"/>
      <c r="B67" s="8">
        <v>401164000</v>
      </c>
      <c r="C67" s="8">
        <v>401164000</v>
      </c>
      <c r="D67" s="11"/>
      <c r="E67" s="99"/>
      <c r="F67" s="100"/>
      <c r="G67" s="110"/>
      <c r="H67" s="65"/>
      <c r="I67" s="13"/>
      <c r="J67" s="122"/>
      <c r="K67" s="102"/>
      <c r="L67" s="103"/>
    </row>
    <row r="68" spans="1:12" ht="14.25" customHeight="1">
      <c r="A68" s="42"/>
      <c r="B68" s="8" t="s">
        <v>10</v>
      </c>
      <c r="C68" s="8" t="s">
        <v>10</v>
      </c>
      <c r="D68" s="11"/>
      <c r="E68" s="264"/>
      <c r="F68" s="266"/>
      <c r="G68" s="101"/>
      <c r="H68" s="65"/>
      <c r="I68" s="7"/>
      <c r="J68" s="124" t="s">
        <v>155</v>
      </c>
      <c r="K68" s="102"/>
      <c r="L68" s="103"/>
    </row>
    <row r="69" spans="1:12" ht="14.25" customHeight="1">
      <c r="A69" s="42"/>
      <c r="B69" s="8">
        <v>1859000000</v>
      </c>
      <c r="C69" s="8">
        <v>1842000000</v>
      </c>
      <c r="D69" s="11"/>
      <c r="E69" s="99"/>
      <c r="F69" s="100"/>
      <c r="G69" s="110"/>
      <c r="H69" s="65"/>
      <c r="I69" s="13"/>
      <c r="J69" s="122" t="s">
        <v>183</v>
      </c>
      <c r="K69" s="97"/>
      <c r="L69" s="103"/>
    </row>
    <row r="70" spans="1:12" ht="14.25" customHeight="1">
      <c r="A70" s="42"/>
      <c r="B70" s="8" t="s">
        <v>8</v>
      </c>
      <c r="C70" s="8" t="s">
        <v>8</v>
      </c>
      <c r="D70" s="11"/>
      <c r="E70" s="264"/>
      <c r="F70" s="266"/>
      <c r="G70" s="101"/>
      <c r="H70" s="65"/>
      <c r="I70" s="7"/>
      <c r="J70" s="124" t="s">
        <v>250</v>
      </c>
      <c r="K70" s="102"/>
      <c r="L70" s="103"/>
    </row>
    <row r="71" spans="1:12" ht="14.25" customHeight="1">
      <c r="A71" s="42"/>
      <c r="B71" s="8">
        <v>1408889000</v>
      </c>
      <c r="C71" s="8">
        <v>1382657567</v>
      </c>
      <c r="D71" s="11"/>
      <c r="E71" s="99"/>
      <c r="F71" s="100"/>
      <c r="G71" s="110"/>
      <c r="H71" s="65"/>
      <c r="I71" s="13"/>
      <c r="J71" s="122" t="s">
        <v>249</v>
      </c>
      <c r="K71" s="97"/>
      <c r="L71" s="103"/>
    </row>
    <row r="72" spans="1:12" ht="14.25" customHeight="1">
      <c r="A72" s="64"/>
      <c r="B72" s="8" t="s">
        <v>9</v>
      </c>
      <c r="C72" s="8" t="s">
        <v>9</v>
      </c>
      <c r="D72" s="11"/>
      <c r="E72" s="264">
        <v>2</v>
      </c>
      <c r="F72" s="266"/>
      <c r="G72" s="101" t="s">
        <v>55</v>
      </c>
      <c r="H72" s="13">
        <v>1624301000</v>
      </c>
      <c r="I72" s="13">
        <v>1589913356</v>
      </c>
      <c r="J72" s="115" t="s">
        <v>56</v>
      </c>
      <c r="K72" s="102" t="s">
        <v>253</v>
      </c>
      <c r="L72" s="103" t="s">
        <v>253</v>
      </c>
    </row>
    <row r="73" spans="1:12" ht="14.25" customHeight="1">
      <c r="A73" s="64"/>
      <c r="B73" s="8">
        <f>B64-B67-B69-B71</f>
        <v>810498000</v>
      </c>
      <c r="C73" s="8">
        <f>C64-C67-C69-C71</f>
        <v>767684846</v>
      </c>
      <c r="D73" s="71"/>
      <c r="E73" s="264"/>
      <c r="F73" s="266"/>
      <c r="G73" s="101"/>
      <c r="H73" s="13"/>
      <c r="I73" s="13"/>
      <c r="J73" s="115" t="s">
        <v>156</v>
      </c>
      <c r="K73" s="102"/>
      <c r="L73" s="103"/>
    </row>
    <row r="74" spans="1:12" ht="14.25" customHeight="1">
      <c r="A74" s="64"/>
      <c r="B74" s="8"/>
      <c r="C74" s="21"/>
      <c r="D74" s="71"/>
      <c r="E74" s="264"/>
      <c r="F74" s="266"/>
      <c r="G74" s="101"/>
      <c r="H74" s="13"/>
      <c r="I74" s="13"/>
      <c r="J74" s="115" t="s">
        <v>251</v>
      </c>
      <c r="K74" s="102"/>
      <c r="L74" s="103"/>
    </row>
    <row r="75" spans="1:12" ht="14.25" customHeight="1">
      <c r="A75" s="64"/>
      <c r="B75" s="8"/>
      <c r="C75" s="8"/>
      <c r="D75" s="71"/>
      <c r="E75" s="99"/>
      <c r="F75" s="100"/>
      <c r="G75" s="110"/>
      <c r="H75" s="13"/>
      <c r="I75" s="13"/>
      <c r="J75" s="115" t="s">
        <v>252</v>
      </c>
      <c r="K75" s="102"/>
      <c r="L75" s="103"/>
    </row>
    <row r="76" spans="1:12" ht="14.25" customHeight="1">
      <c r="A76" s="64"/>
      <c r="B76" s="8"/>
      <c r="C76" s="8"/>
      <c r="D76" s="11"/>
      <c r="E76" s="99"/>
      <c r="F76" s="100"/>
      <c r="G76" s="110"/>
      <c r="H76" s="13"/>
      <c r="I76" s="13"/>
      <c r="J76" s="115" t="s">
        <v>128</v>
      </c>
      <c r="K76" s="102"/>
      <c r="L76" s="103"/>
    </row>
    <row r="77" spans="1:12" ht="14.25" customHeight="1">
      <c r="A77" s="64"/>
      <c r="B77" s="63"/>
      <c r="C77" s="63"/>
      <c r="D77" s="11"/>
      <c r="E77" s="126"/>
      <c r="F77" s="127"/>
      <c r="G77" s="101"/>
      <c r="H77" s="13"/>
      <c r="I77" s="13"/>
      <c r="J77" s="139" t="s">
        <v>184</v>
      </c>
      <c r="K77" s="102"/>
      <c r="L77" s="103"/>
    </row>
    <row r="78" spans="1:12" ht="14.25" customHeight="1">
      <c r="A78" s="64"/>
      <c r="B78" s="63"/>
      <c r="C78" s="8"/>
      <c r="D78" s="11"/>
      <c r="E78" s="126"/>
      <c r="F78" s="127"/>
      <c r="G78" s="101"/>
      <c r="H78" s="13"/>
      <c r="I78" s="13"/>
      <c r="J78" s="137" t="s">
        <v>129</v>
      </c>
      <c r="K78" s="102"/>
      <c r="L78" s="103"/>
    </row>
    <row r="79" spans="1:12" ht="14.25" customHeight="1">
      <c r="A79" s="64"/>
      <c r="B79" s="63"/>
      <c r="C79" s="63"/>
      <c r="D79" s="11"/>
      <c r="E79" s="126"/>
      <c r="F79" s="127"/>
      <c r="G79" s="101"/>
      <c r="H79" s="13"/>
      <c r="I79" s="13"/>
      <c r="J79" s="140" t="s">
        <v>185</v>
      </c>
      <c r="K79" s="102"/>
      <c r="L79" s="103"/>
    </row>
    <row r="80" spans="1:12" ht="14.25" customHeight="1">
      <c r="A80" s="64"/>
      <c r="B80" s="63"/>
      <c r="C80" s="63"/>
      <c r="D80" s="11"/>
      <c r="E80" s="126"/>
      <c r="F80" s="127"/>
      <c r="G80" s="101"/>
      <c r="H80" s="13"/>
      <c r="I80" s="13"/>
      <c r="J80" s="173" t="s">
        <v>225</v>
      </c>
      <c r="K80" s="102"/>
      <c r="L80" s="103"/>
    </row>
    <row r="81" spans="1:12" ht="14.25" customHeight="1">
      <c r="A81" s="64"/>
      <c r="B81" s="8"/>
      <c r="C81" s="21"/>
      <c r="D81" s="71"/>
      <c r="E81" s="264"/>
      <c r="F81" s="266"/>
      <c r="G81" s="101"/>
      <c r="H81" s="13"/>
      <c r="I81" s="13"/>
      <c r="J81" s="173" t="s">
        <v>262</v>
      </c>
      <c r="K81" s="102"/>
      <c r="L81" s="103"/>
    </row>
    <row r="82" spans="1:12" ht="14.25" customHeight="1">
      <c r="A82" s="64"/>
      <c r="B82" s="8"/>
      <c r="C82" s="21"/>
      <c r="D82" s="71"/>
      <c r="E82" s="264"/>
      <c r="F82" s="266"/>
      <c r="G82" s="101"/>
      <c r="H82" s="13"/>
      <c r="I82" s="13"/>
      <c r="J82" s="213" t="s">
        <v>254</v>
      </c>
      <c r="K82" s="102"/>
      <c r="L82" s="103"/>
    </row>
    <row r="83" spans="1:12" ht="14.25" customHeight="1">
      <c r="A83" s="64"/>
      <c r="B83" s="63"/>
      <c r="C83" s="63"/>
      <c r="D83" s="11"/>
      <c r="E83" s="126"/>
      <c r="F83" s="127"/>
      <c r="G83" s="101"/>
      <c r="H83" s="13"/>
      <c r="I83" s="13"/>
      <c r="J83" s="140" t="s">
        <v>255</v>
      </c>
      <c r="K83" s="102"/>
      <c r="L83" s="103"/>
    </row>
    <row r="84" spans="1:12" ht="14.25" customHeight="1">
      <c r="A84" s="64"/>
      <c r="B84" s="63"/>
      <c r="C84" s="63"/>
      <c r="D84" s="11"/>
      <c r="E84" s="126"/>
      <c r="F84" s="127"/>
      <c r="G84" s="101"/>
      <c r="H84" s="13"/>
      <c r="I84" s="13"/>
      <c r="J84" s="140"/>
      <c r="K84" s="102"/>
      <c r="L84" s="103"/>
    </row>
    <row r="85" spans="1:12" s="206" customFormat="1" ht="14.25" customHeight="1">
      <c r="A85" s="64"/>
      <c r="B85" s="6"/>
      <c r="C85" s="6"/>
      <c r="D85" s="11"/>
      <c r="E85" s="264">
        <v>3</v>
      </c>
      <c r="F85" s="266"/>
      <c r="G85" s="101" t="s">
        <v>57</v>
      </c>
      <c r="H85" s="13">
        <v>4083000</v>
      </c>
      <c r="I85" s="13">
        <v>4082400</v>
      </c>
      <c r="J85" s="137" t="s">
        <v>58</v>
      </c>
      <c r="K85" s="102" t="s">
        <v>59</v>
      </c>
      <c r="L85" s="103" t="s">
        <v>59</v>
      </c>
    </row>
    <row r="86" spans="1:12" ht="14.25" customHeight="1">
      <c r="A86" s="64"/>
      <c r="B86" s="63"/>
      <c r="C86" s="63"/>
      <c r="D86" s="11"/>
      <c r="E86" s="264"/>
      <c r="F86" s="266"/>
      <c r="G86" s="101"/>
      <c r="H86" s="13"/>
      <c r="I86" s="13"/>
      <c r="J86" s="137" t="s">
        <v>186</v>
      </c>
      <c r="K86" s="102"/>
      <c r="L86" s="103"/>
    </row>
    <row r="87" spans="1:12" ht="14.25" customHeight="1">
      <c r="A87" s="42"/>
      <c r="B87" s="50"/>
      <c r="C87" s="8"/>
      <c r="D87" s="11"/>
      <c r="E87" s="99"/>
      <c r="F87" s="100"/>
      <c r="G87" s="110"/>
      <c r="H87" s="13"/>
      <c r="I87" s="13"/>
      <c r="J87" s="142"/>
      <c r="K87" s="102"/>
      <c r="L87" s="103"/>
    </row>
    <row r="88" spans="1:12" ht="14.25" customHeight="1">
      <c r="A88" s="42"/>
      <c r="B88" s="50"/>
      <c r="C88" s="8"/>
      <c r="D88" s="11"/>
      <c r="E88" s="264">
        <v>4</v>
      </c>
      <c r="F88" s="266"/>
      <c r="G88" s="101" t="s">
        <v>60</v>
      </c>
      <c r="H88" s="13">
        <v>387953000</v>
      </c>
      <c r="I88" s="13">
        <v>337072459</v>
      </c>
      <c r="J88" s="138" t="s">
        <v>61</v>
      </c>
      <c r="K88" s="102" t="s">
        <v>256</v>
      </c>
      <c r="L88" s="103" t="s">
        <v>256</v>
      </c>
    </row>
    <row r="89" spans="1:12" ht="14.25" customHeight="1">
      <c r="A89" s="42"/>
      <c r="B89" s="8"/>
      <c r="C89" s="8"/>
      <c r="D89" s="11"/>
      <c r="E89" s="264"/>
      <c r="F89" s="266"/>
      <c r="G89" s="101"/>
      <c r="H89" s="13"/>
      <c r="I89" s="13"/>
      <c r="J89" s="137" t="s">
        <v>187</v>
      </c>
      <c r="K89" s="102"/>
      <c r="L89" s="103"/>
    </row>
    <row r="90" spans="1:12" ht="14.25" customHeight="1">
      <c r="A90" s="42"/>
      <c r="B90" s="8"/>
      <c r="C90" s="8"/>
      <c r="D90" s="11"/>
      <c r="E90" s="264"/>
      <c r="F90" s="266"/>
      <c r="G90" s="101"/>
      <c r="H90" s="16"/>
      <c r="I90" s="16"/>
      <c r="J90" s="137" t="s">
        <v>242</v>
      </c>
      <c r="K90" s="102"/>
      <c r="L90" s="103"/>
    </row>
    <row r="91" spans="1:12" ht="14.25" customHeight="1">
      <c r="A91" s="42"/>
      <c r="B91" s="8"/>
      <c r="C91" s="8"/>
      <c r="D91" s="11"/>
      <c r="E91" s="264"/>
      <c r="F91" s="266"/>
      <c r="G91" s="101"/>
      <c r="H91" s="16"/>
      <c r="I91" s="16"/>
      <c r="J91" s="137" t="s">
        <v>243</v>
      </c>
      <c r="K91" s="102"/>
      <c r="L91" s="103"/>
    </row>
    <row r="92" spans="1:12" ht="14.25" customHeight="1" thickBot="1">
      <c r="A92" s="43"/>
      <c r="B92" s="44"/>
      <c r="C92" s="44"/>
      <c r="D92" s="20"/>
      <c r="E92" s="131"/>
      <c r="F92" s="135"/>
      <c r="G92" s="106"/>
      <c r="H92" s="73"/>
      <c r="I92" s="73"/>
      <c r="J92" s="144"/>
      <c r="K92" s="108"/>
      <c r="L92" s="109"/>
    </row>
    <row r="93" spans="1:12" s="95" customFormat="1" ht="14.25" customHeight="1">
      <c r="A93" s="281"/>
      <c r="B93" s="281"/>
      <c r="C93" s="281"/>
      <c r="D93" s="22"/>
      <c r="G93" s="276"/>
      <c r="H93" s="277"/>
      <c r="I93" s="267"/>
      <c r="J93" s="268"/>
      <c r="K93" s="268"/>
      <c r="L93" s="268"/>
    </row>
    <row r="94" spans="1:12" s="95" customFormat="1" ht="14.25" customHeight="1">
      <c r="A94" s="281"/>
      <c r="B94" s="281"/>
      <c r="C94" s="281"/>
      <c r="D94" s="22"/>
      <c r="G94" s="277"/>
      <c r="H94" s="277"/>
      <c r="I94" s="269"/>
      <c r="J94" s="269"/>
      <c r="K94" s="269"/>
      <c r="L94" s="269"/>
    </row>
    <row r="95" spans="1:12" s="95" customFormat="1" ht="14.25" customHeight="1" thickBot="1">
      <c r="A95" s="24"/>
      <c r="B95" s="25"/>
      <c r="C95" s="25"/>
      <c r="D95" s="97"/>
      <c r="E95" s="97"/>
      <c r="F95" s="97"/>
      <c r="G95" s="97"/>
      <c r="H95" s="97"/>
      <c r="I95" s="23"/>
      <c r="J95" s="23"/>
      <c r="K95" s="287"/>
      <c r="L95" s="287"/>
    </row>
    <row r="96" spans="1:12" ht="14.25">
      <c r="A96" s="279" t="s">
        <v>16</v>
      </c>
      <c r="B96" s="282" t="s">
        <v>17</v>
      </c>
      <c r="C96" s="282" t="s">
        <v>18</v>
      </c>
      <c r="D96" s="270" t="s">
        <v>0</v>
      </c>
      <c r="E96" s="271"/>
      <c r="F96" s="271"/>
      <c r="G96" s="271"/>
      <c r="H96" s="271"/>
      <c r="I96" s="271"/>
      <c r="J96" s="271"/>
      <c r="K96" s="271"/>
      <c r="L96" s="272"/>
    </row>
    <row r="97" spans="1:12" ht="15" thickBot="1">
      <c r="A97" s="280"/>
      <c r="B97" s="283"/>
      <c r="C97" s="283"/>
      <c r="D97" s="27" t="s">
        <v>11</v>
      </c>
      <c r="E97" s="273" t="s">
        <v>1</v>
      </c>
      <c r="F97" s="274"/>
      <c r="G97" s="275"/>
      <c r="H97" s="29" t="s">
        <v>2</v>
      </c>
      <c r="I97" s="29" t="s">
        <v>3</v>
      </c>
      <c r="J97" s="29" t="s">
        <v>4</v>
      </c>
      <c r="K97" s="28" t="s">
        <v>12</v>
      </c>
      <c r="L97" s="30" t="s">
        <v>13</v>
      </c>
    </row>
    <row r="98" spans="1:12" ht="14.25">
      <c r="A98" s="56"/>
      <c r="B98" s="6" t="s">
        <v>5</v>
      </c>
      <c r="C98" s="6" t="s">
        <v>5</v>
      </c>
      <c r="D98" s="57"/>
      <c r="E98" s="58"/>
      <c r="F98" s="59"/>
      <c r="G98" s="60"/>
      <c r="H98" s="6" t="s">
        <v>5</v>
      </c>
      <c r="I98" s="6" t="s">
        <v>5</v>
      </c>
      <c r="J98" s="59"/>
      <c r="K98" s="210"/>
      <c r="L98" s="207"/>
    </row>
    <row r="99" spans="1:12" ht="14.25" customHeight="1">
      <c r="A99" s="42"/>
      <c r="B99" s="6"/>
      <c r="C99" s="6"/>
      <c r="D99" s="11"/>
      <c r="E99" s="264">
        <v>5</v>
      </c>
      <c r="F99" s="266"/>
      <c r="G99" s="101" t="s">
        <v>62</v>
      </c>
      <c r="H99" s="16">
        <v>615712000</v>
      </c>
      <c r="I99" s="16">
        <v>615696798</v>
      </c>
      <c r="J99" s="138" t="s">
        <v>63</v>
      </c>
      <c r="K99" s="102" t="s">
        <v>157</v>
      </c>
      <c r="L99" s="134" t="s">
        <v>157</v>
      </c>
    </row>
    <row r="100" spans="1:12" ht="14.25" customHeight="1">
      <c r="A100" s="42"/>
      <c r="B100" s="8"/>
      <c r="C100" s="8"/>
      <c r="D100" s="11"/>
      <c r="E100" s="126"/>
      <c r="F100" s="127"/>
      <c r="G100" s="143"/>
      <c r="H100" s="16"/>
      <c r="I100" s="16"/>
      <c r="J100" s="115" t="s">
        <v>64</v>
      </c>
      <c r="K100" s="102"/>
      <c r="L100" s="103"/>
    </row>
    <row r="101" spans="1:12" ht="14.25" customHeight="1">
      <c r="A101" s="42"/>
      <c r="B101" s="8"/>
      <c r="C101" s="8"/>
      <c r="D101" s="11"/>
      <c r="E101" s="264"/>
      <c r="F101" s="266"/>
      <c r="G101" s="101"/>
      <c r="H101" s="16"/>
      <c r="I101" s="16"/>
      <c r="J101" s="137" t="s">
        <v>188</v>
      </c>
      <c r="K101" s="102"/>
      <c r="L101" s="103"/>
    </row>
    <row r="102" spans="1:12" ht="14.25" customHeight="1">
      <c r="A102" s="42"/>
      <c r="B102" s="8"/>
      <c r="C102" s="8"/>
      <c r="D102" s="11"/>
      <c r="E102" s="132"/>
      <c r="F102" s="97"/>
      <c r="G102" s="101"/>
      <c r="H102" s="7"/>
      <c r="I102" s="7"/>
      <c r="J102" s="115" t="s">
        <v>65</v>
      </c>
      <c r="K102" s="102"/>
      <c r="L102" s="103"/>
    </row>
    <row r="103" spans="1:12" ht="14.25" customHeight="1">
      <c r="A103" s="64"/>
      <c r="B103" s="21"/>
      <c r="C103" s="8"/>
      <c r="D103" s="11"/>
      <c r="E103" s="126"/>
      <c r="F103" s="127"/>
      <c r="G103" s="101"/>
      <c r="H103" s="13"/>
      <c r="I103" s="13"/>
      <c r="J103" s="140" t="s">
        <v>189</v>
      </c>
      <c r="K103" s="102"/>
      <c r="L103" s="134"/>
    </row>
    <row r="104" spans="1:12" ht="14.25" customHeight="1">
      <c r="A104" s="42"/>
      <c r="B104" s="8"/>
      <c r="C104" s="8"/>
      <c r="D104" s="11"/>
      <c r="E104" s="132"/>
      <c r="F104" s="97"/>
      <c r="G104" s="101"/>
      <c r="H104" s="7"/>
      <c r="I104" s="7"/>
      <c r="J104" s="115" t="s">
        <v>153</v>
      </c>
      <c r="K104" s="102"/>
      <c r="L104" s="103"/>
    </row>
    <row r="105" spans="1:12" ht="14.25" customHeight="1">
      <c r="A105" s="64"/>
      <c r="B105" s="21"/>
      <c r="C105" s="8"/>
      <c r="D105" s="11"/>
      <c r="E105" s="126"/>
      <c r="F105" s="127"/>
      <c r="G105" s="101"/>
      <c r="H105" s="13"/>
      <c r="I105" s="13"/>
      <c r="J105" s="140" t="s">
        <v>154</v>
      </c>
      <c r="K105" s="102"/>
      <c r="L105" s="134"/>
    </row>
    <row r="106" spans="1:12" ht="14.25" customHeight="1" thickBot="1">
      <c r="A106" s="72"/>
      <c r="B106" s="44"/>
      <c r="C106" s="44"/>
      <c r="D106" s="20"/>
      <c r="E106" s="288"/>
      <c r="F106" s="289"/>
      <c r="G106" s="47"/>
      <c r="H106" s="73"/>
      <c r="I106" s="73"/>
      <c r="J106" s="144"/>
      <c r="K106" s="108"/>
      <c r="L106" s="109"/>
    </row>
    <row r="107" spans="1:12" ht="14.25" customHeight="1">
      <c r="A107" s="39"/>
      <c r="B107" s="6"/>
      <c r="C107" s="6"/>
      <c r="D107" s="11"/>
      <c r="E107" s="132"/>
      <c r="F107" s="97"/>
      <c r="G107" s="101"/>
      <c r="H107" s="7"/>
      <c r="I107" s="7"/>
      <c r="J107" s="145"/>
      <c r="K107" s="133"/>
      <c r="L107" s="123"/>
    </row>
    <row r="108" spans="1:12" ht="14.25" customHeight="1">
      <c r="A108" s="166" t="s">
        <v>213</v>
      </c>
      <c r="B108" s="8">
        <v>3137089000</v>
      </c>
      <c r="C108" s="8">
        <v>3094463949</v>
      </c>
      <c r="D108" s="11" t="s">
        <v>66</v>
      </c>
      <c r="E108" s="264">
        <v>1</v>
      </c>
      <c r="F108" s="265"/>
      <c r="G108" s="110" t="s">
        <v>67</v>
      </c>
      <c r="H108" s="16">
        <v>1329110000</v>
      </c>
      <c r="I108" s="16">
        <v>1309951751</v>
      </c>
      <c r="J108" s="98" t="s">
        <v>40</v>
      </c>
      <c r="K108" s="102"/>
      <c r="L108" s="103"/>
    </row>
    <row r="109" spans="1:12" ht="14.25" customHeight="1">
      <c r="A109" s="39" t="s">
        <v>215</v>
      </c>
      <c r="B109" s="8"/>
      <c r="C109" s="8"/>
      <c r="D109" s="11"/>
      <c r="E109" s="132"/>
      <c r="F109" s="97"/>
      <c r="G109" s="101"/>
      <c r="H109" s="7"/>
      <c r="I109" s="7"/>
      <c r="J109" s="170" t="s">
        <v>218</v>
      </c>
      <c r="K109" s="133"/>
      <c r="L109" s="123"/>
    </row>
    <row r="110" spans="1:12" ht="14.25" customHeight="1">
      <c r="A110" s="39"/>
      <c r="B110" s="8" t="s">
        <v>8</v>
      </c>
      <c r="C110" s="8" t="s">
        <v>8</v>
      </c>
      <c r="D110" s="11"/>
      <c r="E110" s="99"/>
      <c r="F110" s="100"/>
      <c r="G110" s="101"/>
      <c r="H110" s="16"/>
      <c r="I110" s="16"/>
      <c r="J110" s="140"/>
      <c r="K110" s="102"/>
      <c r="L110" s="103"/>
    </row>
    <row r="111" spans="1:12" ht="14.25" customHeight="1">
      <c r="A111" s="42"/>
      <c r="B111" s="8">
        <v>6725496000</v>
      </c>
      <c r="C111" s="8">
        <v>6676371750</v>
      </c>
      <c r="D111" s="11"/>
      <c r="E111" s="264">
        <v>2</v>
      </c>
      <c r="F111" s="265"/>
      <c r="G111" s="101" t="s">
        <v>68</v>
      </c>
      <c r="H111" s="16">
        <v>1812143000</v>
      </c>
      <c r="I111" s="16">
        <v>1784512198</v>
      </c>
      <c r="J111" s="98" t="s">
        <v>84</v>
      </c>
      <c r="K111" s="102"/>
      <c r="L111" s="103"/>
    </row>
    <row r="112" spans="1:12" ht="14.25" customHeight="1">
      <c r="A112" s="42"/>
      <c r="B112" s="8" t="s">
        <v>9</v>
      </c>
      <c r="C112" s="8" t="s">
        <v>9</v>
      </c>
      <c r="D112" s="11"/>
      <c r="E112" s="99"/>
      <c r="F112" s="97"/>
      <c r="G112" s="101"/>
      <c r="H112" s="16"/>
      <c r="I112" s="16"/>
      <c r="J112" s="137" t="s">
        <v>219</v>
      </c>
      <c r="K112" s="146"/>
      <c r="L112" s="147"/>
    </row>
    <row r="113" spans="1:12" ht="14.25" customHeight="1">
      <c r="A113" s="42"/>
      <c r="B113" s="74">
        <f>B108-B111</f>
        <v>-3588407000</v>
      </c>
      <c r="C113" s="74">
        <f>C108-C111</f>
        <v>-3581907801</v>
      </c>
      <c r="D113" s="11"/>
      <c r="E113" s="99"/>
      <c r="F113" s="97"/>
      <c r="G113" s="143"/>
      <c r="H113" s="16"/>
      <c r="I113" s="16"/>
      <c r="J113" s="137"/>
      <c r="K113" s="102"/>
      <c r="L113" s="103"/>
    </row>
    <row r="114" spans="1:12" ht="14.25" customHeight="1">
      <c r="A114" s="42"/>
      <c r="B114" s="14"/>
      <c r="C114" s="17"/>
      <c r="D114" s="11"/>
      <c r="E114" s="264">
        <v>3</v>
      </c>
      <c r="F114" s="265"/>
      <c r="G114" s="101" t="s">
        <v>26</v>
      </c>
      <c r="H114" s="13">
        <v>-4164000</v>
      </c>
      <c r="I114" s="16">
        <v>0</v>
      </c>
      <c r="J114" s="98" t="s">
        <v>174</v>
      </c>
      <c r="K114" s="102"/>
      <c r="L114" s="103"/>
    </row>
    <row r="115" spans="1:12" ht="14.25" customHeight="1" thickBot="1">
      <c r="A115" s="43"/>
      <c r="B115" s="44"/>
      <c r="C115" s="44"/>
      <c r="D115" s="20"/>
      <c r="E115" s="45"/>
      <c r="F115" s="46"/>
      <c r="G115" s="47"/>
      <c r="H115" s="73"/>
      <c r="I115" s="73"/>
      <c r="J115" s="144"/>
      <c r="K115" s="108"/>
      <c r="L115" s="109"/>
    </row>
    <row r="116" spans="1:12" ht="14.25" customHeight="1">
      <c r="A116" s="42"/>
      <c r="B116" s="79"/>
      <c r="C116" s="79"/>
      <c r="D116" s="11"/>
      <c r="E116" s="99"/>
      <c r="F116" s="97"/>
      <c r="G116" s="101"/>
      <c r="H116" s="16"/>
      <c r="I116" s="16"/>
      <c r="J116" s="137"/>
      <c r="K116" s="102"/>
      <c r="L116" s="103"/>
    </row>
    <row r="117" spans="1:12" ht="14.25" customHeight="1">
      <c r="A117" s="39" t="s">
        <v>214</v>
      </c>
      <c r="B117" s="8">
        <v>725589000</v>
      </c>
      <c r="C117" s="6">
        <v>717119417</v>
      </c>
      <c r="D117" s="71" t="s">
        <v>70</v>
      </c>
      <c r="E117" s="264">
        <v>1</v>
      </c>
      <c r="F117" s="266"/>
      <c r="G117" s="101" t="s">
        <v>71</v>
      </c>
      <c r="H117" s="15">
        <v>725589000</v>
      </c>
      <c r="I117" s="15">
        <v>717119417</v>
      </c>
      <c r="J117" s="124" t="s">
        <v>72</v>
      </c>
      <c r="K117" s="112" t="s">
        <v>190</v>
      </c>
      <c r="L117" s="113" t="s">
        <v>191</v>
      </c>
    </row>
    <row r="118" spans="1:12" ht="14.25" customHeight="1">
      <c r="A118" s="39"/>
      <c r="B118" s="8"/>
      <c r="C118" s="6"/>
      <c r="D118" s="71" t="s">
        <v>73</v>
      </c>
      <c r="E118" s="126"/>
      <c r="F118" s="127"/>
      <c r="G118" s="101"/>
      <c r="H118" s="15"/>
      <c r="I118" s="15"/>
      <c r="J118" s="127"/>
      <c r="K118" s="126"/>
      <c r="L118" s="103"/>
    </row>
    <row r="119" spans="1:12" ht="14.25" customHeight="1">
      <c r="A119" s="39"/>
      <c r="B119" s="8" t="s">
        <v>9</v>
      </c>
      <c r="C119" s="8" t="s">
        <v>9</v>
      </c>
      <c r="D119" s="11"/>
      <c r="E119" s="9"/>
      <c r="F119" s="10"/>
      <c r="G119" s="12"/>
      <c r="H119" s="129"/>
      <c r="I119" s="1"/>
      <c r="J119" s="127"/>
      <c r="K119" s="126"/>
      <c r="L119" s="103"/>
    </row>
    <row r="120" spans="1:12" ht="14.25" customHeight="1">
      <c r="A120" s="39"/>
      <c r="B120" s="8">
        <f>B117</f>
        <v>725589000</v>
      </c>
      <c r="C120" s="8">
        <f>C117</f>
        <v>717119417</v>
      </c>
      <c r="D120" s="11"/>
      <c r="E120" s="9"/>
      <c r="F120" s="10"/>
      <c r="G120" s="12"/>
      <c r="H120" s="165"/>
      <c r="I120" s="165"/>
      <c r="J120" s="127"/>
      <c r="K120" s="126"/>
      <c r="L120" s="103"/>
    </row>
    <row r="121" spans="1:12" ht="14.25" customHeight="1" thickBot="1">
      <c r="A121" s="72"/>
      <c r="B121" s="75"/>
      <c r="C121" s="75"/>
      <c r="D121" s="20"/>
      <c r="E121" s="76"/>
      <c r="F121" s="46"/>
      <c r="G121" s="47"/>
      <c r="H121" s="77"/>
      <c r="I121" s="77"/>
      <c r="J121" s="105"/>
      <c r="K121" s="148"/>
      <c r="L121" s="149"/>
    </row>
    <row r="122" spans="1:12" ht="14.25" customHeight="1">
      <c r="A122" s="39"/>
      <c r="B122" s="6"/>
      <c r="C122" s="6"/>
      <c r="D122" s="11"/>
      <c r="E122" s="132"/>
      <c r="F122" s="97"/>
      <c r="G122" s="101"/>
      <c r="H122" s="7"/>
      <c r="I122" s="7"/>
      <c r="J122" s="97"/>
      <c r="K122" s="133"/>
      <c r="L122" s="123"/>
    </row>
    <row r="123" spans="1:12" ht="14.25" customHeight="1">
      <c r="A123" s="39" t="s">
        <v>74</v>
      </c>
      <c r="B123" s="8">
        <v>2371908000</v>
      </c>
      <c r="C123" s="8">
        <v>2315472271</v>
      </c>
      <c r="D123" s="11" t="s">
        <v>74</v>
      </c>
      <c r="E123" s="264">
        <v>1</v>
      </c>
      <c r="F123" s="266"/>
      <c r="G123" s="101" t="s">
        <v>75</v>
      </c>
      <c r="H123" s="176">
        <v>99362000</v>
      </c>
      <c r="I123" s="177">
        <v>95586276</v>
      </c>
      <c r="J123" s="102" t="s">
        <v>31</v>
      </c>
      <c r="K123" s="102"/>
      <c r="L123" s="103"/>
    </row>
    <row r="124" spans="1:12" ht="14.25" customHeight="1">
      <c r="A124" s="39" t="s">
        <v>76</v>
      </c>
      <c r="B124" s="8"/>
      <c r="C124" s="6"/>
      <c r="D124" s="11" t="s">
        <v>77</v>
      </c>
      <c r="E124" s="99"/>
      <c r="F124" s="97"/>
      <c r="G124" s="101"/>
      <c r="H124" s="13"/>
      <c r="I124" s="7"/>
      <c r="J124" s="104"/>
      <c r="K124" s="102"/>
      <c r="L124" s="103"/>
    </row>
    <row r="125" spans="1:12" ht="14.25" customHeight="1">
      <c r="A125" s="39"/>
      <c r="B125" s="8" t="s">
        <v>7</v>
      </c>
      <c r="C125" s="8" t="s">
        <v>7</v>
      </c>
      <c r="D125" s="11"/>
      <c r="E125" s="264">
        <v>2</v>
      </c>
      <c r="F125" s="266"/>
      <c r="G125" s="101" t="s">
        <v>78</v>
      </c>
      <c r="H125" s="13">
        <v>34414000</v>
      </c>
      <c r="I125" s="13">
        <v>30786536</v>
      </c>
      <c r="J125" s="102" t="s">
        <v>164</v>
      </c>
      <c r="K125" s="102"/>
      <c r="L125" s="103"/>
    </row>
    <row r="126" spans="1:12" ht="14.25" customHeight="1">
      <c r="A126" s="42"/>
      <c r="B126" s="8">
        <v>315322000</v>
      </c>
      <c r="C126" s="8">
        <v>315322000</v>
      </c>
      <c r="D126" s="11"/>
      <c r="E126" s="264"/>
      <c r="F126" s="266"/>
      <c r="G126" s="101"/>
      <c r="H126" s="13"/>
      <c r="I126" s="13"/>
      <c r="J126" s="174" t="s">
        <v>226</v>
      </c>
      <c r="K126" s="102"/>
      <c r="L126" s="103"/>
    </row>
    <row r="127" spans="1:12" ht="14.25" customHeight="1">
      <c r="A127" s="39"/>
      <c r="B127" s="8" t="s">
        <v>8</v>
      </c>
      <c r="C127" s="8" t="s">
        <v>8</v>
      </c>
      <c r="D127" s="11"/>
      <c r="E127" s="99"/>
      <c r="F127" s="100"/>
      <c r="G127" s="110"/>
      <c r="H127" s="13"/>
      <c r="I127" s="7"/>
      <c r="J127" s="214" t="s">
        <v>260</v>
      </c>
      <c r="K127" s="102"/>
      <c r="L127" s="103"/>
    </row>
    <row r="128" spans="1:12" ht="14.25" customHeight="1">
      <c r="A128" s="39"/>
      <c r="B128" s="8">
        <f>476699000+464000+9540000+11988000</f>
        <v>498691000</v>
      </c>
      <c r="C128" s="8">
        <f>476462140+246210+8949150+6599656</f>
        <v>492257156</v>
      </c>
      <c r="D128" s="11"/>
      <c r="E128" s="99"/>
      <c r="F128" s="100"/>
      <c r="G128" s="110"/>
      <c r="H128" s="13"/>
      <c r="I128" s="7"/>
      <c r="J128" s="215" t="s">
        <v>261</v>
      </c>
      <c r="K128" s="102"/>
      <c r="L128" s="103"/>
    </row>
    <row r="129" spans="1:12" ht="14.25" customHeight="1">
      <c r="A129" s="42"/>
      <c r="B129" s="8" t="s">
        <v>9</v>
      </c>
      <c r="C129" s="8" t="s">
        <v>9</v>
      </c>
      <c r="D129" s="11"/>
      <c r="E129" s="264"/>
      <c r="F129" s="265"/>
      <c r="G129" s="101"/>
      <c r="H129" s="13"/>
      <c r="I129" s="13"/>
      <c r="J129" s="102"/>
      <c r="K129" s="102"/>
      <c r="L129" s="103"/>
    </row>
    <row r="130" spans="1:12" ht="14.25" customHeight="1">
      <c r="A130" s="42"/>
      <c r="B130" s="17">
        <f>B123-B126-B128</f>
        <v>1557895000</v>
      </c>
      <c r="C130" s="17">
        <f>C123-C126-C128</f>
        <v>1507893115</v>
      </c>
      <c r="D130" s="11"/>
      <c r="E130" s="264">
        <v>3</v>
      </c>
      <c r="F130" s="265"/>
      <c r="G130" s="101" t="s">
        <v>79</v>
      </c>
      <c r="H130" s="13">
        <v>41624000</v>
      </c>
      <c r="I130" s="13">
        <v>38729590</v>
      </c>
      <c r="J130" s="102" t="s">
        <v>14</v>
      </c>
      <c r="K130" s="102"/>
      <c r="L130" s="103"/>
    </row>
    <row r="131" spans="1:12" ht="14.25" customHeight="1">
      <c r="A131" s="42"/>
      <c r="B131" s="17"/>
      <c r="C131" s="17"/>
      <c r="D131" s="11"/>
      <c r="E131" s="126"/>
      <c r="F131" s="127"/>
      <c r="G131" s="101"/>
      <c r="H131" s="13"/>
      <c r="I131" s="13"/>
      <c r="J131" s="141" t="s">
        <v>192</v>
      </c>
      <c r="K131" s="102"/>
      <c r="L131" s="103"/>
    </row>
    <row r="132" spans="1:12" ht="14.25" customHeight="1">
      <c r="A132" s="42"/>
      <c r="B132" s="17"/>
      <c r="C132" s="17"/>
      <c r="D132" s="11"/>
      <c r="E132" s="126"/>
      <c r="F132" s="127"/>
      <c r="G132" s="101"/>
      <c r="H132" s="13"/>
      <c r="I132" s="13"/>
      <c r="J132" s="172" t="s">
        <v>227</v>
      </c>
      <c r="K132" s="102"/>
      <c r="L132" s="103"/>
    </row>
    <row r="133" spans="1:12" ht="14.25" customHeight="1">
      <c r="A133" s="42"/>
      <c r="B133" s="17"/>
      <c r="C133" s="17"/>
      <c r="D133" s="11"/>
      <c r="E133" s="99"/>
      <c r="F133" s="100"/>
      <c r="G133" s="110"/>
      <c r="H133" s="13"/>
      <c r="I133" s="13"/>
      <c r="J133" s="124"/>
      <c r="K133" s="112"/>
      <c r="L133" s="113"/>
    </row>
    <row r="134" spans="1:12" ht="14.25" customHeight="1">
      <c r="A134" s="42"/>
      <c r="B134" s="8"/>
      <c r="C134" s="8"/>
      <c r="D134" s="11"/>
      <c r="E134" s="264">
        <v>4</v>
      </c>
      <c r="F134" s="266"/>
      <c r="G134" s="101" t="s">
        <v>80</v>
      </c>
      <c r="H134" s="13">
        <v>62157000</v>
      </c>
      <c r="I134" s="13">
        <v>57534929</v>
      </c>
      <c r="J134" s="102" t="s">
        <v>54</v>
      </c>
      <c r="K134" s="102"/>
      <c r="L134" s="103"/>
    </row>
    <row r="135" spans="1:12" ht="14.25" customHeight="1">
      <c r="A135" s="42"/>
      <c r="B135" s="8"/>
      <c r="C135" s="8"/>
      <c r="D135" s="11"/>
      <c r="E135" s="264"/>
      <c r="F135" s="266"/>
      <c r="G135" s="101"/>
      <c r="H135" s="13"/>
      <c r="I135" s="7"/>
      <c r="J135" s="141" t="s">
        <v>257</v>
      </c>
      <c r="K135" s="102"/>
      <c r="L135" s="103"/>
    </row>
    <row r="136" spans="1:12" ht="14.25" customHeight="1">
      <c r="A136" s="42"/>
      <c r="B136" s="8"/>
      <c r="C136" s="8"/>
      <c r="D136" s="11"/>
      <c r="E136" s="99"/>
      <c r="F136" s="100"/>
      <c r="G136" s="110"/>
      <c r="H136" s="13"/>
      <c r="I136" s="13"/>
      <c r="J136" s="122" t="s">
        <v>193</v>
      </c>
      <c r="K136" s="102"/>
      <c r="L136" s="103"/>
    </row>
    <row r="137" spans="1:12" ht="14.25" customHeight="1">
      <c r="A137" s="42"/>
      <c r="B137" s="8"/>
      <c r="C137" s="8"/>
      <c r="D137" s="11"/>
      <c r="E137" s="99"/>
      <c r="F137" s="100"/>
      <c r="G137" s="110"/>
      <c r="H137" s="13"/>
      <c r="I137" s="13"/>
      <c r="J137" s="122"/>
      <c r="K137" s="102"/>
      <c r="L137" s="103"/>
    </row>
    <row r="138" spans="1:12" ht="14.25" customHeight="1">
      <c r="A138" s="42"/>
      <c r="B138" s="8"/>
      <c r="C138" s="8"/>
      <c r="D138" s="11"/>
      <c r="E138" s="264">
        <v>5</v>
      </c>
      <c r="F138" s="265"/>
      <c r="G138" s="110" t="s">
        <v>82</v>
      </c>
      <c r="H138" s="13">
        <v>710428000</v>
      </c>
      <c r="I138" s="13">
        <v>707701754</v>
      </c>
      <c r="J138" s="124" t="s">
        <v>83</v>
      </c>
      <c r="K138" s="218" t="s">
        <v>14</v>
      </c>
      <c r="L138" s="219" t="s">
        <v>14</v>
      </c>
    </row>
    <row r="139" spans="1:12" ht="14.25" customHeight="1" thickBot="1">
      <c r="A139" s="43"/>
      <c r="B139" s="44"/>
      <c r="C139" s="44"/>
      <c r="D139" s="20"/>
      <c r="E139" s="131"/>
      <c r="F139" s="135"/>
      <c r="G139" s="106"/>
      <c r="H139" s="48"/>
      <c r="I139" s="48"/>
      <c r="J139" s="144"/>
      <c r="K139" s="108"/>
      <c r="L139" s="109"/>
    </row>
    <row r="140" spans="1:12" s="95" customFormat="1" ht="14.25" customHeight="1">
      <c r="A140" s="281"/>
      <c r="B140" s="281"/>
      <c r="C140" s="281"/>
      <c r="D140" s="22"/>
      <c r="G140" s="276"/>
      <c r="H140" s="277"/>
      <c r="I140" s="267"/>
      <c r="J140" s="268"/>
      <c r="K140" s="268"/>
      <c r="L140" s="268"/>
    </row>
    <row r="141" spans="1:12" s="95" customFormat="1" ht="14.25" customHeight="1">
      <c r="A141" s="281"/>
      <c r="B141" s="281"/>
      <c r="C141" s="281"/>
      <c r="D141" s="22"/>
      <c r="G141" s="277"/>
      <c r="H141" s="277"/>
      <c r="I141" s="269"/>
      <c r="J141" s="269"/>
      <c r="K141" s="269"/>
      <c r="L141" s="269"/>
    </row>
    <row r="142" spans="1:12" s="95" customFormat="1" ht="14.25" customHeight="1" thickBot="1">
      <c r="A142" s="24"/>
      <c r="B142" s="25"/>
      <c r="C142" s="25"/>
      <c r="D142" s="97"/>
      <c r="E142" s="97"/>
      <c r="F142" s="97"/>
      <c r="G142" s="97"/>
      <c r="H142" s="97"/>
      <c r="I142" s="23"/>
      <c r="J142" s="23"/>
      <c r="K142" s="287"/>
      <c r="L142" s="287"/>
    </row>
    <row r="143" spans="1:12" ht="14.25">
      <c r="A143" s="279" t="s">
        <v>16</v>
      </c>
      <c r="B143" s="282" t="s">
        <v>17</v>
      </c>
      <c r="C143" s="282" t="s">
        <v>18</v>
      </c>
      <c r="D143" s="270" t="s">
        <v>0</v>
      </c>
      <c r="E143" s="271"/>
      <c r="F143" s="271"/>
      <c r="G143" s="271"/>
      <c r="H143" s="271"/>
      <c r="I143" s="271"/>
      <c r="J143" s="271"/>
      <c r="K143" s="271"/>
      <c r="L143" s="272"/>
    </row>
    <row r="144" spans="1:12" ht="15" thickBot="1">
      <c r="A144" s="280"/>
      <c r="B144" s="283"/>
      <c r="C144" s="283"/>
      <c r="D144" s="27" t="s">
        <v>11</v>
      </c>
      <c r="E144" s="273" t="s">
        <v>1</v>
      </c>
      <c r="F144" s="274"/>
      <c r="G144" s="275"/>
      <c r="H144" s="29" t="s">
        <v>2</v>
      </c>
      <c r="I144" s="29" t="s">
        <v>3</v>
      </c>
      <c r="J144" s="29" t="s">
        <v>4</v>
      </c>
      <c r="K144" s="28" t="s">
        <v>12</v>
      </c>
      <c r="L144" s="30" t="s">
        <v>13</v>
      </c>
    </row>
    <row r="145" spans="1:12" ht="14.25">
      <c r="A145" s="56"/>
      <c r="B145" s="6" t="s">
        <v>5</v>
      </c>
      <c r="C145" s="6" t="s">
        <v>5</v>
      </c>
      <c r="D145" s="57"/>
      <c r="E145" s="58"/>
      <c r="F145" s="59"/>
      <c r="G145" s="60"/>
      <c r="H145" s="6" t="s">
        <v>5</v>
      </c>
      <c r="I145" s="6" t="s">
        <v>5</v>
      </c>
      <c r="J145" s="61"/>
      <c r="K145" s="58"/>
      <c r="L145" s="62"/>
    </row>
    <row r="146" spans="1:12" ht="14.25" customHeight="1">
      <c r="A146" s="42"/>
      <c r="B146" s="6"/>
      <c r="C146" s="6"/>
      <c r="D146" s="11"/>
      <c r="E146" s="264">
        <v>6</v>
      </c>
      <c r="F146" s="265"/>
      <c r="G146" s="110" t="s">
        <v>85</v>
      </c>
      <c r="H146" s="13">
        <v>28971000</v>
      </c>
      <c r="I146" s="13">
        <v>19103891</v>
      </c>
      <c r="J146" s="124" t="s">
        <v>86</v>
      </c>
      <c r="K146" s="102" t="s">
        <v>89</v>
      </c>
      <c r="L146" s="103" t="s">
        <v>89</v>
      </c>
    </row>
    <row r="147" spans="1:12" ht="14.25" customHeight="1">
      <c r="A147" s="42"/>
      <c r="B147" s="8"/>
      <c r="C147" s="8"/>
      <c r="D147" s="11"/>
      <c r="E147" s="126"/>
      <c r="F147" s="127"/>
      <c r="G147" s="101"/>
      <c r="H147" s="13"/>
      <c r="I147" s="13"/>
      <c r="J147" s="137" t="s">
        <v>194</v>
      </c>
      <c r="K147" s="102"/>
      <c r="L147" s="103"/>
    </row>
    <row r="148" spans="1:12" ht="14.25" customHeight="1">
      <c r="A148" s="39"/>
      <c r="B148" s="6"/>
      <c r="C148" s="6"/>
      <c r="D148" s="11"/>
      <c r="E148" s="132"/>
      <c r="F148" s="97"/>
      <c r="G148" s="101"/>
      <c r="H148" s="7"/>
      <c r="I148" s="7"/>
      <c r="J148" s="156"/>
      <c r="K148" s="133"/>
      <c r="L148" s="123"/>
    </row>
    <row r="149" spans="1:12" ht="14.25" customHeight="1">
      <c r="A149" s="42"/>
      <c r="B149" s="17"/>
      <c r="C149" s="17"/>
      <c r="D149" s="11"/>
      <c r="E149" s="264">
        <v>7</v>
      </c>
      <c r="F149" s="265"/>
      <c r="G149" s="110" t="s">
        <v>87</v>
      </c>
      <c r="H149" s="13">
        <v>19634000</v>
      </c>
      <c r="I149" s="13">
        <v>16952614</v>
      </c>
      <c r="J149" s="124" t="s">
        <v>88</v>
      </c>
      <c r="K149" s="102" t="s">
        <v>164</v>
      </c>
      <c r="L149" s="103" t="s">
        <v>164</v>
      </c>
    </row>
    <row r="150" spans="1:12" ht="14.25" customHeight="1">
      <c r="A150" s="42"/>
      <c r="B150" s="8"/>
      <c r="C150" s="8"/>
      <c r="D150" s="11"/>
      <c r="E150" s="99"/>
      <c r="F150" s="100"/>
      <c r="G150" s="101"/>
      <c r="H150" s="13"/>
      <c r="I150" s="13"/>
      <c r="J150" s="115" t="s">
        <v>90</v>
      </c>
      <c r="K150" s="102"/>
      <c r="L150" s="103"/>
    </row>
    <row r="151" spans="1:12" ht="14.25" customHeight="1">
      <c r="A151" s="39"/>
      <c r="B151" s="82"/>
      <c r="C151" s="6"/>
      <c r="D151" s="11"/>
      <c r="E151" s="132"/>
      <c r="F151" s="97"/>
      <c r="G151" s="101"/>
      <c r="H151" s="7"/>
      <c r="I151" s="7"/>
      <c r="J151" s="122" t="s">
        <v>195</v>
      </c>
      <c r="K151" s="133"/>
      <c r="L151" s="123"/>
    </row>
    <row r="152" spans="1:12" ht="14.25" customHeight="1">
      <c r="A152" s="39"/>
      <c r="B152" s="82"/>
      <c r="C152" s="6"/>
      <c r="D152" s="11"/>
      <c r="E152" s="132"/>
      <c r="F152" s="97"/>
      <c r="G152" s="101"/>
      <c r="H152" s="7"/>
      <c r="I152" s="7"/>
      <c r="J152" s="122"/>
      <c r="K152" s="133"/>
      <c r="L152" s="123"/>
    </row>
    <row r="153" spans="1:12" ht="14.25" customHeight="1">
      <c r="A153" s="42"/>
      <c r="B153" s="50"/>
      <c r="C153" s="8"/>
      <c r="D153" s="11"/>
      <c r="E153" s="264">
        <v>8</v>
      </c>
      <c r="F153" s="265"/>
      <c r="G153" s="110" t="s">
        <v>91</v>
      </c>
      <c r="H153" s="13">
        <v>1376447000</v>
      </c>
      <c r="I153" s="13">
        <v>1349076681</v>
      </c>
      <c r="J153" s="102" t="s">
        <v>81</v>
      </c>
      <c r="K153" s="102"/>
      <c r="L153" s="103"/>
    </row>
    <row r="154" spans="1:12" ht="14.25" customHeight="1">
      <c r="A154" s="42"/>
      <c r="B154" s="50"/>
      <c r="C154" s="8"/>
      <c r="D154" s="11"/>
      <c r="E154" s="126"/>
      <c r="F154" s="127"/>
      <c r="G154" s="101"/>
      <c r="H154" s="13"/>
      <c r="I154" s="13"/>
      <c r="J154" s="115" t="s">
        <v>196</v>
      </c>
      <c r="K154" s="102"/>
      <c r="L154" s="103"/>
    </row>
    <row r="155" spans="1:12" ht="14.25" customHeight="1">
      <c r="A155" s="42"/>
      <c r="B155" s="50"/>
      <c r="C155" s="8"/>
      <c r="D155" s="11"/>
      <c r="E155" s="99"/>
      <c r="F155" s="100"/>
      <c r="G155" s="110"/>
      <c r="H155" s="13"/>
      <c r="I155" s="13"/>
      <c r="J155" s="140" t="s">
        <v>197</v>
      </c>
      <c r="K155" s="102"/>
      <c r="L155" s="103"/>
    </row>
    <row r="156" spans="1:12" ht="14.25" customHeight="1">
      <c r="A156" s="42"/>
      <c r="B156" s="50"/>
      <c r="C156" s="8"/>
      <c r="D156" s="11"/>
      <c r="E156" s="99"/>
      <c r="F156" s="100"/>
      <c r="G156" s="110"/>
      <c r="H156" s="13"/>
      <c r="I156" s="13"/>
      <c r="J156" s="140"/>
      <c r="K156" s="102"/>
      <c r="L156" s="103"/>
    </row>
    <row r="157" spans="1:12" ht="14.25" customHeight="1">
      <c r="A157" s="42"/>
      <c r="B157" s="50"/>
      <c r="C157" s="8"/>
      <c r="D157" s="11"/>
      <c r="E157" s="264">
        <v>9</v>
      </c>
      <c r="F157" s="265"/>
      <c r="G157" s="101" t="s">
        <v>26</v>
      </c>
      <c r="H157" s="13">
        <v>-1129000</v>
      </c>
      <c r="I157" s="13">
        <v>0</v>
      </c>
      <c r="J157" s="102" t="s">
        <v>174</v>
      </c>
      <c r="K157" s="102"/>
      <c r="L157" s="103"/>
    </row>
    <row r="158" spans="1:12" s="206" customFormat="1" ht="14.25" customHeight="1" thickBot="1">
      <c r="A158" s="42"/>
      <c r="B158" s="50"/>
      <c r="C158" s="8"/>
      <c r="D158" s="11"/>
      <c r="E158" s="40"/>
      <c r="F158" s="208"/>
      <c r="G158" s="26"/>
      <c r="H158" s="49"/>
      <c r="I158" s="49"/>
      <c r="J158" s="126"/>
      <c r="K158" s="126"/>
      <c r="L158" s="103"/>
    </row>
    <row r="159" spans="1:12" ht="14.25" customHeight="1">
      <c r="A159" s="78"/>
      <c r="B159" s="79"/>
      <c r="C159" s="79"/>
      <c r="D159" s="80"/>
      <c r="E159" s="150"/>
      <c r="F159" s="151"/>
      <c r="G159" s="152"/>
      <c r="H159" s="81"/>
      <c r="I159" s="81"/>
      <c r="J159" s="209"/>
      <c r="K159" s="154"/>
      <c r="L159" s="155"/>
    </row>
    <row r="160" spans="1:12" ht="14.25" customHeight="1">
      <c r="A160" s="84" t="s">
        <v>92</v>
      </c>
      <c r="B160" s="8">
        <v>1494015000</v>
      </c>
      <c r="C160" s="8">
        <v>1405822732</v>
      </c>
      <c r="D160" s="217" t="s">
        <v>93</v>
      </c>
      <c r="E160" s="264">
        <v>1</v>
      </c>
      <c r="F160" s="266"/>
      <c r="G160" s="101" t="s">
        <v>94</v>
      </c>
      <c r="H160" s="15">
        <v>1333155000</v>
      </c>
      <c r="I160" s="15">
        <v>1263932836</v>
      </c>
      <c r="J160" s="141" t="s">
        <v>53</v>
      </c>
      <c r="K160" s="102" t="s">
        <v>106</v>
      </c>
      <c r="L160" s="103" t="s">
        <v>106</v>
      </c>
    </row>
    <row r="161" spans="1:12" ht="14.25" customHeight="1">
      <c r="A161" s="39" t="s">
        <v>95</v>
      </c>
      <c r="B161" s="8"/>
      <c r="C161" s="6"/>
      <c r="D161" s="11"/>
      <c r="E161" s="264"/>
      <c r="F161" s="266"/>
      <c r="G161" s="101"/>
      <c r="H161" s="16"/>
      <c r="I161" s="16"/>
      <c r="J161" s="115" t="s">
        <v>96</v>
      </c>
      <c r="K161" s="126"/>
      <c r="L161" s="103"/>
    </row>
    <row r="162" spans="1:12" ht="14.25" customHeight="1">
      <c r="A162" s="39" t="s">
        <v>198</v>
      </c>
      <c r="B162" s="8" t="s">
        <v>7</v>
      </c>
      <c r="C162" s="8" t="s">
        <v>7</v>
      </c>
      <c r="D162" s="11"/>
      <c r="E162" s="126"/>
      <c r="F162" s="127"/>
      <c r="G162" s="101"/>
      <c r="H162" s="15"/>
      <c r="I162" s="15"/>
      <c r="J162" s="141" t="s">
        <v>152</v>
      </c>
      <c r="K162" s="126"/>
      <c r="L162" s="103"/>
    </row>
    <row r="163" spans="1:12" ht="14.25" customHeight="1">
      <c r="A163" s="39"/>
      <c r="B163" s="8">
        <v>235888000</v>
      </c>
      <c r="C163" s="8">
        <v>235888000</v>
      </c>
      <c r="D163" s="11"/>
      <c r="E163" s="126"/>
      <c r="F163" s="127"/>
      <c r="G163" s="101"/>
      <c r="H163" s="15"/>
      <c r="I163" s="15"/>
      <c r="J163" s="141" t="s">
        <v>258</v>
      </c>
      <c r="K163" s="126"/>
      <c r="L163" s="103"/>
    </row>
    <row r="164" spans="1:12" ht="14.25" customHeight="1">
      <c r="A164" s="39"/>
      <c r="B164" s="21" t="s">
        <v>8</v>
      </c>
      <c r="C164" s="8" t="s">
        <v>8</v>
      </c>
      <c r="D164" s="11"/>
      <c r="E164" s="126"/>
      <c r="F164" s="127"/>
      <c r="G164" s="101"/>
      <c r="H164" s="15"/>
      <c r="I164" s="15"/>
      <c r="J164" s="96"/>
      <c r="K164" s="126"/>
      <c r="L164" s="103"/>
    </row>
    <row r="165" spans="1:12" ht="14.25" customHeight="1">
      <c r="A165" s="39"/>
      <c r="B165" s="21">
        <f>257570000+747000+5912000</f>
        <v>264229000</v>
      </c>
      <c r="C165" s="8">
        <f>251875680+487200+4562250</f>
        <v>256925130</v>
      </c>
      <c r="D165" s="67"/>
      <c r="E165" s="264">
        <v>2</v>
      </c>
      <c r="F165" s="265"/>
      <c r="G165" s="101" t="s">
        <v>97</v>
      </c>
      <c r="H165" s="13">
        <v>103418000</v>
      </c>
      <c r="I165" s="7">
        <v>91653395</v>
      </c>
      <c r="J165" s="124" t="s">
        <v>98</v>
      </c>
      <c r="K165" s="102" t="s">
        <v>54</v>
      </c>
      <c r="L165" s="103" t="s">
        <v>54</v>
      </c>
    </row>
    <row r="166" spans="1:12" ht="14.25" customHeight="1">
      <c r="A166" s="42"/>
      <c r="B166" s="21" t="s">
        <v>9</v>
      </c>
      <c r="C166" s="8" t="s">
        <v>9</v>
      </c>
      <c r="D166" s="67"/>
      <c r="E166" s="126"/>
      <c r="F166" s="127"/>
      <c r="G166" s="101"/>
      <c r="H166" s="13"/>
      <c r="I166" s="7"/>
      <c r="J166" s="115" t="s">
        <v>99</v>
      </c>
      <c r="K166" s="102"/>
      <c r="L166" s="103"/>
    </row>
    <row r="167" spans="1:12" ht="14.25" customHeight="1">
      <c r="A167" s="42"/>
      <c r="B167" s="85">
        <f>B160-B163-B165</f>
        <v>993898000</v>
      </c>
      <c r="C167" s="17">
        <f>C160-C163-C165</f>
        <v>913009602</v>
      </c>
      <c r="D167" s="67"/>
      <c r="E167" s="126"/>
      <c r="F167" s="127"/>
      <c r="G167" s="101"/>
      <c r="H167" s="13"/>
      <c r="I167" s="7"/>
      <c r="J167" s="111" t="s">
        <v>238</v>
      </c>
      <c r="K167" s="102"/>
      <c r="L167" s="103"/>
    </row>
    <row r="168" spans="1:12" ht="14.25" customHeight="1">
      <c r="A168" s="39"/>
      <c r="B168" s="21"/>
      <c r="C168" s="156"/>
      <c r="D168" s="67"/>
      <c r="E168" s="126"/>
      <c r="F168" s="127"/>
      <c r="G168" s="101"/>
      <c r="H168" s="13"/>
      <c r="I168" s="7"/>
      <c r="J168" s="115" t="s">
        <v>199</v>
      </c>
      <c r="K168" s="102"/>
      <c r="L168" s="103"/>
    </row>
    <row r="169" spans="1:12" ht="14.25" customHeight="1">
      <c r="A169" s="39"/>
      <c r="B169" s="21"/>
      <c r="C169" s="6"/>
      <c r="D169" s="11"/>
      <c r="E169" s="99"/>
      <c r="F169" s="100"/>
      <c r="G169" s="110"/>
      <c r="H169" s="13"/>
      <c r="I169" s="13"/>
      <c r="J169" s="141"/>
      <c r="K169" s="102"/>
      <c r="L169" s="103"/>
    </row>
    <row r="170" spans="1:12" ht="14.25" customHeight="1">
      <c r="A170" s="42"/>
      <c r="B170" s="8"/>
      <c r="C170" s="8"/>
      <c r="D170" s="11"/>
      <c r="E170" s="264">
        <v>3</v>
      </c>
      <c r="F170" s="265"/>
      <c r="G170" s="101" t="s">
        <v>100</v>
      </c>
      <c r="H170" s="13">
        <v>7168000</v>
      </c>
      <c r="I170" s="13">
        <v>6194294</v>
      </c>
      <c r="J170" s="124" t="s">
        <v>101</v>
      </c>
      <c r="K170" s="102" t="s">
        <v>200</v>
      </c>
      <c r="L170" s="103" t="s">
        <v>200</v>
      </c>
    </row>
    <row r="171" spans="1:12" ht="14.25" customHeight="1">
      <c r="A171" s="39"/>
      <c r="B171" s="8"/>
      <c r="C171" s="8"/>
      <c r="D171" s="11"/>
      <c r="E171" s="99"/>
      <c r="F171" s="97"/>
      <c r="G171" s="101"/>
      <c r="H171" s="13"/>
      <c r="I171" s="13"/>
      <c r="J171" s="104" t="s">
        <v>201</v>
      </c>
      <c r="K171" s="102"/>
      <c r="L171" s="103"/>
    </row>
    <row r="172" spans="1:12" ht="14.25" customHeight="1">
      <c r="A172" s="39"/>
      <c r="B172" s="21"/>
      <c r="C172" s="8"/>
      <c r="D172" s="11"/>
      <c r="E172" s="126"/>
      <c r="F172" s="127"/>
      <c r="G172" s="101"/>
      <c r="H172" s="13"/>
      <c r="I172" s="13"/>
      <c r="J172" s="141"/>
      <c r="K172" s="102"/>
      <c r="L172" s="103"/>
    </row>
    <row r="173" spans="1:12" ht="14.25" customHeight="1">
      <c r="A173" s="42"/>
      <c r="B173" s="21"/>
      <c r="C173" s="8"/>
      <c r="D173" s="11"/>
      <c r="E173" s="264">
        <v>4</v>
      </c>
      <c r="F173" s="265"/>
      <c r="G173" s="110" t="s">
        <v>102</v>
      </c>
      <c r="H173" s="13">
        <v>19770000</v>
      </c>
      <c r="I173" s="13">
        <v>18266591</v>
      </c>
      <c r="J173" s="124" t="s">
        <v>103</v>
      </c>
      <c r="K173" s="102" t="s">
        <v>122</v>
      </c>
      <c r="L173" s="103" t="s">
        <v>122</v>
      </c>
    </row>
    <row r="174" spans="1:12" ht="14.25" customHeight="1">
      <c r="A174" s="42"/>
      <c r="B174" s="21"/>
      <c r="C174" s="8"/>
      <c r="D174" s="11"/>
      <c r="E174" s="99"/>
      <c r="F174" s="100"/>
      <c r="G174" s="110"/>
      <c r="H174" s="13"/>
      <c r="I174" s="13"/>
      <c r="J174" s="172" t="s">
        <v>228</v>
      </c>
      <c r="K174" s="102"/>
      <c r="L174" s="103"/>
    </row>
    <row r="175" spans="1:12" ht="14.25" customHeight="1">
      <c r="A175" s="42"/>
      <c r="B175" s="85"/>
      <c r="C175" s="17"/>
      <c r="D175" s="11"/>
      <c r="E175" s="126"/>
      <c r="F175" s="127"/>
      <c r="G175" s="101"/>
      <c r="H175" s="13"/>
      <c r="I175" s="13"/>
      <c r="J175" s="140"/>
      <c r="K175" s="112"/>
      <c r="L175" s="113"/>
    </row>
    <row r="176" spans="1:12" ht="14.25" customHeight="1">
      <c r="A176" s="42"/>
      <c r="B176" s="8"/>
      <c r="C176" s="8"/>
      <c r="D176" s="11"/>
      <c r="E176" s="264">
        <v>5</v>
      </c>
      <c r="F176" s="265"/>
      <c r="G176" s="101" t="s">
        <v>104</v>
      </c>
      <c r="H176" s="13">
        <v>1093000</v>
      </c>
      <c r="I176" s="7">
        <v>998614</v>
      </c>
      <c r="J176" s="124" t="s">
        <v>105</v>
      </c>
      <c r="K176" s="102" t="s">
        <v>108</v>
      </c>
      <c r="L176" s="103" t="s">
        <v>108</v>
      </c>
    </row>
    <row r="177" spans="1:12" ht="14.25" customHeight="1">
      <c r="A177" s="42"/>
      <c r="B177" s="8"/>
      <c r="C177" s="17"/>
      <c r="D177" s="11"/>
      <c r="E177" s="99"/>
      <c r="F177" s="100"/>
      <c r="G177" s="110"/>
      <c r="H177" s="13"/>
      <c r="I177" s="13"/>
      <c r="J177" s="141" t="s">
        <v>202</v>
      </c>
      <c r="K177" s="102"/>
      <c r="L177" s="103"/>
    </row>
    <row r="178" spans="1:12" ht="14.25" customHeight="1">
      <c r="A178" s="42"/>
      <c r="B178" s="17"/>
      <c r="C178" s="17"/>
      <c r="D178" s="11"/>
      <c r="E178" s="99"/>
      <c r="F178" s="100"/>
      <c r="G178" s="110"/>
      <c r="H178" s="13"/>
      <c r="I178" s="13"/>
      <c r="J178" s="141"/>
      <c r="K178" s="102"/>
      <c r="L178" s="103"/>
    </row>
    <row r="179" spans="1:12" ht="14.25" customHeight="1">
      <c r="A179" s="42"/>
      <c r="B179" s="8"/>
      <c r="C179" s="8"/>
      <c r="D179" s="11"/>
      <c r="E179" s="264">
        <v>6</v>
      </c>
      <c r="F179" s="265"/>
      <c r="G179" s="110" t="s">
        <v>107</v>
      </c>
      <c r="H179" s="13">
        <v>29498000</v>
      </c>
      <c r="I179" s="13">
        <v>24777002</v>
      </c>
      <c r="J179" s="102" t="s">
        <v>164</v>
      </c>
      <c r="K179" s="102"/>
      <c r="L179" s="103"/>
    </row>
    <row r="180" spans="1:12" ht="14.25" customHeight="1">
      <c r="A180" s="42"/>
      <c r="B180" s="17"/>
      <c r="C180" s="17"/>
      <c r="D180" s="11"/>
      <c r="E180" s="99"/>
      <c r="F180" s="100"/>
      <c r="G180" s="110"/>
      <c r="H180" s="13"/>
      <c r="I180" s="13"/>
      <c r="J180" s="141" t="s">
        <v>203</v>
      </c>
      <c r="K180" s="102"/>
      <c r="L180" s="103"/>
    </row>
    <row r="181" spans="1:12" ht="14.25" customHeight="1">
      <c r="A181" s="42"/>
      <c r="B181" s="17"/>
      <c r="C181" s="17"/>
      <c r="D181" s="11"/>
      <c r="E181" s="99"/>
      <c r="F181" s="100"/>
      <c r="G181" s="110"/>
      <c r="H181" s="13"/>
      <c r="I181" s="13"/>
      <c r="J181" s="141"/>
      <c r="K181" s="102"/>
      <c r="L181" s="103"/>
    </row>
    <row r="182" spans="1:12" ht="14.25" customHeight="1">
      <c r="A182" s="42"/>
      <c r="B182" s="17"/>
      <c r="C182" s="17"/>
      <c r="D182" s="11"/>
      <c r="E182" s="264">
        <v>7</v>
      </c>
      <c r="F182" s="265"/>
      <c r="G182" s="101" t="s">
        <v>26</v>
      </c>
      <c r="H182" s="13">
        <v>-87000</v>
      </c>
      <c r="I182" s="13">
        <v>0</v>
      </c>
      <c r="J182" s="102" t="s">
        <v>174</v>
      </c>
      <c r="K182" s="102"/>
      <c r="L182" s="103"/>
    </row>
    <row r="183" spans="1:12" ht="14.25" customHeight="1" thickBot="1">
      <c r="A183" s="43"/>
      <c r="B183" s="44"/>
      <c r="C183" s="44"/>
      <c r="D183" s="20"/>
      <c r="E183" s="45"/>
      <c r="F183" s="55"/>
      <c r="G183" s="86"/>
      <c r="H183" s="48"/>
      <c r="I183" s="48"/>
      <c r="J183" s="159"/>
      <c r="K183" s="108"/>
      <c r="L183" s="109"/>
    </row>
    <row r="184" spans="1:12" s="95" customFormat="1" ht="14.25" customHeight="1">
      <c r="A184" s="281"/>
      <c r="B184" s="281"/>
      <c r="C184" s="281"/>
      <c r="D184" s="22"/>
      <c r="G184" s="276"/>
      <c r="H184" s="277"/>
      <c r="I184" s="267"/>
      <c r="J184" s="268"/>
      <c r="K184" s="268"/>
      <c r="L184" s="268"/>
    </row>
    <row r="185" spans="1:12" s="95" customFormat="1" ht="14.25" customHeight="1">
      <c r="A185" s="281"/>
      <c r="B185" s="281"/>
      <c r="C185" s="281"/>
      <c r="D185" s="22"/>
      <c r="G185" s="277"/>
      <c r="H185" s="277"/>
      <c r="I185" s="269"/>
      <c r="J185" s="269"/>
      <c r="K185" s="269"/>
      <c r="L185" s="269"/>
    </row>
    <row r="186" spans="1:12" s="95" customFormat="1" ht="14.25" customHeight="1" thickBot="1">
      <c r="A186" s="24"/>
      <c r="B186" s="25"/>
      <c r="C186" s="25"/>
      <c r="D186" s="97"/>
      <c r="E186" s="97"/>
      <c r="F186" s="97"/>
      <c r="G186" s="97"/>
      <c r="H186" s="97"/>
      <c r="I186" s="23"/>
      <c r="J186" s="23"/>
      <c r="K186" s="287"/>
      <c r="L186" s="287"/>
    </row>
    <row r="187" spans="1:12" ht="14.25">
      <c r="A187" s="279" t="s">
        <v>16</v>
      </c>
      <c r="B187" s="282" t="s">
        <v>17</v>
      </c>
      <c r="C187" s="282" t="s">
        <v>18</v>
      </c>
      <c r="D187" s="270" t="s">
        <v>0</v>
      </c>
      <c r="E187" s="271"/>
      <c r="F187" s="271"/>
      <c r="G187" s="271"/>
      <c r="H187" s="271"/>
      <c r="I187" s="271"/>
      <c r="J187" s="271"/>
      <c r="K187" s="271"/>
      <c r="L187" s="272"/>
    </row>
    <row r="188" spans="1:12" ht="15" thickBot="1">
      <c r="A188" s="280"/>
      <c r="B188" s="283"/>
      <c r="C188" s="283"/>
      <c r="D188" s="27" t="s">
        <v>11</v>
      </c>
      <c r="E188" s="273" t="s">
        <v>1</v>
      </c>
      <c r="F188" s="274"/>
      <c r="G188" s="275"/>
      <c r="H188" s="29" t="s">
        <v>2</v>
      </c>
      <c r="I188" s="29" t="s">
        <v>3</v>
      </c>
      <c r="J188" s="29" t="s">
        <v>4</v>
      </c>
      <c r="K188" s="28" t="s">
        <v>12</v>
      </c>
      <c r="L188" s="30" t="s">
        <v>13</v>
      </c>
    </row>
    <row r="189" spans="1:12" ht="14.25" customHeight="1">
      <c r="A189" s="78"/>
      <c r="B189" s="79" t="s">
        <v>5</v>
      </c>
      <c r="C189" s="79" t="s">
        <v>5</v>
      </c>
      <c r="D189" s="80"/>
      <c r="E189" s="150"/>
      <c r="F189" s="151"/>
      <c r="G189" s="152"/>
      <c r="H189" s="81" t="s">
        <v>5</v>
      </c>
      <c r="I189" s="81" t="s">
        <v>5</v>
      </c>
      <c r="J189" s="153"/>
      <c r="K189" s="154"/>
      <c r="L189" s="155"/>
    </row>
    <row r="190" spans="1:12" ht="14.25" customHeight="1">
      <c r="A190" s="39" t="s">
        <v>109</v>
      </c>
      <c r="B190" s="8">
        <v>10314029000</v>
      </c>
      <c r="C190" s="8">
        <v>10078633832</v>
      </c>
      <c r="D190" s="11" t="s">
        <v>109</v>
      </c>
      <c r="E190" s="264">
        <v>1</v>
      </c>
      <c r="F190" s="265"/>
      <c r="G190" s="110" t="s">
        <v>110</v>
      </c>
      <c r="H190" s="13">
        <v>273094000</v>
      </c>
      <c r="I190" s="13">
        <v>242873127</v>
      </c>
      <c r="J190" s="124" t="s">
        <v>111</v>
      </c>
      <c r="K190" s="102" t="s">
        <v>69</v>
      </c>
      <c r="L190" s="103" t="s">
        <v>69</v>
      </c>
    </row>
    <row r="191" spans="1:12" ht="14.25" customHeight="1">
      <c r="A191" s="39" t="s">
        <v>112</v>
      </c>
      <c r="B191" s="8"/>
      <c r="C191" s="8"/>
      <c r="D191" s="11" t="s">
        <v>113</v>
      </c>
      <c r="E191" s="99"/>
      <c r="F191" s="100"/>
      <c r="G191" s="110"/>
      <c r="H191" s="13"/>
      <c r="I191" s="13"/>
      <c r="J191" s="158" t="s">
        <v>114</v>
      </c>
      <c r="K191" s="102"/>
      <c r="L191" s="103"/>
    </row>
    <row r="192" spans="1:12" ht="14.25" customHeight="1">
      <c r="A192" s="39"/>
      <c r="B192" s="8" t="s">
        <v>7</v>
      </c>
      <c r="C192" s="8" t="s">
        <v>7</v>
      </c>
      <c r="D192" s="11"/>
      <c r="E192" s="99"/>
      <c r="F192" s="100"/>
      <c r="G192" s="110"/>
      <c r="H192" s="13"/>
      <c r="I192" s="13"/>
      <c r="J192" s="160" t="s">
        <v>204</v>
      </c>
      <c r="K192" s="102"/>
      <c r="L192" s="103"/>
    </row>
    <row r="193" spans="1:12" ht="14.25" customHeight="1">
      <c r="A193" s="42"/>
      <c r="B193" s="8">
        <v>1654409000</v>
      </c>
      <c r="C193" s="8">
        <v>1661075000</v>
      </c>
      <c r="D193" s="11"/>
      <c r="E193" s="99"/>
      <c r="F193" s="100"/>
      <c r="G193" s="110"/>
      <c r="H193" s="13"/>
      <c r="I193" s="13"/>
      <c r="J193" s="157" t="s">
        <v>115</v>
      </c>
      <c r="K193" s="102"/>
      <c r="L193" s="103"/>
    </row>
    <row r="194" spans="1:12" ht="14.25" customHeight="1">
      <c r="A194" s="42"/>
      <c r="B194" s="8" t="s">
        <v>10</v>
      </c>
      <c r="C194" s="8" t="s">
        <v>10</v>
      </c>
      <c r="D194" s="11"/>
      <c r="E194" s="126"/>
      <c r="F194" s="127"/>
      <c r="G194" s="101"/>
      <c r="H194" s="13"/>
      <c r="I194" s="13"/>
      <c r="J194" s="140" t="s">
        <v>205</v>
      </c>
      <c r="K194" s="102"/>
      <c r="L194" s="103"/>
    </row>
    <row r="195" spans="1:12" ht="14.25" customHeight="1">
      <c r="A195" s="42"/>
      <c r="B195" s="8">
        <v>1547000000</v>
      </c>
      <c r="C195" s="8">
        <v>1547000000</v>
      </c>
      <c r="D195" s="11"/>
      <c r="E195" s="126"/>
      <c r="F195" s="127"/>
      <c r="G195" s="101"/>
      <c r="H195" s="13"/>
      <c r="I195" s="13"/>
      <c r="J195" s="102"/>
      <c r="K195" s="102"/>
      <c r="L195" s="103"/>
    </row>
    <row r="196" spans="1:12" ht="14.25" customHeight="1">
      <c r="A196" s="42"/>
      <c r="B196" s="8" t="s">
        <v>8</v>
      </c>
      <c r="C196" s="8" t="s">
        <v>8</v>
      </c>
      <c r="D196" s="11"/>
      <c r="E196" s="264">
        <v>2</v>
      </c>
      <c r="F196" s="265"/>
      <c r="G196" s="101" t="s">
        <v>116</v>
      </c>
      <c r="H196" s="13">
        <v>27315000</v>
      </c>
      <c r="I196" s="13">
        <v>27247500</v>
      </c>
      <c r="J196" s="102" t="s">
        <v>14</v>
      </c>
      <c r="K196" s="102"/>
      <c r="L196" s="103"/>
    </row>
    <row r="197" spans="1:12" ht="14.25" customHeight="1">
      <c r="A197" s="42"/>
      <c r="B197" s="21">
        <f>2553320000+64800000</f>
        <v>2618120000</v>
      </c>
      <c r="C197" s="8">
        <f>2612213908+62245449</f>
        <v>2674459357</v>
      </c>
      <c r="D197" s="11"/>
      <c r="E197" s="99"/>
      <c r="F197" s="100"/>
      <c r="G197" s="110"/>
      <c r="H197" s="13"/>
      <c r="I197" s="13"/>
      <c r="J197" s="161" t="s">
        <v>117</v>
      </c>
      <c r="K197" s="102"/>
      <c r="L197" s="103"/>
    </row>
    <row r="198" spans="1:12" ht="14.25" customHeight="1">
      <c r="A198" s="42"/>
      <c r="B198" s="21" t="s">
        <v>9</v>
      </c>
      <c r="C198" s="8" t="s">
        <v>9</v>
      </c>
      <c r="D198" s="11"/>
      <c r="E198" s="99"/>
      <c r="F198" s="100"/>
      <c r="G198" s="110"/>
      <c r="H198" s="13"/>
      <c r="I198" s="13"/>
      <c r="J198" s="162" t="s">
        <v>206</v>
      </c>
      <c r="K198" s="102"/>
      <c r="L198" s="103"/>
    </row>
    <row r="199" spans="1:12" ht="14.25" customHeight="1">
      <c r="A199" s="42"/>
      <c r="B199" s="85">
        <f>B190-B193-B195-B197</f>
        <v>4494500000</v>
      </c>
      <c r="C199" s="17">
        <f>C190-C193-C195-C197</f>
        <v>4196099475</v>
      </c>
      <c r="D199" s="11"/>
      <c r="E199" s="126"/>
      <c r="F199" s="212"/>
      <c r="G199" s="110"/>
      <c r="H199" s="13"/>
      <c r="I199" s="13"/>
      <c r="J199" s="102"/>
      <c r="K199" s="102"/>
      <c r="L199" s="103"/>
    </row>
    <row r="200" spans="1:12" ht="14.25" customHeight="1">
      <c r="A200" s="42"/>
      <c r="B200" s="14"/>
      <c r="C200" s="63"/>
      <c r="D200" s="11"/>
      <c r="E200" s="264">
        <v>3</v>
      </c>
      <c r="F200" s="265"/>
      <c r="G200" s="110" t="s">
        <v>118</v>
      </c>
      <c r="H200" s="13">
        <v>131914000</v>
      </c>
      <c r="I200" s="13">
        <v>125371213</v>
      </c>
      <c r="J200" s="102" t="s">
        <v>14</v>
      </c>
      <c r="K200" s="102"/>
      <c r="L200" s="103"/>
    </row>
    <row r="201" spans="1:12" ht="14.25" customHeight="1">
      <c r="A201" s="42"/>
      <c r="B201" s="14"/>
      <c r="C201" s="63"/>
      <c r="D201" s="11"/>
      <c r="E201" s="99"/>
      <c r="F201" s="100"/>
      <c r="G201" s="110"/>
      <c r="H201" s="13"/>
      <c r="I201" s="13"/>
      <c r="J201" s="216"/>
      <c r="K201" s="102"/>
      <c r="L201" s="103"/>
    </row>
    <row r="202" spans="1:12" ht="14.25" customHeight="1">
      <c r="A202" s="42"/>
      <c r="B202" s="14"/>
      <c r="C202" s="8"/>
      <c r="D202" s="11"/>
      <c r="E202" s="264">
        <v>4</v>
      </c>
      <c r="F202" s="265"/>
      <c r="G202" s="101" t="s">
        <v>119</v>
      </c>
      <c r="H202" s="13">
        <v>12334000</v>
      </c>
      <c r="I202" s="13">
        <v>12083542</v>
      </c>
      <c r="J202" s="124" t="s">
        <v>158</v>
      </c>
      <c r="K202" s="102" t="s">
        <v>14</v>
      </c>
      <c r="L202" s="103" t="s">
        <v>14</v>
      </c>
    </row>
    <row r="203" spans="1:12" ht="14.25" customHeight="1">
      <c r="A203" s="42"/>
      <c r="B203" s="21"/>
      <c r="C203" s="8"/>
      <c r="D203" s="11"/>
      <c r="E203" s="99"/>
      <c r="F203" s="100"/>
      <c r="G203" s="101"/>
      <c r="H203" s="13"/>
      <c r="I203" s="13"/>
      <c r="J203" s="138" t="s">
        <v>259</v>
      </c>
      <c r="K203" s="102"/>
      <c r="L203" s="103"/>
    </row>
    <row r="204" spans="1:12" ht="14.25" customHeight="1">
      <c r="A204" s="42"/>
      <c r="B204" s="85"/>
      <c r="C204" s="8"/>
      <c r="D204" s="11"/>
      <c r="E204" s="99"/>
      <c r="F204" s="100"/>
      <c r="G204" s="101"/>
      <c r="H204" s="13"/>
      <c r="I204" s="13"/>
      <c r="J204" s="140"/>
      <c r="K204" s="102"/>
      <c r="L204" s="103"/>
    </row>
    <row r="205" spans="1:12" ht="14.25" customHeight="1">
      <c r="A205" s="42"/>
      <c r="B205" s="50"/>
      <c r="C205" s="8"/>
      <c r="D205" s="11"/>
      <c r="E205" s="264">
        <v>5</v>
      </c>
      <c r="F205" s="265"/>
      <c r="G205" s="110" t="s">
        <v>120</v>
      </c>
      <c r="H205" s="13">
        <v>2176405000</v>
      </c>
      <c r="I205" s="13">
        <v>2174245313</v>
      </c>
      <c r="J205" s="157" t="s">
        <v>121</v>
      </c>
      <c r="K205" s="102" t="s">
        <v>40</v>
      </c>
      <c r="L205" s="103" t="s">
        <v>40</v>
      </c>
    </row>
    <row r="206" spans="1:12" ht="14.25" customHeight="1">
      <c r="A206" s="39"/>
      <c r="B206" s="6"/>
      <c r="C206" s="8"/>
      <c r="D206" s="11"/>
      <c r="E206" s="132"/>
      <c r="F206" s="97"/>
      <c r="G206" s="101"/>
      <c r="H206" s="7"/>
      <c r="I206" s="7"/>
      <c r="J206" s="161" t="s">
        <v>123</v>
      </c>
      <c r="K206" s="133"/>
      <c r="L206" s="123"/>
    </row>
    <row r="207" spans="1:12" ht="14.25" customHeight="1">
      <c r="A207" s="39"/>
      <c r="B207" s="6"/>
      <c r="C207" s="8"/>
      <c r="D207" s="11"/>
      <c r="E207" s="132"/>
      <c r="F207" s="97"/>
      <c r="G207" s="101"/>
      <c r="H207" s="7"/>
      <c r="I207" s="7"/>
      <c r="J207" s="162" t="s">
        <v>207</v>
      </c>
      <c r="K207" s="133"/>
      <c r="L207" s="123"/>
    </row>
    <row r="208" spans="1:12" ht="14.25" customHeight="1">
      <c r="A208" s="42"/>
      <c r="B208" s="8"/>
      <c r="C208" s="8"/>
      <c r="D208" s="11"/>
      <c r="E208" s="99"/>
      <c r="F208" s="100"/>
      <c r="G208" s="110"/>
      <c r="H208" s="13"/>
      <c r="I208" s="13"/>
      <c r="J208" s="157" t="s">
        <v>208</v>
      </c>
      <c r="K208" s="102"/>
      <c r="L208" s="103"/>
    </row>
    <row r="209" spans="1:12" s="95" customFormat="1" ht="14.25" customHeight="1">
      <c r="A209" s="42"/>
      <c r="B209" s="8"/>
      <c r="C209" s="17"/>
      <c r="D209" s="11"/>
      <c r="E209" s="264"/>
      <c r="F209" s="266"/>
      <c r="G209" s="101"/>
      <c r="H209" s="16"/>
      <c r="I209" s="16"/>
      <c r="J209" s="157" t="s">
        <v>124</v>
      </c>
      <c r="K209" s="102"/>
      <c r="L209" s="103"/>
    </row>
    <row r="210" spans="1:12" s="95" customFormat="1" ht="14.25" customHeight="1">
      <c r="A210" s="39"/>
      <c r="B210" s="8"/>
      <c r="C210" s="8"/>
      <c r="D210" s="11"/>
      <c r="E210" s="264"/>
      <c r="F210" s="266"/>
      <c r="G210" s="101"/>
      <c r="H210" s="15"/>
      <c r="I210" s="15"/>
      <c r="J210" s="160" t="s">
        <v>239</v>
      </c>
      <c r="K210" s="126"/>
      <c r="L210" s="123"/>
    </row>
    <row r="211" spans="1:12" ht="14.25" customHeight="1">
      <c r="A211" s="42"/>
      <c r="B211" s="8"/>
      <c r="C211" s="8"/>
      <c r="D211" s="11"/>
      <c r="E211" s="264"/>
      <c r="F211" s="266"/>
      <c r="G211" s="101"/>
      <c r="H211" s="16"/>
      <c r="I211" s="16"/>
      <c r="J211" s="161" t="s">
        <v>209</v>
      </c>
      <c r="K211" s="102"/>
      <c r="L211" s="103"/>
    </row>
    <row r="212" spans="1:12" ht="14.25" customHeight="1">
      <c r="A212" s="42"/>
      <c r="B212" s="8"/>
      <c r="C212" s="8"/>
      <c r="D212" s="11"/>
      <c r="E212" s="126"/>
      <c r="F212" s="127"/>
      <c r="G212" s="101"/>
      <c r="H212" s="16"/>
      <c r="I212" s="16"/>
      <c r="J212" s="157"/>
      <c r="K212" s="102"/>
      <c r="L212" s="103"/>
    </row>
    <row r="213" spans="1:12" ht="14.25" customHeight="1">
      <c r="A213" s="39"/>
      <c r="B213" s="8"/>
      <c r="C213" s="8"/>
      <c r="D213" s="11"/>
      <c r="E213" s="264">
        <v>6</v>
      </c>
      <c r="F213" s="266"/>
      <c r="G213" s="101" t="s">
        <v>125</v>
      </c>
      <c r="H213" s="15">
        <v>7694111000</v>
      </c>
      <c r="I213" s="15">
        <v>7496813137</v>
      </c>
      <c r="J213" s="161" t="s">
        <v>159</v>
      </c>
      <c r="K213" s="102" t="s">
        <v>210</v>
      </c>
      <c r="L213" s="103" t="s">
        <v>210</v>
      </c>
    </row>
    <row r="214" spans="1:12" ht="14.25" customHeight="1">
      <c r="A214" s="39"/>
      <c r="B214" s="8"/>
      <c r="C214" s="8"/>
      <c r="D214" s="11"/>
      <c r="E214" s="264"/>
      <c r="F214" s="266"/>
      <c r="G214" s="101"/>
      <c r="H214" s="15"/>
      <c r="I214" s="15"/>
      <c r="J214" s="157" t="s">
        <v>126</v>
      </c>
      <c r="K214" s="102"/>
      <c r="L214" s="103"/>
    </row>
    <row r="215" spans="1:12" ht="14.25" customHeight="1">
      <c r="A215" s="39"/>
      <c r="B215" s="8"/>
      <c r="C215" s="8"/>
      <c r="D215" s="11"/>
      <c r="E215" s="126"/>
      <c r="F215" s="127"/>
      <c r="G215" s="101"/>
      <c r="H215" s="15"/>
      <c r="I215" s="15"/>
      <c r="J215" s="160" t="s">
        <v>211</v>
      </c>
      <c r="K215" s="102"/>
      <c r="L215" s="103"/>
    </row>
    <row r="216" spans="1:12" ht="14.25" customHeight="1">
      <c r="A216" s="39"/>
      <c r="B216" s="8"/>
      <c r="C216" s="8"/>
      <c r="D216" s="11"/>
      <c r="E216" s="126"/>
      <c r="F216" s="127"/>
      <c r="G216" s="101"/>
      <c r="H216" s="15"/>
      <c r="I216" s="15"/>
      <c r="J216" s="161" t="s">
        <v>127</v>
      </c>
      <c r="K216" s="126"/>
      <c r="L216" s="103"/>
    </row>
    <row r="217" spans="1:12" ht="14.25" customHeight="1">
      <c r="A217" s="39"/>
      <c r="B217" s="8"/>
      <c r="C217" s="8"/>
      <c r="D217" s="11"/>
      <c r="E217" s="126"/>
      <c r="F217" s="127"/>
      <c r="G217" s="101"/>
      <c r="H217" s="15"/>
      <c r="I217" s="15"/>
      <c r="J217" s="162" t="s">
        <v>212</v>
      </c>
      <c r="K217" s="126"/>
      <c r="L217" s="103"/>
    </row>
    <row r="218" spans="1:12" ht="14.25" customHeight="1">
      <c r="A218" s="39"/>
      <c r="B218" s="8"/>
      <c r="C218" s="8"/>
      <c r="D218" s="11"/>
      <c r="E218" s="99"/>
      <c r="F218" s="100"/>
      <c r="G218" s="110"/>
      <c r="H218" s="16"/>
      <c r="I218" s="16"/>
      <c r="J218" s="161" t="s">
        <v>216</v>
      </c>
      <c r="K218" s="102"/>
      <c r="L218" s="103"/>
    </row>
    <row r="219" spans="1:12" ht="14.25" customHeight="1">
      <c r="A219" s="39"/>
      <c r="B219" s="8"/>
      <c r="C219" s="8"/>
      <c r="D219" s="11"/>
      <c r="E219" s="99"/>
      <c r="F219" s="100"/>
      <c r="G219" s="110"/>
      <c r="H219" s="16"/>
      <c r="I219" s="16"/>
      <c r="J219" s="167" t="s">
        <v>217</v>
      </c>
      <c r="K219" s="102"/>
      <c r="L219" s="103"/>
    </row>
    <row r="220" spans="1:12" ht="14.25" customHeight="1">
      <c r="A220" s="42"/>
      <c r="B220" s="8"/>
      <c r="C220" s="8"/>
      <c r="D220" s="11"/>
      <c r="E220" s="99"/>
      <c r="F220" s="100"/>
      <c r="G220" s="101"/>
      <c r="H220" s="16"/>
      <c r="I220" s="16"/>
      <c r="J220" s="157"/>
      <c r="K220" s="102"/>
      <c r="L220" s="103"/>
    </row>
    <row r="221" spans="1:12" ht="14.25" customHeight="1">
      <c r="A221" s="42"/>
      <c r="B221" s="8"/>
      <c r="C221" s="8"/>
      <c r="D221" s="11"/>
      <c r="E221" s="264">
        <v>7</v>
      </c>
      <c r="F221" s="265"/>
      <c r="G221" s="101" t="s">
        <v>26</v>
      </c>
      <c r="H221" s="13">
        <v>-1144000</v>
      </c>
      <c r="I221" s="16">
        <v>0</v>
      </c>
      <c r="J221" s="102" t="s">
        <v>174</v>
      </c>
      <c r="K221" s="126"/>
      <c r="L221" s="103"/>
    </row>
    <row r="222" spans="1:12" ht="14.25" customHeight="1" thickBot="1">
      <c r="A222" s="42"/>
      <c r="B222" s="8"/>
      <c r="C222" s="8"/>
      <c r="D222" s="11"/>
      <c r="E222" s="40"/>
      <c r="F222" s="26"/>
      <c r="G222" s="41"/>
      <c r="H222" s="16"/>
      <c r="I222" s="16"/>
      <c r="J222" s="115"/>
      <c r="K222" s="146"/>
      <c r="L222" s="147"/>
    </row>
    <row r="223" spans="1:12" ht="13.5">
      <c r="A223" s="87"/>
      <c r="B223" s="88"/>
      <c r="C223" s="88"/>
      <c r="D223" s="293"/>
      <c r="E223" s="294"/>
      <c r="F223" s="295"/>
      <c r="G223" s="296"/>
      <c r="H223" s="290"/>
      <c r="I223" s="290"/>
      <c r="J223" s="303"/>
      <c r="K223" s="290"/>
      <c r="L223" s="290"/>
    </row>
    <row r="224" spans="1:12" ht="13.5">
      <c r="A224" s="89" t="s">
        <v>6</v>
      </c>
      <c r="B224" s="8">
        <f>B7+B13+B50+B64+B117+B108+B123+B160+B190</f>
        <v>251925571891</v>
      </c>
      <c r="C224" s="8">
        <f>C7+C13+C50+C64+C117+C108+C123+C160+C190</f>
        <v>250292233825</v>
      </c>
      <c r="D224" s="291"/>
      <c r="E224" s="297"/>
      <c r="F224" s="298"/>
      <c r="G224" s="299"/>
      <c r="H224" s="291"/>
      <c r="I224" s="291"/>
      <c r="J224" s="304"/>
      <c r="K224" s="291"/>
      <c r="L224" s="291"/>
    </row>
    <row r="225" spans="1:12" ht="14.25" thickBot="1">
      <c r="A225" s="90"/>
      <c r="B225" s="44"/>
      <c r="C225" s="44"/>
      <c r="D225" s="292"/>
      <c r="E225" s="300"/>
      <c r="F225" s="301"/>
      <c r="G225" s="302"/>
      <c r="H225" s="292"/>
      <c r="I225" s="292"/>
      <c r="J225" s="305"/>
      <c r="K225" s="292"/>
      <c r="L225" s="292"/>
    </row>
    <row r="226" spans="1:12" ht="13.5">
      <c r="A226" s="95"/>
      <c r="B226" s="95"/>
      <c r="D226" s="95"/>
      <c r="E226" s="95"/>
      <c r="F226" s="95"/>
      <c r="G226" s="95"/>
      <c r="H226" s="95"/>
      <c r="I226" s="95"/>
      <c r="K226" s="95"/>
      <c r="L226" s="95"/>
    </row>
    <row r="227" spans="1:12" ht="13.5">
      <c r="A227" s="95"/>
      <c r="B227" s="95"/>
      <c r="C227" s="163"/>
      <c r="D227" s="95"/>
      <c r="E227" s="95"/>
      <c r="F227" s="95"/>
      <c r="G227" s="95"/>
      <c r="H227" s="95"/>
      <c r="I227" s="95"/>
      <c r="K227" s="95"/>
      <c r="L227" s="95"/>
    </row>
    <row r="228" spans="1:12" ht="13.5">
      <c r="A228" s="95"/>
      <c r="B228" s="95"/>
      <c r="C228" s="163"/>
      <c r="D228" s="95"/>
      <c r="E228" s="95"/>
      <c r="F228" s="95"/>
      <c r="G228" s="95"/>
      <c r="H228" s="95"/>
      <c r="I228" s="95"/>
      <c r="K228" s="95"/>
      <c r="L228" s="95"/>
    </row>
    <row r="229" spans="1:12" ht="13.5">
      <c r="A229" s="95"/>
      <c r="B229" s="95"/>
      <c r="D229" s="95"/>
      <c r="E229" s="95"/>
      <c r="F229" s="95"/>
      <c r="G229" s="95"/>
      <c r="H229" s="95"/>
      <c r="I229" s="95"/>
      <c r="K229" s="95"/>
      <c r="L229" s="95"/>
    </row>
  </sheetData>
  <sheetProtection/>
  <mergeCells count="124">
    <mergeCell ref="I93:L94"/>
    <mergeCell ref="E117:F117"/>
    <mergeCell ref="E114:F114"/>
    <mergeCell ref="K95:L95"/>
    <mergeCell ref="D96:L96"/>
    <mergeCell ref="G93:H94"/>
    <mergeCell ref="E106:F106"/>
    <mergeCell ref="E101:F101"/>
    <mergeCell ref="K223:K225"/>
    <mergeCell ref="L223:L225"/>
    <mergeCell ref="D223:D225"/>
    <mergeCell ref="E223:G225"/>
    <mergeCell ref="H223:H225"/>
    <mergeCell ref="I223:I225"/>
    <mergeCell ref="J223:J225"/>
    <mergeCell ref="E126:F126"/>
    <mergeCell ref="K142:L142"/>
    <mergeCell ref="E138:F138"/>
    <mergeCell ref="E146:F146"/>
    <mergeCell ref="E157:F157"/>
    <mergeCell ref="E149:F149"/>
    <mergeCell ref="E161:F161"/>
    <mergeCell ref="E200:F200"/>
    <mergeCell ref="E202:F202"/>
    <mergeCell ref="A187:A188"/>
    <mergeCell ref="B187:B188"/>
    <mergeCell ref="C187:C188"/>
    <mergeCell ref="D187:L187"/>
    <mergeCell ref="E188:G188"/>
    <mergeCell ref="I184:L185"/>
    <mergeCell ref="K186:L186"/>
    <mergeCell ref="A184:C185"/>
    <mergeCell ref="G184:H185"/>
    <mergeCell ref="B143:B144"/>
    <mergeCell ref="C143:C144"/>
    <mergeCell ref="D143:L143"/>
    <mergeCell ref="E144:G144"/>
    <mergeCell ref="I140:L141"/>
    <mergeCell ref="I44:L44"/>
    <mergeCell ref="A143:A144"/>
    <mergeCell ref="E135:F135"/>
    <mergeCell ref="E90:F90"/>
    <mergeCell ref="E97:G97"/>
    <mergeCell ref="A96:A97"/>
    <mergeCell ref="B96:B97"/>
    <mergeCell ref="A140:C141"/>
    <mergeCell ref="G140:H141"/>
    <mergeCell ref="E125:F125"/>
    <mergeCell ref="E72:F72"/>
    <mergeCell ref="E73:F73"/>
    <mergeCell ref="E74:F74"/>
    <mergeCell ref="E50:F50"/>
    <mergeCell ref="D47:L47"/>
    <mergeCell ref="K45:L45"/>
    <mergeCell ref="K46:L46"/>
    <mergeCell ref="C96:C97"/>
    <mergeCell ref="A93:C94"/>
    <mergeCell ref="I1:L2"/>
    <mergeCell ref="D4:L4"/>
    <mergeCell ref="E5:G5"/>
    <mergeCell ref="G1:H2"/>
    <mergeCell ref="K3:L3"/>
    <mergeCell ref="E7:F7"/>
    <mergeCell ref="A47:A48"/>
    <mergeCell ref="A44:C44"/>
    <mergeCell ref="G44:H44"/>
    <mergeCell ref="E48:G48"/>
    <mergeCell ref="B47:B48"/>
    <mergeCell ref="A1:B2"/>
    <mergeCell ref="A4:A5"/>
    <mergeCell ref="B4:B5"/>
    <mergeCell ref="C4:C5"/>
    <mergeCell ref="C1:C2"/>
    <mergeCell ref="C47:C48"/>
    <mergeCell ref="E13:F13"/>
    <mergeCell ref="E35:F35"/>
    <mergeCell ref="E31:F31"/>
    <mergeCell ref="E29:F29"/>
    <mergeCell ref="E18:F18"/>
    <mergeCell ref="E16:F16"/>
    <mergeCell ref="E70:F70"/>
    <mergeCell ref="E68:F68"/>
    <mergeCell ref="E81:F81"/>
    <mergeCell ref="E221:F221"/>
    <mergeCell ref="E176:F176"/>
    <mergeCell ref="E179:F179"/>
    <mergeCell ref="E182:F182"/>
    <mergeCell ref="E190:F190"/>
    <mergeCell ref="E211:F211"/>
    <mergeCell ref="E213:F213"/>
    <mergeCell ref="E214:F214"/>
    <mergeCell ref="E210:F210"/>
    <mergeCell ref="E209:F209"/>
    <mergeCell ref="E205:F205"/>
    <mergeCell ref="E130:F130"/>
    <mergeCell ref="E134:F134"/>
    <mergeCell ref="E165:F165"/>
    <mergeCell ref="E170:F170"/>
    <mergeCell ref="E160:F160"/>
    <mergeCell ref="E196:F196"/>
    <mergeCell ref="E173:F173"/>
    <mergeCell ref="E61:F61"/>
    <mergeCell ref="E85:F85"/>
    <mergeCell ref="E153:F153"/>
    <mergeCell ref="E108:F108"/>
    <mergeCell ref="E111:F111"/>
    <mergeCell ref="E53:F53"/>
    <mergeCell ref="E25:F25"/>
    <mergeCell ref="E20:F20"/>
    <mergeCell ref="E37:F37"/>
    <mergeCell ref="E56:F56"/>
    <mergeCell ref="E52:F52"/>
    <mergeCell ref="E42:F42"/>
    <mergeCell ref="E57:F57"/>
    <mergeCell ref="E82:F82"/>
    <mergeCell ref="E86:F86"/>
    <mergeCell ref="E99:F99"/>
    <mergeCell ref="E91:F91"/>
    <mergeCell ref="E129:F129"/>
    <mergeCell ref="E123:F123"/>
    <mergeCell ref="E59:F59"/>
    <mergeCell ref="E88:F88"/>
    <mergeCell ref="E89:F89"/>
    <mergeCell ref="E64:F64"/>
  </mergeCells>
  <printOptions horizontalCentered="1"/>
  <pageMargins left="0.1968503937007874" right="0.1968503937007874" top="0.984251968503937" bottom="0.5905511811023623" header="0.3937007874015748" footer="0.31496062992125984"/>
  <pageSetup firstPageNumber="2" useFirstPageNumber="1" horizontalDpi="600" verticalDpi="600" orientation="landscape" paperSize="9" scale="74" r:id="rId2"/>
  <headerFooter alignWithMargins="0">
    <oddHeader>&amp;C&amp;14&amp;P</oddHeader>
    <oddFooter>&amp;C&amp;14&amp;P</oddFooter>
  </headerFooter>
  <rowBreaks count="4" manualBreakCount="4">
    <brk id="43" max="11" man="1"/>
    <brk id="92" max="11" man="1"/>
    <brk id="139" max="11" man="1"/>
    <brk id="18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babama</dc:creator>
  <cp:keywords/>
  <dc:description/>
  <cp:lastModifiedBy>大阪府</cp:lastModifiedBy>
  <cp:lastPrinted>2012-10-19T09:01:25Z</cp:lastPrinted>
  <dcterms:created xsi:type="dcterms:W3CDTF">2006-08-09T04:20:34Z</dcterms:created>
  <dcterms:modified xsi:type="dcterms:W3CDTF">2012-10-22T14:10:34Z</dcterms:modified>
  <cp:category/>
  <cp:version/>
  <cp:contentType/>
  <cp:contentStatus/>
</cp:coreProperties>
</file>