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1370" windowHeight="8175" tabRatio="723" activeTab="0"/>
  </bookViews>
  <sheets>
    <sheet name="表紙" sheetId="1" r:id="rId1"/>
    <sheet name="様式１" sheetId="2" r:id="rId2"/>
    <sheet name="様式2" sheetId="3" r:id="rId3"/>
  </sheets>
  <definedNames>
    <definedName name="_xlnm.Print_Area" localSheetId="0">'表紙'!$A$1:$O$36</definedName>
    <definedName name="_xlnm.Print_Area" localSheetId="1">'様式１'!$A$1:$K$330</definedName>
    <definedName name="_xlnm.Print_Area" localSheetId="2">'様式2'!$B$1:$M$822</definedName>
    <definedName name="_xlnm.Print_Titles" localSheetId="1">'様式１'!$4:$5</definedName>
    <definedName name="_xlnm.Print_Titles" localSheetId="2">'様式2'!$4:$5</definedName>
  </definedNames>
  <calcPr fullCalcOnLoad="1"/>
</workbook>
</file>

<file path=xl/sharedStrings.xml><?xml version="1.0" encoding="utf-8"?>
<sst xmlns="http://schemas.openxmlformats.org/spreadsheetml/2006/main" count="1658" uniqueCount="1109">
  <si>
    <t xml:space="preserve">　難病患者等ホームヘルプサービス事業 </t>
  </si>
  <si>
    <t>　ハンセン病療養所入所者等社会復帰支援</t>
  </si>
  <si>
    <t>　がん診療連携拠点病院機能強化事業補助金</t>
  </si>
  <si>
    <t>　エイズ予防週間実行委員会負担金</t>
  </si>
  <si>
    <t>　大阪府自殺対策緊急強化事業補助金　</t>
  </si>
  <si>
    <t>　市町村献血推進協議会事業費補助金</t>
  </si>
  <si>
    <t>　大阪府動物の愛護及び管理に関する条例</t>
  </si>
  <si>
    <t>予算現額
（財源内訳）</t>
  </si>
  <si>
    <t>決 算 額
（財源内訳）</t>
  </si>
  <si>
    <t>健康医療</t>
  </si>
  <si>
    <t>保健所管理</t>
  </si>
  <si>
    <t>感染症</t>
  </si>
  <si>
    <t>衛生研究所</t>
  </si>
  <si>
    <t>　肝炎医療受給者証発行業務委託</t>
  </si>
  <si>
    <t>　肝炎医療受給者証受付経由事務交付金</t>
  </si>
  <si>
    <t>　特定疾患医療受給者証発行業務委託</t>
  </si>
  <si>
    <t>　医療受給者証交付受付経由事務交付金　　　　</t>
  </si>
  <si>
    <t>結核医療費公費負担</t>
  </si>
  <si>
    <t>結核登録者病状把握　</t>
  </si>
  <si>
    <t>と畜検査</t>
  </si>
  <si>
    <t>　松原食肉衛生検査所光熱水費負担金</t>
  </si>
  <si>
    <t>事務事業の節減額</t>
  </si>
  <si>
    <t>油症検診受検者</t>
  </si>
  <si>
    <t>ＢＳＥ検査（21ヶ月齢以上）</t>
  </si>
  <si>
    <t>産婦人科診療相互援助システム搬送受入</t>
  </si>
  <si>
    <t>新生児科診療相互援助システム搬送受入</t>
  </si>
  <si>
    <t>食の安全安心推進啓発事業</t>
  </si>
  <si>
    <t>食鳥検査</t>
  </si>
  <si>
    <t>健康医療部</t>
  </si>
  <si>
    <t>ふぐ処理講習会の実施</t>
  </si>
  <si>
    <t>　特定科目休日夜間二次救急医療体制運営</t>
  </si>
  <si>
    <t>　医療法に係る申請等に関する移譲事務</t>
  </si>
  <si>
    <t>　救命救急センター運営費補助金　</t>
  </si>
  <si>
    <t>　看護師等養成所運営費補助金</t>
  </si>
  <si>
    <t>大規模養成所運営費助成事業</t>
  </si>
  <si>
    <t>人口動態調査ほか各種厚生統計調査の実施</t>
  </si>
  <si>
    <t>（一部1回）</t>
  </si>
  <si>
    <t>70件</t>
  </si>
  <si>
    <t>研修参加者</t>
  </si>
  <si>
    <t>診療所紹介件数</t>
  </si>
  <si>
    <t>薬局等販売業許可等処理件数</t>
  </si>
  <si>
    <t>献血者数</t>
  </si>
  <si>
    <t>献血量</t>
  </si>
  <si>
    <t>価格調査件数</t>
  </si>
  <si>
    <t>動態調査件数</t>
  </si>
  <si>
    <t>小児救急医療支援事業補助</t>
  </si>
  <si>
    <t>救命救急センター運営費補助</t>
  </si>
  <si>
    <t>医師免許証等交付件数</t>
  </si>
  <si>
    <t>救急勤務医支援事業補助</t>
  </si>
  <si>
    <t>看護学生等修学資金貸与者数</t>
  </si>
  <si>
    <t>実習指導者講習会開催数等</t>
  </si>
  <si>
    <t>看護教員養成講習会開催数等</t>
  </si>
  <si>
    <t>訪問看護ステーション看護師研修開催数等</t>
  </si>
  <si>
    <t>麻薬・覚せい剤・大麻免許申請等</t>
  </si>
  <si>
    <t>毒劇物製造（輸入）業登録及び販売業登録</t>
  </si>
  <si>
    <t>事務事業の節減額</t>
  </si>
  <si>
    <t>毒物劇物取扱者試験受験申込者数</t>
  </si>
  <si>
    <t>登録販売者試験受験申込者数</t>
  </si>
  <si>
    <t>販売従事登録申請件数</t>
  </si>
  <si>
    <t>公認会計士による公益法人立入調査</t>
  </si>
  <si>
    <t>医療法人設立認可取消</t>
  </si>
  <si>
    <t>ドクターヘリ運航実績</t>
  </si>
  <si>
    <t>一般管理費</t>
  </si>
  <si>
    <t>総務費</t>
  </si>
  <si>
    <t>公衆衛生</t>
  </si>
  <si>
    <t>公衆衛生</t>
  </si>
  <si>
    <t>環境衛生</t>
  </si>
  <si>
    <t>指導費</t>
  </si>
  <si>
    <t>（国庫支出金）</t>
  </si>
  <si>
    <t>（附帯歳入）</t>
  </si>
  <si>
    <t>（一般歳入）</t>
  </si>
  <si>
    <t>予防費</t>
  </si>
  <si>
    <t>コホート検討委員会</t>
  </si>
  <si>
    <t>抗インフルエンザ薬備蓄事業</t>
  </si>
  <si>
    <t>陰圧病床等</t>
  </si>
  <si>
    <t>結核菌の迅速診断　</t>
  </si>
  <si>
    <t>43市町村</t>
  </si>
  <si>
    <t>1施設</t>
  </si>
  <si>
    <t>1人</t>
  </si>
  <si>
    <t>衛星無線を整備した災害拠点病院</t>
  </si>
  <si>
    <t>　精神保健センター長会会費負担金</t>
  </si>
  <si>
    <t>　厚生労働統計調査事務交付金（保健関係）</t>
  </si>
  <si>
    <t>運営費</t>
  </si>
  <si>
    <t>研究所費</t>
  </si>
  <si>
    <t>地方独立行政法人大阪府立病院機構からの</t>
  </si>
  <si>
    <t>派遣職員数</t>
  </si>
  <si>
    <t>　地方独立行政法人大阪府立病院機構派遣</t>
  </si>
  <si>
    <t>30件</t>
  </si>
  <si>
    <t>病院開設等許可処理件数</t>
  </si>
  <si>
    <t>遊泳場関係施設監視指導</t>
  </si>
  <si>
    <t>営業関係施設監視指導</t>
  </si>
  <si>
    <t>水道施設・受水槽施設等監視指導</t>
  </si>
  <si>
    <t>井戸等指導</t>
  </si>
  <si>
    <t>死体検案件数</t>
  </si>
  <si>
    <t>解剖件数</t>
  </si>
  <si>
    <t>こころの健康相談事業</t>
  </si>
  <si>
    <t>4ヶ所</t>
  </si>
  <si>
    <t>延入院患者数</t>
  </si>
  <si>
    <t>延入院患者数</t>
  </si>
  <si>
    <t>14ヶ所</t>
  </si>
  <si>
    <t>1ヶ所</t>
  </si>
  <si>
    <t>6ヶ所</t>
  </si>
  <si>
    <t>　冷暖房設備保守点検業務委託　</t>
  </si>
  <si>
    <t>　大阪府公費負担医療事務補助業務委託</t>
  </si>
  <si>
    <t>　大阪難病医療ネットワーク事業委託</t>
  </si>
  <si>
    <t>　臓器移植連絡調整者設置事業委託</t>
  </si>
  <si>
    <t>　腎臓バンク事業補助金及び腎移植組織適合</t>
  </si>
  <si>
    <t>　大阪府自殺対策緊急強化基金積立金　</t>
  </si>
  <si>
    <t>医薬品等製造業・製造販売業承認許可等</t>
  </si>
  <si>
    <t>　ガスクロマトグラフ質量分析計保守委託</t>
  </si>
  <si>
    <t>　登録販売者試験運営等補助業務委託</t>
  </si>
  <si>
    <t>　大阪版地方分権制度事務移譲交付金</t>
  </si>
  <si>
    <t>　全国食品衛生主管課長連絡協議会負担金</t>
  </si>
  <si>
    <t>受講者数</t>
  </si>
  <si>
    <t>修了者数</t>
  </si>
  <si>
    <t xml:space="preserve">　羽曳野市立と畜場施設整備補助金 </t>
  </si>
  <si>
    <t>　食中毒予防啓発ポスター作成委託 105,000円</t>
  </si>
  <si>
    <t>　非常災害乳幼児救護用調製粉乳一定量</t>
  </si>
  <si>
    <t>1回</t>
  </si>
  <si>
    <t>大阪府母子保健運営協議会</t>
  </si>
  <si>
    <t>31台</t>
  </si>
  <si>
    <t>電話相談</t>
  </si>
  <si>
    <t>講演会等</t>
  </si>
  <si>
    <t>2,000人</t>
  </si>
  <si>
    <t>400件</t>
  </si>
  <si>
    <t>結核定期健診補助施設数</t>
  </si>
  <si>
    <t>医療機関への訪問件数</t>
  </si>
  <si>
    <t>ＨＬＡ及びクロスマッチ検査</t>
  </si>
  <si>
    <t>ＨＩＶ検査委託件数</t>
  </si>
  <si>
    <t>予防接種事故への補助</t>
  </si>
  <si>
    <t>感染症指定医療機関運営費補助</t>
  </si>
  <si>
    <t>　感染症発生動向調査事業委託　</t>
  </si>
  <si>
    <t>職員費</t>
  </si>
  <si>
    <t>中河内救命救急センター運営費</t>
  </si>
  <si>
    <t>事務事業の節減額</t>
  </si>
  <si>
    <t>精神科救急医療体制整備事業費</t>
  </si>
  <si>
    <t>措置診察件数</t>
  </si>
  <si>
    <t>　大阪府措置患者等搬送業務委託</t>
  </si>
  <si>
    <t>大阪府精神医療審査会報告書作成件数</t>
  </si>
  <si>
    <t>緊急措置診察件数</t>
  </si>
  <si>
    <t>　精神障がい者２４時間医療相談事業委託</t>
  </si>
  <si>
    <t>　建設改良資金貸付金</t>
  </si>
  <si>
    <t>　肝疾患診療体制整備事業補助金</t>
  </si>
  <si>
    <t>12市町</t>
  </si>
  <si>
    <t>4カ所</t>
  </si>
  <si>
    <t>成　　　　　　　　　果</t>
  </si>
  <si>
    <t>予算事業</t>
  </si>
  <si>
    <t>予算現額</t>
  </si>
  <si>
    <t>決算額</t>
  </si>
  <si>
    <t>成果指標</t>
  </si>
  <si>
    <t>円</t>
  </si>
  <si>
    <t>計</t>
  </si>
  <si>
    <t>（国庫支出金）</t>
  </si>
  <si>
    <t>（附帯歳入）</t>
  </si>
  <si>
    <t>－</t>
  </si>
  <si>
    <t>（一般歳入）</t>
  </si>
  <si>
    <t>（起　　債）</t>
  </si>
  <si>
    <t>目</t>
  </si>
  <si>
    <t>計画</t>
  </si>
  <si>
    <t>実績</t>
  </si>
  <si>
    <t>親子教室開催</t>
  </si>
  <si>
    <t>相談者実人員</t>
  </si>
  <si>
    <t>　病院内保育所運営費補助金</t>
  </si>
  <si>
    <t>　大阪府立病院機構運営費負担金</t>
  </si>
  <si>
    <t xml:space="preserve"> 急性期・総合医療センター</t>
  </si>
  <si>
    <t xml:space="preserve"> 呼吸器・アレルギー医療センター</t>
  </si>
  <si>
    <t xml:space="preserve"> 精神医療センター</t>
  </si>
  <si>
    <t xml:space="preserve"> 成人病センター</t>
  </si>
  <si>
    <t xml:space="preserve"> 母子保健総合医療センター</t>
  </si>
  <si>
    <t>　大阪府妊婦健康診査支援基金積立金</t>
  </si>
  <si>
    <t>　大阪難病相談支援センター事業委託</t>
  </si>
  <si>
    <t>交流会参加人数</t>
  </si>
  <si>
    <t>総務事業</t>
  </si>
  <si>
    <t>総務費</t>
  </si>
  <si>
    <t>医務費</t>
  </si>
  <si>
    <t>泉州救命救急センター運営費</t>
  </si>
  <si>
    <t>救急医療情報システム整備運営事業費</t>
  </si>
  <si>
    <t>監察医事務所費</t>
  </si>
  <si>
    <t>緊急歯科診療体制確保事業費</t>
  </si>
  <si>
    <t>准看護師免許試験関係費</t>
  </si>
  <si>
    <t>看護師等人材確保促進事業費</t>
  </si>
  <si>
    <t>病院事業</t>
  </si>
  <si>
    <t>新型インフルエンザ対策費</t>
  </si>
  <si>
    <t>先天性代謝異常等検査事業費</t>
  </si>
  <si>
    <t>歯科技工士試験関係費</t>
  </si>
  <si>
    <t>　特別高圧受変電設備の保守に関する協定書</t>
  </si>
  <si>
    <t>妊婦健康診査支援基金事業費</t>
  </si>
  <si>
    <t>こころの健康総合センター運営費</t>
  </si>
  <si>
    <t>－</t>
  </si>
  <si>
    <t>受託・共同研究件数</t>
  </si>
  <si>
    <t>　泉州救命救急センター管理運営委託　</t>
  </si>
  <si>
    <t>　救急医療情報センターの業務に関する委託　</t>
  </si>
  <si>
    <t>　中河内救命救急センター管理運営委託　</t>
  </si>
  <si>
    <t>　医療安全対策指導者育成・研修事業委託　</t>
  </si>
  <si>
    <t>　妊婦健康診査支援基金事業業務委託</t>
  </si>
  <si>
    <t>－</t>
  </si>
  <si>
    <t>かかりつけ医うつ病対応力向上研修参加人数</t>
  </si>
  <si>
    <t>　大阪府認知症疾患医療センター運営事業</t>
  </si>
  <si>
    <t>毒物劇物取扱施設立入検査件数</t>
  </si>
  <si>
    <t>麻薬・覚せい剤・大麻等取扱施設立入検査件数</t>
  </si>
  <si>
    <t xml:space="preserve">　障がい者歯科診療体制確保事業委託 </t>
  </si>
  <si>
    <t>　産科医分娩手当導入促進事業等補助金</t>
  </si>
  <si>
    <t>小児慢性特定疾患治療研究事業</t>
  </si>
  <si>
    <t>先天性代謝異常等検査</t>
  </si>
  <si>
    <t>日常生活用具給付事業補助</t>
  </si>
  <si>
    <t>難病患者等ホームヘルプサービス事業補助</t>
  </si>
  <si>
    <t>ドナー登録受付</t>
  </si>
  <si>
    <t>ポータブル診療機器整備事業補助</t>
  </si>
  <si>
    <t>ワークショップ開催</t>
  </si>
  <si>
    <t>市町村献血推進協議会事業費補助</t>
  </si>
  <si>
    <t xml:space="preserve">　妊婦健康診査公費負担促進事業補助金   </t>
  </si>
  <si>
    <t>－</t>
  </si>
  <si>
    <t>予防費</t>
  </si>
  <si>
    <t>臓器移植推進事業費</t>
  </si>
  <si>
    <t>運営事業</t>
  </si>
  <si>
    <t>対策事業</t>
  </si>
  <si>
    <t>結核対策特別促進事業費</t>
  </si>
  <si>
    <t>薬事指導監督費</t>
  </si>
  <si>
    <t>血液対策費</t>
  </si>
  <si>
    <t>薬局等販売業立入検査件数</t>
  </si>
  <si>
    <t>高度管理医療機器等販売業・賃貸業立入検査</t>
  </si>
  <si>
    <t>毒物劇物取締費</t>
  </si>
  <si>
    <t>狂犬病予防事業費</t>
  </si>
  <si>
    <t>調理師等資格試験事業費</t>
  </si>
  <si>
    <t>食品営業指導事業費</t>
  </si>
  <si>
    <t>食肉衛生検査所運営費</t>
  </si>
  <si>
    <t>食鳥検査事業費</t>
  </si>
  <si>
    <t>環境衛生事業</t>
  </si>
  <si>
    <t>薬物乱用防止教室の開催率（中学校）</t>
  </si>
  <si>
    <t>薬物乱用防止教室の開催率（高校）</t>
  </si>
  <si>
    <t>受託研究事業費</t>
  </si>
  <si>
    <t>放射能測定調査委託事業費</t>
  </si>
  <si>
    <t>公衆衛生研究費</t>
  </si>
  <si>
    <t>総務諸費</t>
  </si>
  <si>
    <t>事業</t>
  </si>
  <si>
    <t>一般管理費</t>
  </si>
  <si>
    <t>健康医療部</t>
  </si>
  <si>
    <t>医務費</t>
  </si>
  <si>
    <t>入院患者数（１日平均）</t>
  </si>
  <si>
    <t>外来患者数（１日平均）</t>
  </si>
  <si>
    <t>2人</t>
  </si>
  <si>
    <t>12回</t>
  </si>
  <si>
    <t>営業施設の監視</t>
  </si>
  <si>
    <t xml:space="preserve">関係府県市等との連絡調整会議 </t>
  </si>
  <si>
    <t>2回</t>
  </si>
  <si>
    <t xml:space="preserve">　准看護師免許市町村事務に係る交付金 </t>
  </si>
  <si>
    <t>　ポータブル診療機器整備事業補助金</t>
  </si>
  <si>
    <t>　先天性代謝異常等検査事業業務委託</t>
  </si>
  <si>
    <t>健康医療行政管理費</t>
  </si>
  <si>
    <t>大阪府立成人病センター整備事業費</t>
  </si>
  <si>
    <t>－</t>
  </si>
  <si>
    <t>搬送受入件数</t>
  </si>
  <si>
    <t>　周産期緊急医療体制整備事業委託</t>
  </si>
  <si>
    <t>公衆衛生</t>
  </si>
  <si>
    <t>保健医療情報システム推進費</t>
  </si>
  <si>
    <t>　特別管理産業廃棄物管理責任者講習会参加</t>
  </si>
  <si>
    <t>4回</t>
  </si>
  <si>
    <t>温泉関係施設監視指導</t>
  </si>
  <si>
    <t>家庭用品安全対策</t>
  </si>
  <si>
    <t>4件</t>
  </si>
  <si>
    <t>　検査器具洗浄業務委託　17,980,200円　ほか</t>
  </si>
  <si>
    <t>1.794件</t>
  </si>
  <si>
    <t>750件</t>
  </si>
  <si>
    <t>集会・キャンペーン実施数</t>
  </si>
  <si>
    <t>645件</t>
  </si>
  <si>
    <t>810件</t>
  </si>
  <si>
    <t>42市町村</t>
  </si>
  <si>
    <t>　産婦人科救急搬送体制確保業務委託　</t>
  </si>
  <si>
    <t>周産期母子医療センター運営補助</t>
  </si>
  <si>
    <t>　周産期母子医療センター運営事業補助金</t>
  </si>
  <si>
    <t>派遣医師</t>
  </si>
  <si>
    <t>1人</t>
  </si>
  <si>
    <t>搬送調整件数　</t>
  </si>
  <si>
    <t>165件</t>
  </si>
  <si>
    <t>　周産期緊急医療体制コーディネーター設置　</t>
  </si>
  <si>
    <t>　全国自治体病院協議会負担金</t>
  </si>
  <si>
    <t>受入患者数（眼科）</t>
  </si>
  <si>
    <t>受入患者数（耳鼻咽喉科）</t>
  </si>
  <si>
    <t>10ブロック</t>
  </si>
  <si>
    <t>病院群輪番制設備整備補助</t>
  </si>
  <si>
    <t>救急医療情報センター照会対応件数</t>
  </si>
  <si>
    <t>医療機関情報システムホームページ</t>
  </si>
  <si>
    <t>アクセス件数</t>
  </si>
  <si>
    <t>　医療施設耐震化臨時特例基金積立金</t>
  </si>
  <si>
    <t>　災害時医療体制整備事業費補助金</t>
  </si>
  <si>
    <t>1法人</t>
  </si>
  <si>
    <t>　公費負担医療事務補助業務委託</t>
  </si>
  <si>
    <t>66人</t>
  </si>
  <si>
    <t>11ヶ所</t>
  </si>
  <si>
    <t>22市町</t>
  </si>
  <si>
    <t>39医療機関</t>
  </si>
  <si>
    <t>43市町村</t>
  </si>
  <si>
    <t>2回 160人</t>
  </si>
  <si>
    <t>2回 140人</t>
  </si>
  <si>
    <t>病院内保育所施設整備費補助</t>
  </si>
  <si>
    <t>研修実施医療機関数</t>
  </si>
  <si>
    <t>研修対象者数</t>
  </si>
  <si>
    <t>　外国人看護師候補者研修支援事業費補助金</t>
  </si>
  <si>
    <t>　大阪府立成人病センター</t>
  </si>
  <si>
    <t>　ＰＦＩ事業事前準備業務にかかる負担金</t>
  </si>
  <si>
    <t>　子宮頸がん等ワクチン接種緊急促進事業</t>
  </si>
  <si>
    <t>子宮頸がん等ワクチン接種緊急促進事業補助</t>
  </si>
  <si>
    <t>　全国衛生部長会会費           　81,000円</t>
  </si>
  <si>
    <t>　　　　　　　　　　                 　2,568,690円 ほか</t>
  </si>
  <si>
    <t>120人</t>
  </si>
  <si>
    <t>　自治医科大学運営負担金     127,000,000円</t>
  </si>
  <si>
    <t>産科医分娩手当等</t>
  </si>
  <si>
    <t>26,478件</t>
  </si>
  <si>
    <t>168,631件</t>
  </si>
  <si>
    <t>321件</t>
  </si>
  <si>
    <t>433人</t>
  </si>
  <si>
    <t>長期入院児数</t>
  </si>
  <si>
    <t>　骨髄移植推進事業委託            397,000円</t>
  </si>
  <si>
    <t>3,792人</t>
  </si>
  <si>
    <t>663人</t>
  </si>
  <si>
    <t>1種  4床</t>
  </si>
  <si>
    <t>257,814人分</t>
  </si>
  <si>
    <t>　大阪府新型インフルエンザ患者入院</t>
  </si>
  <si>
    <t>　医療機関設備整備事業補助金</t>
  </si>
  <si>
    <t>高度管理医療機器等販売業・賃貸業許可等</t>
  </si>
  <si>
    <t>　遊泳場立入検査市町村事務交付金</t>
  </si>
  <si>
    <t>12市町村</t>
  </si>
  <si>
    <t>　建築物衛生管理事業登録市町村事務交付金</t>
  </si>
  <si>
    <t>　原子爆弾被爆者健康診断委託</t>
  </si>
  <si>
    <t>肝炎ウイルス検査実施件数</t>
  </si>
  <si>
    <t>　肝炎ウイルス検査医療機関委託　</t>
  </si>
  <si>
    <t>　病院内保育所施設整備費補助金</t>
  </si>
  <si>
    <t>　滞在外国人医療相談事業費補助金</t>
  </si>
  <si>
    <t>　医療用業務無線電波利用料負担金</t>
  </si>
  <si>
    <t>小児救急電話相談件数</t>
  </si>
  <si>
    <t>　周産期緊急医療体制整備事業補助金</t>
  </si>
  <si>
    <t>　　　　　　　　　　　　　　　　　　　　　　9,800,000円　　　　</t>
  </si>
  <si>
    <t>（H23年度決算）</t>
  </si>
  <si>
    <t>管理事業名</t>
  </si>
  <si>
    <t>公債管理</t>
  </si>
  <si>
    <t>事務事業</t>
  </si>
  <si>
    <t>地方独立行政法人大阪府立病院機構移行前</t>
  </si>
  <si>
    <t>大阪府水道事業企業債償還費公債管理特別</t>
  </si>
  <si>
    <t>会計繰出金</t>
  </si>
  <si>
    <t>疾病対策事業</t>
  </si>
  <si>
    <t>狂犬病</t>
  </si>
  <si>
    <t>予防事業</t>
  </si>
  <si>
    <t>健康増進費</t>
  </si>
  <si>
    <t>大阪府保健</t>
  </si>
  <si>
    <t>医療財団</t>
  </si>
  <si>
    <t>運営補助事業</t>
  </si>
  <si>
    <t>健康科学</t>
  </si>
  <si>
    <t>センター管理</t>
  </si>
  <si>
    <t>運営事業</t>
  </si>
  <si>
    <t>母子保健事業</t>
  </si>
  <si>
    <t>精神保健</t>
  </si>
  <si>
    <t>対策事業</t>
  </si>
  <si>
    <t>食品衛生事業</t>
  </si>
  <si>
    <t>医事事業</t>
  </si>
  <si>
    <t>救急医療事業</t>
  </si>
  <si>
    <t>中河内救命</t>
  </si>
  <si>
    <t>救急センター</t>
  </si>
  <si>
    <t>管理運営事業</t>
  </si>
  <si>
    <t>泉州救命</t>
  </si>
  <si>
    <t>地域医療事業</t>
  </si>
  <si>
    <t>原爆被爆者</t>
  </si>
  <si>
    <t>看護師等確保</t>
  </si>
  <si>
    <t>保健師等</t>
  </si>
  <si>
    <t>指導管理費</t>
  </si>
  <si>
    <t>がん対策事業</t>
  </si>
  <si>
    <t>こころの健康</t>
  </si>
  <si>
    <t>総合センター</t>
  </si>
  <si>
    <t>大阪府立病院機構運営費負担金</t>
  </si>
  <si>
    <t>大阪府立母子保健総合医療センター</t>
  </si>
  <si>
    <t>手術棟整備事業費</t>
  </si>
  <si>
    <t>地方債償還費公債管理特別会計繰出金</t>
  </si>
  <si>
    <t>ハンセン病療養所入所者等支援事業費</t>
  </si>
  <si>
    <t>ハンセン病療養所訪問</t>
  </si>
  <si>
    <t>肝炎医療費援助事業費</t>
  </si>
  <si>
    <t>国庫返還金</t>
  </si>
  <si>
    <t>2種 72床</t>
  </si>
  <si>
    <t>　感染症指定医療機関運営費補助金</t>
  </si>
  <si>
    <t>レントゲン車派遣</t>
  </si>
  <si>
    <t>肝疾患診療体制整備事業補助</t>
  </si>
  <si>
    <t>がん診療連携拠点病院機能強化事業補助</t>
  </si>
  <si>
    <t>10ヶ所</t>
  </si>
  <si>
    <t>がん診療連携拠点病院機能強化事業費</t>
  </si>
  <si>
    <t>がん対策推進事業費</t>
  </si>
  <si>
    <t>肝炎肝がん総合対策事業費</t>
  </si>
  <si>
    <t>大阪府保健医療財団運営補助金</t>
  </si>
  <si>
    <t>たばこ対策推進事業費</t>
  </si>
  <si>
    <t>健康増進事業費</t>
  </si>
  <si>
    <t>口腔保健対策費</t>
  </si>
  <si>
    <t>母子保健医療推進事業費</t>
  </si>
  <si>
    <t>不妊対策事業費</t>
  </si>
  <si>
    <t>　不妊相談センター事業業務委託</t>
  </si>
  <si>
    <t>退院児数</t>
  </si>
  <si>
    <t>児童虐待発生予防対策事業費</t>
  </si>
  <si>
    <t>精神医療適正化対策事業費</t>
  </si>
  <si>
    <t>措置入院及び通院医療費</t>
  </si>
  <si>
    <t>こころの健康相談事業費</t>
  </si>
  <si>
    <t>措置診察関係事業費</t>
  </si>
  <si>
    <t>食の安全安心推進事業費</t>
  </si>
  <si>
    <t>食品安全対策事業費</t>
  </si>
  <si>
    <t>2,098kg</t>
  </si>
  <si>
    <t>油症治療研究受託事業費</t>
  </si>
  <si>
    <t>食品衛生検査施設業務管理費</t>
  </si>
  <si>
    <t>ふぐ販売営業指導事業費</t>
  </si>
  <si>
    <t>市場食品衛生検査所運営費</t>
  </si>
  <si>
    <t>ＢＳＥ検査（21ヶ月齢未満）</t>
  </si>
  <si>
    <t>食品流通</t>
  </si>
  <si>
    <t>監視事業</t>
  </si>
  <si>
    <t>放射性物質検査機器整備事業費</t>
  </si>
  <si>
    <t>生活衛生関係施設指導監督等事業費</t>
  </si>
  <si>
    <t>事業者登録等指導監督事業費</t>
  </si>
  <si>
    <t>水道等指導監督事業費</t>
  </si>
  <si>
    <t>浄化槽等整備促進事業費</t>
  </si>
  <si>
    <t>住居衛生対策等事業費</t>
  </si>
  <si>
    <t>建築物衛生法改正関係システム改修費</t>
  </si>
  <si>
    <t>豊中保健所検査室整備事業費</t>
  </si>
  <si>
    <t>保健所</t>
  </si>
  <si>
    <t>　緊急歯科診療体制確保補助金　18,000,000円</t>
  </si>
  <si>
    <t>小児救急医療体制整備事業費</t>
  </si>
  <si>
    <t>小児救急広域連携促進事業運営補助　</t>
  </si>
  <si>
    <t>　小児救急広域連携促進事業運営補助金　</t>
  </si>
  <si>
    <t>二次救急医療体制整備事業費</t>
  </si>
  <si>
    <t>救命救急センター体制整備事業費</t>
  </si>
  <si>
    <t>医療施設耐震化臨時特例基金事業費</t>
  </si>
  <si>
    <t>周産期医療体制整備事業費</t>
  </si>
  <si>
    <t>災害医療緊急機能強化事業費</t>
  </si>
  <si>
    <t>救急勤務医支援事業費</t>
  </si>
  <si>
    <t>自治医科大学運営負担金</t>
  </si>
  <si>
    <t>地域医療確保修学資金等貸与事業費</t>
  </si>
  <si>
    <t>地域医療再生基金事業費</t>
  </si>
  <si>
    <t>保健医療行政管理費</t>
  </si>
  <si>
    <t>地域医療支援センター（仮称）運営事業費</t>
  </si>
  <si>
    <t>看護師等養成所補助事業費</t>
  </si>
  <si>
    <t>病院内保育所補助事業費</t>
  </si>
  <si>
    <t>看護師等研修事業費</t>
  </si>
  <si>
    <t>外国人看護師候補者資格取得支援事業費</t>
  </si>
  <si>
    <t>看護師等養成所運営費助成事業</t>
  </si>
  <si>
    <t>病院内保育所運営費補助</t>
  </si>
  <si>
    <t>　同和地区医療施設建設用地費貸付金</t>
  </si>
  <si>
    <t>地域医療確保修学資金等新規貸与者数</t>
  </si>
  <si>
    <t>（地域枠除く）</t>
  </si>
  <si>
    <t>　地域医療確保修学資金等貸付金</t>
  </si>
  <si>
    <t>　大阪府地域医療再生基金事業推進助成金</t>
  </si>
  <si>
    <t>石綿ばく露による健康影響リスク調査</t>
  </si>
  <si>
    <t>公衆衛生に関する依頼検査</t>
  </si>
  <si>
    <t>　歯科技工士試験材料セット委託　　</t>
  </si>
  <si>
    <t>健康増進事業補助</t>
  </si>
  <si>
    <t>41市町村</t>
  </si>
  <si>
    <t>検査件数</t>
  </si>
  <si>
    <t>　肝炎ウイルス検診血液検査業務委託</t>
  </si>
  <si>
    <t>事業</t>
  </si>
  <si>
    <t>薬事指導</t>
  </si>
  <si>
    <t>1,233人</t>
  </si>
  <si>
    <t>－</t>
  </si>
  <si>
    <t>166件</t>
  </si>
  <si>
    <t>1,824件</t>
  </si>
  <si>
    <t>774件</t>
  </si>
  <si>
    <t>888件</t>
  </si>
  <si>
    <t>1,356件</t>
  </si>
  <si>
    <t>理美容関係指導監督</t>
  </si>
  <si>
    <t>3,748件</t>
  </si>
  <si>
    <t>公衆浴場対策</t>
  </si>
  <si>
    <t>建築物衛生関係</t>
  </si>
  <si>
    <t>3,151件</t>
  </si>
  <si>
    <t>4,077件</t>
  </si>
  <si>
    <t>1,084件</t>
  </si>
  <si>
    <t>210件</t>
  </si>
  <si>
    <t>し尿処理施設等維持指導</t>
  </si>
  <si>
    <t>3,812件</t>
  </si>
  <si>
    <t>浄化槽整備補助</t>
  </si>
  <si>
    <t>23施設</t>
  </si>
  <si>
    <t>4,097件</t>
  </si>
  <si>
    <t>2,290人</t>
  </si>
  <si>
    <t>272検体</t>
  </si>
  <si>
    <t>　放射性物質検査室改修工事　　　588,000円</t>
  </si>
  <si>
    <t>　 2回</t>
  </si>
  <si>
    <t>　 1回</t>
  </si>
  <si>
    <t>450回</t>
  </si>
  <si>
    <t>403回</t>
  </si>
  <si>
    <t>16,000人</t>
  </si>
  <si>
    <t>15,648人</t>
  </si>
  <si>
    <t>2,119kg</t>
  </si>
  <si>
    <t>5回</t>
  </si>
  <si>
    <t>28件</t>
  </si>
  <si>
    <t>5施設</t>
  </si>
  <si>
    <t>141,766件</t>
  </si>
  <si>
    <t>137,774件</t>
  </si>
  <si>
    <t>収去検査(放射性物質検査除く）</t>
  </si>
  <si>
    <t>4,460件</t>
  </si>
  <si>
    <t>4,513検体</t>
  </si>
  <si>
    <t>50名</t>
  </si>
  <si>
    <t>28名</t>
  </si>
  <si>
    <t>食品営業許可等申請件数</t>
  </si>
  <si>
    <t>13,002件</t>
  </si>
  <si>
    <t>12,347件</t>
  </si>
  <si>
    <t>1,630人</t>
  </si>
  <si>
    <t>1,173人</t>
  </si>
  <si>
    <t>　中央卸売市場食品衛生検査所局所排気装置</t>
  </si>
  <si>
    <t>　中央卸売市場食品衛生検査所管理経費</t>
  </si>
  <si>
    <t>牛 25,000頭</t>
  </si>
  <si>
    <t>牛 21,844頭</t>
  </si>
  <si>
    <t>豚  5,000頭</t>
  </si>
  <si>
    <t>豚  2,606頭</t>
  </si>
  <si>
    <t>牛 20,000頭</t>
  </si>
  <si>
    <t>牛 16,908頭</t>
  </si>
  <si>
    <t>牛  5,000頭</t>
  </si>
  <si>
    <t>牛  4,936頭</t>
  </si>
  <si>
    <t>1,705,000羽</t>
  </si>
  <si>
    <t>1,622,462羽</t>
  </si>
  <si>
    <t>　門真食鳥検査事務所光熱水費負担金</t>
  </si>
  <si>
    <t>検査数3,000</t>
  </si>
  <si>
    <t>検査数2,966</t>
  </si>
  <si>
    <t>　　　　　　　　　　　　　　　　　　　　　　567,000円</t>
  </si>
  <si>
    <t>医療施設耐震化促進事業補助</t>
  </si>
  <si>
    <t>　医療施設耐震化促進事業補助金</t>
  </si>
  <si>
    <t>　医療施設耐震化臨時特例基金事業補助金</t>
  </si>
  <si>
    <t>　救急医療の利用のあり方啓発事業委託</t>
  </si>
  <si>
    <t>　二次救急医療機関応需能力強化支援事業</t>
  </si>
  <si>
    <t>国庫返還金</t>
  </si>
  <si>
    <t>　平成22年度医療提供体制推進事業費補助金</t>
  </si>
  <si>
    <t>事務事業の節減額</t>
  </si>
  <si>
    <t>53病院</t>
  </si>
  <si>
    <t>40病院</t>
  </si>
  <si>
    <t>15人</t>
  </si>
  <si>
    <t>17人</t>
  </si>
  <si>
    <t>女性医師等就労環境改善事業補助</t>
  </si>
  <si>
    <t>　女性医師等就労環境改善事業補助金</t>
  </si>
  <si>
    <t>　地域医療支援センター運営事業委託</t>
  </si>
  <si>
    <t>国庫返還金</t>
  </si>
  <si>
    <t>　大阪広域水道企業団子ども手当拠出金</t>
  </si>
  <si>
    <t>　医療施設動態調査・病院報告帳票作成委託</t>
  </si>
  <si>
    <t xml:space="preserve">  食品衛生統計システムの運用保守業務委託</t>
  </si>
  <si>
    <t>35地区</t>
  </si>
  <si>
    <t>　８０２０運動推進特別事業委託　</t>
  </si>
  <si>
    <t>531件</t>
  </si>
  <si>
    <t>　    　　　　　　　　　　　　　　　　　  　6,645,000円</t>
  </si>
  <si>
    <t>延診療件数</t>
  </si>
  <si>
    <t>2,623人</t>
  </si>
  <si>
    <t xml:space="preserve">　障がい者歯科診療センター業務委託 </t>
  </si>
  <si>
    <t>6,058人</t>
  </si>
  <si>
    <t xml:space="preserve">　障がい者歯科診療施設補助金 </t>
  </si>
  <si>
    <t>健康・栄養対策費</t>
  </si>
  <si>
    <t>国庫返還金</t>
  </si>
  <si>
    <t>事務事業の節減額</t>
  </si>
  <si>
    <t>難病対策費</t>
  </si>
  <si>
    <t>国庫返還金</t>
  </si>
  <si>
    <t xml:space="preserve">                              　　　　　     9,273,000円</t>
  </si>
  <si>
    <t xml:space="preserve">  悪性新生物患者登録業務委託</t>
  </si>
  <si>
    <t>2,136件</t>
  </si>
  <si>
    <t>787件</t>
  </si>
  <si>
    <t>　管理運営委託                   232,617,100円</t>
  </si>
  <si>
    <t>　大阪がん予防検診センター運営費補助金</t>
  </si>
  <si>
    <t>6法人</t>
  </si>
  <si>
    <t>5法人</t>
  </si>
  <si>
    <t>0法人</t>
  </si>
  <si>
    <t>1,380件</t>
  </si>
  <si>
    <t>1,317件</t>
  </si>
  <si>
    <t>－</t>
  </si>
  <si>
    <t>779件</t>
  </si>
  <si>
    <t>　一人医師医療法人設立業務委託　</t>
  </si>
  <si>
    <t>　平成２２年度医療提供体制施設整備交付金</t>
  </si>
  <si>
    <t xml:space="preserve">                                               1,200,000円</t>
  </si>
  <si>
    <t>国庫返還金</t>
  </si>
  <si>
    <t>　准看護師免許市町村事務に係る委託</t>
  </si>
  <si>
    <t>549人</t>
  </si>
  <si>
    <t>561人</t>
  </si>
  <si>
    <t>55施設</t>
  </si>
  <si>
    <t>看護師等養成所施設設備整備事業</t>
  </si>
  <si>
    <t>　看護師等養成所施設設備整備費補助金</t>
  </si>
  <si>
    <t>79施設</t>
  </si>
  <si>
    <t>82施設</t>
  </si>
  <si>
    <t>2回 166人</t>
  </si>
  <si>
    <t>1回  60人</t>
  </si>
  <si>
    <t>2回  83人</t>
  </si>
  <si>
    <t>　看護教員養成講習会事業委託</t>
  </si>
  <si>
    <t>新人看護職員研修実施医療機関数</t>
  </si>
  <si>
    <t>211施設</t>
  </si>
  <si>
    <t>148施設</t>
  </si>
  <si>
    <t>　新人看護職員研修及び医療機関受入研修</t>
  </si>
  <si>
    <t>　ナースセンター運営委託</t>
  </si>
  <si>
    <t>36施設</t>
  </si>
  <si>
    <t>24施設</t>
  </si>
  <si>
    <t>91人</t>
  </si>
  <si>
    <t>84人</t>
  </si>
  <si>
    <t>事務事業の節減額</t>
  </si>
  <si>
    <t>薬務費</t>
  </si>
  <si>
    <t>処理件数</t>
  </si>
  <si>
    <t>1.935件</t>
  </si>
  <si>
    <t>1.732件</t>
  </si>
  <si>
    <t>2.116件</t>
  </si>
  <si>
    <t>2.165件</t>
  </si>
  <si>
    <t>医薬品等製造業・製造販売業立入検査件数</t>
  </si>
  <si>
    <t>448件</t>
  </si>
  <si>
    <t>515件</t>
  </si>
  <si>
    <t>2.012件</t>
  </si>
  <si>
    <t>885件</t>
  </si>
  <si>
    <t>727件</t>
  </si>
  <si>
    <t>件数</t>
  </si>
  <si>
    <t>694件</t>
  </si>
  <si>
    <t>　ISO9000・設計管理研修負担金　</t>
  </si>
  <si>
    <t>3,811人</t>
  </si>
  <si>
    <t>2,342人</t>
  </si>
  <si>
    <t>1,340件</t>
  </si>
  <si>
    <t>1,020件</t>
  </si>
  <si>
    <t>1,080件</t>
  </si>
  <si>
    <t>699件</t>
  </si>
  <si>
    <t>11,436件</t>
  </si>
  <si>
    <t>3,835件</t>
  </si>
  <si>
    <t>－</t>
  </si>
  <si>
    <t>96箇所</t>
  </si>
  <si>
    <t>　薬物乱用防止講師養成事業委託</t>
  </si>
  <si>
    <t>10,881件</t>
  </si>
  <si>
    <t>11,362件</t>
  </si>
  <si>
    <t>2,592件</t>
  </si>
  <si>
    <t>4,130件</t>
  </si>
  <si>
    <t>821件</t>
  </si>
  <si>
    <t>725件</t>
  </si>
  <si>
    <t>800件</t>
  </si>
  <si>
    <t>856件</t>
  </si>
  <si>
    <t>402,925人</t>
  </si>
  <si>
    <t>389,301人</t>
  </si>
  <si>
    <t>137,871㍑</t>
  </si>
  <si>
    <t>153,898㍑</t>
  </si>
  <si>
    <t xml:space="preserve">                                           3,617,000円</t>
  </si>
  <si>
    <t>事務事業の節減額</t>
  </si>
  <si>
    <t>食品検査（細菌検査、抗菌性物質、残留農薬、</t>
  </si>
  <si>
    <t>衛生</t>
  </si>
  <si>
    <t>22件</t>
  </si>
  <si>
    <t>　遺伝子塩基配列解析業務委託　483,000円</t>
  </si>
  <si>
    <t>2,784件</t>
  </si>
  <si>
    <t>2,466件</t>
  </si>
  <si>
    <t>輸入食品監視体制強化備品購入件数</t>
  </si>
  <si>
    <t>19件</t>
  </si>
  <si>
    <t>老朽備品更新件数</t>
  </si>
  <si>
    <t>事務事業の節減額</t>
  </si>
  <si>
    <t>40,363件</t>
  </si>
  <si>
    <t>3ヶ所</t>
  </si>
  <si>
    <t>－</t>
  </si>
  <si>
    <t>191人</t>
  </si>
  <si>
    <t>93,785件</t>
  </si>
  <si>
    <t>1,074,709件</t>
  </si>
  <si>
    <t>129回</t>
  </si>
  <si>
    <t>1,440件</t>
  </si>
  <si>
    <t>1,860件</t>
  </si>
  <si>
    <t>1,187件</t>
  </si>
  <si>
    <t>18ヶ所</t>
  </si>
  <si>
    <t>152件</t>
  </si>
  <si>
    <t>　広域搬送拠点医療施設（SCU)整備工事</t>
  </si>
  <si>
    <t>　広域搬送拠点医療施設（SCU)整備事業委託</t>
  </si>
  <si>
    <t>6,979人</t>
  </si>
  <si>
    <t>3,366人</t>
  </si>
  <si>
    <t>ゲルマニウム半導体検出器による</t>
  </si>
  <si>
    <t>と畜場施設整備等助成事業費</t>
  </si>
  <si>
    <t>　日常生活用具給付事業補助金　2,047,000円</t>
  </si>
  <si>
    <t>　補助金                                  1,065,000円</t>
  </si>
  <si>
    <t>患者等への訪問件数</t>
  </si>
  <si>
    <t xml:space="preserve"> 　　　　　　　　　　　　　　　　　　16,562,049円</t>
  </si>
  <si>
    <t>30回</t>
  </si>
  <si>
    <t>31回</t>
  </si>
  <si>
    <t>18市町</t>
  </si>
  <si>
    <t>10市町</t>
  </si>
  <si>
    <t>300件</t>
  </si>
  <si>
    <t>130件</t>
  </si>
  <si>
    <t>3,457人</t>
  </si>
  <si>
    <t>在宅人工呼吸器使用患者訪問件数</t>
  </si>
  <si>
    <t>243件</t>
  </si>
  <si>
    <t>863件</t>
  </si>
  <si>
    <t>　在宅人工呼吸器訪問看護事業委託</t>
  </si>
  <si>
    <t>60件</t>
  </si>
  <si>
    <t>73件</t>
  </si>
  <si>
    <t>91件</t>
  </si>
  <si>
    <t>132件</t>
  </si>
  <si>
    <t>300人</t>
  </si>
  <si>
    <t>352人</t>
  </si>
  <si>
    <t>　平成22年度肝炎治療特別促進事業補助金</t>
  </si>
  <si>
    <t xml:space="preserve">                                     12,201,467,000円</t>
  </si>
  <si>
    <t>－</t>
  </si>
  <si>
    <t>　　　　　　　　　　　                 873,151,000円</t>
  </si>
  <si>
    <t>　大阪府立母子保健総合医療センター</t>
  </si>
  <si>
    <t>　手術棟整備準備業務にかかる貸付金</t>
  </si>
  <si>
    <t>予防接種事故救済等対策費</t>
  </si>
  <si>
    <t>　予防接種事故対策費補助金</t>
  </si>
  <si>
    <t>－</t>
  </si>
  <si>
    <t>1,211人</t>
  </si>
  <si>
    <t>第63回　結核予防全国大会開催事業</t>
  </si>
  <si>
    <t>1,287人</t>
  </si>
  <si>
    <t>　平成22年度新型インフルエンザワクチン</t>
  </si>
  <si>
    <t>　接種助成金国庫返還金　899,341,000円　ほか</t>
  </si>
  <si>
    <t>5,233件</t>
  </si>
  <si>
    <t>12,483件</t>
  </si>
  <si>
    <t>454件</t>
  </si>
  <si>
    <t>338件</t>
  </si>
  <si>
    <t>842件</t>
  </si>
  <si>
    <t>601件</t>
  </si>
  <si>
    <t>696,165件</t>
  </si>
  <si>
    <t>703,676件</t>
  </si>
  <si>
    <t>137件</t>
  </si>
  <si>
    <t>　精神科救急医療体制整備事業委託　</t>
  </si>
  <si>
    <t xml:space="preserve">                                        226,207,383円</t>
  </si>
  <si>
    <t>相談件数</t>
  </si>
  <si>
    <t>33,414件</t>
  </si>
  <si>
    <t>5ヶ所</t>
  </si>
  <si>
    <t>　子どもの心の診療ネットワーク事業委託</t>
  </si>
  <si>
    <t>　    　　　　　　　　　　　　　      15,407,630円</t>
  </si>
  <si>
    <t>150名</t>
  </si>
  <si>
    <t>171名</t>
  </si>
  <si>
    <t>自殺対策緊急強化事業実施市町村等</t>
  </si>
  <si>
    <t>　自殺予防広報啓発テレビＣＦ広告枠</t>
  </si>
  <si>
    <t xml:space="preserve">                                       145,707,377円</t>
  </si>
  <si>
    <t>1,550日</t>
  </si>
  <si>
    <t>1,405日</t>
  </si>
  <si>
    <t>国庫返還金</t>
  </si>
  <si>
    <t>　平成22年度障害者医療費負担金</t>
  </si>
  <si>
    <t>事務事業の節減額</t>
  </si>
  <si>
    <t>1,438人</t>
  </si>
  <si>
    <t>1,597人</t>
  </si>
  <si>
    <t>680人</t>
  </si>
  <si>
    <t>400人</t>
  </si>
  <si>
    <t>国庫返還金</t>
  </si>
  <si>
    <t>　平成22年度疾病予防対策事業費等</t>
  </si>
  <si>
    <t>62回</t>
  </si>
  <si>
    <t>33,946件</t>
  </si>
  <si>
    <t>33,558件</t>
  </si>
  <si>
    <t>170,708件</t>
  </si>
  <si>
    <t>246件</t>
  </si>
  <si>
    <t>不妊総合対策事業</t>
  </si>
  <si>
    <t>18,390件</t>
  </si>
  <si>
    <t>18,580件</t>
  </si>
  <si>
    <t>　公費負担医療事務補助業務委託（不妊）</t>
  </si>
  <si>
    <t>134人</t>
  </si>
  <si>
    <t>43人</t>
  </si>
  <si>
    <t>69人</t>
  </si>
  <si>
    <t>101人</t>
  </si>
  <si>
    <t>30,736件</t>
  </si>
  <si>
    <t xml:space="preserve">                                          91,374,000円</t>
  </si>
  <si>
    <t>3,445人</t>
  </si>
  <si>
    <t>577人</t>
  </si>
  <si>
    <t>　難病児等ピアカウンセリング等事業業務委託</t>
  </si>
  <si>
    <t>相談延人数</t>
  </si>
  <si>
    <t>220人</t>
  </si>
  <si>
    <t>　平成22年度医療提供体制推進事業費補助金</t>
  </si>
  <si>
    <t>　茨木保健所オストメイト対応トイレ整備工事</t>
  </si>
  <si>
    <t>給料　　　　　　　　          　　　　4,590,090,881円</t>
  </si>
  <si>
    <t>職員手当等　　　　　      　　　　 3,388,260,240円</t>
  </si>
  <si>
    <t>　広報事業委託　　　　        　3,610,000円 ほか</t>
  </si>
  <si>
    <t>　職員費負担金                    18,428,635円</t>
  </si>
  <si>
    <t>　在宅重症難病患者一時入院事業補助金</t>
  </si>
  <si>
    <t>9,020件</t>
  </si>
  <si>
    <t>5,209件</t>
  </si>
  <si>
    <t>　火木夜間・土日昼間ＨＩＶ検査委託　</t>
  </si>
  <si>
    <t xml:space="preserve">                              　　   13,121,606円 ほか</t>
  </si>
  <si>
    <t xml:space="preserve">                                          539,087円 ほか</t>
  </si>
  <si>
    <t>257,814人分</t>
  </si>
  <si>
    <t>　倉庫保管委託 　              9,956,540円 ほか</t>
  </si>
  <si>
    <t>48医療機関</t>
  </si>
  <si>
    <t>35,526件</t>
  </si>
  <si>
    <t>16,230件</t>
  </si>
  <si>
    <t xml:space="preserve">                                       106,918,873円</t>
  </si>
  <si>
    <t>104施設</t>
  </si>
  <si>
    <t>102施設</t>
  </si>
  <si>
    <t>14,553件</t>
  </si>
  <si>
    <t>15,423件</t>
  </si>
  <si>
    <t>1,880件</t>
  </si>
  <si>
    <t>1,633件</t>
  </si>
  <si>
    <t>70回</t>
  </si>
  <si>
    <t>66回</t>
  </si>
  <si>
    <t>　野宿者結核検診委託        　315,000円　ほか</t>
  </si>
  <si>
    <t>1,110件</t>
  </si>
  <si>
    <t>リレンザ購入</t>
  </si>
  <si>
    <t>　組織型がん検診情報集約・精度管理システム</t>
  </si>
  <si>
    <t>　平成22年度特定感染症検査等事業及び</t>
  </si>
  <si>
    <t>　感染症特別促進事業補助金国庫返還金</t>
  </si>
  <si>
    <t>　平成22年度疾病予防対策事業費等</t>
  </si>
  <si>
    <t>　在宅医療児等支援体制整備事業</t>
  </si>
  <si>
    <t>　社会的ﾊｲﾘｽｸ妊婦（望まない妊娠・出産等）</t>
  </si>
  <si>
    <t>国庫返還金</t>
  </si>
  <si>
    <t>国庫返還金</t>
  </si>
  <si>
    <t>　訪問看護ステーション小児看護推進事業委託</t>
  </si>
  <si>
    <t>　小児がんなど長期入院児の療養環境整備</t>
  </si>
  <si>
    <t>　事業補助金　　　　　　　　　　8,679,300円</t>
  </si>
  <si>
    <t>大阪府認知症疾患医療センター運営事業補助</t>
  </si>
  <si>
    <t>　血液生化学検査等委託       642,056円 ほか</t>
  </si>
  <si>
    <t>粉乳総備蓄量　</t>
  </si>
  <si>
    <t>自主回収報告件数</t>
  </si>
  <si>
    <t>　シンポジウム開催チラシ作成委託</t>
  </si>
  <si>
    <t>ヒスタミン等）</t>
  </si>
  <si>
    <t>墓地等指導監督</t>
  </si>
  <si>
    <t>公衆浴場許可指導監督</t>
  </si>
  <si>
    <t>浄化槽浄化槽保守点検業登録等</t>
  </si>
  <si>
    <t>下水道終末処理場指導監督</t>
  </si>
  <si>
    <t>住居衛生対策</t>
  </si>
  <si>
    <t>環境保健サーベイランス調査受託</t>
  </si>
  <si>
    <t>医師・保健師等専門研修等</t>
  </si>
  <si>
    <t>　医師免許証等経由委託　　　　　　 263,400円</t>
  </si>
  <si>
    <t>4,845件</t>
  </si>
  <si>
    <t>1,236件</t>
  </si>
  <si>
    <t>　病床転換助成事業補助金　10,536,000円</t>
  </si>
  <si>
    <t>国庫返還金</t>
  </si>
  <si>
    <t xml:space="preserve">  小児救急医療支援事業補助金 134,059,000円</t>
  </si>
  <si>
    <t>　事業委託                            　72,590,354円</t>
  </si>
  <si>
    <t>　衛星無線設備保守委託　 7,858,620円　ほか</t>
  </si>
  <si>
    <t>　　　　　　　　　　　　　　　　　　　　　17,444,000円　　　　</t>
  </si>
  <si>
    <t>126,807,397円　　　　</t>
  </si>
  <si>
    <t>　周産期医療拠点病院支援事業補助金　</t>
  </si>
  <si>
    <t>1,295,000円　　　　</t>
  </si>
  <si>
    <t>　救急勤務医支援事業補助金  171,935,000円</t>
  </si>
  <si>
    <t>　地域医療再生基金積立金　2,747,164,109円</t>
  </si>
  <si>
    <t>同和地区医療施設整備資金貸付金償還費</t>
  </si>
  <si>
    <t>補助金</t>
  </si>
  <si>
    <t>　平成23年度原爆死没者慰霊等補助金　</t>
  </si>
  <si>
    <t>　平成22年度原爆被爆者保健福祉施設運営費</t>
  </si>
  <si>
    <t>　等補助金国庫返還金　　　　2,853,018円 ほか</t>
  </si>
  <si>
    <t>防災総務費</t>
  </si>
  <si>
    <t>精神衛生費</t>
  </si>
  <si>
    <t>食品衛生費</t>
  </si>
  <si>
    <t>事業費</t>
  </si>
  <si>
    <t>子宮頸がん等ワクチン接種緊急促進基金</t>
  </si>
  <si>
    <t>生活習慣病</t>
  </si>
  <si>
    <t>・歯科・栄養</t>
  </si>
  <si>
    <t>大阪府立病院機構建設改良資金貸付金</t>
  </si>
  <si>
    <t>大阪府立病院機構災害時医療体制整備</t>
  </si>
  <si>
    <t>エイズ予防対策費</t>
  </si>
  <si>
    <t>健康科学センター運営費</t>
  </si>
  <si>
    <t>保健所運営費</t>
  </si>
  <si>
    <t>被爆者対策事業費</t>
  </si>
  <si>
    <t xml:space="preserve">                                         　 12,680,000円</t>
  </si>
  <si>
    <t>　　　　　　　　　　　　　　　　　　　　　　130,690円</t>
  </si>
  <si>
    <t xml:space="preserve">                                         　　 4,810,000円</t>
  </si>
  <si>
    <t>　検査事業補助金                  　2,694,000円</t>
  </si>
  <si>
    <t>　　　　　　　　　　　　　　　　　　　1,340,800円</t>
  </si>
  <si>
    <t>　                              　 115,846,000 円 ほか</t>
  </si>
  <si>
    <t>　　　　　　　　　　　　　　　　　　94,949,000円</t>
  </si>
  <si>
    <t>　HIV・エイズの正しい知識の普及啓発に係る</t>
  </si>
  <si>
    <t>　ポスター作成・掲示業務委託</t>
  </si>
  <si>
    <t>　　　　　　　　　　　　　　　　　　4,116,000円　ほか</t>
  </si>
  <si>
    <t>　犬（ねこ）の回収委託      　 7,960,050円　ほか</t>
  </si>
  <si>
    <t>　補助金　　　　　　　　　  4,561,467,000円　ほか</t>
  </si>
  <si>
    <t>　レントゲン車派遣委託    　 3,087,000円　</t>
  </si>
  <si>
    <t>　負担金　　　　　　　　　　　　　　　12,000円</t>
  </si>
  <si>
    <t xml:space="preserve">　　　　　　　                         3,856,700円 ほか </t>
  </si>
  <si>
    <t>　　　　　　　　　　　　　　　　　　  323,400円</t>
  </si>
  <si>
    <t>　 機器整備分　　　　　　　　 1,165,654,000円</t>
  </si>
  <si>
    <t>　 増改築工事分     　 　　　 1,084,346,000円</t>
  </si>
  <si>
    <t>　　　　　　　　　　　                 　 4,000,000円</t>
  </si>
  <si>
    <t>　　　　　　　　　　　　                13,440,000円</t>
  </si>
  <si>
    <t>　　　　　　　　　　　　　　　　12,638,592円　ほか</t>
  </si>
  <si>
    <t xml:space="preserve">　事業委託                         　　12,087,000円  </t>
  </si>
  <si>
    <t>　　　　　　　　　　　　　　　　　　 14,361,500円</t>
  </si>
  <si>
    <t>　　　　　　　　　　　　　　　　　 　9,021,372円</t>
  </si>
  <si>
    <t>　国庫返還金　　　　　　　　369,331,000円　ほか</t>
  </si>
  <si>
    <t xml:space="preserve">                             　  13,351,500円 ほか</t>
  </si>
  <si>
    <t>　　　　　　　　　　　　　       181,592.607円 ほか</t>
  </si>
  <si>
    <t>　結核定期健診補助金　       16,603,235円</t>
  </si>
  <si>
    <t>　　　　　　　　　　             　　 　143,667,000円</t>
  </si>
  <si>
    <t>　　　　　　　　　　　　　　　　　　　　　　635,902円</t>
  </si>
  <si>
    <t>　　　　　　　　　　　　　　　　　　　　　　737,000円</t>
  </si>
  <si>
    <t>　開発業務委託　　　　　　　19,299,000円　ほか</t>
  </si>
  <si>
    <t xml:space="preserve">                                           　 6,978,000円</t>
  </si>
  <si>
    <t xml:space="preserve">                                   　 8,700,000円 ほか</t>
  </si>
  <si>
    <t>　    　　　　　　　　　　　　　　　2,000,000円　ほか</t>
  </si>
  <si>
    <t>　歯科技工士試験事務交付金　　　　86,900円　　</t>
  </si>
  <si>
    <t>　    　　　　　　　　　　　　　　　　　  17,000,000円</t>
  </si>
  <si>
    <t>　    　　　　　　　　　　　　　　　　　  14,554,434円</t>
  </si>
  <si>
    <t>　補助金返還金　　　　　　　21,197,000円　ほか</t>
  </si>
  <si>
    <t>　運営費補助金               40,795,675円　ほか</t>
  </si>
  <si>
    <t>　　　　　　　　　　　　　　　　　　　　4,012,000円</t>
  </si>
  <si>
    <t>　                                   　 105,032,242円</t>
  </si>
  <si>
    <t>　　　　　　　　　　　　　　　　　　　　2,346,996円</t>
  </si>
  <si>
    <t>　　　　　　　　　　　　　　　　　　　 　 975,900円</t>
  </si>
  <si>
    <t xml:space="preserve">                                        1,500,000円　ほか</t>
  </si>
  <si>
    <t>　に関する相談業務委託　　 7,815,600円　ほか</t>
  </si>
  <si>
    <t>　国庫返還金　　　　　　　　114,636,000円　ほか</t>
  </si>
  <si>
    <t>　　　　　　　　　　　　　　　　　　　　3,400,000円</t>
  </si>
  <si>
    <t xml:space="preserve">                                    　1,200,777,000円</t>
  </si>
  <si>
    <t xml:space="preserve">                                        　 3,560,503円</t>
  </si>
  <si>
    <t xml:space="preserve">                                        　2,123,203円</t>
  </si>
  <si>
    <t>　報告書作成事務補助金　　　15,699,000円</t>
  </si>
  <si>
    <t>　                                     　  7,004,997円</t>
  </si>
  <si>
    <t>　                                　  11,559,660円　ほか</t>
  </si>
  <si>
    <t>　                                       47,410,471円</t>
  </si>
  <si>
    <t>　調達業務委託　　　      　 58,041,900円　ほか</t>
  </si>
  <si>
    <t xml:space="preserve">                     　　　         126,904,356円　ほか</t>
  </si>
  <si>
    <t xml:space="preserve">　研修事業委託　　                  868,000円 </t>
  </si>
  <si>
    <t>　補助金　                       　 31,105,000円</t>
  </si>
  <si>
    <t>　国庫返還金　　　　　　　　　30,400,144円　ほか</t>
  </si>
  <si>
    <t xml:space="preserve">                                            50,000円 ほか</t>
  </si>
  <si>
    <t>　標準試料法による相互比較分析</t>
  </si>
  <si>
    <t>　（機器校正）委託　　　　　　　　　　832,650円</t>
  </si>
  <si>
    <t>　電源改修工事　　　　　　　　 922,950円　ほか</t>
  </si>
  <si>
    <t>　に基づく負担金　           　　618,468円　ほか</t>
  </si>
  <si>
    <t>　試験会場等警備業務委託  529,200円　ほか</t>
  </si>
  <si>
    <t>　試験会場使用負担金　              62,785円</t>
  </si>
  <si>
    <t>監視指導</t>
  </si>
  <si>
    <t>総合衛生管理製造過程対象施設への</t>
  </si>
  <si>
    <t>　食品衛生普及啓発事業補助金　　 692,000円</t>
  </si>
  <si>
    <t>　確保委託                              　　179,445円</t>
  </si>
  <si>
    <t xml:space="preserve">  （自主回収報告制度）         　　   1,359,000円</t>
  </si>
  <si>
    <t>　　　　　　　　  　                　　 13,000円　ほか</t>
  </si>
  <si>
    <t>　油症検診委託                        1,018,290円</t>
  </si>
  <si>
    <t>　　                                 　　 55,125円　ほか</t>
  </si>
  <si>
    <t>　外部精度管理調査委託      674,100円　ほか</t>
  </si>
  <si>
    <t>　保守点検委託                   234,150円　ほか</t>
  </si>
  <si>
    <t xml:space="preserve">                                    　 2,235,042円　ほか</t>
  </si>
  <si>
    <t xml:space="preserve"> 　産業廃棄物処分委託        299,460円　ほか</t>
  </si>
  <si>
    <t xml:space="preserve">                                       　 111,423,955円</t>
  </si>
  <si>
    <t>　半導体検出器校正委託　　　　　　262,500円</t>
  </si>
  <si>
    <t xml:space="preserve">                                     　3,324,400円　ほか</t>
  </si>
  <si>
    <t>　一般公衆浴場業利子補給   　　　 　13,686円</t>
  </si>
  <si>
    <t>　　　　　　　　　　　　　　　　　　　　　 1,524,000円</t>
  </si>
  <si>
    <t>　　　　　　　　　　　　　　　　　　　　 16,512,000円</t>
  </si>
  <si>
    <t>　浄化槽整備事業費補助金 16,135,000円 ほか</t>
  </si>
  <si>
    <t>　３歳児データ入力業務委託料 133,835円 ほか</t>
  </si>
  <si>
    <t>　システム改修委託料　　　　　 　3,733,800円</t>
  </si>
  <si>
    <t>　健康業務委託　　　　　　　　　　　8,429,430円</t>
  </si>
  <si>
    <t xml:space="preserve">                                     　 6,214,455円　ほか</t>
  </si>
  <si>
    <t>　日本公衆衛生学会分担金　  180,000円　ほか</t>
  </si>
  <si>
    <t>　　　　　　　　　　　　　　　　　　　 155,000円　ほか</t>
  </si>
  <si>
    <t>　補助金国庫返還金　　　　　 509,000円</t>
  </si>
  <si>
    <t>　実施設計委託　　　　　　　 5,470,865円</t>
  </si>
  <si>
    <t>　整備工事　　　　　 　 　　  46,510,800円</t>
  </si>
  <si>
    <t>　検査備品等購入　　       79,505,748円</t>
  </si>
  <si>
    <t>　豊中保健所検査室整備事業</t>
  </si>
  <si>
    <t>　空調設備保守点検業務委託 447,300円　ほか</t>
  </si>
  <si>
    <t>　　　　　　　　　　　　　　　　　　　　 20,965,000円</t>
  </si>
  <si>
    <t>　フラッグポール設置工事       374,850円</t>
  </si>
  <si>
    <t xml:space="preserve">                                        3,194,000円　ほか</t>
  </si>
  <si>
    <t>　交付金                               859,400円</t>
  </si>
  <si>
    <t>　　　　　　　　　　　　　　　　　　　 　1,997,986円</t>
  </si>
  <si>
    <t>　　　　　　　　　　　　　　　　　　　　　　 425,000円</t>
  </si>
  <si>
    <t>　国庫返還金　　　　　　　　　　　　　6,264,000円</t>
  </si>
  <si>
    <t>　小児救急電話相談事業委託   37,438,275円</t>
  </si>
  <si>
    <t>　                              　　  　　　31,605,000円</t>
  </si>
  <si>
    <t>　　　　　　　　　　　　　　　　　　　　508,251,000円</t>
  </si>
  <si>
    <t>　　　　　　　　　　　　　　　　411,427,246円　ほか　　　　</t>
  </si>
  <si>
    <t>　ドクターヘリ運航委託　  152,250,000円 ほか</t>
  </si>
  <si>
    <t>　　　　　　　　　　　　　　　　　　　　　　　　4,716円</t>
  </si>
  <si>
    <t>　自治体衛星通信機構負担金     　1,890,000円</t>
  </si>
  <si>
    <t>　　　　　　　　　　　　　　　　　　　　　 31,903,000円</t>
  </si>
  <si>
    <t xml:space="preserve">                               　　      　 862,723,000円</t>
  </si>
  <si>
    <t xml:space="preserve">                               　　      　　　4,970,620円</t>
  </si>
  <si>
    <t>　広域搬送拠点医療施設（SCU)整備事業</t>
  </si>
  <si>
    <t>　国庫返還金　　　　　　　　　　　　　28,516,000円</t>
  </si>
  <si>
    <t>　　　　　　　　　　　　　　　　　　　　1,552,181,531円　　　　</t>
  </si>
  <si>
    <t>　全国自治体病院協議会負担金　　　 29,200円</t>
  </si>
  <si>
    <t>　　　　　　　　　　　　　　　　　　　　526,756,671円</t>
  </si>
  <si>
    <t>　　　　　　　　　　　　　　　　　　　　29,200円　ほか　　　　</t>
  </si>
  <si>
    <t>　保健医療計画推進事業委託</t>
  </si>
  <si>
    <t>　償還費補助金（高槻市）　　　　 14,196,000円</t>
  </si>
  <si>
    <t>　　　　　　　　　　　　　　　　　　2,451,432円　ほか</t>
  </si>
  <si>
    <t>　　　　　　　　　　　　　　　　　　　　 99,418,000円</t>
  </si>
  <si>
    <t>　　　　　　　　　　　　　　　　　　　　 50,144,074円</t>
  </si>
  <si>
    <t>　　　　　　　　　　　　　　　　　　　 111,900,000円</t>
  </si>
  <si>
    <t>　　　　　　　　　　　　　　　　 427,431,000円　ほか</t>
  </si>
  <si>
    <t>　国庫返還金　　　　　　 　236,594,000円　ほか</t>
  </si>
  <si>
    <t>　補助金                　　　　　　　100,562,000円</t>
  </si>
  <si>
    <t>　平成２２年度医療提供体制推進事業費</t>
  </si>
  <si>
    <t>　補助金国庫返還金　　　　　6,012,000円　ほか</t>
  </si>
  <si>
    <t xml:space="preserve">                                   　　1,113,000円　ほか　</t>
  </si>
  <si>
    <t xml:space="preserve">                                    　　 264,600円　ほか</t>
  </si>
  <si>
    <t>　　　　　　　　　　             　　3,013,500円　ほか</t>
  </si>
  <si>
    <t>　　　　　　　　　　　　　　　　　　　 3,928,000円</t>
  </si>
  <si>
    <t>37病院</t>
  </si>
  <si>
    <t>　新許認可統合システム開発及び運用委託</t>
  </si>
  <si>
    <t>156,630,442円ほか</t>
  </si>
  <si>
    <t>43,055,297円ほか</t>
  </si>
  <si>
    <t>　負担金　　　　　　　　　　　　　　　976,500円ほか</t>
  </si>
  <si>
    <t>　補助金　　　　　　　　　　　　　37,726,000円ほか</t>
  </si>
  <si>
    <t>987,000円ほか</t>
  </si>
  <si>
    <t>　移譲事務交付金               1,200,000円　ほか</t>
  </si>
  <si>
    <t>放射性物質検査</t>
  </si>
  <si>
    <t>　　　　　　　　　　　　　　　　　　4,781,501円　ほか</t>
  </si>
  <si>
    <t>　　　　　　　　　　　　　　　　　127,554,000円　ほか</t>
  </si>
  <si>
    <t>　　　　　　　　　　　　　　　　　　1,216,000円　ほか</t>
  </si>
  <si>
    <t>　ファミリー食育推進事業委託</t>
  </si>
  <si>
    <t>　健康増進事業費補助金 171,820,879円　ほか</t>
  </si>
  <si>
    <t>　　　　　　　　　　　　　　　　　　6,013,380円　ほか</t>
  </si>
  <si>
    <t>　　　　　　　　　　　　　　　　　29,468,462円　ほか</t>
  </si>
  <si>
    <t>　　　　　　　　　　　　　　　　　　　836,800円　ほか</t>
  </si>
  <si>
    <t>　看護学生等修学資金貸付金</t>
  </si>
  <si>
    <t>　　　　　　　　　　　　　　　　978,089,000円　ほか</t>
  </si>
  <si>
    <t>　　　　　　　　　　　　　　　　　　7,786,000円　ほか</t>
  </si>
  <si>
    <t>　　　　　　　　　　　　　　　　　27,207,708円　ほか</t>
  </si>
  <si>
    <t>1,246人</t>
  </si>
  <si>
    <t>厚生統計調査事業費</t>
  </si>
  <si>
    <t>大阪府立病院機構派遣職員費負担金</t>
  </si>
  <si>
    <t>感染症予防対策費</t>
  </si>
  <si>
    <t>肝炎ウイルス検査事業費</t>
  </si>
  <si>
    <t>結核対策関連事業費</t>
  </si>
  <si>
    <t>地域医療再生基金事業費</t>
  </si>
  <si>
    <t>がん予防対策重点プロジェクト事業費</t>
  </si>
  <si>
    <t>障がい者歯科診療体制整備事業費</t>
  </si>
  <si>
    <t>在宅医療児等支援体制整備事業費</t>
  </si>
  <si>
    <t>産科小児科担当医等手当導入促進事業費</t>
  </si>
  <si>
    <t>障がい・難病児等療育支援体制整備事業費</t>
  </si>
  <si>
    <t>認知症疾患医療センター運営事業費</t>
  </si>
  <si>
    <t>子どもの心の診療ネットワーク事業費</t>
  </si>
  <si>
    <t>自殺防止対策事業費</t>
  </si>
  <si>
    <t>自殺対策緊急強化基金事業費</t>
  </si>
  <si>
    <t>輸入食品検査体制強化事業費</t>
  </si>
  <si>
    <t>公衆衛生検査用機器整備事業費</t>
  </si>
  <si>
    <t>　負担金                           4,318,685円　ほか</t>
  </si>
  <si>
    <t>家庭用品安全対策事業費</t>
  </si>
  <si>
    <t>アスベスト関連健康対策事業費</t>
  </si>
  <si>
    <t>医療安全支援センター運営事業費</t>
  </si>
  <si>
    <t>法人等指導監督事業費</t>
  </si>
  <si>
    <t>病院診療所許可監視指導事業費</t>
  </si>
  <si>
    <t>療養病床転換助成事業費</t>
  </si>
  <si>
    <t>ドクターヘリ運営事業費</t>
  </si>
  <si>
    <t>災害医療体制整備事業費</t>
  </si>
  <si>
    <t>保健医療計画推進事業費</t>
  </si>
  <si>
    <t>女性医師等就労環境改善事業費</t>
  </si>
  <si>
    <t>28病院</t>
  </si>
  <si>
    <t>看護師等修学資金貸与事業費</t>
  </si>
  <si>
    <t>麻薬等取締・乱用防止対策事業費</t>
  </si>
  <si>
    <t>　　　　　　　　　　                　 167,160円　ほか</t>
  </si>
  <si>
    <t>医療施設耐震化臨時特例基金事業</t>
  </si>
  <si>
    <r>
      <t>1</t>
    </r>
    <r>
      <rPr>
        <sz val="11"/>
        <rFont val="ＭＳ Ｐゴシック"/>
        <family val="3"/>
      </rPr>
      <t>8</t>
    </r>
    <r>
      <rPr>
        <sz val="11"/>
        <rFont val="ＭＳ Ｐゴシック"/>
        <family val="3"/>
      </rPr>
      <t>ヶ所</t>
    </r>
  </si>
  <si>
    <t>1ヶ所</t>
  </si>
  <si>
    <t>　病院群輪番制設備整備補助金　14,000,000円</t>
  </si>
  <si>
    <t>31,245件</t>
  </si>
  <si>
    <t>調理師試験等の開催回数</t>
  </si>
  <si>
    <t>製菓衛生師試験等の開催回数</t>
  </si>
  <si>
    <t>講習会等の開催回数</t>
  </si>
  <si>
    <t>講習会受講者数</t>
  </si>
  <si>
    <t>食の安全安心推進協議会の開催回数</t>
  </si>
  <si>
    <t xml:space="preserve">  事業委託　                         　37,323,300円</t>
  </si>
  <si>
    <t xml:space="preserve"> 393,822,000円</t>
  </si>
  <si>
    <t>　研修責任者研修委託　　　　　　　1,172,000円</t>
  </si>
  <si>
    <t>　　　　　　　　　　　　　　　　　24,199,770円　ほか</t>
  </si>
  <si>
    <t xml:space="preserve">措置入院患者医療費公費負担 </t>
  </si>
  <si>
    <t>通院患者医療費公費負担</t>
  </si>
  <si>
    <t>健康医療部</t>
  </si>
  <si>
    <t>管理事業名</t>
  </si>
  <si>
    <t>予算現額</t>
  </si>
  <si>
    <t>決算額</t>
  </si>
  <si>
    <t>施　　策　　成　　果</t>
  </si>
  <si>
    <t>参　考（部局長マニフェスト等で掲載した目標等）</t>
  </si>
  <si>
    <t>頁</t>
  </si>
  <si>
    <t>（財源内訳）</t>
  </si>
  <si>
    <t>円</t>
  </si>
  <si>
    <t xml:space="preserve">■府立の各病院が健康医療・福祉行政を担当する府の機関と連携し
　て、それぞれの基本的な機能に応じて医療施策としての役割を担っ
　た。　 
  （１）急性期・総合医療センター
　　　・救命搬送支援システムの開発・運用の主導など、救命救急
　　　　医療の機能強化を行った。　
　　　　救急車搬入患者数　　実績：3,823人
　（２）呼吸器・アレルギー医療センター
　　　・地域の医療機関と連携した専門医、認定看護師等による緩和
 　　　ケア医療の推進を行った。
　　　　肺がん新入院患者数　　実績：1,156人
　（３）精神医療センター
　　　・診療体制の強化による思春期外来の拡充や自閉症確定診断
　　　　待機患児数を減少させた。　　
　　　　思春期外来延べ患者数　　実績：4,486人
  （４）成人病センター
　　　・難治性、進行性、希少がん患者への最適な集学的治療の実施
　　　　と放射線治療におけるIMRTへの重点化を行った。　　
　　　　がん新入院患者数　　実績：8,474人
  （５）母子保健総合医療センター
　　　・高度専門医療として開心術などの手術の実施や入院している
　　　　こどもの在宅療養への移行を支援した。　
　　　　新生児に対する手術件数　　実績：130件
</t>
  </si>
  <si>
    <t>■府立の各病院が医療施策の実施機関として健康福祉行政を担当する府の
　機関と連携し、それぞれの基本的な機能に応じた役割を担う。
　（１）急性期・総合医療センター
　　　・高度救命救急センター、三次救急をはじめとした救命救急医療、高度循
　　　　環器医療、周産期救急医療など急性期医療を提供する。
　　　　救急車搬入患者数　　目標：4,590人
　（２）呼吸器・アレルギー医療センター
　　　・悪性腫瘍に対し診断から集学的治療、緩和ケアなどの総合的な医療を
　　　　行うため腫瘍センターを設置するなど、専門医療を提供する。
　　　　肺がん新入院患者数　　目標：1,200人
　（３）精神医療センター
　　　・自閉症などの精神発達障がい圏の措置児童を受入れるとともに、確定
　　　　診断待機患児数を減少させるため自閉症児専門外来の充実を図る。
　　　　思春期外来延べ患者数　　目標：3,000人
　（４）成人病センター
　　　・難治性、進行性、希少がん患者に対し、手術や放射線治療、化学療法
　　　　など最適な集学的治療を実施し、新たな治療法を開発・推進する。
　　　　がん新入院患者数　　目標：8,500人
　（５）母子保健総合医療センター
　　　・先天性心疾患に対する開心術などの高度専門医療の提供を行い、小児
　　　　・家族に対する心のケアなど充実を図り、在宅療養への移行を進める。
　　　　新生児に対する手術件数　　目標：100件</t>
  </si>
  <si>
    <t>病院事業</t>
  </si>
  <si>
    <t>（起　　債）</t>
  </si>
  <si>
    <t xml:space="preserve">■難病患者（特定疾患患者）の認定の適正化とともに、適切な医療費
　助成等を実施することにより適正医療の推進と患者・家族の負担軽
　減を図った。
　（１）難病対策の推進
　　　・特定疾患医療費助成に係る受給者証交付件数：55,714件
　　　　　　　　　　　　　　　　　　　　　　　　　　　　　　　　　（H23年度末）
</t>
  </si>
  <si>
    <t xml:space="preserve">■難病患者（特定疾患患者）の認定の適正化とともに、適切な医療費助成等を
　実施することにより適正医療の推進と患者・家族の負担軽減を図る。
　（１）難病対策の推進
　　　・特定疾患医療費の助成　　　　
</t>
  </si>
  <si>
    <t>感染症</t>
  </si>
  <si>
    <t xml:space="preserve">■感染症の予防及び感染症の患者に対する医療に関する法律及び
　予防接種法に基づき、感染症予防及びまん延防止対策、普及啓発
　等を行った。
　（１）感染症対策の推進
 　　 ・3類感染症（94件）、4類感染症（41件）、5類感染症（130件）　　
　　　・43市町村に対し、子宮頸がん等ワクチン接種費用を助成
　　　　子宮頸がん予防ﾜｸﾁﾝ（115,029人）、ﾋﾌﾞﾜｸﾁﾝ（117,632人）、
　　　　小児用肺炎球菌ﾜｸﾁﾝ（138,440人）
　（２）新型インフルエンザ対策の実施
　　　・抗インフルエンザ薬の備蓄：平成23年度末で1,591,128人分を
　　　　備蓄
　　　　リレンザ　257,814人分購入
　　　・入院協力医療機関設備整備事業補助
　　　　登録医療機関数：95ヵ所
</t>
  </si>
  <si>
    <t>■感染症の予防及び感染症の患者に対する医療に関する法律及び予防接種
　法に基づき、感染症予防及びまん延防止対策、普及啓発等を行う。
　（１）感染症対策の推進
　　　・感染症の発生動向を監視・把握し、ただちに感染防止、まん延防止対策
　　　　を行う体制を確立する。
　　　・市町村が行うワクチン接種事業について接種費用を助成する。
　（２）新型インフルエンザ対策の実施
　　　・平成24年度までに府人口の45％分（国：173万人分、府：173万人分）の
　　　 抗インフルエンザ薬の備蓄を目指す。</t>
  </si>
  <si>
    <t>　（３）結核対策の推進
　　　・新登録結核患者数と罹患率の減少：2,484人（28.0）
      ・「大阪府結核対策推進計画」策定（平成24年3月）</t>
  </si>
  <si>
    <t xml:space="preserve">　（３）結核対策の推進　
　　　・大阪府結核予防計画2005を改定し、2015年を目標年としたり患率等新た
　　　　な目標を設定し、結核対策を推進する。
     </t>
  </si>
  <si>
    <t xml:space="preserve">■犬の適正飼養の推進として、譲渡・返還を通じ指導等を実施。
　（１）狂犬病予防及び動物愛護管理業務の推進
　　　・犬の譲渡件数：281件
　　　・犬の返還件数：131件
</t>
  </si>
  <si>
    <t>■狂犬病予防法、動物の愛護及び管理に関する法律等関係法令に基づき、
　浮浪犬の捕獲・収容・返還処分(譲渡）等の業務を行うとともに、犬の適正
　飼養に関する指導等に努める。
　（１）狂犬病予防及び動物愛護管理業務の推進</t>
  </si>
  <si>
    <t xml:space="preserve">■がん対策について「予防」、「早期発見」、「医療の充実」に総合的に
　取り組んだ。
　（１）がん対策の充実
　　　・受動喫煙防止の推進：全駅を禁煙化した鉄道事業者が3社増加
　　　 （合計6社）。
　　　・受診率の向上：民間企業等と連携した講演会(３回）
　　　・組織型検診導入予定市町村　14市町村
　　　・がん診療拠点病院の指定数：６０病院
　　　・緩和ケアの推進に関する研修会：３４回（医師５８４人・コメディカ
　　　 ル３８５人受講）
　　　※がん医療の均てん化（病院指定数の増）と全６０病院に相談窓
　　　　口を設置し、相談支援機能を充実。緩和ケア医療従事者の資質
　　　　向上を図る研修会の充実。
</t>
  </si>
  <si>
    <t xml:space="preserve">■がん対策について　「予防」、「早期発見」、「医療の充実」に総合的に取り組
　む。
　（１）がん対策の充実
　　　・受動喫煙防止の推進（予防）：官公庁、学校、医療機関、公共交通機関
　　　 の全面禁煙化
　　　・受診率の向上（早期発見）：がん検診実施主体である市町村において、
　　　組織型検診の導入を促進するとともに、がん検診に対する府民意識を高
　　　め、がん検診の受診率向上を図る。
　　　・がん診療拠点病院の機能強化、緩和ケアの推進（医療の充実）：指定要
　　　 件（一定水準以上の治療、緩和ケア、相談支援体制等を整備しているこ
 　　　と等）を満たす病院を「がん診療拠点病院」として指定し、質の高いがん
　　　 医療を受けられる体制の整備
</t>
  </si>
  <si>
    <t>■府民の健康の保持及び増進を図るため、がん・生活習慣病の予防、その他公衆衛生及び医療に関する各種事業を行う財団法人大阪府保健医療財団に対して補助を行った。
（１）大阪がん予防検診センター運営費補助
　大阪府保健医療財団が運営する大阪がん予防検診セ ンターの事業運営に伴う運営経費の補助。 
（２）大阪府保健医療財団事務局運営費補助
　大阪府の指定管理者として、府立の医療・予防・健康づくり関連施設の効果的、効率的な運営を図るとともに、府民の医療と健康づくりに貢献し、幅広い事業を展開するための運営費補助。</t>
  </si>
  <si>
    <t>■府民の健康の保持及び増進を図るため、がん・生活習慣病の予防、その他公衆衛生及び医療に関する各種事業を行う財団法人大阪府保健医療財団に対して補助を行います。
（１）大阪がん予防検診センター運営費補助
　大阪府保健医療財団が運営する大阪がん予防検診セ ンターの事業運営に伴う運営経費の補助を行う。 
（２）大阪府保健医療財団事務局運営費補助
　大阪府の指定管理者として、府立の医療・予防・健康づくり関連施設の効果的、効率的な運営を図るとともに、府民の医療と健康づくりに貢献し、幅広い事業を展開するための運営費補助を行う。</t>
  </si>
  <si>
    <t xml:space="preserve">■府民全体の心筋梗塞や脳卒中など循環器病予防を推進し、医療費の適正化に取り組んだ。
（１）特定健診の受診率の向上
　・府内の全市町村の個別ヒアリングを実施し、市町村における未受診者への受診勧奨等の取組みの実態や課題を把握（H23.8～9）。
　・ヒアリング結果から課題を整理し、グッド・プラクティス集を作成し、市町村へフィードバック。
</t>
  </si>
  <si>
    <t xml:space="preserve">■府民全体の心筋梗塞や脳卒中など循環器病予防を推進し、医療費の適正化につなげます。
（１）特定健診の受診率向上
　・とりわけ受診率の低い市町村国保の受診率向上のため、特定健診等に係るデータを分析・評価し、市町村の個別ヒアリングを行い、改善策につなげるPDCAサイクルを確立します。
</t>
  </si>
  <si>
    <t>・歯科・栄養</t>
  </si>
  <si>
    <t>事業</t>
  </si>
  <si>
    <t xml:space="preserve">（２）現行制度で特定保健指導の対象とならないハイリスク者も含めた保健指導の充実
　・旧健康科学センターにおいて開発を進めてきた「脳卒中・心筋梗塞発症予測ツール」の完成、公表（平成23年12月の公開後2ヶ月間で約2万件のアクセス数）。
　・府及び医療保険者で構成する保険者協議会による研修会を、市町村国保はじめ医療保険者等を対象に実施し、特定健診、保健指導、ポピュレーションアプローチの推進を支援。（研修会実施日：平成23年9月22日、10月17日、10月25日）
　・保健所による医療機関に対する立入検査時に、全面禁煙化及び禁煙サポートの推進を依頼。
　・大阪府医師会、大阪病院協会、大阪私立病院協会、大阪精神科病院協会あて全面禁煙化及び禁煙サポート推進を訪問により依頼。
</t>
  </si>
  <si>
    <t>（２）現行制度で特定保健指導の対象とならないハイリスク者も含めた保健指導の充実
　・旧健康科学センターが、保健指導のための各種のノウハウやプログラムを開発します。
　・研修会の開催やホームページを通じた公開等により、市町村等におけるハイリスク者への保健指導のほか、ポピュレーションアプローチの充実を図ります。
　・医療機関における健診・人間ドック等の機会を活用した喫煙者への禁煙サポートが実施されるよう支援します。</t>
  </si>
  <si>
    <t>■科学的根拠に基づいた実践的な健康づくりを推進し、府民の健康の保持及び増進に資するため、健康づくりに関する調査研究等を行う健康科学センターに対して補助を行った。</t>
  </si>
  <si>
    <t>■科学的根拠に基づいた実践的な健康づくりを推進し、府民の健康の保持及び増進に資するため、健康づくりに関する調査研究等を行う健康科学センターに対して補助を行います。</t>
  </si>
  <si>
    <t>■「こども・未来プラン」に基づき、安心して、喜びをもって子どもを産
　み、育てることができる社会づくりを目指し母子保健・母子医療の充
　実に取り組んだ。
　（１）母子保健・母子医療の充実
　　　・不妊に悩む人からの相談件数：246件
　　　・先天性代謝異常等検査件数：170,708件　　
　（２）医療費負担の軽減
　　　・妊婦健康診査にかかる公費負担の促進　
　　　　公費負担平均回数：14回（23.4現在）　
　　　　公費負担平均額：55,478円（23.4現在）
　　　・特定不妊治療費の助成額：612百万円</t>
  </si>
  <si>
    <t>■「こども・未来プラン」に基づき、安心して、喜びをもって子どもを産み、育てる
　ことができる社会づくりを目指し母子保健・母子医療の充実に取り組む。
　（１）母子保健・母子医療の充実
　　　・不妊に関する相談や情報提供を行い、不妊に悩む人々の身体的・精神
　　　　的な負担の軽減と支援を図る
　　　・先天性代謝異常症等を早期に発見し、適切な治療を行うため、新生児を
　　　　対象としたマス・スクリーニング検査事業の実施
　（２）医療費負担の軽減　　
　　　・市町村が実施する妊婦健康診査にかかる公費負担の促進
　　　・特定不妊治療に要する費用の一部を助成し、不妊に悩む夫婦の経済的
　　　　負担の軽減を図る</t>
  </si>
  <si>
    <t>精神保健</t>
  </si>
  <si>
    <t>■休日夜間等の精神科救急医療体制等を整備し、精神障がい者に対
　する適正かつ円滑な医療及び保護を図るとともに、自殺を防止する
　ため、抜本的な対策を検討し、施策を推進した。
   また、精神障がい者及び家族に対して、医療機関への受診勧奨や
　日常生活を送る上での援助及び社会復帰のための支援を行った。
　（１）精神科救急医療体制の確保
　　　・参画病院：45病院
　（２）自殺防止対策の実施
　　　・自殺者数：1,947人（H23人口動態統計・概数）
　（３）こころの健康相談の実施
　　　・延相談人数：21,307人
　　　・訪問延数：4,359人</t>
  </si>
  <si>
    <t>■休日夜間等の精神科救急医療体制等を整備し、精神障がい者に対する適
　正かつ円滑な医療及び保護を図るとともに、自殺を防止するため、抜本的な
　対策を検討し、施策を推進する。
　 また、精神障がい者及び家族に対して、医療機関への受診勧奨や日常生
　活を送る上での援助及び社会復帰のための支援を行う。
　（１）精神科救急医療体制の確保
　　　・参画病院　45病院
　（２）自殺防止対策の実施
　　　・自殺対策基本指針に基づき、平成28年までに自殺者数を1,500人以下に
　　　 する　  
　（３）こころの健康相談の実施
　　　・府14保健所において精神科医やケースワーカー、保健師等による心の
　　　 健康やアルコール、認知症等の精神保健福祉に関する相談・訪問指導
　　　 を実施し、医療機関への受診勧奨や日常生活を送る上での援助及び社
　　　 会復帰のための支援を行う。</t>
  </si>
  <si>
    <t>■精神保健福祉に関する中核施設として保健所、社会復帰関連施設
　や医療機関をはじめとする地域関係機関、団体に対する支援やネッ
　トワークづくりを推進するとともに、広く府民のこころの健康づくりの
　保持、増進を図った。
　(１)精神保健福祉業務・活動に従事する職員の人材育成
　　　・研修実施実日数：２２０日
　(２)地域活動への支援
　　　・支援回数：１，０２８回
　(３)精神保健福祉相談及びこころの電話相談の実施
　　　・精神保健福祉相談：延２，１８７件
　　　・こころの電話相談　：延３，３７８件
　(４)精神科外来診療の実施
　　　・診療件数：１６，１９７件</t>
  </si>
  <si>
    <t>■精神保健福祉に関する中核施設として保健所、社会復帰関連施設や医療
　機関をはじめとする地域関係機関、団体に対する支援やネットワークづくり
　を推進するとともに、広く府民のこころの健康づくりの保持、増進を図る。
　(１)精神保健福祉業務・活動に従事する職員の人材育成
　(２)地域活動への支援
　(３)精神保健福祉相談及びこころの電話相談の実施
　(４)精神科外来診療の実施</t>
  </si>
  <si>
    <t>衛生研究所</t>
  </si>
  <si>
    <t xml:space="preserve">■試験検査体制の充実
　府内各市町村や医療機関よりの依頼検査や収去検査等を行った。
　　　・公衆衛生研究所で行った各種検査の件数：33,387件
</t>
  </si>
  <si>
    <t>■試験検査体制の充実
　社会環境の変化に伴って多様化する公衆衛生上の課題に対応するため必
　要な先端技術を取り入れ、府民の健康と生活環境の安全の確保に努め、
　試験検査体制の充実を図る。</t>
  </si>
  <si>
    <t>■食品の安全性を確保するため、食品・施設の監視・指導を行うと
　ともに、　リスクコミュニケーションの開催等食の安全安心を確保
　するための施策の推進に努めた。
　（１）食品衛生対策等の推進
　　　・監視・指導施設数：137,774件
　　  ・放射性物質検査体制の整備及び検査の実施
　　　　：スクリーニング検査11,505検体、精密検査272検体
　（２）食の安全安心を確保する施策の推進
　　　・講習会等の開催　　開催数：403回、参加人数：15,648人
　　　・食の安全安心に係るリスクコミュニケーションの開催：2回
　　　・食の安全安心推進協議会等の開催：4回
■府県ごとに実施している調理師免許試験等の試験問題の作成、試
　験実施等を広域連合に集約し、一元的に実施するための検討を行っ
　た。
　（１）関西広域連合への試験免許事務の一元化
　　　・H25年度以降に広域連合において、調理師免許、製菓衛生師試
　　　 験等を実施する。</t>
  </si>
  <si>
    <t xml:space="preserve">■食品の安全性を確保することにより府民の健康の保護を図り、食品衛生法
　等関係法令に基づき食品・施設の監視・指導を実施するとともに、食中毒の
　防止等の普及・啓発に努める。
　　（１）食品衛生対策等の推進
　　（２）食の安全安心を確保する施策の推進
■府県ごとに実施している調理師免許試験等の試験問題の作成、試験実施
　等を広域連合に集約し、一元的に実施。
　　（１）関西広域連合への試験免許事務の一元化
</t>
  </si>
  <si>
    <t xml:space="preserve">■安全な食品の流通を推進するために各種食品検査の実施及び監
　視指導に努めた。
　（１）安全な食品流通の促進
　　・中央卸売市場食品衛生検査所の監視及び検査実績
　　　延監視件数　77,698件　
　　　ふぐ販売営業に対する延監視件数　7,034件
　　　食鳥処理施設に対する延監視件数　210件
　　　各種食品検査数　2,966
</t>
  </si>
  <si>
    <t>■牛乳・乳製品・食肉・食肉加工品・卵・卵加工品・魚介類・水産食品などの
　食品に起因する危害防止を図るため、中央卸売市場食品衛生検査所や食
　肉衛生検査所等において各種食品検査を実施するとともに、施設・事業者
　に対して監視・指導を実施し、安全な食品の流通に努める。
　（１）安全な食品流通の推進
　</t>
  </si>
  <si>
    <t>　　・食肉衛生検査所における主な検査実績　
　　　と畜検査数頭数　牛：21,844頭、豚：2,606頭
　　　ＢＳＥ検査頭数　21,844頭　
　　　放射性物質スクリーニング検査頭数　11,507頭（9月26日～実施）　
　　　食鳥検査羽数　1,622,462羽
　（２）ふぐ食中毒防止対策の推進
　　・ふぐ処理講習会の実施　受講者数：1,173名　　
　　・ふぐ処理施設一斉監視件数　6,039件（11月～2月実施）</t>
  </si>
  <si>
    <t xml:space="preserve">
　（２）ふぐ食中毒防止対策の推進</t>
  </si>
  <si>
    <t>環境衛生</t>
  </si>
  <si>
    <t xml:space="preserve">■住居衛生対策、建築物の環境衛生対策、家庭用品の安全確保対
　策、旅館、興行場、公衆浴場、理美容、クリーニング、遊泳場、墓地、
　温泉等環境衛生施設の衛生対策、水道の整備推進と衛生対策、浄
　化槽等の環境衛生対策を実施。
　（１）環境衛生施設への監視指導
　　　・営業関係施設監視指導数：1,824件
　　　・温泉関係施設監視指導数：774件
　　　・浄化槽保守点検業登録等指導数：400件
　　　・住居衛生対策指導数：4,097件　ほか
　（２）水道の整備推進と衛生対策
　　　・水道施設・受水槽施設等監視指導数：4,077件
　　　・井戸等指導数：1,084件
　（３）浄化槽等の環境衛生対策
　　　・し尿処理施設等維持管理指導数：3,812件
　　　・生活排水適正処理の推進のため浄化槽整備事業費補助金を
　　　 12市町村に交付。
</t>
  </si>
  <si>
    <t xml:space="preserve">■府民の健康を保持・増進していく上で、生活に身近な住居や施設等について
　衛生面や安全面の確保が必要なことから、必要な検査・指導等を実施する。
　（１）環境衛生施設への監視指導
       施設の監視指導や知識の普及啓発等により、生活に身近な生活衛生関
　　　係営業施設や遊泳場、墓地、納骨堂、火葬場等の施設の衛生水準の向
　　　上を図る。
　（２）水道の整備推進と衛生対策
　　　計画的な水道整備と広域化の推進、水道施設等の維持管理指導、水道
　　　水源の水質管理、クリプトスポリジウム対策の推進、水道の地震対策、
      飲用井戸等の衛生対策を行う。
　（３）浄化槽等の環境衛生対策
　　　小型合併処理浄化槽の普及促進、浄化槽等の維持管理指導、浄化槽保
　　　守点検業者への指導、指定地域特定施設の維持管理指導などを行う。
</t>
  </si>
  <si>
    <t>保健所管理</t>
  </si>
  <si>
    <t>■保健所が地域保健事業を円滑に実施できるよう、保健所の試験検
　査体制の充実をはじめとした保健所施設の管理・運営を行うととも
　に、人材の確保、資質の向上を図った。
　（１）保健所試験・検査体制の充実
　　　・保健所各種試験・検査の受理件数：22,695件
　（２）地域保健関係職員の研修の実施
　　　・保健所保健師他専門職の研修：延1,273人</t>
  </si>
  <si>
    <t>■地域保健法に基づき、府は保健所の設置主体と定められており、これにより
　保健所が地域保健事業を円滑に実施できるよう、保健所の試験検査体制の
　充実をはじめとした保健所施設の管理・運営を行うとともに、人材の確保、資
　質の向上を図る。　
　（１）保健所試験・検査体制の充実
　（２）地域保健関係職員の研修の実施</t>
  </si>
  <si>
    <t>■府民が安心して医療を受ける体制を構築するため、医療相談窓口
　の整備を行った。
　（１）医療相談窓口の整備
　　　・府14保健所への相談件数：2,281件　　　　
■死体解剖保存法の規定に基づき、死因の明らかでない死体の検
　案・解剖を実施し、公衆衛生の向上に努めた。
　（１）監察医事務所
　　　・死体検案件数：4,845件
　　　・解剖件数：1,236件
　　　　　　　　　　　　　　　　　　　　　　　　　　　　　　</t>
  </si>
  <si>
    <t>■府民が安心して医療を受ける体制を構築するため、医療相談窓口の整備を
　行う。　     
  （１）医療相談窓口の整備
■死体解剖保存法の規定に基づき、死因の明らかでない死体の検案・解剖を
　実施し、公衆衛生の向上に努める。
　（１）監察医事務所における死体検案・解剖の実施
　　　　</t>
  </si>
  <si>
    <t>救急医療</t>
  </si>
  <si>
    <t>■救急医療体制の充実に努めるとともに、災害医療体制の整備・充実
　を図った。
　（１）救急医療体制の充実
　　　・改正消防法に基づく「傷病者の搬送及び受入れの実施基準」の
        運用、検証及び見直し
　　　・救命救急センターの助成：4カ所
　　　・ドクターヘリの運営：運航回数129回
　　　・救急医療情報ｼｽﾃﾑの整備・運営：
　　　　照会対応：93,785件
　　　　医療機関情報システムホームページアクセス：1,074,709件
　（２）周産期医療体制の充実
　　　・周産期(新生児・産婦人科) 緊急入院件数：3,300件
　　　・周産期母子医療センターの運営支援：18病院
　　　・周産期緊急医療体制コーディネーターによる搬送調整件数
　　　　：152件
　　　・産婦人科救急搬送受入件数：1,187件
　（３）災害医療対策の推進
　　　・災害拠点病院の耐震化整備：1箇所
　　　・災害派遣医療チーム（ＤＭＡＴ）の養成：大阪DMATとして16チー
　　　　ム65名を養成→府内19災害拠点病院のうち、12病院が3チー
　　　　ムを保有
　　　・広域搬送拠点医療施設（ＳＣＵ）の設置
　　　・災害拠点病院衛星無線設置：14箇所</t>
  </si>
  <si>
    <t xml:space="preserve">■救急医療体制の充実に努めるとともに、災害医療体制の整備・充実を図る。
　（１）救急医療体制の充実  
　　　・改正消防法や地域医療再生計画に基づく取組みを進め、地域における
　　　 救急患者の受入体制の確保を図る。
　（２）周産期医療体制の充実
　　　・かかりつけ医のない妊産婦や最重症合併症妊産婦の受入など産婦人
　　　科の救急搬送体制の確保。
　（３）災害医療対策の推進
　　　・大阪DMATの養成：災害拠点病院に常時3チームを確保
</t>
  </si>
  <si>
    <t>（国庫支出金）</t>
  </si>
  <si>
    <t>（附帯歳入）</t>
  </si>
  <si>
    <t>（一般歳入）</t>
  </si>
  <si>
    <t>■大阪府救急医療対策審議会の答申に基づく救命救急センターとして、主として泉州地域における救急医療の中核的機能を果たした。
　・延入院患者数：3,366人</t>
  </si>
  <si>
    <t>■大阪府救急医療対策審議会の答申に基づく救命救急センターとして、主として泉州地域における救急医療の中核的機能を果たす。</t>
  </si>
  <si>
    <t>■大阪府救急医療対策審議会の答申に基づく救命救急センターとして、主として中河内地域における救急医療の中核的機能を果たした。
　・延入院患者数：6,979人</t>
  </si>
  <si>
    <t>■大阪府救急医療対策審議会の答申に基づく救命救急センターとして、主として中河内地域における救急医療の中核的機能を果たす。</t>
  </si>
  <si>
    <t>地域医療</t>
  </si>
  <si>
    <t>■救急医療や周産期医療の分野における医師の確保を支援し、府内
　の医療提供体制の確保を図った。　
　（１）医師確保対策の推進
　　　・地域医療確保修学資金等貸与事業
　　　　新規貸与人数：17人
　　　・地域医療支援センター運営事業
　　　　救急、周産期医療分野を対象に事業着手
　　　　地域の中核病院間の人材育成ネットワークを構築</t>
  </si>
  <si>
    <t>■救急医療や周産期医療の分野における医師の確保を支援し、府内の医療
　提供体制の確保を図る。　
　（１）医師確保対策の推進　
　　　・地域医療確保修学資金等貸与事業の実施
　　　　新規貸与人数：15人
　　　・地域医療支援センター運営事業の実施
　　　　地域の中核病院間の人材育成ネットワークを構築</t>
  </si>
  <si>
    <t xml:space="preserve">■原爆被爆者の健康及び福祉の保持増進を図るため、被爆者の健康
　診断及び各種手当金の給付を行った。
　（１）原爆被爆者の援護
　　　・原子爆弾被爆者への健康診断の実施：延6,585人
　　　・原爆被爆者への各種手当金等支給：延89,266件
</t>
  </si>
  <si>
    <t xml:space="preserve">■原爆被爆者の健康及び福祉の保持増進を図るため、被爆者の健康診断及
　び各種手当金の給付を行う。
　（１）原爆被爆者の援護
　　　・原子爆弾被爆者への健康診断の実施
　　　・原爆被爆者への各種手当金支給　
</t>
  </si>
  <si>
    <t xml:space="preserve">■看護師等の養成の確保及び教育内容の向上を図るとともに、看護
　職員等の離職防止及び再就業を促進した。
　（１）看護職員の養成確保対策
　　　・看護師等養成所運営費補助：55カ所　　　　　　　　　　　　　　　　　　　　　　　　　　　　　　　　　　　　　　　　　　　　　　　　　　
　（２）看護職員の定着
　　　・病院内保育所運営費補助：82病院・診療所　　　　　　　　　　　　　　　　　　　　　　　　　　　　　　　　　　　　　　　　　　　　　
　（３）看護職員の再就職促進対策　
　　　・ナースバンク事業による再就業者数：1,019人
</t>
  </si>
  <si>
    <t xml:space="preserve">■看護師等の養成の確保及び教育内容の向上を図るとともに、看護職員等の
　離職防止及び再就業を促進する。
　（１）看護職員の養成確保対策
　　　・看護師等養成所に対する運営費の補助　　　　　　　　　　　　　　　　　　　　　　　　　　　　　　　　　　　　　　　　　　　　　　
　（２）看護職員の定着対策
　　　・病院内保育所に対する運営費の補助
　（３）看護職員の再就職促進対策　　　　　　　　
　　　・ナースバンク事業により再就業者数の増加を図る           
</t>
  </si>
  <si>
    <t>薬事指導</t>
  </si>
  <si>
    <t xml:space="preserve">■医薬品などの安全性等の確保のため、医薬品等の製造業者、製造
　販売業者、薬局開設者、医薬品販売業者、医療機器販売業者に対
　する立入検査等の薬事監視を実施した。
　（１）医薬品等の安全性の確保対策
　　　・立入検査件数：3,221件
</t>
  </si>
  <si>
    <t xml:space="preserve">■薬事法等関係法令に基づき、医薬品等の品質、有効性及び安全性の確保
　に努めるとともに、適正な使用に関する啓発及び知識の普及に努める。
　（１）医薬品等の安全性の確保対策
</t>
  </si>
  <si>
    <t>※職員費、総務事業などの内部管理的な施策事業は、記入を省略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</si>
</sst>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Red]&quot;▲&quot;#,##0"/>
    <numFmt numFmtId="179" formatCode="#,##0_);[Red]\(#,##0\)"/>
    <numFmt numFmtId="180" formatCode="#,##0&quot;人&quot;"/>
    <numFmt numFmtId="181" formatCode="0.0%"/>
    <numFmt numFmtId="182" formatCode="#,##0&quot;円&quot;"/>
  </numFmts>
  <fonts count="85">
    <font>
      <sz val="11"/>
      <name val="ＭＳ Ｐゴシック"/>
      <family val="3"/>
    </font>
    <font>
      <sz val="11"/>
      <color indexed="8"/>
      <name val="ＭＳ Ｐゴシック"/>
      <family val="3"/>
    </font>
    <font>
      <sz val="6"/>
      <name val="ＭＳ 明朝"/>
      <family val="1"/>
    </font>
    <font>
      <sz val="11"/>
      <name val="ＭＳ 明朝"/>
      <family val="1"/>
    </font>
    <font>
      <sz val="6"/>
      <name val="ＭＳ Ｐゴシック"/>
      <family val="3"/>
    </font>
    <font>
      <b/>
      <sz val="28"/>
      <name val="ＭＳ Ｐゴシック"/>
      <family val="3"/>
    </font>
    <font>
      <sz val="28"/>
      <name val="ＭＳ Ｐゴシック"/>
      <family val="3"/>
    </font>
    <font>
      <sz val="10"/>
      <name val="ＭＳ Ｐゴシック"/>
      <family val="3"/>
    </font>
    <font>
      <sz val="12"/>
      <name val="ＭＳ Ｐゴシック"/>
      <family val="3"/>
    </font>
    <font>
      <sz val="9"/>
      <name val="ＭＳ Ｐゴシック"/>
      <family val="3"/>
    </font>
    <font>
      <sz val="12"/>
      <name val="ＭＳ 明朝"/>
      <family val="1"/>
    </font>
    <font>
      <sz val="10"/>
      <name val="ＭＳ 明朝"/>
      <family val="1"/>
    </font>
    <font>
      <sz val="13"/>
      <name val="ＭＳ Ｐゴシック"/>
      <family val="3"/>
    </font>
    <font>
      <sz val="11"/>
      <color indexed="8"/>
      <name val="ＭＳ 明朝"/>
      <family val="1"/>
    </font>
    <font>
      <sz val="14"/>
      <color indexed="8"/>
      <name val="ＭＳ 明朝"/>
      <family val="1"/>
    </font>
    <font>
      <sz val="10"/>
      <color indexed="8"/>
      <name val="ＭＳ Ｐゴシック"/>
      <family val="3"/>
    </font>
    <font>
      <sz val="16"/>
      <color indexed="8"/>
      <name val="ＭＳ 明朝"/>
      <family val="1"/>
    </font>
    <font>
      <b/>
      <i/>
      <sz val="12"/>
      <color indexed="8"/>
      <name val="ＭＳ 明朝"/>
      <family val="1"/>
    </font>
    <font>
      <sz val="12"/>
      <color indexed="8"/>
      <name val="ＭＳ Ｐゴシック"/>
      <family val="3"/>
    </font>
    <font>
      <sz val="10"/>
      <color indexed="8"/>
      <name val="ＭＳ 明朝"/>
      <family val="1"/>
    </font>
    <font>
      <sz val="9"/>
      <color indexed="8"/>
      <name val="ＭＳ 明朝"/>
      <family val="1"/>
    </font>
    <font>
      <sz val="12"/>
      <color indexed="8"/>
      <name val="ＭＳ 明朝"/>
      <family val="1"/>
    </font>
    <font>
      <b/>
      <sz val="20"/>
      <color indexed="8"/>
      <name val="ＭＳ ゴシック"/>
      <family val="3"/>
    </font>
    <font>
      <b/>
      <i/>
      <sz val="16"/>
      <color indexed="8"/>
      <name val="ＭＳ 明朝"/>
      <family val="1"/>
    </font>
    <font>
      <b/>
      <i/>
      <sz val="11"/>
      <color indexed="8"/>
      <name val="ＭＳ 明朝"/>
      <family val="1"/>
    </font>
    <font>
      <sz val="14"/>
      <color indexed="8"/>
      <name val="ＭＳ Ｐゴシック"/>
      <family val="3"/>
    </font>
    <font>
      <b/>
      <sz val="18"/>
      <color indexed="8"/>
      <name val="ＭＳ Ｐゴシック"/>
      <family val="3"/>
    </font>
    <font>
      <sz val="16"/>
      <color indexed="8"/>
      <name val="ＭＳ Ｐゴシック"/>
      <family val="3"/>
    </font>
    <font>
      <b/>
      <sz val="13"/>
      <color indexed="8"/>
      <name val="ＭＳ Ｐゴシック"/>
      <family val="3"/>
    </font>
    <font>
      <sz val="13"/>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4"/>
      <color theme="1"/>
      <name val="ＭＳ 明朝"/>
      <family val="1"/>
    </font>
    <font>
      <sz val="10"/>
      <color theme="1"/>
      <name val="ＭＳ Ｐゴシック"/>
      <family val="3"/>
    </font>
    <font>
      <sz val="16"/>
      <color theme="1"/>
      <name val="ＭＳ 明朝"/>
      <family val="1"/>
    </font>
    <font>
      <b/>
      <i/>
      <sz val="12"/>
      <color theme="1"/>
      <name val="ＭＳ 明朝"/>
      <family val="1"/>
    </font>
    <font>
      <sz val="12"/>
      <color theme="1"/>
      <name val="ＭＳ Ｐゴシック"/>
      <family val="3"/>
    </font>
    <font>
      <sz val="10"/>
      <color theme="1"/>
      <name val="ＭＳ 明朝"/>
      <family val="1"/>
    </font>
    <font>
      <sz val="9"/>
      <color theme="1"/>
      <name val="ＭＳ 明朝"/>
      <family val="1"/>
    </font>
    <font>
      <sz val="11"/>
      <color theme="1"/>
      <name val="ＭＳ Ｐゴシック"/>
      <family val="3"/>
    </font>
    <font>
      <sz val="12"/>
      <color theme="1"/>
      <name val="ＭＳ 明朝"/>
      <family val="1"/>
    </font>
    <font>
      <b/>
      <sz val="18"/>
      <color theme="1"/>
      <name val="Calibri"/>
      <family val="3"/>
    </font>
    <font>
      <b/>
      <sz val="13"/>
      <color theme="1"/>
      <name val="Calibri"/>
      <family val="3"/>
    </font>
    <font>
      <sz val="13"/>
      <name val="Calibri"/>
      <family val="3"/>
    </font>
    <font>
      <sz val="13"/>
      <color theme="1"/>
      <name val="ＭＳ Ｐゴシック"/>
      <family val="3"/>
    </font>
    <font>
      <sz val="12"/>
      <color theme="1"/>
      <name val="Calibri"/>
      <family val="3"/>
    </font>
    <font>
      <sz val="16"/>
      <color theme="1"/>
      <name val="ＭＳ Ｐゴシック"/>
      <family val="3"/>
    </font>
    <font>
      <b/>
      <sz val="20"/>
      <color theme="1"/>
      <name val="ＭＳ ゴシック"/>
      <family val="3"/>
    </font>
    <font>
      <b/>
      <i/>
      <sz val="16"/>
      <color theme="1"/>
      <name val="ＭＳ 明朝"/>
      <family val="1"/>
    </font>
    <font>
      <b/>
      <i/>
      <sz val="11"/>
      <color theme="1"/>
      <name val="ＭＳ 明朝"/>
      <family val="1"/>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thin"/>
      <top/>
      <bottom/>
    </border>
    <border>
      <left style="thin"/>
      <right style="medium"/>
      <top/>
      <bottom/>
    </border>
    <border>
      <left style="thin"/>
      <right/>
      <top/>
      <bottom/>
    </border>
    <border>
      <left/>
      <right style="thin"/>
      <top/>
      <bottom/>
    </border>
    <border>
      <left style="medium"/>
      <right style="thin"/>
      <top/>
      <bottom/>
    </border>
    <border>
      <left style="medium"/>
      <right style="thin"/>
      <top/>
      <bottom style="medium"/>
    </border>
    <border>
      <left style="thin"/>
      <right style="thin"/>
      <top/>
      <bottom style="medium"/>
    </border>
    <border>
      <left style="thin"/>
      <right/>
      <top/>
      <bottom style="medium"/>
    </border>
    <border>
      <left/>
      <right style="thin"/>
      <top/>
      <bottom style="medium"/>
    </border>
    <border>
      <left style="thin"/>
      <right style="medium"/>
      <top/>
      <bottom style="medium"/>
    </border>
    <border>
      <left style="medium"/>
      <right style="thin"/>
      <top style="medium"/>
      <bottom/>
    </border>
    <border>
      <left style="thin"/>
      <right style="thin"/>
      <top style="medium"/>
      <bottom/>
    </border>
    <border>
      <left/>
      <right/>
      <top style="medium"/>
      <bottom/>
    </border>
    <border>
      <left style="thin"/>
      <right/>
      <top style="medium"/>
      <bottom/>
    </border>
    <border>
      <left/>
      <right style="thin"/>
      <top style="medium"/>
      <bottom/>
    </border>
    <border>
      <left style="thin"/>
      <right style="medium"/>
      <top style="medium"/>
      <bottom/>
    </border>
    <border>
      <left/>
      <right style="medium"/>
      <top/>
      <botto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right style="medium"/>
      <top/>
      <bottom style="medium"/>
    </border>
    <border>
      <left style="medium"/>
      <right/>
      <top/>
      <bottom/>
    </border>
    <border>
      <left style="medium"/>
      <right/>
      <top/>
      <bottom style="medium"/>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 diagonalDown="1">
      <left style="thin"/>
      <right style="medium"/>
      <top style="medium"/>
      <bottom/>
      <diagonal style="thin"/>
    </border>
    <border diagonalDown="1">
      <left style="thin"/>
      <right style="medium"/>
      <top/>
      <bottom/>
      <diagonal style="thin"/>
    </border>
    <border diagonalDown="1">
      <left style="thin"/>
      <right style="medium"/>
      <top/>
      <bottom style="medium"/>
      <diagonal style="thin"/>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diagonalDown="1">
      <left style="thin"/>
      <right/>
      <top style="medium"/>
      <bottom/>
      <diagonal style="thin"/>
    </border>
    <border diagonalDown="1">
      <left/>
      <right/>
      <top style="medium"/>
      <bottom/>
      <diagonal style="thin"/>
    </border>
    <border diagonalDown="1">
      <left/>
      <right style="thin"/>
      <top style="medium"/>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3" fillId="0" borderId="0">
      <alignment/>
      <protection/>
    </xf>
    <xf numFmtId="0" fontId="64" fillId="32" borderId="0" applyNumberFormat="0" applyBorder="0" applyAlignment="0" applyProtection="0"/>
  </cellStyleXfs>
  <cellXfs count="461">
    <xf numFmtId="0" fontId="0" fillId="0" borderId="0" xfId="0" applyAlignment="1">
      <alignment vertical="center"/>
    </xf>
    <xf numFmtId="0" fontId="65" fillId="0" borderId="0" xfId="60" applyFont="1" applyFill="1" applyBorder="1">
      <alignment/>
      <protection/>
    </xf>
    <xf numFmtId="0" fontId="66" fillId="0" borderId="0" xfId="0" applyFont="1" applyFill="1" applyAlignment="1">
      <alignment horizontal="right" vertical="center"/>
    </xf>
    <xf numFmtId="0" fontId="67" fillId="0" borderId="0" xfId="60" applyFont="1" applyFill="1">
      <alignment/>
      <protection/>
    </xf>
    <xf numFmtId="0" fontId="65" fillId="0" borderId="0" xfId="60" applyFont="1" applyFill="1">
      <alignment/>
      <protection/>
    </xf>
    <xf numFmtId="0" fontId="68" fillId="0" borderId="0" xfId="60" applyFont="1" applyFill="1" applyAlignment="1">
      <alignment vertical="center" wrapText="1"/>
      <protection/>
    </xf>
    <xf numFmtId="0" fontId="68" fillId="0" borderId="0" xfId="60" applyFont="1" applyFill="1" applyAlignment="1">
      <alignment vertical="center"/>
      <protection/>
    </xf>
    <xf numFmtId="0" fontId="68" fillId="0" borderId="0" xfId="60" applyFont="1" applyFill="1" applyAlignment="1">
      <alignment horizontal="right" vertical="center"/>
      <protection/>
    </xf>
    <xf numFmtId="177" fontId="68" fillId="0" borderId="0" xfId="60" applyNumberFormat="1" applyFont="1" applyFill="1" applyAlignment="1">
      <alignment vertical="center"/>
      <protection/>
    </xf>
    <xf numFmtId="179" fontId="65" fillId="0" borderId="0" xfId="60" applyNumberFormat="1" applyFont="1" applyFill="1">
      <alignment/>
      <protection/>
    </xf>
    <xf numFmtId="0" fontId="65" fillId="0" borderId="0" xfId="60" applyFont="1" applyFill="1" applyAlignment="1">
      <alignment horizontal="center" vertical="center"/>
      <protection/>
    </xf>
    <xf numFmtId="0" fontId="68" fillId="0" borderId="0" xfId="60" applyFont="1" applyFill="1" applyBorder="1" applyAlignment="1">
      <alignment vertical="center"/>
      <protection/>
    </xf>
    <xf numFmtId="0" fontId="68" fillId="0" borderId="0" xfId="60" applyFont="1" applyFill="1" applyBorder="1" applyAlignment="1">
      <alignment vertical="center" wrapText="1"/>
      <protection/>
    </xf>
    <xf numFmtId="0" fontId="68" fillId="0" borderId="0" xfId="60" applyFont="1" applyFill="1" applyBorder="1" applyAlignment="1">
      <alignment horizontal="right" vertical="center"/>
      <protection/>
    </xf>
    <xf numFmtId="177" fontId="68" fillId="0" borderId="0" xfId="60" applyNumberFormat="1" applyFont="1" applyFill="1" applyBorder="1" applyAlignment="1">
      <alignment vertical="center"/>
      <protection/>
    </xf>
    <xf numFmtId="0" fontId="69" fillId="0" borderId="0" xfId="60" applyFont="1" applyFill="1" applyBorder="1" applyAlignment="1">
      <alignment horizontal="left" vertical="center" indent="3"/>
      <protection/>
    </xf>
    <xf numFmtId="0" fontId="68" fillId="0" borderId="0" xfId="60" applyFont="1" applyFill="1" applyBorder="1" applyAlignment="1">
      <alignment horizontal="left" vertical="center" indent="3"/>
      <protection/>
    </xf>
    <xf numFmtId="0" fontId="67" fillId="0" borderId="0" xfId="60" applyFont="1" applyFill="1" applyBorder="1">
      <alignment/>
      <protection/>
    </xf>
    <xf numFmtId="0" fontId="68" fillId="0" borderId="0" xfId="60" applyFont="1" applyFill="1" applyBorder="1" applyAlignment="1">
      <alignment horizontal="right" vertical="center" wrapText="1"/>
      <protection/>
    </xf>
    <xf numFmtId="0" fontId="65" fillId="0" borderId="0" xfId="0" applyFont="1" applyFill="1" applyBorder="1" applyAlignment="1">
      <alignment horizontal="center" vertical="center"/>
    </xf>
    <xf numFmtId="177" fontId="65" fillId="0" borderId="0" xfId="0" applyNumberFormat="1" applyFont="1" applyFill="1" applyBorder="1" applyAlignment="1">
      <alignment vertical="center"/>
    </xf>
    <xf numFmtId="0" fontId="65" fillId="0" borderId="0" xfId="0" applyFont="1" applyFill="1" applyBorder="1" applyAlignment="1">
      <alignment vertical="center"/>
    </xf>
    <xf numFmtId="0" fontId="70" fillId="0" borderId="10" xfId="60" applyFont="1" applyFill="1" applyBorder="1" applyAlignment="1">
      <alignment horizontal="center"/>
      <protection/>
    </xf>
    <xf numFmtId="0" fontId="70" fillId="0" borderId="11" xfId="60" applyFont="1" applyFill="1" applyBorder="1" applyAlignment="1">
      <alignment horizontal="center" vertical="center"/>
      <protection/>
    </xf>
    <xf numFmtId="0" fontId="70" fillId="0" borderId="11" xfId="60" applyFont="1" applyFill="1" applyBorder="1" applyAlignment="1">
      <alignment horizontal="center" vertical="center" wrapText="1"/>
      <protection/>
    </xf>
    <xf numFmtId="0" fontId="70" fillId="0" borderId="12" xfId="60" applyFont="1" applyFill="1" applyBorder="1" applyAlignment="1">
      <alignment horizontal="center" vertical="center"/>
      <protection/>
    </xf>
    <xf numFmtId="0" fontId="70" fillId="0" borderId="13" xfId="60" applyFont="1" applyFill="1" applyBorder="1" applyAlignment="1">
      <alignment horizontal="center" vertical="center"/>
      <protection/>
    </xf>
    <xf numFmtId="0" fontId="71" fillId="0" borderId="0" xfId="60" applyFont="1" applyFill="1" applyBorder="1" applyAlignment="1">
      <alignment horizontal="center" vertical="center"/>
      <protection/>
    </xf>
    <xf numFmtId="177" fontId="72" fillId="0" borderId="0" xfId="60" applyNumberFormat="1" applyFont="1" applyFill="1" applyBorder="1" applyAlignment="1">
      <alignment horizontal="center" vertical="center"/>
      <protection/>
    </xf>
    <xf numFmtId="0" fontId="71" fillId="0" borderId="0" xfId="60" applyFont="1" applyFill="1" applyBorder="1" applyAlignment="1">
      <alignment vertical="center"/>
      <protection/>
    </xf>
    <xf numFmtId="0" fontId="72" fillId="0" borderId="0" xfId="60" applyFont="1" applyFill="1" applyBorder="1" applyAlignment="1">
      <alignment horizontal="right"/>
      <protection/>
    </xf>
    <xf numFmtId="177" fontId="72" fillId="0" borderId="0" xfId="60" applyNumberFormat="1" applyFont="1" applyFill="1" applyBorder="1" applyAlignment="1">
      <alignment/>
      <protection/>
    </xf>
    <xf numFmtId="0" fontId="72" fillId="0" borderId="0" xfId="60" applyFont="1" applyFill="1" applyBorder="1" applyAlignment="1">
      <alignment vertical="center"/>
      <protection/>
    </xf>
    <xf numFmtId="0" fontId="73" fillId="0" borderId="0" xfId="60" applyFont="1" applyFill="1" applyBorder="1" applyAlignment="1">
      <alignment/>
      <protection/>
    </xf>
    <xf numFmtId="0" fontId="73" fillId="0" borderId="0" xfId="60" applyFont="1" applyFill="1" applyBorder="1">
      <alignment/>
      <protection/>
    </xf>
    <xf numFmtId="0" fontId="72" fillId="0" borderId="0" xfId="60" applyFont="1" applyFill="1" applyBorder="1" applyAlignment="1">
      <alignment horizontal="center"/>
      <protection/>
    </xf>
    <xf numFmtId="176" fontId="72" fillId="0" borderId="0" xfId="60" applyNumberFormat="1" applyFont="1" applyFill="1" applyBorder="1" applyAlignment="1">
      <alignment horizontal="center"/>
      <protection/>
    </xf>
    <xf numFmtId="179" fontId="65" fillId="0" borderId="0" xfId="60" applyNumberFormat="1" applyFont="1" applyFill="1" applyBorder="1">
      <alignment/>
      <protection/>
    </xf>
    <xf numFmtId="0" fontId="65" fillId="0" borderId="0" xfId="60" applyFont="1" applyFill="1" applyBorder="1" applyAlignment="1">
      <alignment horizontal="center" vertical="center"/>
      <protection/>
    </xf>
    <xf numFmtId="0" fontId="73" fillId="0" borderId="0" xfId="60" applyFont="1" applyFill="1" applyBorder="1" applyAlignment="1">
      <alignment horizontal="center"/>
      <protection/>
    </xf>
    <xf numFmtId="0" fontId="73" fillId="0" borderId="0" xfId="60" applyFont="1" applyFill="1" applyBorder="1" applyAlignment="1">
      <alignment horizontal="left" wrapText="1"/>
      <protection/>
    </xf>
    <xf numFmtId="0" fontId="73" fillId="0" borderId="0" xfId="60" applyFont="1" applyFill="1" applyBorder="1" applyAlignment="1">
      <alignment horizontal="center" wrapText="1"/>
      <protection/>
    </xf>
    <xf numFmtId="177" fontId="72" fillId="0" borderId="0" xfId="48" applyNumberFormat="1" applyFont="1" applyFill="1" applyBorder="1" applyAlignment="1">
      <alignment/>
    </xf>
    <xf numFmtId="177" fontId="72" fillId="0" borderId="0" xfId="60" applyNumberFormat="1" applyFont="1" applyFill="1" applyBorder="1" applyAlignment="1">
      <alignment vertical="center"/>
      <protection/>
    </xf>
    <xf numFmtId="0" fontId="65" fillId="0" borderId="0" xfId="60" applyFont="1" applyFill="1" applyAlignment="1">
      <alignment vertical="center"/>
      <protection/>
    </xf>
    <xf numFmtId="179" fontId="65" fillId="0" borderId="0" xfId="60" applyNumberFormat="1" applyFont="1" applyFill="1" applyAlignment="1">
      <alignment vertical="center"/>
      <protection/>
    </xf>
    <xf numFmtId="0" fontId="65" fillId="0" borderId="0" xfId="60" applyFont="1" applyFill="1" applyAlignment="1">
      <alignment wrapText="1"/>
      <protection/>
    </xf>
    <xf numFmtId="176" fontId="72" fillId="0" borderId="0" xfId="60" applyNumberFormat="1" applyFont="1" applyFill="1" applyBorder="1" applyAlignment="1">
      <alignment vertical="center"/>
      <protection/>
    </xf>
    <xf numFmtId="178" fontId="71" fillId="0" borderId="0" xfId="60" applyNumberFormat="1" applyFont="1" applyFill="1" applyAlignment="1">
      <alignment/>
      <protection/>
    </xf>
    <xf numFmtId="178" fontId="65" fillId="0" borderId="0" xfId="60" applyNumberFormat="1" applyFont="1" applyFill="1" applyAlignment="1">
      <alignment/>
      <protection/>
    </xf>
    <xf numFmtId="177" fontId="65" fillId="0" borderId="0" xfId="60" applyNumberFormat="1" applyFont="1" applyFill="1" applyAlignment="1">
      <alignment/>
      <protection/>
    </xf>
    <xf numFmtId="0" fontId="71" fillId="0" borderId="0" xfId="60" applyFont="1" applyFill="1">
      <alignment/>
      <protection/>
    </xf>
    <xf numFmtId="178" fontId="65" fillId="0" borderId="0" xfId="60" applyNumberFormat="1" applyFont="1" applyFill="1">
      <alignment/>
      <protection/>
    </xf>
    <xf numFmtId="0" fontId="67" fillId="0" borderId="0" xfId="60" applyFont="1" applyFill="1" applyBorder="1" applyAlignment="1">
      <alignment/>
      <protection/>
    </xf>
    <xf numFmtId="178" fontId="67" fillId="0" borderId="0" xfId="48" applyNumberFormat="1" applyFont="1" applyFill="1" applyBorder="1" applyAlignment="1">
      <alignment/>
    </xf>
    <xf numFmtId="0" fontId="73" fillId="0" borderId="0" xfId="60" applyFont="1" applyFill="1" applyBorder="1" applyAlignment="1">
      <alignment horizontal="right"/>
      <protection/>
    </xf>
    <xf numFmtId="0" fontId="73" fillId="0" borderId="0" xfId="60" applyFont="1" applyFill="1" applyBorder="1" applyAlignment="1">
      <alignment horizontal="center" shrinkToFit="1"/>
      <protection/>
    </xf>
    <xf numFmtId="177" fontId="65" fillId="0" borderId="0" xfId="60" applyNumberFormat="1" applyFont="1" applyFill="1">
      <alignment/>
      <protection/>
    </xf>
    <xf numFmtId="176" fontId="7" fillId="0" borderId="14" xfId="60" applyNumberFormat="1" applyFont="1" applyFill="1" applyBorder="1">
      <alignment/>
      <protection/>
    </xf>
    <xf numFmtId="0" fontId="65" fillId="33" borderId="0" xfId="60" applyFont="1" applyFill="1">
      <alignment/>
      <protection/>
    </xf>
    <xf numFmtId="0" fontId="0" fillId="0" borderId="14" xfId="60" applyFont="1" applyFill="1" applyBorder="1" applyAlignment="1">
      <alignment horizontal="left" wrapText="1"/>
      <protection/>
    </xf>
    <xf numFmtId="0" fontId="0" fillId="0" borderId="14" xfId="60" applyFont="1" applyFill="1" applyBorder="1" applyAlignment="1">
      <alignment horizontal="center" wrapText="1"/>
      <protection/>
    </xf>
    <xf numFmtId="0" fontId="0" fillId="0" borderId="14" xfId="60" applyFont="1" applyFill="1" applyBorder="1" applyAlignment="1">
      <alignment horizontal="right" shrinkToFit="1"/>
      <protection/>
    </xf>
    <xf numFmtId="0" fontId="0" fillId="0" borderId="15" xfId="60" applyFont="1" applyFill="1" applyBorder="1" applyAlignment="1">
      <alignment horizontal="right" shrinkToFit="1"/>
      <protection/>
    </xf>
    <xf numFmtId="0" fontId="0" fillId="0" borderId="16" xfId="60" applyFont="1" applyFill="1" applyBorder="1" applyAlignment="1">
      <alignment horizontal="right" shrinkToFit="1"/>
      <protection/>
    </xf>
    <xf numFmtId="0" fontId="0" fillId="0" borderId="16" xfId="60" applyFont="1" applyFill="1" applyBorder="1" applyAlignment="1">
      <alignment horizontal="center" shrinkToFit="1"/>
      <protection/>
    </xf>
    <xf numFmtId="0" fontId="0" fillId="0" borderId="15" xfId="60" applyFont="1" applyFill="1" applyBorder="1" applyAlignment="1">
      <alignment horizontal="center" shrinkToFit="1"/>
      <protection/>
    </xf>
    <xf numFmtId="0" fontId="0" fillId="0" borderId="16" xfId="60" applyFont="1" applyFill="1" applyBorder="1" applyAlignment="1">
      <alignment horizontal="right"/>
      <protection/>
    </xf>
    <xf numFmtId="0" fontId="0" fillId="0" borderId="15" xfId="60" applyFont="1" applyFill="1" applyBorder="1" applyAlignment="1">
      <alignment horizontal="right"/>
      <protection/>
    </xf>
    <xf numFmtId="0" fontId="0" fillId="0" borderId="14" xfId="60" applyFont="1" applyFill="1" applyBorder="1" applyAlignment="1">
      <alignment horizontal="right"/>
      <protection/>
    </xf>
    <xf numFmtId="0" fontId="0" fillId="0" borderId="14" xfId="60" applyFont="1" applyFill="1" applyBorder="1" applyAlignment="1">
      <alignment horizontal="left" vertical="top" wrapText="1"/>
      <protection/>
    </xf>
    <xf numFmtId="0" fontId="0" fillId="0" borderId="16" xfId="60" applyFont="1" applyFill="1" applyBorder="1" applyAlignment="1">
      <alignment horizontal="right" vertical="top" wrapText="1"/>
      <protection/>
    </xf>
    <xf numFmtId="0" fontId="0" fillId="0" borderId="15" xfId="60" applyFont="1" applyFill="1" applyBorder="1" applyAlignment="1">
      <alignment horizontal="right" vertical="top" wrapText="1"/>
      <protection/>
    </xf>
    <xf numFmtId="0" fontId="0" fillId="0" borderId="0" xfId="60" applyFont="1" applyFill="1" applyBorder="1" applyAlignment="1">
      <alignment horizontal="center" wrapText="1"/>
      <protection/>
    </xf>
    <xf numFmtId="0" fontId="0" fillId="0" borderId="0" xfId="60" applyFont="1" applyFill="1" applyBorder="1" applyAlignment="1">
      <alignment wrapText="1"/>
      <protection/>
    </xf>
    <xf numFmtId="0" fontId="0" fillId="0" borderId="0" xfId="60" applyFont="1" applyFill="1" applyBorder="1" applyAlignment="1">
      <alignment horizontal="left" wrapText="1"/>
      <protection/>
    </xf>
    <xf numFmtId="0" fontId="0" fillId="0" borderId="14" xfId="60" applyFont="1" applyFill="1" applyBorder="1" applyAlignment="1">
      <alignment wrapText="1"/>
      <protection/>
    </xf>
    <xf numFmtId="0" fontId="0" fillId="0" borderId="14" xfId="60" applyFont="1" applyFill="1" applyBorder="1" applyAlignment="1">
      <alignment vertical="top" wrapText="1"/>
      <protection/>
    </xf>
    <xf numFmtId="0" fontId="0" fillId="0" borderId="14" xfId="60" applyFont="1" applyFill="1" applyBorder="1" applyAlignment="1">
      <alignment horizontal="center"/>
      <protection/>
    </xf>
    <xf numFmtId="0" fontId="0" fillId="0" borderId="0" xfId="60" applyFont="1" applyFill="1" applyAlignment="1">
      <alignment horizontal="center" wrapText="1"/>
      <protection/>
    </xf>
    <xf numFmtId="176" fontId="7" fillId="0" borderId="0" xfId="60" applyNumberFormat="1" applyFont="1" applyFill="1" applyBorder="1" applyAlignment="1">
      <alignment horizontal="distributed"/>
      <protection/>
    </xf>
    <xf numFmtId="0" fontId="7" fillId="0" borderId="16" xfId="60" applyFont="1" applyFill="1" applyBorder="1" applyAlignment="1">
      <alignment/>
      <protection/>
    </xf>
    <xf numFmtId="0" fontId="0" fillId="0" borderId="0" xfId="60" applyFont="1" applyFill="1" applyBorder="1" applyAlignment="1">
      <alignment/>
      <protection/>
    </xf>
    <xf numFmtId="0" fontId="0" fillId="0" borderId="17" xfId="60" applyFont="1" applyFill="1" applyBorder="1" applyAlignment="1">
      <alignment/>
      <protection/>
    </xf>
    <xf numFmtId="178" fontId="7" fillId="0" borderId="14" xfId="60" applyNumberFormat="1" applyFont="1" applyFill="1" applyBorder="1" applyAlignment="1">
      <alignment/>
      <protection/>
    </xf>
    <xf numFmtId="176" fontId="7" fillId="0" borderId="14" xfId="60" applyNumberFormat="1" applyFont="1" applyFill="1" applyBorder="1" applyAlignment="1">
      <alignment horizontal="right"/>
      <protection/>
    </xf>
    <xf numFmtId="0" fontId="0" fillId="0" borderId="0" xfId="60" applyFont="1" applyFill="1" applyBorder="1">
      <alignment/>
      <protection/>
    </xf>
    <xf numFmtId="0" fontId="0" fillId="0" borderId="17" xfId="60" applyFont="1" applyFill="1" applyBorder="1">
      <alignment/>
      <protection/>
    </xf>
    <xf numFmtId="0" fontId="0" fillId="0" borderId="15" xfId="60" applyFont="1" applyFill="1" applyBorder="1" applyAlignment="1">
      <alignment horizontal="center"/>
      <protection/>
    </xf>
    <xf numFmtId="3" fontId="0" fillId="0" borderId="15" xfId="60" applyNumberFormat="1" applyFont="1" applyFill="1" applyBorder="1" applyAlignment="1">
      <alignment horizontal="right"/>
      <protection/>
    </xf>
    <xf numFmtId="0" fontId="7" fillId="0" borderId="0" xfId="60" applyFont="1" applyFill="1" applyBorder="1">
      <alignment/>
      <protection/>
    </xf>
    <xf numFmtId="176" fontId="7" fillId="0" borderId="17" xfId="60" applyNumberFormat="1" applyFont="1" applyFill="1" applyBorder="1">
      <alignment/>
      <protection/>
    </xf>
    <xf numFmtId="0" fontId="7" fillId="0" borderId="14" xfId="60" applyFont="1" applyFill="1" applyBorder="1">
      <alignment/>
      <protection/>
    </xf>
    <xf numFmtId="177" fontId="7" fillId="0" borderId="14" xfId="60" applyNumberFormat="1" applyFont="1" applyFill="1" applyBorder="1" applyAlignment="1">
      <alignment/>
      <protection/>
    </xf>
    <xf numFmtId="178" fontId="7" fillId="0" borderId="14" xfId="60" applyNumberFormat="1" applyFont="1" applyFill="1" applyBorder="1" applyAlignment="1">
      <alignment horizontal="right"/>
      <protection/>
    </xf>
    <xf numFmtId="0" fontId="8" fillId="0" borderId="18" xfId="60" applyFont="1" applyFill="1" applyBorder="1" applyAlignment="1">
      <alignment horizontal="distributed" vertical="center"/>
      <protection/>
    </xf>
    <xf numFmtId="178" fontId="7" fillId="0" borderId="14" xfId="48" applyNumberFormat="1" applyFont="1" applyFill="1" applyBorder="1" applyAlignment="1">
      <alignment/>
    </xf>
    <xf numFmtId="180" fontId="0" fillId="0" borderId="16" xfId="60" applyNumberFormat="1" applyFont="1" applyFill="1" applyBorder="1" applyAlignment="1">
      <alignment horizontal="right"/>
      <protection/>
    </xf>
    <xf numFmtId="180" fontId="0" fillId="0" borderId="15" xfId="60" applyNumberFormat="1" applyFont="1" applyFill="1" applyBorder="1" applyAlignment="1">
      <alignment horizontal="right"/>
      <protection/>
    </xf>
    <xf numFmtId="180" fontId="0" fillId="0" borderId="14" xfId="60" applyNumberFormat="1" applyFont="1" applyFill="1" applyBorder="1" applyAlignment="1">
      <alignment horizontal="right"/>
      <protection/>
    </xf>
    <xf numFmtId="0" fontId="3" fillId="0" borderId="0" xfId="60" applyFont="1" applyFill="1">
      <alignment/>
      <protection/>
    </xf>
    <xf numFmtId="0" fontId="3" fillId="0" borderId="16" xfId="60" applyFont="1" applyFill="1" applyBorder="1">
      <alignment/>
      <protection/>
    </xf>
    <xf numFmtId="176" fontId="7" fillId="0" borderId="14" xfId="60" applyNumberFormat="1" applyFont="1" applyFill="1" applyBorder="1" applyAlignment="1">
      <alignment horizontal="distributed"/>
      <protection/>
    </xf>
    <xf numFmtId="0" fontId="8" fillId="0" borderId="18" xfId="60" applyFont="1" applyFill="1" applyBorder="1" applyAlignment="1">
      <alignment horizontal="center" vertical="center"/>
      <protection/>
    </xf>
    <xf numFmtId="176" fontId="7" fillId="0" borderId="0" xfId="60" applyNumberFormat="1" applyFont="1" applyFill="1" applyBorder="1">
      <alignment/>
      <protection/>
    </xf>
    <xf numFmtId="0" fontId="0" fillId="0" borderId="16" xfId="60" applyFont="1" applyFill="1" applyBorder="1" applyAlignment="1">
      <alignment horizontal="center" vertical="center" wrapText="1"/>
      <protection/>
    </xf>
    <xf numFmtId="0" fontId="0" fillId="0" borderId="15" xfId="60" applyFont="1" applyFill="1" applyBorder="1" applyAlignment="1">
      <alignment horizontal="center" vertical="center" wrapText="1"/>
      <protection/>
    </xf>
    <xf numFmtId="0" fontId="0" fillId="0" borderId="14" xfId="60" applyFont="1" applyFill="1" applyBorder="1" applyAlignment="1">
      <alignment horizontal="left" vertical="center" wrapText="1"/>
      <protection/>
    </xf>
    <xf numFmtId="0" fontId="3" fillId="0" borderId="14" xfId="60" applyFont="1" applyFill="1" applyBorder="1">
      <alignment/>
      <protection/>
    </xf>
    <xf numFmtId="176" fontId="0" fillId="0" borderId="16" xfId="60" applyNumberFormat="1" applyFont="1" applyFill="1" applyBorder="1" applyAlignment="1">
      <alignment horizontal="right"/>
      <protection/>
    </xf>
    <xf numFmtId="176" fontId="0" fillId="0" borderId="15" xfId="60" applyNumberFormat="1" applyFont="1" applyFill="1" applyBorder="1" applyAlignment="1">
      <alignment horizontal="right"/>
      <protection/>
    </xf>
    <xf numFmtId="0" fontId="7" fillId="0" borderId="16" xfId="60" applyFont="1" applyFill="1" applyBorder="1" applyAlignment="1">
      <alignment vertical="center"/>
      <protection/>
    </xf>
    <xf numFmtId="0" fontId="0" fillId="0" borderId="0" xfId="60" applyFont="1" applyFill="1" applyBorder="1" applyAlignment="1">
      <alignment vertical="center"/>
      <protection/>
    </xf>
    <xf numFmtId="0" fontId="0" fillId="0" borderId="17" xfId="60" applyFont="1" applyFill="1" applyBorder="1" applyAlignment="1">
      <alignment vertical="center"/>
      <protection/>
    </xf>
    <xf numFmtId="178" fontId="7" fillId="0" borderId="14" xfId="60" applyNumberFormat="1" applyFont="1" applyFill="1" applyBorder="1" applyAlignment="1">
      <alignment vertical="center"/>
      <protection/>
    </xf>
    <xf numFmtId="0" fontId="0" fillId="0" borderId="14" xfId="60" applyFont="1" applyFill="1" applyBorder="1" applyAlignment="1">
      <alignment vertical="center" wrapText="1"/>
      <protection/>
    </xf>
    <xf numFmtId="176" fontId="0" fillId="0" borderId="16" xfId="60" applyNumberFormat="1" applyFont="1" applyFill="1" applyBorder="1" applyAlignment="1">
      <alignment horizontal="right" vertical="center" wrapText="1"/>
      <protection/>
    </xf>
    <xf numFmtId="176" fontId="0" fillId="0" borderId="15" xfId="60" applyNumberFormat="1" applyFont="1" applyFill="1" applyBorder="1" applyAlignment="1">
      <alignment horizontal="right" vertical="center" wrapText="1"/>
      <protection/>
    </xf>
    <xf numFmtId="176" fontId="7" fillId="0" borderId="14" xfId="60" applyNumberFormat="1" applyFont="1" applyFill="1" applyBorder="1" applyAlignment="1">
      <alignment vertical="center"/>
      <protection/>
    </xf>
    <xf numFmtId="176" fontId="7" fillId="0" borderId="0" xfId="60" applyNumberFormat="1" applyFont="1" applyFill="1" applyBorder="1" applyAlignment="1">
      <alignment horizontal="distributed" vertical="center"/>
      <protection/>
    </xf>
    <xf numFmtId="0" fontId="3" fillId="0" borderId="14" xfId="60" applyFont="1" applyFill="1" applyBorder="1" applyAlignment="1">
      <alignment vertical="center"/>
      <protection/>
    </xf>
    <xf numFmtId="0" fontId="0" fillId="0" borderId="0" xfId="60" applyFont="1" applyFill="1" applyAlignment="1">
      <alignment wrapText="1"/>
      <protection/>
    </xf>
    <xf numFmtId="0" fontId="0" fillId="0" borderId="16" xfId="60" applyFont="1" applyFill="1" applyBorder="1" applyAlignment="1">
      <alignment horizontal="center"/>
      <protection/>
    </xf>
    <xf numFmtId="176" fontId="0" fillId="0" borderId="16" xfId="60" applyNumberFormat="1" applyFont="1" applyFill="1" applyBorder="1" applyAlignment="1">
      <alignment horizontal="center" vertical="center" wrapText="1"/>
      <protection/>
    </xf>
    <xf numFmtId="0" fontId="0" fillId="0" borderId="15" xfId="60" applyFont="1" applyFill="1" applyBorder="1" applyAlignment="1">
      <alignment horizontal="right" vertical="center" wrapText="1"/>
      <protection/>
    </xf>
    <xf numFmtId="0" fontId="0" fillId="0" borderId="16" xfId="60" applyFont="1" applyFill="1" applyBorder="1" applyAlignment="1">
      <alignment wrapText="1"/>
      <protection/>
    </xf>
    <xf numFmtId="0" fontId="8" fillId="0" borderId="19" xfId="60" applyFont="1" applyFill="1" applyBorder="1" applyAlignment="1">
      <alignment horizontal="distributed" vertical="center"/>
      <protection/>
    </xf>
    <xf numFmtId="0" fontId="7" fillId="0" borderId="20" xfId="60" applyFont="1" applyFill="1" applyBorder="1">
      <alignment/>
      <protection/>
    </xf>
    <xf numFmtId="176" fontId="7" fillId="0" borderId="10" xfId="60" applyNumberFormat="1" applyFont="1" applyFill="1" applyBorder="1" applyAlignment="1">
      <alignment horizontal="distributed"/>
      <protection/>
    </xf>
    <xf numFmtId="0" fontId="7" fillId="0" borderId="21" xfId="60" applyFont="1" applyFill="1" applyBorder="1" applyAlignment="1">
      <alignment/>
      <protection/>
    </xf>
    <xf numFmtId="0" fontId="0" fillId="0" borderId="10" xfId="60" applyFont="1" applyFill="1" applyBorder="1" applyAlignment="1">
      <alignment/>
      <protection/>
    </xf>
    <xf numFmtId="0" fontId="0" fillId="0" borderId="22" xfId="60" applyFont="1" applyFill="1" applyBorder="1" applyAlignment="1">
      <alignment/>
      <protection/>
    </xf>
    <xf numFmtId="177" fontId="7" fillId="0" borderId="20" xfId="60" applyNumberFormat="1" applyFont="1" applyFill="1" applyBorder="1" applyAlignment="1">
      <alignment/>
      <protection/>
    </xf>
    <xf numFmtId="178" fontId="7" fillId="0" borderId="20" xfId="60" applyNumberFormat="1" applyFont="1" applyFill="1" applyBorder="1" applyAlignment="1">
      <alignment horizontal="right"/>
      <protection/>
    </xf>
    <xf numFmtId="0" fontId="0" fillId="0" borderId="20" xfId="60" applyFont="1" applyFill="1" applyBorder="1" applyAlignment="1">
      <alignment horizontal="center" wrapText="1"/>
      <protection/>
    </xf>
    <xf numFmtId="0" fontId="0" fillId="0" borderId="21" xfId="60" applyFont="1" applyFill="1" applyBorder="1" applyAlignment="1">
      <alignment horizontal="right"/>
      <protection/>
    </xf>
    <xf numFmtId="0" fontId="0" fillId="0" borderId="23" xfId="60" applyFont="1" applyFill="1" applyBorder="1" applyAlignment="1">
      <alignment horizontal="right"/>
      <protection/>
    </xf>
    <xf numFmtId="177" fontId="7" fillId="0" borderId="14" xfId="48" applyNumberFormat="1" applyFont="1" applyFill="1" applyBorder="1" applyAlignment="1">
      <alignment/>
    </xf>
    <xf numFmtId="38" fontId="0" fillId="0" borderId="16" xfId="48" applyFont="1" applyFill="1" applyBorder="1" applyAlignment="1">
      <alignment horizontal="right"/>
    </xf>
    <xf numFmtId="38" fontId="0" fillId="0" borderId="15" xfId="48" applyFont="1" applyFill="1" applyBorder="1" applyAlignment="1">
      <alignment horizontal="right"/>
    </xf>
    <xf numFmtId="176" fontId="0" fillId="0" borderId="16" xfId="60" applyNumberFormat="1" applyFont="1" applyFill="1" applyBorder="1" applyAlignment="1">
      <alignment horizontal="center"/>
      <protection/>
    </xf>
    <xf numFmtId="176" fontId="0" fillId="0" borderId="15" xfId="60" applyNumberFormat="1" applyFont="1" applyFill="1" applyBorder="1" applyAlignment="1">
      <alignment horizontal="center"/>
      <protection/>
    </xf>
    <xf numFmtId="176" fontId="0" fillId="0" borderId="15" xfId="60" applyNumberFormat="1" applyFont="1" applyFill="1" applyBorder="1" applyAlignment="1">
      <alignment horizontal="right" wrapText="1"/>
      <protection/>
    </xf>
    <xf numFmtId="0" fontId="0" fillId="0" borderId="16" xfId="60" applyFont="1" applyFill="1" applyBorder="1" applyAlignment="1">
      <alignment horizontal="center" wrapText="1"/>
      <protection/>
    </xf>
    <xf numFmtId="176" fontId="0" fillId="0" borderId="14" xfId="60" applyNumberFormat="1" applyFont="1" applyFill="1" applyBorder="1" applyAlignment="1">
      <alignment horizontal="left" wrapText="1"/>
      <protection/>
    </xf>
    <xf numFmtId="176" fontId="0" fillId="0" borderId="0" xfId="60" applyNumberFormat="1" applyFont="1" applyFill="1" applyBorder="1" applyAlignment="1">
      <alignment horizontal="left" wrapText="1"/>
      <protection/>
    </xf>
    <xf numFmtId="0" fontId="0" fillId="0" borderId="14" xfId="60" applyFont="1" applyFill="1" applyBorder="1" applyAlignment="1" quotePrefix="1">
      <alignment horizontal="center" wrapText="1"/>
      <protection/>
    </xf>
    <xf numFmtId="0" fontId="0" fillId="0" borderId="15" xfId="60" applyFont="1" applyFill="1" applyBorder="1" applyAlignment="1" quotePrefix="1">
      <alignment horizontal="center" wrapText="1"/>
      <protection/>
    </xf>
    <xf numFmtId="0" fontId="0" fillId="0" borderId="17" xfId="60" applyFont="1" applyFill="1" applyBorder="1" applyAlignment="1">
      <alignment wrapText="1"/>
      <protection/>
    </xf>
    <xf numFmtId="178" fontId="7" fillId="0" borderId="16" xfId="60" applyNumberFormat="1" applyFont="1" applyFill="1" applyBorder="1" applyAlignment="1">
      <alignment/>
      <protection/>
    </xf>
    <xf numFmtId="176" fontId="7" fillId="0" borderId="16" xfId="60" applyNumberFormat="1" applyFont="1" applyFill="1" applyBorder="1">
      <alignment/>
      <protection/>
    </xf>
    <xf numFmtId="176" fontId="0" fillId="0" borderId="16" xfId="60" applyNumberFormat="1" applyFont="1" applyFill="1" applyBorder="1" applyAlignment="1">
      <alignment horizontal="right" shrinkToFit="1"/>
      <protection/>
    </xf>
    <xf numFmtId="176" fontId="0" fillId="0" borderId="15" xfId="60" applyNumberFormat="1" applyFont="1" applyFill="1" applyBorder="1" applyAlignment="1">
      <alignment horizontal="right" shrinkToFit="1"/>
      <protection/>
    </xf>
    <xf numFmtId="3" fontId="0" fillId="0" borderId="16" xfId="60" applyNumberFormat="1" applyFont="1" applyFill="1" applyBorder="1" applyAlignment="1">
      <alignment horizontal="right" vertical="top" wrapText="1"/>
      <protection/>
    </xf>
    <xf numFmtId="3" fontId="0" fillId="0" borderId="15" xfId="60" applyNumberFormat="1" applyFont="1" applyFill="1" applyBorder="1" applyAlignment="1">
      <alignment horizontal="right" vertical="top"/>
      <protection/>
    </xf>
    <xf numFmtId="0" fontId="7" fillId="0" borderId="17" xfId="60" applyFont="1" applyFill="1" applyBorder="1">
      <alignment/>
      <protection/>
    </xf>
    <xf numFmtId="0" fontId="0" fillId="0" borderId="15" xfId="0" applyFont="1" applyFill="1" applyBorder="1" applyAlignment="1">
      <alignment horizontal="right" vertical="center" wrapText="1"/>
    </xf>
    <xf numFmtId="0" fontId="0" fillId="0" borderId="14" xfId="0" applyFont="1" applyFill="1" applyBorder="1" applyAlignment="1">
      <alignment vertical="center" wrapText="1"/>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14"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4" xfId="60" applyFont="1" applyFill="1" applyBorder="1" applyAlignment="1">
      <alignment horizontal="right" wrapText="1"/>
      <protection/>
    </xf>
    <xf numFmtId="0" fontId="0" fillId="0" borderId="14" xfId="0" applyFont="1" applyFill="1" applyBorder="1" applyAlignment="1">
      <alignment horizontal="center" vertical="center" wrapText="1"/>
    </xf>
    <xf numFmtId="3" fontId="0" fillId="0" borderId="16" xfId="60" applyNumberFormat="1" applyFont="1" applyFill="1" applyBorder="1" applyAlignment="1">
      <alignment horizontal="right"/>
      <protection/>
    </xf>
    <xf numFmtId="0" fontId="0" fillId="0" borderId="0" xfId="60" applyFont="1" applyFill="1" applyBorder="1" applyAlignment="1">
      <alignment horizontal="center"/>
      <protection/>
    </xf>
    <xf numFmtId="0" fontId="7" fillId="0" borderId="10" xfId="60" applyFont="1" applyFill="1" applyBorder="1">
      <alignment/>
      <protection/>
    </xf>
    <xf numFmtId="0" fontId="0" fillId="0" borderId="16" xfId="60" applyFont="1" applyFill="1" applyBorder="1" applyAlignment="1">
      <alignment horizontal="left" wrapText="1"/>
      <protection/>
    </xf>
    <xf numFmtId="0" fontId="0" fillId="0" borderId="16" xfId="60" applyFont="1" applyFill="1" applyBorder="1" applyAlignment="1">
      <alignment horizontal="center" vertical="center"/>
      <protection/>
    </xf>
    <xf numFmtId="0" fontId="0" fillId="0" borderId="15" xfId="60" applyFont="1" applyFill="1" applyBorder="1" applyAlignment="1">
      <alignment horizontal="center" vertical="center"/>
      <protection/>
    </xf>
    <xf numFmtId="176" fontId="7" fillId="0" borderId="17" xfId="60" applyNumberFormat="1" applyFont="1" applyFill="1" applyBorder="1" applyAlignment="1">
      <alignment horizontal="distributed"/>
      <protection/>
    </xf>
    <xf numFmtId="176" fontId="7" fillId="0" borderId="10" xfId="60" applyNumberFormat="1" applyFont="1" applyFill="1" applyBorder="1">
      <alignment/>
      <protection/>
    </xf>
    <xf numFmtId="176" fontId="7" fillId="0" borderId="20" xfId="60" applyNumberFormat="1" applyFont="1" applyFill="1" applyBorder="1">
      <alignment/>
      <protection/>
    </xf>
    <xf numFmtId="176" fontId="7" fillId="0" borderId="22" xfId="60" applyNumberFormat="1" applyFont="1" applyFill="1" applyBorder="1" applyAlignment="1">
      <alignment horizontal="distributed"/>
      <protection/>
    </xf>
    <xf numFmtId="0" fontId="0" fillId="0" borderId="22" xfId="60" applyFont="1" applyFill="1" applyBorder="1">
      <alignment/>
      <protection/>
    </xf>
    <xf numFmtId="178" fontId="7" fillId="0" borderId="20" xfId="48" applyNumberFormat="1" applyFont="1" applyFill="1" applyBorder="1" applyAlignment="1">
      <alignment/>
    </xf>
    <xf numFmtId="0" fontId="0" fillId="0" borderId="20" xfId="60" applyFont="1" applyFill="1" applyBorder="1" applyAlignment="1">
      <alignment horizontal="right" wrapText="1"/>
      <protection/>
    </xf>
    <xf numFmtId="0" fontId="0" fillId="0" borderId="21" xfId="60" applyFont="1" applyFill="1" applyBorder="1" applyAlignment="1">
      <alignment horizontal="center"/>
      <protection/>
    </xf>
    <xf numFmtId="0" fontId="0" fillId="0" borderId="23" xfId="60" applyFont="1" applyFill="1" applyBorder="1" applyAlignment="1">
      <alignment horizontal="center"/>
      <protection/>
    </xf>
    <xf numFmtId="0" fontId="0" fillId="0" borderId="16" xfId="60" applyFont="1" applyFill="1" applyBorder="1" applyAlignment="1">
      <alignment horizontal="right" vertical="center"/>
      <protection/>
    </xf>
    <xf numFmtId="0" fontId="0" fillId="0" borderId="15" xfId="60" applyFont="1" applyFill="1" applyBorder="1" applyAlignment="1">
      <alignment horizontal="right" vertical="center"/>
      <protection/>
    </xf>
    <xf numFmtId="0" fontId="0" fillId="0" borderId="14" xfId="60" applyFont="1" applyFill="1" applyBorder="1" applyAlignment="1">
      <alignment horizontal="center" vertical="center" wrapText="1"/>
      <protection/>
    </xf>
    <xf numFmtId="0" fontId="0" fillId="0" borderId="0" xfId="60" applyFont="1" applyFill="1" applyBorder="1" applyAlignment="1">
      <alignment horizontal="right" vertical="center"/>
      <protection/>
    </xf>
    <xf numFmtId="0" fontId="0" fillId="0" borderId="20" xfId="60" applyFont="1" applyFill="1" applyBorder="1" applyAlignment="1">
      <alignment horizontal="left" wrapText="1"/>
      <protection/>
    </xf>
    <xf numFmtId="0" fontId="0" fillId="0" borderId="10" xfId="60" applyFont="1" applyFill="1" applyBorder="1">
      <alignment/>
      <protection/>
    </xf>
    <xf numFmtId="0" fontId="0" fillId="0" borderId="23" xfId="60" applyFont="1" applyFill="1" applyBorder="1" applyAlignment="1">
      <alignment horizontal="center" shrinkToFit="1"/>
      <protection/>
    </xf>
    <xf numFmtId="0" fontId="7" fillId="0" borderId="0" xfId="60" applyFont="1" applyFill="1">
      <alignment/>
      <protection/>
    </xf>
    <xf numFmtId="178" fontId="3" fillId="0" borderId="14" xfId="60" applyNumberFormat="1" applyFont="1" applyFill="1" applyBorder="1">
      <alignment/>
      <protection/>
    </xf>
    <xf numFmtId="176" fontId="7" fillId="0" borderId="16" xfId="60" applyNumberFormat="1" applyFont="1" applyFill="1" applyBorder="1" applyAlignment="1">
      <alignment horizontal="distributed"/>
      <protection/>
    </xf>
    <xf numFmtId="0" fontId="0" fillId="0" borderId="14" xfId="60" applyFont="1" applyFill="1" applyBorder="1" applyAlignment="1">
      <alignment horizontal="left" shrinkToFit="1"/>
      <protection/>
    </xf>
    <xf numFmtId="182" fontId="0" fillId="0" borderId="14" xfId="60" applyNumberFormat="1" applyFont="1" applyFill="1" applyBorder="1" applyAlignment="1">
      <alignment horizontal="right" indent="1" shrinkToFit="1"/>
      <protection/>
    </xf>
    <xf numFmtId="0" fontId="0" fillId="0" borderId="14" xfId="60" applyFont="1" applyFill="1" applyBorder="1" applyAlignment="1">
      <alignment horizontal="left"/>
      <protection/>
    </xf>
    <xf numFmtId="0" fontId="0" fillId="0" borderId="14" xfId="60" applyFont="1" applyFill="1" applyBorder="1">
      <alignment/>
      <protection/>
    </xf>
    <xf numFmtId="0" fontId="0" fillId="0" borderId="14" xfId="60" applyFont="1" applyFill="1" applyBorder="1" applyAlignment="1">
      <alignment horizontal="center" shrinkToFit="1"/>
      <protection/>
    </xf>
    <xf numFmtId="176" fontId="7" fillId="0" borderId="17" xfId="60" applyNumberFormat="1" applyFont="1" applyFill="1" applyBorder="1" applyAlignment="1">
      <alignment horizontal="right"/>
      <protection/>
    </xf>
    <xf numFmtId="181" fontId="0" fillId="0" borderId="15" xfId="60" applyNumberFormat="1" applyFont="1" applyFill="1" applyBorder="1" applyAlignment="1">
      <alignment horizontal="right"/>
      <protection/>
    </xf>
    <xf numFmtId="176" fontId="0" fillId="0" borderId="14" xfId="60" applyNumberFormat="1" applyFont="1" applyFill="1" applyBorder="1" applyAlignment="1">
      <alignment horizontal="right"/>
      <protection/>
    </xf>
    <xf numFmtId="180" fontId="0" fillId="0" borderId="23" xfId="60" applyNumberFormat="1" applyFont="1" applyFill="1" applyBorder="1" applyAlignment="1">
      <alignment horizontal="right"/>
      <protection/>
    </xf>
    <xf numFmtId="176" fontId="9" fillId="0" borderId="14" xfId="60" applyNumberFormat="1" applyFont="1" applyFill="1" applyBorder="1" applyAlignment="1">
      <alignment horizontal="right"/>
      <protection/>
    </xf>
    <xf numFmtId="178" fontId="7" fillId="0" borderId="14" xfId="48" applyNumberFormat="1" applyFont="1" applyFill="1" applyBorder="1" applyAlignment="1">
      <alignment horizontal="right"/>
    </xf>
    <xf numFmtId="176" fontId="9" fillId="0" borderId="0" xfId="60" applyNumberFormat="1" applyFont="1" applyFill="1" applyBorder="1" applyAlignment="1">
      <alignment horizontal="right"/>
      <protection/>
    </xf>
    <xf numFmtId="178" fontId="7" fillId="0" borderId="20" xfId="60" applyNumberFormat="1" applyFont="1" applyFill="1" applyBorder="1" applyAlignment="1">
      <alignment/>
      <protection/>
    </xf>
    <xf numFmtId="0" fontId="8" fillId="0" borderId="19" xfId="60" applyFont="1" applyFill="1" applyBorder="1" applyAlignment="1">
      <alignment horizontal="center" vertical="center"/>
      <protection/>
    </xf>
    <xf numFmtId="182" fontId="0" fillId="0" borderId="20" xfId="60" applyNumberFormat="1" applyFont="1" applyFill="1" applyBorder="1" applyAlignment="1">
      <alignment horizontal="right" indent="1" shrinkToFit="1"/>
      <protection/>
    </xf>
    <xf numFmtId="177" fontId="7" fillId="0" borderId="14" xfId="60" applyNumberFormat="1" applyFont="1" applyFill="1" applyBorder="1" applyAlignment="1">
      <alignment horizontal="right"/>
      <protection/>
    </xf>
    <xf numFmtId="0" fontId="0" fillId="0" borderId="15" xfId="60" applyFont="1" applyFill="1" applyBorder="1">
      <alignment/>
      <protection/>
    </xf>
    <xf numFmtId="0" fontId="0" fillId="0" borderId="14" xfId="60" applyFont="1" applyFill="1" applyBorder="1" applyAlignment="1">
      <alignment horizontal="left" vertical="top" wrapText="1"/>
      <protection/>
    </xf>
    <xf numFmtId="180" fontId="0" fillId="0" borderId="21" xfId="60" applyNumberFormat="1" applyFont="1" applyFill="1" applyBorder="1" applyAlignment="1">
      <alignment horizontal="right"/>
      <protection/>
    </xf>
    <xf numFmtId="0" fontId="0" fillId="0" borderId="20" xfId="60" applyFont="1" applyFill="1" applyBorder="1" applyAlignment="1">
      <alignment horizontal="left" vertical="center" wrapText="1"/>
      <protection/>
    </xf>
    <xf numFmtId="0" fontId="0" fillId="0" borderId="10" xfId="60" applyFont="1" applyFill="1" applyBorder="1" applyAlignment="1">
      <alignment horizontal="right" vertical="center"/>
      <protection/>
    </xf>
    <xf numFmtId="0" fontId="0" fillId="0" borderId="23" xfId="60" applyFont="1" applyFill="1" applyBorder="1" applyAlignment="1">
      <alignment horizontal="right" vertical="center"/>
      <protection/>
    </xf>
    <xf numFmtId="0" fontId="3" fillId="0" borderId="0" xfId="60" applyFont="1" applyFill="1" applyAlignment="1">
      <alignment horizontal="center"/>
      <protection/>
    </xf>
    <xf numFmtId="182" fontId="0" fillId="0" borderId="14" xfId="60" applyNumberFormat="1" applyFont="1" applyFill="1" applyBorder="1" applyAlignment="1">
      <alignment horizontal="left" shrinkToFit="1"/>
      <protection/>
    </xf>
    <xf numFmtId="0" fontId="10" fillId="0" borderId="24" xfId="60" applyFont="1" applyFill="1" applyBorder="1" applyAlignment="1">
      <alignment vertical="center"/>
      <protection/>
    </xf>
    <xf numFmtId="0" fontId="7" fillId="0" borderId="16" xfId="60" applyFont="1" applyFill="1" applyBorder="1">
      <alignment/>
      <protection/>
    </xf>
    <xf numFmtId="0" fontId="9" fillId="0" borderId="0" xfId="60" applyFont="1" applyFill="1" applyBorder="1">
      <alignment/>
      <protection/>
    </xf>
    <xf numFmtId="0" fontId="8" fillId="0" borderId="24" xfId="60" applyFont="1" applyFill="1" applyBorder="1" applyAlignment="1">
      <alignment horizontal="center" vertical="center"/>
      <protection/>
    </xf>
    <xf numFmtId="176" fontId="7" fillId="0" borderId="25" xfId="60" applyNumberFormat="1" applyFont="1" applyFill="1" applyBorder="1">
      <alignment/>
      <protection/>
    </xf>
    <xf numFmtId="176" fontId="7" fillId="0" borderId="26" xfId="60" applyNumberFormat="1" applyFont="1" applyFill="1" applyBorder="1" applyAlignment="1">
      <alignment horizontal="distributed"/>
      <protection/>
    </xf>
    <xf numFmtId="0" fontId="7" fillId="0" borderId="27" xfId="60" applyFont="1" applyFill="1" applyBorder="1" applyAlignment="1">
      <alignment/>
      <protection/>
    </xf>
    <xf numFmtId="0" fontId="0" fillId="0" borderId="26" xfId="60" applyFont="1" applyFill="1" applyBorder="1" applyAlignment="1">
      <alignment/>
      <protection/>
    </xf>
    <xf numFmtId="0" fontId="0" fillId="0" borderId="28" xfId="60" applyFont="1" applyFill="1" applyBorder="1">
      <alignment/>
      <protection/>
    </xf>
    <xf numFmtId="178" fontId="7" fillId="0" borderId="25" xfId="60" applyNumberFormat="1" applyFont="1" applyFill="1" applyBorder="1" applyAlignment="1">
      <alignment/>
      <protection/>
    </xf>
    <xf numFmtId="0" fontId="0" fillId="0" borderId="25" xfId="60" applyFont="1" applyFill="1" applyBorder="1" applyAlignment="1">
      <alignment wrapText="1"/>
      <protection/>
    </xf>
    <xf numFmtId="0" fontId="0" fillId="0" borderId="27" xfId="60" applyFont="1" applyFill="1" applyBorder="1" applyAlignment="1">
      <alignment horizontal="right"/>
      <protection/>
    </xf>
    <xf numFmtId="0" fontId="0" fillId="0" borderId="29" xfId="60" applyFont="1" applyFill="1" applyBorder="1" applyAlignment="1">
      <alignment horizontal="right"/>
      <protection/>
    </xf>
    <xf numFmtId="177" fontId="7" fillId="0" borderId="20" xfId="48" applyNumberFormat="1" applyFont="1" applyFill="1" applyBorder="1" applyAlignment="1">
      <alignment/>
    </xf>
    <xf numFmtId="176" fontId="7" fillId="0" borderId="0" xfId="60" applyNumberFormat="1" applyFont="1" applyFill="1" applyBorder="1" applyAlignment="1">
      <alignment horizontal="right"/>
      <protection/>
    </xf>
    <xf numFmtId="177" fontId="7" fillId="0" borderId="14" xfId="48" applyNumberFormat="1" applyFont="1" applyFill="1" applyBorder="1" applyAlignment="1">
      <alignment horizontal="right"/>
    </xf>
    <xf numFmtId="0" fontId="3" fillId="0" borderId="0" xfId="60" applyFont="1" applyFill="1" applyAlignment="1">
      <alignment wrapText="1"/>
      <protection/>
    </xf>
    <xf numFmtId="0" fontId="9" fillId="0" borderId="14" xfId="60" applyFont="1" applyFill="1" applyBorder="1" applyAlignment="1">
      <alignment horizontal="right"/>
      <protection/>
    </xf>
    <xf numFmtId="0" fontId="0" fillId="0" borderId="25" xfId="60" applyFont="1" applyFill="1" applyBorder="1" applyAlignment="1">
      <alignment horizontal="center" wrapText="1"/>
      <protection/>
    </xf>
    <xf numFmtId="0" fontId="0" fillId="0" borderId="27" xfId="60" applyFont="1" applyFill="1" applyBorder="1" applyAlignment="1">
      <alignment horizontal="center"/>
      <protection/>
    </xf>
    <xf numFmtId="0" fontId="0" fillId="0" borderId="29" xfId="60" applyFont="1" applyFill="1" applyBorder="1" applyAlignment="1">
      <alignment horizontal="center"/>
      <protection/>
    </xf>
    <xf numFmtId="38" fontId="7" fillId="0" borderId="14" xfId="48" applyFont="1" applyFill="1" applyBorder="1" applyAlignment="1">
      <alignment/>
    </xf>
    <xf numFmtId="0" fontId="0" fillId="0" borderId="25" xfId="60" applyFont="1" applyFill="1" applyBorder="1" applyAlignment="1">
      <alignment horizontal="left" wrapText="1"/>
      <protection/>
    </xf>
    <xf numFmtId="176" fontId="0" fillId="0" borderId="30" xfId="60" applyNumberFormat="1" applyFont="1" applyFill="1" applyBorder="1" applyAlignment="1">
      <alignment horizontal="right"/>
      <protection/>
    </xf>
    <xf numFmtId="0" fontId="0" fillId="0" borderId="16" xfId="60" applyFont="1" applyFill="1" applyBorder="1" applyAlignment="1">
      <alignment horizontal="left"/>
      <protection/>
    </xf>
    <xf numFmtId="0" fontId="0" fillId="0" borderId="15" xfId="60" applyFont="1" applyFill="1" applyBorder="1" applyAlignment="1">
      <alignment horizontal="left"/>
      <protection/>
    </xf>
    <xf numFmtId="0" fontId="0" fillId="0" borderId="0" xfId="60" applyFont="1" applyFill="1" applyAlignment="1">
      <alignment horizontal="left" wrapText="1"/>
      <protection/>
    </xf>
    <xf numFmtId="0" fontId="9" fillId="0" borderId="0" xfId="60" applyFont="1" applyFill="1" applyBorder="1" applyAlignment="1">
      <alignment horizontal="right"/>
      <protection/>
    </xf>
    <xf numFmtId="176" fontId="0" fillId="0" borderId="10" xfId="60" applyNumberFormat="1" applyFont="1" applyFill="1" applyBorder="1" applyAlignment="1">
      <alignment horizontal="left" wrapText="1"/>
      <protection/>
    </xf>
    <xf numFmtId="0" fontId="3" fillId="0" borderId="24" xfId="60" applyFont="1" applyFill="1" applyBorder="1">
      <alignment/>
      <protection/>
    </xf>
    <xf numFmtId="0" fontId="9" fillId="0" borderId="0" xfId="60" applyFont="1" applyFill="1" applyAlignment="1">
      <alignment horizontal="right"/>
      <protection/>
    </xf>
    <xf numFmtId="0" fontId="7" fillId="0" borderId="21" xfId="60" applyFont="1" applyFill="1" applyBorder="1">
      <alignment/>
      <protection/>
    </xf>
    <xf numFmtId="0" fontId="0" fillId="0" borderId="10" xfId="60" applyFont="1" applyFill="1" applyBorder="1" applyAlignment="1">
      <alignment horizontal="center" wrapText="1"/>
      <protection/>
    </xf>
    <xf numFmtId="176" fontId="9" fillId="0" borderId="26" xfId="60" applyNumberFormat="1" applyFont="1" applyFill="1" applyBorder="1" applyAlignment="1">
      <alignment horizontal="right"/>
      <protection/>
    </xf>
    <xf numFmtId="176" fontId="9" fillId="0" borderId="25" xfId="60" applyNumberFormat="1" applyFont="1" applyFill="1" applyBorder="1" applyAlignment="1">
      <alignment horizontal="right"/>
      <protection/>
    </xf>
    <xf numFmtId="176" fontId="7" fillId="0" borderId="26" xfId="60" applyNumberFormat="1" applyFont="1" applyFill="1" applyBorder="1" applyAlignment="1">
      <alignment horizontal="right"/>
      <protection/>
    </xf>
    <xf numFmtId="0" fontId="7" fillId="0" borderId="27" xfId="60" applyFont="1" applyFill="1" applyBorder="1" applyAlignment="1">
      <alignment horizontal="right"/>
      <protection/>
    </xf>
    <xf numFmtId="0" fontId="0" fillId="0" borderId="26" xfId="60" applyFont="1" applyFill="1" applyBorder="1" applyAlignment="1">
      <alignment horizontal="right"/>
      <protection/>
    </xf>
    <xf numFmtId="0" fontId="0" fillId="0" borderId="28" xfId="60" applyFont="1" applyFill="1" applyBorder="1" applyAlignment="1">
      <alignment horizontal="right"/>
      <protection/>
    </xf>
    <xf numFmtId="178" fontId="7" fillId="0" borderId="25" xfId="48" applyNumberFormat="1" applyFont="1" applyFill="1" applyBorder="1" applyAlignment="1">
      <alignment horizontal="right"/>
    </xf>
    <xf numFmtId="0" fontId="0" fillId="0" borderId="25" xfId="60" applyFont="1" applyFill="1" applyBorder="1" applyAlignment="1">
      <alignment horizontal="center"/>
      <protection/>
    </xf>
    <xf numFmtId="0" fontId="0" fillId="0" borderId="14" xfId="60" applyFont="1" applyFill="1" applyBorder="1" applyAlignment="1">
      <alignment horizontal="right" vertical="top" wrapText="1"/>
      <protection/>
    </xf>
    <xf numFmtId="176" fontId="7" fillId="0" borderId="27" xfId="60" applyNumberFormat="1" applyFont="1" applyFill="1" applyBorder="1" applyAlignment="1">
      <alignment horizontal="right"/>
      <protection/>
    </xf>
    <xf numFmtId="176" fontId="7" fillId="0" borderId="25" xfId="60" applyNumberFormat="1" applyFont="1" applyFill="1" applyBorder="1" applyAlignment="1">
      <alignment horizontal="right"/>
      <protection/>
    </xf>
    <xf numFmtId="178" fontId="7" fillId="0" borderId="25" xfId="48" applyNumberFormat="1" applyFont="1" applyFill="1" applyBorder="1" applyAlignment="1">
      <alignment/>
    </xf>
    <xf numFmtId="0" fontId="0" fillId="0" borderId="26" xfId="60" applyFont="1" applyFill="1" applyBorder="1" applyAlignment="1">
      <alignment horizontal="center" wrapText="1"/>
      <protection/>
    </xf>
    <xf numFmtId="176" fontId="7" fillId="0" borderId="26" xfId="60" applyNumberFormat="1" applyFont="1" applyFill="1" applyBorder="1">
      <alignment/>
      <protection/>
    </xf>
    <xf numFmtId="0" fontId="0" fillId="0" borderId="27" xfId="60" applyFont="1" applyFill="1" applyBorder="1" applyAlignment="1">
      <alignment horizontal="right" vertical="center"/>
      <protection/>
    </xf>
    <xf numFmtId="0" fontId="0" fillId="0" borderId="29" xfId="60" applyFont="1" applyFill="1" applyBorder="1" applyAlignment="1">
      <alignment horizontal="right" vertical="center"/>
      <protection/>
    </xf>
    <xf numFmtId="0" fontId="0" fillId="0" borderId="25" xfId="60" applyFont="1" applyFill="1" applyBorder="1" applyAlignment="1">
      <alignment horizontal="right" wrapText="1"/>
      <protection/>
    </xf>
    <xf numFmtId="0" fontId="0" fillId="0" borderId="25" xfId="60" applyFont="1" applyFill="1" applyBorder="1" applyAlignment="1">
      <alignment horizontal="left" vertical="center" wrapText="1"/>
      <protection/>
    </xf>
    <xf numFmtId="182" fontId="0" fillId="0" borderId="14" xfId="60" applyNumberFormat="1" applyFont="1" applyFill="1" applyBorder="1" applyAlignment="1">
      <alignment shrinkToFit="1"/>
      <protection/>
    </xf>
    <xf numFmtId="176" fontId="9" fillId="0" borderId="27" xfId="60" applyNumberFormat="1" applyFont="1" applyFill="1" applyBorder="1" applyAlignment="1">
      <alignment horizontal="right"/>
      <protection/>
    </xf>
    <xf numFmtId="0" fontId="8" fillId="0" borderId="24" xfId="60" applyFont="1" applyFill="1" applyBorder="1" applyAlignment="1">
      <alignment horizontal="distributed" vertical="center"/>
      <protection/>
    </xf>
    <xf numFmtId="0" fontId="8" fillId="0" borderId="19" xfId="60" applyFont="1" applyFill="1" applyBorder="1" applyAlignment="1">
      <alignment vertical="center"/>
      <protection/>
    </xf>
    <xf numFmtId="178" fontId="11" fillId="0" borderId="0" xfId="60" applyNumberFormat="1" applyFont="1" applyFill="1" applyAlignment="1">
      <alignment/>
      <protection/>
    </xf>
    <xf numFmtId="178" fontId="3" fillId="0" borderId="0" xfId="60" applyNumberFormat="1" applyFont="1" applyFill="1" applyAlignment="1">
      <alignment/>
      <protection/>
    </xf>
    <xf numFmtId="0" fontId="0" fillId="0" borderId="22" xfId="60" applyFont="1" applyFill="1" applyBorder="1" applyAlignment="1">
      <alignment wrapText="1"/>
      <protection/>
    </xf>
    <xf numFmtId="0" fontId="7" fillId="0" borderId="16" xfId="60" applyFont="1" applyFill="1" applyBorder="1" applyAlignment="1">
      <alignment horizontal="right"/>
      <protection/>
    </xf>
    <xf numFmtId="0" fontId="0" fillId="0" borderId="0" xfId="60" applyFont="1" applyFill="1" applyBorder="1" applyAlignment="1">
      <alignment horizontal="right"/>
      <protection/>
    </xf>
    <xf numFmtId="0" fontId="0" fillId="0" borderId="17" xfId="60" applyFont="1" applyFill="1" applyBorder="1" applyAlignment="1">
      <alignment horizontal="right"/>
      <protection/>
    </xf>
    <xf numFmtId="176" fontId="0" fillId="0" borderId="21" xfId="60" applyNumberFormat="1" applyFont="1" applyFill="1" applyBorder="1" applyAlignment="1">
      <alignment horizontal="center"/>
      <protection/>
    </xf>
    <xf numFmtId="176" fontId="0" fillId="0" borderId="23" xfId="60" applyNumberFormat="1" applyFont="1" applyFill="1" applyBorder="1" applyAlignment="1">
      <alignment horizontal="center"/>
      <protection/>
    </xf>
    <xf numFmtId="0" fontId="0" fillId="0" borderId="21" xfId="60" applyFont="1" applyFill="1" applyBorder="1" applyAlignment="1">
      <alignment horizontal="center" vertical="center" wrapText="1"/>
      <protection/>
    </xf>
    <xf numFmtId="0" fontId="0" fillId="0" borderId="23" xfId="60" applyFont="1" applyFill="1" applyBorder="1" applyAlignment="1">
      <alignment horizontal="center" vertical="center" wrapText="1"/>
      <protection/>
    </xf>
    <xf numFmtId="176" fontId="9" fillId="0" borderId="16" xfId="60" applyNumberFormat="1" applyFont="1" applyFill="1" applyBorder="1" applyAlignment="1">
      <alignment horizontal="right"/>
      <protection/>
    </xf>
    <xf numFmtId="176" fontId="7" fillId="0" borderId="22" xfId="60" applyNumberFormat="1" applyFont="1" applyFill="1" applyBorder="1">
      <alignment/>
      <protection/>
    </xf>
    <xf numFmtId="177" fontId="7" fillId="0" borderId="14" xfId="60" applyNumberFormat="1" applyFont="1" applyFill="1" applyBorder="1">
      <alignment/>
      <protection/>
    </xf>
    <xf numFmtId="177" fontId="7" fillId="0" borderId="16" xfId="60" applyNumberFormat="1" applyFont="1" applyFill="1" applyBorder="1">
      <alignment/>
      <protection/>
    </xf>
    <xf numFmtId="177" fontId="7" fillId="0" borderId="17" xfId="60" applyNumberFormat="1" applyFont="1" applyFill="1" applyBorder="1">
      <alignment/>
      <protection/>
    </xf>
    <xf numFmtId="0" fontId="0" fillId="0" borderId="14" xfId="60" applyFont="1" applyFill="1" applyBorder="1" applyAlignment="1">
      <alignment horizontal="left" vertical="center" wrapText="1"/>
      <protection/>
    </xf>
    <xf numFmtId="0" fontId="0" fillId="0" borderId="14" xfId="60" applyFont="1" applyFill="1" applyBorder="1" applyAlignment="1">
      <alignment wrapText="1"/>
      <protection/>
    </xf>
    <xf numFmtId="176" fontId="0" fillId="0" borderId="16" xfId="60" applyNumberFormat="1" applyFont="1" applyFill="1" applyBorder="1" applyAlignment="1">
      <alignment horizontal="right"/>
      <protection/>
    </xf>
    <xf numFmtId="0" fontId="0" fillId="0" borderId="15" xfId="60" applyFont="1" applyFill="1" applyBorder="1" applyAlignment="1">
      <alignment horizontal="right"/>
      <protection/>
    </xf>
    <xf numFmtId="0" fontId="0" fillId="0" borderId="14" xfId="60" applyFont="1" applyFill="1" applyBorder="1" applyAlignment="1">
      <alignment vertical="center" wrapText="1"/>
      <protection/>
    </xf>
    <xf numFmtId="176" fontId="9" fillId="0" borderId="10" xfId="60" applyNumberFormat="1" applyFont="1" applyFill="1" applyBorder="1" applyAlignment="1">
      <alignment horizontal="right"/>
      <protection/>
    </xf>
    <xf numFmtId="176" fontId="9" fillId="0" borderId="20" xfId="60" applyNumberFormat="1" applyFont="1" applyFill="1" applyBorder="1" applyAlignment="1">
      <alignment horizontal="right"/>
      <protection/>
    </xf>
    <xf numFmtId="0" fontId="7" fillId="0" borderId="21" xfId="60" applyFont="1" applyFill="1" applyBorder="1" applyAlignment="1">
      <alignment vertical="center"/>
      <protection/>
    </xf>
    <xf numFmtId="0" fontId="0" fillId="0" borderId="10" xfId="60" applyFont="1" applyFill="1" applyBorder="1" applyAlignment="1">
      <alignment vertical="center"/>
      <protection/>
    </xf>
    <xf numFmtId="0" fontId="0" fillId="0" borderId="22" xfId="60" applyFont="1" applyFill="1" applyBorder="1" applyAlignment="1">
      <alignment vertical="center"/>
      <protection/>
    </xf>
    <xf numFmtId="178" fontId="7" fillId="0" borderId="20" xfId="60" applyNumberFormat="1" applyFont="1" applyFill="1" applyBorder="1" applyAlignment="1">
      <alignment vertical="center"/>
      <protection/>
    </xf>
    <xf numFmtId="0" fontId="0" fillId="0" borderId="20" xfId="60" applyFont="1" applyFill="1" applyBorder="1" applyAlignment="1">
      <alignment vertical="center" wrapText="1"/>
      <protection/>
    </xf>
    <xf numFmtId="176" fontId="0" fillId="0" borderId="21" xfId="60" applyNumberFormat="1" applyFont="1" applyFill="1" applyBorder="1" applyAlignment="1">
      <alignment horizontal="right" vertical="center" wrapText="1"/>
      <protection/>
    </xf>
    <xf numFmtId="176" fontId="0" fillId="0" borderId="23" xfId="60" applyNumberFormat="1" applyFont="1" applyFill="1" applyBorder="1" applyAlignment="1">
      <alignment horizontal="right" vertical="center" wrapText="1"/>
      <protection/>
    </xf>
    <xf numFmtId="0" fontId="0" fillId="0" borderId="16" xfId="60" applyFont="1" applyFill="1" applyBorder="1" applyAlignment="1">
      <alignment horizontal="right" shrinkToFit="1"/>
      <protection/>
    </xf>
    <xf numFmtId="0" fontId="0" fillId="0" borderId="0" xfId="60" applyFont="1" applyFill="1" applyBorder="1" applyAlignment="1">
      <alignment horizontal="left" wrapText="1"/>
      <protection/>
    </xf>
    <xf numFmtId="0" fontId="0" fillId="0" borderId="0" xfId="60" applyFont="1" applyFill="1" applyBorder="1" applyAlignment="1">
      <alignment wrapText="1"/>
      <protection/>
    </xf>
    <xf numFmtId="0" fontId="0" fillId="0" borderId="14" xfId="60" applyFont="1" applyFill="1" applyBorder="1" applyAlignment="1">
      <alignment vertical="top" wrapText="1"/>
      <protection/>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0" xfId="60" applyFont="1" applyFill="1" applyBorder="1" applyAlignment="1">
      <alignment wrapText="1"/>
      <protection/>
    </xf>
    <xf numFmtId="0" fontId="0" fillId="0" borderId="21" xfId="60" applyFont="1" applyFill="1" applyBorder="1" applyAlignment="1">
      <alignment horizontal="center" vertical="center"/>
      <protection/>
    </xf>
    <xf numFmtId="0" fontId="0" fillId="0" borderId="23" xfId="60" applyFont="1" applyFill="1" applyBorder="1" applyAlignment="1">
      <alignment horizontal="center" vertical="center"/>
      <protection/>
    </xf>
    <xf numFmtId="0" fontId="0" fillId="0" borderId="0" xfId="60" applyFont="1" applyFill="1" applyAlignment="1">
      <alignment wrapText="1"/>
      <protection/>
    </xf>
    <xf numFmtId="0" fontId="0" fillId="0" borderId="14" xfId="60" applyFont="1" applyFill="1" applyBorder="1" applyAlignment="1">
      <alignment horizontal="right" wrapText="1"/>
      <protection/>
    </xf>
    <xf numFmtId="0" fontId="0" fillId="0" borderId="14" xfId="60" applyFont="1" applyFill="1" applyBorder="1" applyAlignment="1">
      <alignment horizontal="left" shrinkToFit="1"/>
      <protection/>
    </xf>
    <xf numFmtId="0" fontId="0" fillId="0" borderId="14" xfId="60" applyFont="1" applyFill="1" applyBorder="1" applyAlignment="1">
      <alignment horizontal="left" wrapText="1"/>
      <protection/>
    </xf>
    <xf numFmtId="179" fontId="71" fillId="0" borderId="0" xfId="60" applyNumberFormat="1" applyFont="1" applyFill="1" applyBorder="1" applyAlignment="1">
      <alignment horizontal="center" vertical="center"/>
      <protection/>
    </xf>
    <xf numFmtId="178" fontId="71" fillId="0" borderId="0" xfId="60" applyNumberFormat="1" applyFont="1" applyFill="1" applyBorder="1" applyAlignment="1">
      <alignment horizontal="center" vertical="center"/>
      <protection/>
    </xf>
    <xf numFmtId="0" fontId="65" fillId="0" borderId="0" xfId="60" applyFont="1" applyFill="1" applyBorder="1" applyAlignment="1">
      <alignment horizontal="center"/>
      <protection/>
    </xf>
    <xf numFmtId="0" fontId="10" fillId="0" borderId="26" xfId="60" applyFont="1" applyFill="1" applyBorder="1" applyAlignment="1">
      <alignment vertical="center"/>
      <protection/>
    </xf>
    <xf numFmtId="0" fontId="74" fillId="0" borderId="0" xfId="60" applyFont="1" applyFill="1" applyBorder="1" applyAlignment="1">
      <alignment vertical="center"/>
      <protection/>
    </xf>
    <xf numFmtId="0" fontId="75" fillId="0" borderId="0" xfId="0" applyFont="1" applyAlignment="1">
      <alignment/>
    </xf>
    <xf numFmtId="0" fontId="73" fillId="0" borderId="0" xfId="0" applyFont="1" applyAlignment="1">
      <alignment vertical="center"/>
    </xf>
    <xf numFmtId="0" fontId="76" fillId="0" borderId="25" xfId="0" applyFont="1" applyBorder="1" applyAlignment="1">
      <alignment horizontal="center" vertical="center"/>
    </xf>
    <xf numFmtId="0" fontId="73" fillId="0" borderId="0" xfId="0" applyFont="1" applyAlignment="1">
      <alignment horizontal="center" vertical="center"/>
    </xf>
    <xf numFmtId="0" fontId="76" fillId="0" borderId="20" xfId="0" applyFont="1" applyBorder="1" applyAlignment="1">
      <alignment horizontal="center" vertical="center"/>
    </xf>
    <xf numFmtId="0" fontId="76" fillId="0" borderId="31" xfId="0" applyFont="1" applyBorder="1" applyAlignment="1">
      <alignment horizontal="center" vertical="center"/>
    </xf>
    <xf numFmtId="0" fontId="77" fillId="0" borderId="25" xfId="0" applyFont="1" applyFill="1" applyBorder="1" applyAlignment="1">
      <alignment horizontal="right" vertical="center"/>
    </xf>
    <xf numFmtId="0" fontId="76" fillId="0" borderId="32" xfId="0" applyFont="1" applyBorder="1" applyAlignment="1">
      <alignment horizontal="center" vertical="center"/>
    </xf>
    <xf numFmtId="0" fontId="78" fillId="0" borderId="18" xfId="0" applyFont="1" applyBorder="1" applyAlignment="1">
      <alignment horizontal="distributed" vertical="center"/>
    </xf>
    <xf numFmtId="38" fontId="12" fillId="0" borderId="14" xfId="48" applyFont="1" applyFill="1" applyBorder="1" applyAlignment="1">
      <alignment horizontal="right" vertical="center"/>
    </xf>
    <xf numFmtId="0" fontId="78" fillId="0" borderId="18" xfId="0" applyFont="1" applyBorder="1" applyAlignment="1">
      <alignment horizontal="center" vertical="center"/>
    </xf>
    <xf numFmtId="38" fontId="12" fillId="0" borderId="14" xfId="48" applyFont="1" applyFill="1" applyBorder="1" applyAlignment="1">
      <alignment horizontal="center" vertical="center"/>
    </xf>
    <xf numFmtId="38" fontId="12" fillId="0" borderId="14" xfId="48" applyFont="1" applyFill="1" applyBorder="1" applyAlignment="1">
      <alignment horizontal="left" vertical="center"/>
    </xf>
    <xf numFmtId="176" fontId="12" fillId="0" borderId="14" xfId="60" applyNumberFormat="1" applyFont="1" applyFill="1" applyBorder="1">
      <alignment/>
      <protection/>
    </xf>
    <xf numFmtId="0" fontId="78" fillId="0" borderId="19" xfId="0" applyFont="1" applyBorder="1" applyAlignment="1">
      <alignment horizontal="center" vertical="center"/>
    </xf>
    <xf numFmtId="38" fontId="12" fillId="0" borderId="20" xfId="48" applyFont="1" applyFill="1" applyBorder="1" applyAlignment="1">
      <alignment horizontal="left" vertical="center"/>
    </xf>
    <xf numFmtId="0" fontId="78" fillId="0" borderId="24" xfId="0" applyFont="1" applyBorder="1" applyAlignment="1">
      <alignment horizontal="distributed" vertical="center"/>
    </xf>
    <xf numFmtId="38" fontId="12" fillId="0" borderId="25" xfId="48" applyFont="1" applyFill="1" applyBorder="1" applyAlignment="1">
      <alignment horizontal="right" vertical="center"/>
    </xf>
    <xf numFmtId="38" fontId="12" fillId="0" borderId="20" xfId="48" applyFont="1" applyFill="1" applyBorder="1" applyAlignment="1">
      <alignment horizontal="right" vertical="center"/>
    </xf>
    <xf numFmtId="176" fontId="12" fillId="0" borderId="14" xfId="48" applyNumberFormat="1" applyFont="1" applyFill="1" applyBorder="1" applyAlignment="1">
      <alignment horizontal="right" vertical="center" shrinkToFit="1"/>
    </xf>
    <xf numFmtId="38" fontId="77" fillId="0" borderId="25" xfId="48" applyFont="1" applyFill="1" applyBorder="1" applyAlignment="1">
      <alignment vertical="center"/>
    </xf>
    <xf numFmtId="38" fontId="12" fillId="0" borderId="14" xfId="48" applyFont="1" applyFill="1" applyBorder="1" applyAlignment="1">
      <alignment vertical="center"/>
    </xf>
    <xf numFmtId="0" fontId="78" fillId="0" borderId="33" xfId="0" applyFont="1" applyBorder="1" applyAlignment="1">
      <alignment vertical="center"/>
    </xf>
    <xf numFmtId="0" fontId="78" fillId="0" borderId="34" xfId="0" applyFont="1" applyBorder="1" applyAlignment="1">
      <alignment vertical="center"/>
    </xf>
    <xf numFmtId="0" fontId="78" fillId="0" borderId="24" xfId="0" applyFont="1" applyBorder="1" applyAlignment="1">
      <alignment horizontal="distributed" vertical="center" wrapText="1"/>
    </xf>
    <xf numFmtId="177" fontId="12" fillId="0" borderId="14" xfId="48" applyNumberFormat="1" applyFont="1" applyFill="1" applyBorder="1" applyAlignment="1">
      <alignment horizontal="right" vertical="center"/>
    </xf>
    <xf numFmtId="177" fontId="12" fillId="0" borderId="14" xfId="48" applyNumberFormat="1" applyFont="1" applyFill="1" applyBorder="1" applyAlignment="1">
      <alignment vertical="center"/>
    </xf>
    <xf numFmtId="176" fontId="12" fillId="0" borderId="14" xfId="48" applyNumberFormat="1" applyFont="1" applyFill="1" applyBorder="1" applyAlignment="1">
      <alignment horizontal="right" vertical="center"/>
    </xf>
    <xf numFmtId="176" fontId="12" fillId="0" borderId="14" xfId="48" applyNumberFormat="1" applyFont="1" applyFill="1" applyBorder="1" applyAlignment="1">
      <alignment vertical="center"/>
    </xf>
    <xf numFmtId="38" fontId="77" fillId="0" borderId="25" xfId="48" applyFont="1" applyFill="1" applyBorder="1" applyAlignment="1">
      <alignment horizontal="right" vertical="center"/>
    </xf>
    <xf numFmtId="176" fontId="12" fillId="0" borderId="20" xfId="48" applyNumberFormat="1" applyFont="1" applyFill="1" applyBorder="1" applyAlignment="1">
      <alignment horizontal="right" vertical="center"/>
    </xf>
    <xf numFmtId="0" fontId="79"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12" fillId="0" borderId="27" xfId="0" applyFont="1" applyFill="1" applyBorder="1" applyAlignment="1">
      <alignment vertical="top" wrapText="1"/>
    </xf>
    <xf numFmtId="0" fontId="12" fillId="0" borderId="26" xfId="0" applyFont="1" applyFill="1" applyBorder="1" applyAlignment="1">
      <alignment vertical="top"/>
    </xf>
    <xf numFmtId="0" fontId="12" fillId="0" borderId="35" xfId="0" applyFont="1" applyFill="1" applyBorder="1" applyAlignment="1">
      <alignment vertical="top"/>
    </xf>
    <xf numFmtId="0" fontId="12" fillId="0" borderId="16" xfId="0" applyFont="1" applyFill="1" applyBorder="1" applyAlignment="1">
      <alignment vertical="top"/>
    </xf>
    <xf numFmtId="0" fontId="12" fillId="0" borderId="0" xfId="0" applyFont="1" applyFill="1" applyAlignment="1">
      <alignment vertical="top"/>
    </xf>
    <xf numFmtId="0" fontId="12" fillId="0" borderId="30" xfId="0" applyFont="1" applyFill="1" applyBorder="1" applyAlignment="1">
      <alignment vertical="top"/>
    </xf>
    <xf numFmtId="0" fontId="12" fillId="0" borderId="21" xfId="0" applyFont="1" applyFill="1" applyBorder="1" applyAlignment="1">
      <alignment vertical="top"/>
    </xf>
    <xf numFmtId="0" fontId="12" fillId="0" borderId="10" xfId="0" applyFont="1" applyFill="1" applyBorder="1" applyAlignment="1">
      <alignment vertical="top"/>
    </xf>
    <xf numFmtId="0" fontId="12" fillId="0" borderId="36" xfId="0" applyFont="1" applyFill="1" applyBorder="1" applyAlignment="1">
      <alignment vertical="top"/>
    </xf>
    <xf numFmtId="0" fontId="12" fillId="0" borderId="31" xfId="0" applyFont="1" applyFill="1" applyBorder="1" applyAlignment="1">
      <alignment horizontal="left" vertical="top" wrapText="1"/>
    </xf>
    <xf numFmtId="0" fontId="12" fillId="0" borderId="26" xfId="0" applyFont="1" applyFill="1" applyBorder="1" applyAlignment="1">
      <alignment horizontal="left" vertical="top" wrapText="1"/>
    </xf>
    <xf numFmtId="0" fontId="12" fillId="0" borderId="35" xfId="0" applyFont="1" applyFill="1" applyBorder="1" applyAlignment="1">
      <alignment horizontal="left" vertical="top" wrapText="1"/>
    </xf>
    <xf numFmtId="0" fontId="12" fillId="0" borderId="37" xfId="0" applyFont="1" applyFill="1" applyBorder="1" applyAlignment="1">
      <alignment vertical="top"/>
    </xf>
    <xf numFmtId="0" fontId="12" fillId="0" borderId="38" xfId="0" applyFont="1" applyFill="1" applyBorder="1" applyAlignment="1">
      <alignment vertical="top"/>
    </xf>
    <xf numFmtId="0" fontId="78" fillId="0" borderId="32" xfId="0" applyFont="1" applyBorder="1" applyAlignment="1">
      <alignment horizontal="center" vertical="center"/>
    </xf>
    <xf numFmtId="0" fontId="78" fillId="0" borderId="33" xfId="0" applyFont="1" applyBorder="1" applyAlignment="1">
      <alignment horizontal="center" vertical="center"/>
    </xf>
    <xf numFmtId="0" fontId="78" fillId="0" borderId="34" xfId="0" applyFont="1" applyBorder="1" applyAlignment="1">
      <alignment horizontal="center" vertical="center"/>
    </xf>
    <xf numFmtId="0" fontId="12" fillId="0" borderId="16" xfId="0" applyFont="1" applyFill="1" applyBorder="1" applyAlignment="1">
      <alignment vertical="top" wrapText="1"/>
    </xf>
    <xf numFmtId="0" fontId="12" fillId="0" borderId="0" xfId="0" applyFont="1" applyFill="1" applyBorder="1" applyAlignment="1">
      <alignment vertical="top"/>
    </xf>
    <xf numFmtId="0" fontId="12" fillId="0" borderId="37" xfId="0" applyFont="1" applyFill="1" applyBorder="1" applyAlignment="1">
      <alignment vertical="top" wrapText="1"/>
    </xf>
    <xf numFmtId="0" fontId="12" fillId="0" borderId="26" xfId="0" applyFont="1" applyFill="1" applyBorder="1" applyAlignment="1">
      <alignment vertical="top" wrapText="1"/>
    </xf>
    <xf numFmtId="0" fontId="12" fillId="0" borderId="35" xfId="0" applyFont="1" applyFill="1" applyBorder="1" applyAlignment="1">
      <alignment vertical="top" wrapText="1"/>
    </xf>
    <xf numFmtId="0" fontId="12" fillId="0" borderId="0" xfId="0" applyFont="1" applyFill="1" applyBorder="1" applyAlignment="1">
      <alignment vertical="top" wrapText="1"/>
    </xf>
    <xf numFmtId="0" fontId="12" fillId="0" borderId="30" xfId="0" applyFont="1" applyFill="1" applyBorder="1" applyAlignment="1">
      <alignment vertical="top" wrapText="1"/>
    </xf>
    <xf numFmtId="0" fontId="12" fillId="0" borderId="21" xfId="0" applyFont="1" applyFill="1" applyBorder="1" applyAlignment="1">
      <alignment vertical="top" wrapText="1"/>
    </xf>
    <xf numFmtId="0" fontId="12" fillId="0" borderId="10" xfId="0" applyFont="1" applyFill="1" applyBorder="1" applyAlignment="1">
      <alignment vertical="top" wrapText="1"/>
    </xf>
    <xf numFmtId="0" fontId="12" fillId="0" borderId="36" xfId="0" applyFont="1" applyFill="1" applyBorder="1" applyAlignment="1">
      <alignment vertical="top" wrapText="1"/>
    </xf>
    <xf numFmtId="0" fontId="12" fillId="0" borderId="31" xfId="0" applyFont="1" applyFill="1" applyBorder="1" applyAlignment="1">
      <alignment vertical="top" wrapText="1"/>
    </xf>
    <xf numFmtId="0" fontId="12" fillId="0" borderId="38" xfId="0" applyFont="1" applyFill="1" applyBorder="1" applyAlignment="1">
      <alignment vertical="top" wrapText="1"/>
    </xf>
    <xf numFmtId="0" fontId="12" fillId="0" borderId="16"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30" xfId="0" applyFont="1" applyFill="1" applyBorder="1" applyAlignment="1">
      <alignment horizontal="left" vertical="top"/>
    </xf>
    <xf numFmtId="0" fontId="12" fillId="0" borderId="16" xfId="0" applyFont="1" applyFill="1" applyBorder="1" applyAlignment="1">
      <alignment horizontal="left" vertical="top"/>
    </xf>
    <xf numFmtId="0" fontId="12" fillId="0" borderId="0" xfId="0" applyFont="1" applyFill="1" applyAlignment="1">
      <alignment horizontal="left" vertical="top"/>
    </xf>
    <xf numFmtId="0" fontId="12" fillId="0" borderId="21" xfId="0" applyFont="1" applyFill="1" applyBorder="1" applyAlignment="1">
      <alignment horizontal="left" vertical="top"/>
    </xf>
    <xf numFmtId="0" fontId="12" fillId="0" borderId="10" xfId="0" applyFont="1" applyFill="1" applyBorder="1" applyAlignment="1">
      <alignment horizontal="left" vertical="top"/>
    </xf>
    <xf numFmtId="0" fontId="12" fillId="0" borderId="36" xfId="0" applyFont="1" applyFill="1" applyBorder="1" applyAlignment="1">
      <alignment horizontal="left" vertical="top"/>
    </xf>
    <xf numFmtId="0" fontId="12" fillId="0" borderId="37" xfId="0" applyFont="1" applyFill="1" applyBorder="1" applyAlignment="1">
      <alignment horizontal="left" vertical="top" wrapText="1"/>
    </xf>
    <xf numFmtId="0" fontId="12" fillId="0" borderId="37" xfId="0" applyFont="1" applyFill="1" applyBorder="1" applyAlignment="1">
      <alignment horizontal="left" vertical="top"/>
    </xf>
    <xf numFmtId="0" fontId="12" fillId="0" borderId="38" xfId="0" applyFont="1" applyFill="1" applyBorder="1" applyAlignment="1">
      <alignment horizontal="left" vertical="top"/>
    </xf>
    <xf numFmtId="0" fontId="0" fillId="0" borderId="26" xfId="0" applyFont="1" applyFill="1" applyBorder="1" applyAlignment="1">
      <alignment vertical="top"/>
    </xf>
    <xf numFmtId="0" fontId="0" fillId="0" borderId="35" xfId="0" applyFont="1" applyFill="1" applyBorder="1" applyAlignment="1">
      <alignment vertical="top"/>
    </xf>
    <xf numFmtId="0" fontId="0" fillId="0" borderId="0" xfId="0" applyFont="1" applyFill="1" applyBorder="1" applyAlignment="1">
      <alignment vertical="top"/>
    </xf>
    <xf numFmtId="0" fontId="0" fillId="0" borderId="30" xfId="0" applyFont="1" applyFill="1" applyBorder="1" applyAlignment="1">
      <alignment vertical="top"/>
    </xf>
    <xf numFmtId="0" fontId="0" fillId="0" borderId="21" xfId="0" applyFont="1" applyFill="1" applyBorder="1" applyAlignment="1">
      <alignment vertical="top"/>
    </xf>
    <xf numFmtId="0" fontId="0" fillId="0" borderId="10" xfId="0" applyFont="1" applyFill="1" applyBorder="1" applyAlignment="1">
      <alignment vertical="top"/>
    </xf>
    <xf numFmtId="0" fontId="0" fillId="0" borderId="36" xfId="0" applyFont="1" applyFill="1" applyBorder="1" applyAlignment="1">
      <alignment vertical="top"/>
    </xf>
    <xf numFmtId="0" fontId="0" fillId="0" borderId="38" xfId="0" applyFont="1" applyFill="1" applyBorder="1" applyAlignment="1">
      <alignment vertical="top"/>
    </xf>
    <xf numFmtId="0" fontId="73" fillId="0" borderId="33" xfId="0" applyFont="1" applyBorder="1" applyAlignment="1">
      <alignment horizontal="center" vertical="center"/>
    </xf>
    <xf numFmtId="0" fontId="73" fillId="0" borderId="34" xfId="0" applyFont="1" applyBorder="1" applyAlignment="1">
      <alignment horizontal="center" vertical="center"/>
    </xf>
    <xf numFmtId="0" fontId="12" fillId="0" borderId="2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21"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38" xfId="0" applyFont="1" applyFill="1" applyBorder="1" applyAlignment="1">
      <alignment horizontal="left" vertical="top" wrapText="1"/>
    </xf>
    <xf numFmtId="0" fontId="73" fillId="0" borderId="10" xfId="0" applyFont="1" applyBorder="1" applyAlignment="1">
      <alignment horizontal="right" vertical="center"/>
    </xf>
    <xf numFmtId="0" fontId="70" fillId="0" borderId="0" xfId="60" applyFont="1" applyBorder="1" applyAlignment="1">
      <alignment horizontal="right" vertical="center"/>
      <protection/>
    </xf>
    <xf numFmtId="0" fontId="80" fillId="0" borderId="0" xfId="60" applyFont="1" applyBorder="1" applyAlignment="1">
      <alignment horizontal="right" vertical="center"/>
      <protection/>
    </xf>
    <xf numFmtId="0" fontId="76" fillId="0" borderId="31" xfId="0" applyFont="1" applyBorder="1" applyAlignment="1">
      <alignment horizontal="center" vertical="center"/>
    </xf>
    <xf numFmtId="0" fontId="76" fillId="0" borderId="38" xfId="0" applyFont="1" applyBorder="1" applyAlignment="1">
      <alignment horizontal="center" vertical="center"/>
    </xf>
    <xf numFmtId="0" fontId="76" fillId="0" borderId="39" xfId="0" applyFont="1" applyBorder="1" applyAlignment="1">
      <alignment horizontal="center" vertical="center"/>
    </xf>
    <xf numFmtId="0" fontId="76" fillId="0" borderId="40" xfId="0" applyFont="1" applyBorder="1" applyAlignment="1">
      <alignment horizontal="center" vertical="center"/>
    </xf>
    <xf numFmtId="0" fontId="76" fillId="0" borderId="11" xfId="0" applyFont="1" applyBorder="1" applyAlignment="1">
      <alignment horizontal="center" vertical="center"/>
    </xf>
    <xf numFmtId="0" fontId="76" fillId="0" borderId="13" xfId="0" applyFont="1" applyBorder="1" applyAlignment="1">
      <alignment horizontal="center" vertical="center"/>
    </xf>
    <xf numFmtId="0" fontId="76" fillId="0" borderId="32" xfId="0" applyFont="1" applyBorder="1" applyAlignment="1">
      <alignment horizontal="center" vertical="center"/>
    </xf>
    <xf numFmtId="0" fontId="76" fillId="0" borderId="34" xfId="0" applyFont="1" applyBorder="1" applyAlignment="1">
      <alignment horizontal="center" vertical="center"/>
    </xf>
    <xf numFmtId="0" fontId="70" fillId="0" borderId="24" xfId="60" applyFont="1" applyFill="1" applyBorder="1" applyAlignment="1">
      <alignment horizontal="center" vertical="center"/>
      <protection/>
    </xf>
    <xf numFmtId="0" fontId="70" fillId="0" borderId="19" xfId="0" applyFont="1" applyFill="1" applyBorder="1" applyAlignment="1">
      <alignment horizontal="center" vertical="center"/>
    </xf>
    <xf numFmtId="0" fontId="70" fillId="0" borderId="25" xfId="60" applyFont="1" applyFill="1" applyBorder="1" applyAlignment="1">
      <alignment horizontal="center" vertical="center" wrapText="1"/>
      <protection/>
    </xf>
    <xf numFmtId="0" fontId="70" fillId="0" borderId="20" xfId="0" applyFont="1" applyFill="1" applyBorder="1" applyAlignment="1">
      <alignment horizontal="center" vertical="center"/>
    </xf>
    <xf numFmtId="0" fontId="81" fillId="0" borderId="0" xfId="60" applyFont="1" applyFill="1" applyAlignment="1">
      <alignment vertical="center"/>
      <protection/>
    </xf>
    <xf numFmtId="0" fontId="70" fillId="0" borderId="41" xfId="60" applyFont="1" applyFill="1" applyBorder="1" applyAlignment="1">
      <alignment horizontal="center" vertical="center"/>
      <protection/>
    </xf>
    <xf numFmtId="0" fontId="70" fillId="0" borderId="42" xfId="0" applyFont="1" applyFill="1" applyBorder="1" applyAlignment="1">
      <alignment vertical="center"/>
    </xf>
    <xf numFmtId="0" fontId="70" fillId="0" borderId="43" xfId="0" applyFont="1" applyFill="1" applyBorder="1" applyAlignment="1">
      <alignment vertical="center"/>
    </xf>
    <xf numFmtId="0" fontId="70" fillId="0" borderId="12" xfId="60" applyFont="1" applyFill="1" applyBorder="1" applyAlignment="1">
      <alignment horizontal="center" vertical="center"/>
      <protection/>
    </xf>
    <xf numFmtId="0" fontId="70" fillId="0" borderId="44" xfId="60" applyFont="1" applyFill="1" applyBorder="1" applyAlignment="1">
      <alignment horizontal="center" vertical="center"/>
      <protection/>
    </xf>
    <xf numFmtId="0" fontId="70" fillId="0" borderId="45" xfId="60" applyFont="1" applyFill="1" applyBorder="1" applyAlignment="1">
      <alignment horizontal="center" vertical="center"/>
      <protection/>
    </xf>
    <xf numFmtId="0" fontId="82" fillId="0" borderId="0" xfId="60" applyFont="1" applyFill="1" applyBorder="1" applyAlignment="1">
      <alignment horizontal="center" vertical="center"/>
      <protection/>
    </xf>
    <xf numFmtId="0" fontId="83" fillId="0" borderId="0" xfId="0" applyFont="1" applyFill="1" applyBorder="1" applyAlignment="1">
      <alignment horizontal="center" vertical="center"/>
    </xf>
    <xf numFmtId="0" fontId="84" fillId="0" borderId="0" xfId="60" applyFont="1" applyFill="1" applyBorder="1" applyAlignment="1">
      <alignment horizontal="right"/>
      <protection/>
    </xf>
    <xf numFmtId="0" fontId="84" fillId="0" borderId="10" xfId="60" applyFont="1" applyFill="1" applyBorder="1" applyAlignment="1">
      <alignment horizontal="right"/>
      <protection/>
    </xf>
    <xf numFmtId="0" fontId="65" fillId="0" borderId="0" xfId="60" applyFont="1" applyFill="1" applyBorder="1" applyAlignment="1">
      <alignment horizontal="center"/>
      <protection/>
    </xf>
    <xf numFmtId="0" fontId="65" fillId="0" borderId="0" xfId="60" applyFont="1" applyFill="1" applyBorder="1" applyAlignment="1">
      <alignment horizontal="center" vertical="center"/>
      <protection/>
    </xf>
    <xf numFmtId="0" fontId="0" fillId="0" borderId="46" xfId="60" applyFont="1" applyFill="1" applyBorder="1" applyAlignment="1">
      <alignment horizontal="center"/>
      <protection/>
    </xf>
    <xf numFmtId="0" fontId="0" fillId="0" borderId="47" xfId="60" applyFont="1" applyFill="1" applyBorder="1" applyAlignment="1">
      <alignment horizontal="center"/>
      <protection/>
    </xf>
    <xf numFmtId="0" fontId="0" fillId="0" borderId="48" xfId="60" applyFont="1" applyFill="1" applyBorder="1" applyAlignment="1">
      <alignment horizontal="center"/>
      <protection/>
    </xf>
    <xf numFmtId="176" fontId="7" fillId="0" borderId="49" xfId="60" applyNumberFormat="1" applyFont="1" applyFill="1" applyBorder="1" applyAlignment="1">
      <alignment horizontal="center"/>
      <protection/>
    </xf>
    <xf numFmtId="176" fontId="7" fillId="0" borderId="50" xfId="60" applyNumberFormat="1" applyFont="1" applyFill="1" applyBorder="1" applyAlignment="1">
      <alignment horizontal="center"/>
      <protection/>
    </xf>
    <xf numFmtId="176" fontId="7" fillId="0" borderId="51" xfId="60" applyNumberFormat="1" applyFont="1" applyFill="1" applyBorder="1" applyAlignment="1">
      <alignment horizontal="center"/>
      <protection/>
    </xf>
    <xf numFmtId="0" fontId="0" fillId="0" borderId="52" xfId="60" applyFont="1" applyFill="1" applyBorder="1" applyAlignment="1">
      <alignment horizontal="center"/>
      <protection/>
    </xf>
    <xf numFmtId="0" fontId="0" fillId="0" borderId="53" xfId="60" applyFont="1" applyFill="1" applyBorder="1" applyAlignment="1">
      <alignment horizontal="center"/>
      <protection/>
    </xf>
    <xf numFmtId="0" fontId="0" fillId="0" borderId="54" xfId="60" applyFont="1" applyFill="1" applyBorder="1" applyAlignment="1">
      <alignment horizontal="center"/>
      <protection/>
    </xf>
    <xf numFmtId="0" fontId="0" fillId="0" borderId="55" xfId="60" applyFont="1" applyFill="1" applyBorder="1" applyAlignment="1">
      <alignment horizontal="center"/>
      <protection/>
    </xf>
    <xf numFmtId="0" fontId="0" fillId="0" borderId="56" xfId="60" applyFont="1" applyFill="1" applyBorder="1" applyAlignment="1">
      <alignment horizontal="center"/>
      <protection/>
    </xf>
    <xf numFmtId="0" fontId="0" fillId="0" borderId="57" xfId="60" applyFont="1" applyFill="1" applyBorder="1" applyAlignment="1">
      <alignment horizontal="center"/>
      <protection/>
    </xf>
    <xf numFmtId="0" fontId="0" fillId="0" borderId="58" xfId="60" applyFont="1" applyFill="1" applyBorder="1" applyAlignment="1">
      <alignment horizontal="center"/>
      <protection/>
    </xf>
    <xf numFmtId="0" fontId="0" fillId="0" borderId="59" xfId="60" applyFont="1" applyFill="1" applyBorder="1" applyAlignment="1">
      <alignment horizontal="center"/>
      <protection/>
    </xf>
    <xf numFmtId="0" fontId="0" fillId="0" borderId="60" xfId="60" applyFont="1" applyFill="1" applyBorder="1" applyAlignment="1">
      <alignment horizontal="center"/>
      <protection/>
    </xf>
    <xf numFmtId="0" fontId="0" fillId="0" borderId="49" xfId="60" applyFont="1" applyFill="1" applyBorder="1" applyAlignment="1">
      <alignment horizontal="center" wrapText="1"/>
      <protection/>
    </xf>
    <xf numFmtId="0" fontId="0" fillId="0" borderId="50" xfId="60" applyFont="1" applyFill="1" applyBorder="1" applyAlignment="1">
      <alignment horizontal="center" wrapText="1"/>
      <protection/>
    </xf>
    <xf numFmtId="0" fontId="0" fillId="0" borderId="51" xfId="60" applyFont="1" applyFill="1" applyBorder="1" applyAlignment="1">
      <alignment horizontal="center" wrapText="1"/>
      <protection/>
    </xf>
    <xf numFmtId="0" fontId="0" fillId="0" borderId="49" xfId="60" applyFont="1" applyFill="1" applyBorder="1" applyAlignment="1">
      <alignment horizontal="center"/>
      <protection/>
    </xf>
    <xf numFmtId="0" fontId="0" fillId="0" borderId="50" xfId="60" applyFont="1" applyFill="1" applyBorder="1" applyAlignment="1">
      <alignment horizontal="center"/>
      <protection/>
    </xf>
    <xf numFmtId="0" fontId="0" fillId="0" borderId="51" xfId="60" applyFont="1" applyFill="1" applyBorder="1" applyAlignment="1">
      <alignment horizontal="center"/>
      <protection/>
    </xf>
    <xf numFmtId="178" fontId="7" fillId="0" borderId="49" xfId="48" applyNumberFormat="1" applyFont="1" applyFill="1" applyBorder="1" applyAlignment="1">
      <alignment horizontal="center"/>
    </xf>
    <xf numFmtId="178" fontId="7" fillId="0" borderId="50" xfId="48" applyNumberFormat="1" applyFont="1" applyFill="1" applyBorder="1" applyAlignment="1">
      <alignment horizontal="center"/>
    </xf>
    <xf numFmtId="178" fontId="7" fillId="0" borderId="51" xfId="48"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twoCellAnchor>
    <xdr:from>
      <xdr:col>1</xdr:col>
      <xdr:colOff>352425</xdr:colOff>
      <xdr:row>5</xdr:row>
      <xdr:rowOff>0</xdr:rowOff>
    </xdr:from>
    <xdr:to>
      <xdr:col>13</xdr:col>
      <xdr:colOff>352425</xdr:colOff>
      <xdr:row>11</xdr:row>
      <xdr:rowOff>19050</xdr:rowOff>
    </xdr:to>
    <xdr:sp>
      <xdr:nvSpPr>
        <xdr:cNvPr id="2"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平成２３年度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1"/>
        <xdr:cNvSpPr>
          <a:spLocks/>
        </xdr:cNvSpPr>
      </xdr:nvSpPr>
      <xdr:spPr>
        <a:xfrm>
          <a:off x="5857875" y="66675"/>
          <a:ext cx="5562600"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a:t>
          </a:r>
          <a:r>
            <a:rPr lang="en-US" cap="none" sz="2300" b="0" i="0" u="none" baseline="0">
              <a:solidFill>
                <a:srgbClr val="000000"/>
              </a:solidFill>
            </a:rPr>
            <a:t>主　な　施　策　成　果</a:t>
          </a:r>
          <a:r>
            <a:rPr lang="en-US" cap="none" sz="2300" b="0" i="0" u="none" baseline="0">
              <a:solidFill>
                <a:srgbClr val="000000"/>
              </a:solidFill>
            </a:rPr>
            <a:t> </a:t>
          </a:r>
          <a:r>
            <a:rPr lang="en-US" cap="none" sz="23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1</xdr:col>
      <xdr:colOff>962025</xdr:colOff>
      <xdr:row>4</xdr:row>
      <xdr:rowOff>0</xdr:rowOff>
    </xdr:to>
    <xdr:sp>
      <xdr:nvSpPr>
        <xdr:cNvPr id="1" name="AutoShape 1"/>
        <xdr:cNvSpPr>
          <a:spLocks/>
        </xdr:cNvSpPr>
      </xdr:nvSpPr>
      <xdr:spPr>
        <a:xfrm>
          <a:off x="409575"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0</xdr:row>
      <xdr:rowOff>0</xdr:rowOff>
    </xdr:from>
    <xdr:to>
      <xdr:col>1</xdr:col>
      <xdr:colOff>962025</xdr:colOff>
      <xdr:row>0</xdr:row>
      <xdr:rowOff>0</xdr:rowOff>
    </xdr:to>
    <xdr:sp>
      <xdr:nvSpPr>
        <xdr:cNvPr id="2" name="AutoShape 29"/>
        <xdr:cNvSpPr>
          <a:spLocks/>
        </xdr:cNvSpPr>
      </xdr:nvSpPr>
      <xdr:spPr>
        <a:xfrm>
          <a:off x="409575" y="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4</xdr:row>
      <xdr:rowOff>0</xdr:rowOff>
    </xdr:from>
    <xdr:to>
      <xdr:col>1</xdr:col>
      <xdr:colOff>962025</xdr:colOff>
      <xdr:row>4</xdr:row>
      <xdr:rowOff>0</xdr:rowOff>
    </xdr:to>
    <xdr:sp>
      <xdr:nvSpPr>
        <xdr:cNvPr id="3" name="AutoShape 30"/>
        <xdr:cNvSpPr>
          <a:spLocks/>
        </xdr:cNvSpPr>
      </xdr:nvSpPr>
      <xdr:spPr>
        <a:xfrm>
          <a:off x="409575"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60" zoomScalePageLayoutView="0" workbookViewId="0" topLeftCell="A1">
      <selection activeCell="M25" sqref="M25"/>
    </sheetView>
  </sheetViews>
  <sheetFormatPr defaultColWidth="9.00390625" defaultRowHeight="13.5"/>
  <sheetData>
    <row r="1" ht="13.5">
      <c r="O1" s="350">
        <v>6</v>
      </c>
    </row>
    <row r="2" ht="13.5">
      <c r="O2" s="350"/>
    </row>
    <row r="27" spans="3:13" ht="13.5" customHeight="1">
      <c r="C27" s="351" t="s">
        <v>28</v>
      </c>
      <c r="D27" s="351"/>
      <c r="E27" s="351"/>
      <c r="F27" s="351"/>
      <c r="G27" s="351"/>
      <c r="H27" s="351"/>
      <c r="I27" s="351"/>
      <c r="J27" s="351"/>
      <c r="K27" s="351"/>
      <c r="L27" s="351"/>
      <c r="M27" s="351"/>
    </row>
    <row r="28" spans="3:13" ht="13.5" customHeight="1">
      <c r="C28" s="351"/>
      <c r="D28" s="351"/>
      <c r="E28" s="351"/>
      <c r="F28" s="351"/>
      <c r="G28" s="351"/>
      <c r="H28" s="351"/>
      <c r="I28" s="351"/>
      <c r="J28" s="351"/>
      <c r="K28" s="351"/>
      <c r="L28" s="351"/>
      <c r="M28" s="351"/>
    </row>
    <row r="29" spans="3:13" ht="13.5" customHeight="1">
      <c r="C29" s="351"/>
      <c r="D29" s="351"/>
      <c r="E29" s="351"/>
      <c r="F29" s="351"/>
      <c r="G29" s="351"/>
      <c r="H29" s="351"/>
      <c r="I29" s="351"/>
      <c r="J29" s="351"/>
      <c r="K29" s="351"/>
      <c r="L29" s="351"/>
      <c r="M29" s="351"/>
    </row>
    <row r="30" spans="3:13" ht="13.5" customHeight="1">
      <c r="C30" s="351"/>
      <c r="D30" s="351"/>
      <c r="E30" s="351"/>
      <c r="F30" s="351"/>
      <c r="G30" s="351"/>
      <c r="H30" s="351"/>
      <c r="I30" s="351"/>
      <c r="J30" s="351"/>
      <c r="K30" s="351"/>
      <c r="L30" s="351"/>
      <c r="M30" s="351"/>
    </row>
    <row r="31" spans="3:13" ht="13.5">
      <c r="C31" s="351"/>
      <c r="D31" s="351"/>
      <c r="E31" s="351"/>
      <c r="F31" s="351"/>
      <c r="G31" s="351"/>
      <c r="H31" s="351"/>
      <c r="I31" s="351"/>
      <c r="J31" s="351"/>
      <c r="K31" s="351"/>
      <c r="L31" s="351"/>
      <c r="M31" s="351"/>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L330"/>
  <sheetViews>
    <sheetView view="pageBreakPreview" zoomScale="75" zoomScaleNormal="70" zoomScaleSheetLayoutView="75" zoomScalePageLayoutView="0" workbookViewId="0" topLeftCell="A308">
      <selection activeCell="M25" sqref="M25"/>
    </sheetView>
  </sheetViews>
  <sheetFormatPr defaultColWidth="9.00390625" defaultRowHeight="13.5"/>
  <cols>
    <col min="1" max="1" width="15.625" style="319" customWidth="1"/>
    <col min="2" max="2" width="16.50390625" style="319" customWidth="1"/>
    <col min="3" max="3" width="16.375" style="319" customWidth="1"/>
    <col min="4" max="4" width="44.125" style="319" customWidth="1"/>
    <col min="5" max="5" width="13.125" style="319" customWidth="1"/>
    <col min="6" max="6" width="13.25390625" style="319" customWidth="1"/>
    <col min="7" max="7" width="11.75390625" style="319" customWidth="1"/>
    <col min="8" max="8" width="36.00390625" style="319" customWidth="1"/>
    <col min="9" max="10" width="15.375" style="319" customWidth="1"/>
    <col min="11" max="11" width="7.75390625" style="319" customWidth="1"/>
    <col min="12" max="16384" width="9.00390625" style="319" customWidth="1"/>
  </cols>
  <sheetData>
    <row r="2" ht="26.25" customHeight="1">
      <c r="A2" s="318" t="s">
        <v>1030</v>
      </c>
    </row>
    <row r="3" spans="5:11" ht="19.5" thickBot="1">
      <c r="E3" s="409"/>
      <c r="F3" s="409"/>
      <c r="J3" s="410" t="s">
        <v>332</v>
      </c>
      <c r="K3" s="411"/>
    </row>
    <row r="4" spans="1:12" ht="16.5" customHeight="1">
      <c r="A4" s="412" t="s">
        <v>1031</v>
      </c>
      <c r="B4" s="320" t="s">
        <v>1032</v>
      </c>
      <c r="C4" s="320" t="s">
        <v>1033</v>
      </c>
      <c r="D4" s="414" t="s">
        <v>1034</v>
      </c>
      <c r="E4" s="414"/>
      <c r="F4" s="415"/>
      <c r="G4" s="414" t="s">
        <v>1035</v>
      </c>
      <c r="H4" s="414"/>
      <c r="I4" s="414"/>
      <c r="J4" s="414"/>
      <c r="K4" s="418" t="s">
        <v>1036</v>
      </c>
      <c r="L4" s="321"/>
    </row>
    <row r="5" spans="1:12" ht="16.5" customHeight="1" thickBot="1">
      <c r="A5" s="413"/>
      <c r="B5" s="322" t="s">
        <v>1037</v>
      </c>
      <c r="C5" s="322" t="s">
        <v>1037</v>
      </c>
      <c r="D5" s="416"/>
      <c r="E5" s="416"/>
      <c r="F5" s="417"/>
      <c r="G5" s="416"/>
      <c r="H5" s="416"/>
      <c r="I5" s="416"/>
      <c r="J5" s="416"/>
      <c r="K5" s="419"/>
      <c r="L5" s="321"/>
    </row>
    <row r="6" spans="1:12" ht="16.5" customHeight="1">
      <c r="A6" s="323"/>
      <c r="B6" s="324" t="s">
        <v>1038</v>
      </c>
      <c r="C6" s="324" t="s">
        <v>1038</v>
      </c>
      <c r="D6" s="402" t="s">
        <v>1039</v>
      </c>
      <c r="E6" s="362"/>
      <c r="F6" s="363"/>
      <c r="G6" s="361" t="s">
        <v>1040</v>
      </c>
      <c r="H6" s="362"/>
      <c r="I6" s="362"/>
      <c r="J6" s="363"/>
      <c r="K6" s="325"/>
      <c r="L6" s="321"/>
    </row>
    <row r="7" spans="1:12" ht="14.25" customHeight="1">
      <c r="A7" s="326" t="s">
        <v>1041</v>
      </c>
      <c r="B7" s="327">
        <v>15342471000</v>
      </c>
      <c r="C7" s="327">
        <v>15342058000</v>
      </c>
      <c r="D7" s="381"/>
      <c r="E7" s="403"/>
      <c r="F7" s="404"/>
      <c r="G7" s="389"/>
      <c r="H7" s="403"/>
      <c r="I7" s="403"/>
      <c r="J7" s="404"/>
      <c r="K7" s="367">
        <v>8</v>
      </c>
      <c r="L7" s="321"/>
    </row>
    <row r="8" spans="1:12" ht="14.25" customHeight="1">
      <c r="A8" s="328"/>
      <c r="B8" s="329"/>
      <c r="C8" s="329"/>
      <c r="D8" s="381"/>
      <c r="E8" s="403"/>
      <c r="F8" s="404"/>
      <c r="G8" s="389"/>
      <c r="H8" s="403"/>
      <c r="I8" s="403"/>
      <c r="J8" s="404"/>
      <c r="K8" s="367"/>
      <c r="L8" s="321"/>
    </row>
    <row r="9" spans="1:12" ht="14.25" customHeight="1">
      <c r="A9" s="328"/>
      <c r="B9" s="330" t="s">
        <v>1042</v>
      </c>
      <c r="C9" s="330" t="s">
        <v>1042</v>
      </c>
      <c r="D9" s="381"/>
      <c r="E9" s="403"/>
      <c r="F9" s="404"/>
      <c r="G9" s="389"/>
      <c r="H9" s="403"/>
      <c r="I9" s="403"/>
      <c r="J9" s="404"/>
      <c r="K9" s="367"/>
      <c r="L9" s="321"/>
    </row>
    <row r="10" spans="1:12" ht="14.25" customHeight="1">
      <c r="A10" s="328"/>
      <c r="B10" s="331">
        <v>2254000000</v>
      </c>
      <c r="C10" s="331">
        <v>2254000000</v>
      </c>
      <c r="D10" s="381"/>
      <c r="E10" s="403"/>
      <c r="F10" s="404"/>
      <c r="G10" s="389"/>
      <c r="H10" s="403"/>
      <c r="I10" s="403"/>
      <c r="J10" s="404"/>
      <c r="K10" s="367"/>
      <c r="L10" s="321"/>
    </row>
    <row r="11" spans="1:12" ht="14.25" customHeight="1">
      <c r="A11" s="328"/>
      <c r="B11" s="330" t="s">
        <v>69</v>
      </c>
      <c r="C11" s="330" t="s">
        <v>69</v>
      </c>
      <c r="D11" s="381"/>
      <c r="E11" s="403"/>
      <c r="F11" s="404"/>
      <c r="G11" s="389"/>
      <c r="H11" s="403"/>
      <c r="I11" s="403"/>
      <c r="J11" s="404"/>
      <c r="K11" s="367"/>
      <c r="L11" s="321"/>
    </row>
    <row r="12" spans="1:12" ht="14.25" customHeight="1">
      <c r="A12" s="328"/>
      <c r="B12" s="331">
        <v>873152000</v>
      </c>
      <c r="C12" s="331">
        <v>873151000</v>
      </c>
      <c r="D12" s="381"/>
      <c r="E12" s="403"/>
      <c r="F12" s="404"/>
      <c r="G12" s="389"/>
      <c r="H12" s="403"/>
      <c r="I12" s="403"/>
      <c r="J12" s="404"/>
      <c r="K12" s="367"/>
      <c r="L12" s="321"/>
    </row>
    <row r="13" spans="1:12" ht="14.25" customHeight="1">
      <c r="A13" s="328"/>
      <c r="B13" s="330" t="s">
        <v>70</v>
      </c>
      <c r="C13" s="330" t="s">
        <v>70</v>
      </c>
      <c r="D13" s="381"/>
      <c r="E13" s="403"/>
      <c r="F13" s="404"/>
      <c r="G13" s="389"/>
      <c r="H13" s="403"/>
      <c r="I13" s="403"/>
      <c r="J13" s="404"/>
      <c r="K13" s="367"/>
      <c r="L13" s="321"/>
    </row>
    <row r="14" spans="1:12" ht="14.25" customHeight="1">
      <c r="A14" s="328"/>
      <c r="B14" s="327">
        <f>B7-B10-B12</f>
        <v>12215319000</v>
      </c>
      <c r="C14" s="327">
        <f>C7-C10-C12</f>
        <v>12214907000</v>
      </c>
      <c r="D14" s="381"/>
      <c r="E14" s="403"/>
      <c r="F14" s="404"/>
      <c r="G14" s="389"/>
      <c r="H14" s="403"/>
      <c r="I14" s="403"/>
      <c r="J14" s="404"/>
      <c r="K14" s="367"/>
      <c r="L14" s="321"/>
    </row>
    <row r="15" spans="1:12" ht="14.25" customHeight="1">
      <c r="A15" s="328"/>
      <c r="B15" s="330"/>
      <c r="C15" s="330"/>
      <c r="D15" s="381"/>
      <c r="E15" s="403"/>
      <c r="F15" s="404"/>
      <c r="G15" s="389"/>
      <c r="H15" s="403"/>
      <c r="I15" s="403"/>
      <c r="J15" s="404"/>
      <c r="K15" s="367"/>
      <c r="L15" s="321"/>
    </row>
    <row r="16" spans="1:12" ht="14.25" customHeight="1">
      <c r="A16" s="328"/>
      <c r="B16" s="327"/>
      <c r="C16" s="327"/>
      <c r="D16" s="381"/>
      <c r="E16" s="403"/>
      <c r="F16" s="404"/>
      <c r="G16" s="389"/>
      <c r="H16" s="403"/>
      <c r="I16" s="403"/>
      <c r="J16" s="404"/>
      <c r="K16" s="367"/>
      <c r="L16" s="321"/>
    </row>
    <row r="17" spans="1:12" ht="14.25" customHeight="1">
      <c r="A17" s="328"/>
      <c r="B17" s="330"/>
      <c r="C17" s="330"/>
      <c r="D17" s="381"/>
      <c r="E17" s="403"/>
      <c r="F17" s="404"/>
      <c r="G17" s="389"/>
      <c r="H17" s="403"/>
      <c r="I17" s="403"/>
      <c r="J17" s="404"/>
      <c r="K17" s="367"/>
      <c r="L17" s="321"/>
    </row>
    <row r="18" spans="1:12" ht="14.25" customHeight="1">
      <c r="A18" s="328"/>
      <c r="B18" s="330"/>
      <c r="C18" s="330"/>
      <c r="D18" s="381"/>
      <c r="E18" s="403"/>
      <c r="F18" s="404"/>
      <c r="G18" s="389"/>
      <c r="H18" s="403"/>
      <c r="I18" s="403"/>
      <c r="J18" s="404"/>
      <c r="K18" s="367"/>
      <c r="L18" s="321"/>
    </row>
    <row r="19" spans="1:12" ht="14.25" customHeight="1">
      <c r="A19" s="328"/>
      <c r="B19" s="330"/>
      <c r="C19" s="330"/>
      <c r="D19" s="381"/>
      <c r="E19" s="403"/>
      <c r="F19" s="404"/>
      <c r="G19" s="389"/>
      <c r="H19" s="403"/>
      <c r="I19" s="403"/>
      <c r="J19" s="404"/>
      <c r="K19" s="367"/>
      <c r="L19" s="321"/>
    </row>
    <row r="20" spans="1:12" ht="14.25" customHeight="1">
      <c r="A20" s="328"/>
      <c r="B20" s="330"/>
      <c r="C20" s="330"/>
      <c r="D20" s="381"/>
      <c r="E20" s="403"/>
      <c r="F20" s="404"/>
      <c r="G20" s="389"/>
      <c r="H20" s="403"/>
      <c r="I20" s="403"/>
      <c r="J20" s="404"/>
      <c r="K20" s="367"/>
      <c r="L20" s="321"/>
    </row>
    <row r="21" spans="1:12" ht="14.25" customHeight="1">
      <c r="A21" s="328"/>
      <c r="B21" s="330"/>
      <c r="C21" s="330"/>
      <c r="D21" s="381"/>
      <c r="E21" s="403"/>
      <c r="F21" s="404"/>
      <c r="G21" s="389"/>
      <c r="H21" s="403"/>
      <c r="I21" s="403"/>
      <c r="J21" s="404"/>
      <c r="K21" s="367"/>
      <c r="L21" s="321"/>
    </row>
    <row r="22" spans="1:12" ht="14.25" customHeight="1">
      <c r="A22" s="328"/>
      <c r="B22" s="330"/>
      <c r="C22" s="330"/>
      <c r="D22" s="381"/>
      <c r="E22" s="403"/>
      <c r="F22" s="404"/>
      <c r="G22" s="389"/>
      <c r="H22" s="403"/>
      <c r="I22" s="403"/>
      <c r="J22" s="404"/>
      <c r="K22" s="367"/>
      <c r="L22" s="321"/>
    </row>
    <row r="23" spans="1:12" ht="14.25" customHeight="1">
      <c r="A23" s="328"/>
      <c r="B23" s="330"/>
      <c r="C23" s="330"/>
      <c r="D23" s="381"/>
      <c r="E23" s="403"/>
      <c r="F23" s="404"/>
      <c r="G23" s="389"/>
      <c r="H23" s="403"/>
      <c r="I23" s="403"/>
      <c r="J23" s="404"/>
      <c r="K23" s="367"/>
      <c r="L23" s="321"/>
    </row>
    <row r="24" spans="1:12" ht="14.25" customHeight="1">
      <c r="A24" s="328"/>
      <c r="B24" s="330"/>
      <c r="C24" s="330"/>
      <c r="D24" s="381"/>
      <c r="E24" s="403"/>
      <c r="F24" s="404"/>
      <c r="G24" s="389"/>
      <c r="H24" s="403"/>
      <c r="I24" s="403"/>
      <c r="J24" s="404"/>
      <c r="K24" s="367"/>
      <c r="L24" s="321"/>
    </row>
    <row r="25" spans="1:12" ht="14.25" customHeight="1">
      <c r="A25" s="328"/>
      <c r="B25" s="330"/>
      <c r="C25" s="330"/>
      <c r="D25" s="381"/>
      <c r="E25" s="403"/>
      <c r="F25" s="404"/>
      <c r="G25" s="389"/>
      <c r="H25" s="403"/>
      <c r="I25" s="403"/>
      <c r="J25" s="404"/>
      <c r="K25" s="367"/>
      <c r="L25" s="321"/>
    </row>
    <row r="26" spans="1:12" ht="14.25" customHeight="1">
      <c r="A26" s="328"/>
      <c r="B26" s="330"/>
      <c r="C26" s="330"/>
      <c r="D26" s="381"/>
      <c r="E26" s="403"/>
      <c r="F26" s="404"/>
      <c r="G26" s="389"/>
      <c r="H26" s="403"/>
      <c r="I26" s="403"/>
      <c r="J26" s="404"/>
      <c r="K26" s="367"/>
      <c r="L26" s="321"/>
    </row>
    <row r="27" spans="1:12" ht="72" customHeight="1" thickBot="1">
      <c r="A27" s="332"/>
      <c r="B27" s="333"/>
      <c r="C27" s="333"/>
      <c r="D27" s="405"/>
      <c r="E27" s="406"/>
      <c r="F27" s="407"/>
      <c r="G27" s="408"/>
      <c r="H27" s="406"/>
      <c r="I27" s="406"/>
      <c r="J27" s="407"/>
      <c r="K27" s="368"/>
      <c r="L27" s="321"/>
    </row>
    <row r="28" spans="1:12" ht="14.25" customHeight="1">
      <c r="A28" s="334" t="s">
        <v>339</v>
      </c>
      <c r="B28" s="335">
        <v>10529824000</v>
      </c>
      <c r="C28" s="335">
        <v>10438393865</v>
      </c>
      <c r="D28" s="352" t="s">
        <v>1043</v>
      </c>
      <c r="E28" s="392"/>
      <c r="F28" s="393"/>
      <c r="G28" s="379" t="s">
        <v>1044</v>
      </c>
      <c r="H28" s="392"/>
      <c r="I28" s="392"/>
      <c r="J28" s="393"/>
      <c r="K28" s="366">
        <v>9</v>
      </c>
      <c r="L28" s="321"/>
    </row>
    <row r="29" spans="1:12" ht="14.25" customHeight="1">
      <c r="A29" s="328"/>
      <c r="B29" s="327"/>
      <c r="C29" s="327"/>
      <c r="D29" s="369"/>
      <c r="E29" s="394"/>
      <c r="F29" s="395"/>
      <c r="G29" s="371"/>
      <c r="H29" s="394"/>
      <c r="I29" s="394"/>
      <c r="J29" s="395"/>
      <c r="K29" s="400"/>
      <c r="L29" s="321"/>
    </row>
    <row r="30" spans="1:12" ht="14.25" customHeight="1">
      <c r="A30" s="328"/>
      <c r="B30" s="330" t="s">
        <v>68</v>
      </c>
      <c r="C30" s="330" t="s">
        <v>68</v>
      </c>
      <c r="D30" s="369"/>
      <c r="E30" s="394"/>
      <c r="F30" s="395"/>
      <c r="G30" s="371"/>
      <c r="H30" s="394"/>
      <c r="I30" s="394"/>
      <c r="J30" s="395"/>
      <c r="K30" s="400"/>
      <c r="L30" s="321"/>
    </row>
    <row r="31" spans="1:12" ht="14.25" customHeight="1">
      <c r="A31" s="328"/>
      <c r="B31" s="327">
        <v>2646568000</v>
      </c>
      <c r="C31" s="327">
        <v>2632509550</v>
      </c>
      <c r="D31" s="369"/>
      <c r="E31" s="394"/>
      <c r="F31" s="395"/>
      <c r="G31" s="371"/>
      <c r="H31" s="394"/>
      <c r="I31" s="394"/>
      <c r="J31" s="395"/>
      <c r="K31" s="400"/>
      <c r="L31" s="321"/>
    </row>
    <row r="32" spans="1:12" ht="14.25" customHeight="1">
      <c r="A32" s="328"/>
      <c r="B32" s="330" t="s">
        <v>70</v>
      </c>
      <c r="C32" s="330" t="s">
        <v>70</v>
      </c>
      <c r="D32" s="369"/>
      <c r="E32" s="394"/>
      <c r="F32" s="395"/>
      <c r="G32" s="371"/>
      <c r="H32" s="394"/>
      <c r="I32" s="394"/>
      <c r="J32" s="395"/>
      <c r="K32" s="400"/>
      <c r="L32" s="321"/>
    </row>
    <row r="33" spans="1:12" ht="14.25" customHeight="1">
      <c r="A33" s="328"/>
      <c r="B33" s="327">
        <f>B28-B31</f>
        <v>7883256000</v>
      </c>
      <c r="C33" s="327">
        <f>C28-C31</f>
        <v>7805884315</v>
      </c>
      <c r="D33" s="369"/>
      <c r="E33" s="394"/>
      <c r="F33" s="395"/>
      <c r="G33" s="371"/>
      <c r="H33" s="394"/>
      <c r="I33" s="394"/>
      <c r="J33" s="395"/>
      <c r="K33" s="400"/>
      <c r="L33" s="321"/>
    </row>
    <row r="34" spans="1:12" ht="14.25" customHeight="1">
      <c r="A34" s="328"/>
      <c r="B34" s="330"/>
      <c r="C34" s="330"/>
      <c r="D34" s="369"/>
      <c r="E34" s="394"/>
      <c r="F34" s="395"/>
      <c r="G34" s="371"/>
      <c r="H34" s="394"/>
      <c r="I34" s="394"/>
      <c r="J34" s="395"/>
      <c r="K34" s="400"/>
      <c r="L34" s="321"/>
    </row>
    <row r="35" spans="1:12" ht="14.25" customHeight="1" thickBot="1">
      <c r="A35" s="332"/>
      <c r="B35" s="336"/>
      <c r="C35" s="336"/>
      <c r="D35" s="396"/>
      <c r="E35" s="397"/>
      <c r="F35" s="398"/>
      <c r="G35" s="399"/>
      <c r="H35" s="397"/>
      <c r="I35" s="397"/>
      <c r="J35" s="398"/>
      <c r="K35" s="401"/>
      <c r="L35" s="321"/>
    </row>
    <row r="36" spans="1:12" ht="14.25" customHeight="1">
      <c r="A36" s="334" t="s">
        <v>1045</v>
      </c>
      <c r="B36" s="335">
        <v>11686102000</v>
      </c>
      <c r="C36" s="335">
        <v>10856991311</v>
      </c>
      <c r="D36" s="352" t="s">
        <v>1046</v>
      </c>
      <c r="E36" s="372"/>
      <c r="F36" s="373"/>
      <c r="G36" s="379" t="s">
        <v>1047</v>
      </c>
      <c r="H36" s="372"/>
      <c r="I36" s="372"/>
      <c r="J36" s="373"/>
      <c r="K36" s="366">
        <v>10</v>
      </c>
      <c r="L36" s="321"/>
    </row>
    <row r="37" spans="1:12" ht="14.25" customHeight="1">
      <c r="A37" s="326" t="s">
        <v>215</v>
      </c>
      <c r="B37" s="329"/>
      <c r="C37" s="329"/>
      <c r="D37" s="369"/>
      <c r="E37" s="374"/>
      <c r="F37" s="375"/>
      <c r="G37" s="371"/>
      <c r="H37" s="374"/>
      <c r="I37" s="374"/>
      <c r="J37" s="375"/>
      <c r="K37" s="367"/>
      <c r="L37" s="321"/>
    </row>
    <row r="38" spans="1:12" ht="14.25" customHeight="1">
      <c r="A38" s="328"/>
      <c r="B38" s="330" t="s">
        <v>68</v>
      </c>
      <c r="C38" s="330" t="s">
        <v>68</v>
      </c>
      <c r="D38" s="369"/>
      <c r="E38" s="374"/>
      <c r="F38" s="375"/>
      <c r="G38" s="371"/>
      <c r="H38" s="374"/>
      <c r="I38" s="374"/>
      <c r="J38" s="375"/>
      <c r="K38" s="367"/>
      <c r="L38" s="321"/>
    </row>
    <row r="39" spans="1:12" ht="14.25" customHeight="1">
      <c r="A39" s="328"/>
      <c r="B39" s="327">
        <v>4191583000</v>
      </c>
      <c r="C39" s="327">
        <v>4177387577</v>
      </c>
      <c r="D39" s="369"/>
      <c r="E39" s="374"/>
      <c r="F39" s="375"/>
      <c r="G39" s="371"/>
      <c r="H39" s="374"/>
      <c r="I39" s="374"/>
      <c r="J39" s="375"/>
      <c r="K39" s="367"/>
      <c r="L39" s="321"/>
    </row>
    <row r="40" spans="1:12" ht="14.25" customHeight="1">
      <c r="A40" s="328"/>
      <c r="B40" s="330" t="s">
        <v>69</v>
      </c>
      <c r="C40" s="330" t="s">
        <v>69</v>
      </c>
      <c r="D40" s="369"/>
      <c r="E40" s="374"/>
      <c r="F40" s="375"/>
      <c r="G40" s="371"/>
      <c r="H40" s="374"/>
      <c r="I40" s="374"/>
      <c r="J40" s="375"/>
      <c r="K40" s="367"/>
      <c r="L40" s="321"/>
    </row>
    <row r="41" spans="1:12" ht="14.25" customHeight="1">
      <c r="A41" s="328"/>
      <c r="B41" s="327">
        <v>5300273000</v>
      </c>
      <c r="C41" s="327">
        <v>4586463856</v>
      </c>
      <c r="D41" s="369"/>
      <c r="E41" s="374"/>
      <c r="F41" s="375"/>
      <c r="G41" s="371"/>
      <c r="H41" s="374"/>
      <c r="I41" s="374"/>
      <c r="J41" s="375"/>
      <c r="K41" s="367"/>
      <c r="L41" s="321"/>
    </row>
    <row r="42" spans="1:12" ht="14.25" customHeight="1">
      <c r="A42" s="328"/>
      <c r="B42" s="330" t="s">
        <v>70</v>
      </c>
      <c r="C42" s="330" t="s">
        <v>70</v>
      </c>
      <c r="D42" s="369"/>
      <c r="E42" s="374"/>
      <c r="F42" s="375"/>
      <c r="G42" s="371"/>
      <c r="H42" s="374"/>
      <c r="I42" s="374"/>
      <c r="J42" s="375"/>
      <c r="K42" s="367"/>
      <c r="L42" s="321"/>
    </row>
    <row r="43" spans="1:12" ht="14.25" customHeight="1">
      <c r="A43" s="328"/>
      <c r="B43" s="327">
        <f>B36-B39-B41</f>
        <v>2194246000</v>
      </c>
      <c r="C43" s="337">
        <f>C36-C39-C41</f>
        <v>2093139878</v>
      </c>
      <c r="D43" s="369"/>
      <c r="E43" s="374"/>
      <c r="F43" s="375"/>
      <c r="G43" s="371"/>
      <c r="H43" s="374"/>
      <c r="I43" s="374"/>
      <c r="J43" s="375"/>
      <c r="K43" s="367"/>
      <c r="L43" s="321"/>
    </row>
    <row r="44" spans="1:12" ht="14.25" customHeight="1">
      <c r="A44" s="328"/>
      <c r="B44" s="330"/>
      <c r="C44" s="330"/>
      <c r="D44" s="369"/>
      <c r="E44" s="374"/>
      <c r="F44" s="375"/>
      <c r="G44" s="371"/>
      <c r="H44" s="374"/>
      <c r="I44" s="374"/>
      <c r="J44" s="375"/>
      <c r="K44" s="367"/>
      <c r="L44" s="321"/>
    </row>
    <row r="45" spans="1:12" ht="14.25" customHeight="1">
      <c r="A45" s="328"/>
      <c r="B45" s="330"/>
      <c r="C45" s="330"/>
      <c r="D45" s="369"/>
      <c r="E45" s="374"/>
      <c r="F45" s="375"/>
      <c r="G45" s="371"/>
      <c r="H45" s="374"/>
      <c r="I45" s="374"/>
      <c r="J45" s="375"/>
      <c r="K45" s="367"/>
      <c r="L45" s="321"/>
    </row>
    <row r="46" spans="1:12" ht="14.25" customHeight="1">
      <c r="A46" s="328"/>
      <c r="B46" s="330"/>
      <c r="C46" s="330"/>
      <c r="D46" s="369"/>
      <c r="E46" s="374"/>
      <c r="F46" s="375"/>
      <c r="G46" s="371"/>
      <c r="H46" s="374"/>
      <c r="I46" s="374"/>
      <c r="J46" s="375"/>
      <c r="K46" s="367"/>
      <c r="L46" s="321"/>
    </row>
    <row r="47" spans="1:12" ht="14.25" customHeight="1">
      <c r="A47" s="328"/>
      <c r="B47" s="330"/>
      <c r="C47" s="330"/>
      <c r="D47" s="369"/>
      <c r="E47" s="374"/>
      <c r="F47" s="375"/>
      <c r="G47" s="371"/>
      <c r="H47" s="374"/>
      <c r="I47" s="374"/>
      <c r="J47" s="375"/>
      <c r="K47" s="367"/>
      <c r="L47" s="321"/>
    </row>
    <row r="48" spans="1:12" ht="14.25" customHeight="1">
      <c r="A48" s="328"/>
      <c r="B48" s="330"/>
      <c r="C48" s="330"/>
      <c r="D48" s="369"/>
      <c r="E48" s="374"/>
      <c r="F48" s="375"/>
      <c r="G48" s="371"/>
      <c r="H48" s="374"/>
      <c r="I48" s="374"/>
      <c r="J48" s="375"/>
      <c r="K48" s="367"/>
      <c r="L48" s="321"/>
    </row>
    <row r="49" spans="1:12" ht="14.25" customHeight="1">
      <c r="A49" s="328"/>
      <c r="B49" s="330"/>
      <c r="C49" s="330"/>
      <c r="D49" s="369"/>
      <c r="E49" s="374"/>
      <c r="F49" s="375"/>
      <c r="G49" s="371"/>
      <c r="H49" s="374"/>
      <c r="I49" s="374"/>
      <c r="J49" s="375"/>
      <c r="K49" s="367"/>
      <c r="L49" s="321"/>
    </row>
    <row r="50" spans="1:12" ht="14.25" customHeight="1">
      <c r="A50" s="328"/>
      <c r="B50" s="330"/>
      <c r="C50" s="330"/>
      <c r="D50" s="369"/>
      <c r="E50" s="374"/>
      <c r="F50" s="375"/>
      <c r="G50" s="371"/>
      <c r="H50" s="374"/>
      <c r="I50" s="374"/>
      <c r="J50" s="375"/>
      <c r="K50" s="367"/>
      <c r="L50" s="321"/>
    </row>
    <row r="51" spans="1:12" ht="14.25" customHeight="1" thickBot="1">
      <c r="A51" s="332"/>
      <c r="B51" s="333"/>
      <c r="C51" s="333"/>
      <c r="D51" s="376"/>
      <c r="E51" s="377"/>
      <c r="F51" s="378"/>
      <c r="G51" s="380"/>
      <c r="H51" s="377"/>
      <c r="I51" s="377"/>
      <c r="J51" s="378"/>
      <c r="K51" s="368"/>
      <c r="L51" s="321"/>
    </row>
    <row r="52" spans="1:12" ht="14.25" customHeight="1">
      <c r="A52" s="328"/>
      <c r="B52" s="330"/>
      <c r="C52" s="330"/>
      <c r="D52" s="369" t="s">
        <v>1048</v>
      </c>
      <c r="E52" s="370"/>
      <c r="F52" s="357"/>
      <c r="G52" s="371" t="s">
        <v>1049</v>
      </c>
      <c r="H52" s="370"/>
      <c r="I52" s="370"/>
      <c r="J52" s="357"/>
      <c r="K52" s="367"/>
      <c r="L52" s="321"/>
    </row>
    <row r="53" spans="1:12" ht="14.25" customHeight="1">
      <c r="A53" s="328"/>
      <c r="B53" s="330"/>
      <c r="C53" s="330"/>
      <c r="D53" s="355"/>
      <c r="E53" s="370"/>
      <c r="F53" s="357"/>
      <c r="G53" s="364"/>
      <c r="H53" s="370"/>
      <c r="I53" s="370"/>
      <c r="J53" s="357"/>
      <c r="K53" s="367"/>
      <c r="L53" s="321"/>
    </row>
    <row r="54" spans="1:12" ht="14.25" customHeight="1">
      <c r="A54" s="328"/>
      <c r="B54" s="330"/>
      <c r="C54" s="330"/>
      <c r="D54" s="355"/>
      <c r="E54" s="370"/>
      <c r="F54" s="357"/>
      <c r="G54" s="364"/>
      <c r="H54" s="370"/>
      <c r="I54" s="370"/>
      <c r="J54" s="357"/>
      <c r="K54" s="367"/>
      <c r="L54" s="321"/>
    </row>
    <row r="55" spans="1:12" ht="14.25" customHeight="1">
      <c r="A55" s="328"/>
      <c r="B55" s="330"/>
      <c r="C55" s="330"/>
      <c r="D55" s="355"/>
      <c r="E55" s="370"/>
      <c r="F55" s="357"/>
      <c r="G55" s="364"/>
      <c r="H55" s="370"/>
      <c r="I55" s="370"/>
      <c r="J55" s="357"/>
      <c r="K55" s="367"/>
      <c r="L55" s="321"/>
    </row>
    <row r="56" spans="1:12" ht="14.25" customHeight="1" thickBot="1">
      <c r="A56" s="328"/>
      <c r="B56" s="330"/>
      <c r="C56" s="330"/>
      <c r="D56" s="355"/>
      <c r="E56" s="370"/>
      <c r="F56" s="357"/>
      <c r="G56" s="364"/>
      <c r="H56" s="370"/>
      <c r="I56" s="370"/>
      <c r="J56" s="357"/>
      <c r="K56" s="367"/>
      <c r="L56" s="321"/>
    </row>
    <row r="57" spans="1:12" ht="14.25" customHeight="1">
      <c r="A57" s="334" t="s">
        <v>340</v>
      </c>
      <c r="B57" s="338">
        <v>45348000</v>
      </c>
      <c r="C57" s="338">
        <v>36664548</v>
      </c>
      <c r="D57" s="352" t="s">
        <v>1050</v>
      </c>
      <c r="E57" s="353"/>
      <c r="F57" s="354"/>
      <c r="G57" s="361" t="s">
        <v>1051</v>
      </c>
      <c r="H57" s="362"/>
      <c r="I57" s="362"/>
      <c r="J57" s="363"/>
      <c r="K57" s="366">
        <v>12</v>
      </c>
      <c r="L57" s="321"/>
    </row>
    <row r="58" spans="1:12" ht="14.25" customHeight="1">
      <c r="A58" s="326" t="s">
        <v>341</v>
      </c>
      <c r="B58" s="327"/>
      <c r="C58" s="327"/>
      <c r="D58" s="355"/>
      <c r="E58" s="370"/>
      <c r="F58" s="357"/>
      <c r="G58" s="364"/>
      <c r="H58" s="356"/>
      <c r="I58" s="356"/>
      <c r="J58" s="357"/>
      <c r="K58" s="367"/>
      <c r="L58" s="321"/>
    </row>
    <row r="59" spans="1:12" ht="14.25" customHeight="1">
      <c r="A59" s="328"/>
      <c r="B59" s="330" t="s">
        <v>69</v>
      </c>
      <c r="C59" s="330" t="s">
        <v>69</v>
      </c>
      <c r="D59" s="355"/>
      <c r="E59" s="370"/>
      <c r="F59" s="357"/>
      <c r="G59" s="364"/>
      <c r="H59" s="356"/>
      <c r="I59" s="356"/>
      <c r="J59" s="357"/>
      <c r="K59" s="367"/>
      <c r="L59" s="321"/>
    </row>
    <row r="60" spans="1:12" ht="14.25" customHeight="1">
      <c r="A60" s="328"/>
      <c r="B60" s="339">
        <v>24825000</v>
      </c>
      <c r="C60" s="339">
        <v>24151810</v>
      </c>
      <c r="D60" s="355"/>
      <c r="E60" s="370"/>
      <c r="F60" s="357"/>
      <c r="G60" s="364"/>
      <c r="H60" s="356"/>
      <c r="I60" s="356"/>
      <c r="J60" s="357"/>
      <c r="K60" s="367"/>
      <c r="L60" s="321"/>
    </row>
    <row r="61" spans="1:12" ht="14.25" customHeight="1">
      <c r="A61" s="328"/>
      <c r="B61" s="330" t="s">
        <v>70</v>
      </c>
      <c r="C61" s="330" t="s">
        <v>70</v>
      </c>
      <c r="D61" s="355"/>
      <c r="E61" s="370"/>
      <c r="F61" s="357"/>
      <c r="G61" s="364"/>
      <c r="H61" s="356"/>
      <c r="I61" s="356"/>
      <c r="J61" s="357"/>
      <c r="K61" s="367"/>
      <c r="L61" s="321"/>
    </row>
    <row r="62" spans="1:12" ht="14.25" customHeight="1">
      <c r="A62" s="328"/>
      <c r="B62" s="339">
        <f>B57-B60</f>
        <v>20523000</v>
      </c>
      <c r="C62" s="339">
        <f>C57-C60</f>
        <v>12512738</v>
      </c>
      <c r="D62" s="355"/>
      <c r="E62" s="370"/>
      <c r="F62" s="357"/>
      <c r="G62" s="364"/>
      <c r="H62" s="356"/>
      <c r="I62" s="356"/>
      <c r="J62" s="357"/>
      <c r="K62" s="367"/>
      <c r="L62" s="321"/>
    </row>
    <row r="63" spans="1:12" ht="14.25" customHeight="1" thickBot="1">
      <c r="A63" s="332"/>
      <c r="B63" s="336"/>
      <c r="C63" s="336"/>
      <c r="D63" s="358"/>
      <c r="E63" s="359"/>
      <c r="F63" s="360"/>
      <c r="G63" s="365"/>
      <c r="H63" s="359"/>
      <c r="I63" s="359"/>
      <c r="J63" s="360"/>
      <c r="K63" s="368"/>
      <c r="L63" s="321"/>
    </row>
    <row r="64" spans="1:12" ht="14.25" customHeight="1">
      <c r="A64" s="326" t="s">
        <v>364</v>
      </c>
      <c r="B64" s="327">
        <v>271618000</v>
      </c>
      <c r="C64" s="327">
        <v>223185347</v>
      </c>
      <c r="D64" s="352" t="s">
        <v>1052</v>
      </c>
      <c r="E64" s="353"/>
      <c r="F64" s="354"/>
      <c r="G64" s="379" t="s">
        <v>1053</v>
      </c>
      <c r="H64" s="353"/>
      <c r="I64" s="353"/>
      <c r="J64" s="354"/>
      <c r="K64" s="366">
        <v>12</v>
      </c>
      <c r="L64" s="321"/>
    </row>
    <row r="65" spans="1:12" ht="14.25" customHeight="1">
      <c r="A65" s="326"/>
      <c r="B65" s="329"/>
      <c r="C65" s="329"/>
      <c r="D65" s="355"/>
      <c r="E65" s="356"/>
      <c r="F65" s="357"/>
      <c r="G65" s="364"/>
      <c r="H65" s="356"/>
      <c r="I65" s="356"/>
      <c r="J65" s="357"/>
      <c r="K65" s="367"/>
      <c r="L65" s="321"/>
    </row>
    <row r="66" spans="1:12" ht="14.25" customHeight="1">
      <c r="A66" s="328"/>
      <c r="B66" s="330" t="s">
        <v>68</v>
      </c>
      <c r="C66" s="330" t="s">
        <v>68</v>
      </c>
      <c r="D66" s="355"/>
      <c r="E66" s="356"/>
      <c r="F66" s="357"/>
      <c r="G66" s="364"/>
      <c r="H66" s="356"/>
      <c r="I66" s="356"/>
      <c r="J66" s="357"/>
      <c r="K66" s="367"/>
      <c r="L66" s="321"/>
    </row>
    <row r="67" spans="1:12" ht="14.25" customHeight="1">
      <c r="A67" s="328"/>
      <c r="B67" s="327">
        <v>77915000</v>
      </c>
      <c r="C67" s="327">
        <v>77360000</v>
      </c>
      <c r="D67" s="355"/>
      <c r="E67" s="356"/>
      <c r="F67" s="357"/>
      <c r="G67" s="364"/>
      <c r="H67" s="356"/>
      <c r="I67" s="356"/>
      <c r="J67" s="357"/>
      <c r="K67" s="367"/>
      <c r="L67" s="321"/>
    </row>
    <row r="68" spans="1:12" ht="14.25" customHeight="1">
      <c r="A68" s="328"/>
      <c r="B68" s="330" t="s">
        <v>70</v>
      </c>
      <c r="C68" s="330" t="s">
        <v>70</v>
      </c>
      <c r="D68" s="355"/>
      <c r="E68" s="356"/>
      <c r="F68" s="357"/>
      <c r="G68" s="364"/>
      <c r="H68" s="356"/>
      <c r="I68" s="356"/>
      <c r="J68" s="357"/>
      <c r="K68" s="367"/>
      <c r="L68" s="321"/>
    </row>
    <row r="69" spans="1:12" ht="14.25" customHeight="1">
      <c r="A69" s="328"/>
      <c r="B69" s="327">
        <f>B64-B67</f>
        <v>193703000</v>
      </c>
      <c r="C69" s="327">
        <f>C64-C67</f>
        <v>145825347</v>
      </c>
      <c r="D69" s="355"/>
      <c r="E69" s="356"/>
      <c r="F69" s="357"/>
      <c r="G69" s="364"/>
      <c r="H69" s="356"/>
      <c r="I69" s="356"/>
      <c r="J69" s="357"/>
      <c r="K69" s="367"/>
      <c r="L69" s="321"/>
    </row>
    <row r="70" spans="1:12" ht="14.25" customHeight="1">
      <c r="A70" s="328"/>
      <c r="B70" s="330"/>
      <c r="C70" s="330"/>
      <c r="D70" s="355"/>
      <c r="E70" s="356"/>
      <c r="F70" s="357"/>
      <c r="G70" s="364"/>
      <c r="H70" s="356"/>
      <c r="I70" s="356"/>
      <c r="J70" s="357"/>
      <c r="K70" s="367"/>
      <c r="L70" s="321"/>
    </row>
    <row r="71" spans="1:12" ht="14.25" customHeight="1">
      <c r="A71" s="328"/>
      <c r="B71" s="327"/>
      <c r="C71" s="327"/>
      <c r="D71" s="355"/>
      <c r="E71" s="356"/>
      <c r="F71" s="357"/>
      <c r="G71" s="364"/>
      <c r="H71" s="356"/>
      <c r="I71" s="356"/>
      <c r="J71" s="357"/>
      <c r="K71" s="367"/>
      <c r="L71" s="321"/>
    </row>
    <row r="72" spans="1:12" ht="14.25" customHeight="1">
      <c r="A72" s="328"/>
      <c r="B72" s="330"/>
      <c r="C72" s="330"/>
      <c r="D72" s="355"/>
      <c r="E72" s="356"/>
      <c r="F72" s="357"/>
      <c r="G72" s="364"/>
      <c r="H72" s="356"/>
      <c r="I72" s="356"/>
      <c r="J72" s="357"/>
      <c r="K72" s="367"/>
      <c r="L72" s="321"/>
    </row>
    <row r="73" spans="1:12" ht="14.25" customHeight="1">
      <c r="A73" s="328"/>
      <c r="B73" s="330"/>
      <c r="C73" s="330"/>
      <c r="D73" s="355"/>
      <c r="E73" s="356"/>
      <c r="F73" s="357"/>
      <c r="G73" s="364"/>
      <c r="H73" s="356"/>
      <c r="I73" s="356"/>
      <c r="J73" s="357"/>
      <c r="K73" s="367"/>
      <c r="L73" s="321"/>
    </row>
    <row r="74" spans="1:12" ht="14.25" customHeight="1">
      <c r="A74" s="328"/>
      <c r="B74" s="330"/>
      <c r="C74" s="330"/>
      <c r="D74" s="355"/>
      <c r="E74" s="356"/>
      <c r="F74" s="357"/>
      <c r="G74" s="364"/>
      <c r="H74" s="356"/>
      <c r="I74" s="356"/>
      <c r="J74" s="357"/>
      <c r="K74" s="367"/>
      <c r="L74" s="321"/>
    </row>
    <row r="75" spans="1:12" ht="14.25" customHeight="1">
      <c r="A75" s="328"/>
      <c r="B75" s="330"/>
      <c r="C75" s="330"/>
      <c r="D75" s="355"/>
      <c r="E75" s="356"/>
      <c r="F75" s="357"/>
      <c r="G75" s="364"/>
      <c r="H75" s="356"/>
      <c r="I75" s="356"/>
      <c r="J75" s="357"/>
      <c r="K75" s="367"/>
      <c r="L75" s="321"/>
    </row>
    <row r="76" spans="1:12" ht="14.25" customHeight="1">
      <c r="A76" s="328"/>
      <c r="B76" s="330"/>
      <c r="C76" s="330"/>
      <c r="D76" s="355"/>
      <c r="E76" s="356"/>
      <c r="F76" s="357"/>
      <c r="G76" s="364"/>
      <c r="H76" s="356"/>
      <c r="I76" s="356"/>
      <c r="J76" s="357"/>
      <c r="K76" s="367"/>
      <c r="L76" s="321"/>
    </row>
    <row r="77" spans="1:12" ht="14.25" customHeight="1">
      <c r="A77" s="328"/>
      <c r="B77" s="330"/>
      <c r="C77" s="330"/>
      <c r="D77" s="355"/>
      <c r="E77" s="356"/>
      <c r="F77" s="357"/>
      <c r="G77" s="364"/>
      <c r="H77" s="356"/>
      <c r="I77" s="356"/>
      <c r="J77" s="357"/>
      <c r="K77" s="367"/>
      <c r="L77" s="321"/>
    </row>
    <row r="78" spans="1:12" ht="14.25" customHeight="1">
      <c r="A78" s="328"/>
      <c r="B78" s="330"/>
      <c r="C78" s="330"/>
      <c r="D78" s="355"/>
      <c r="E78" s="356"/>
      <c r="F78" s="357"/>
      <c r="G78" s="364"/>
      <c r="H78" s="356"/>
      <c r="I78" s="356"/>
      <c r="J78" s="357"/>
      <c r="K78" s="367"/>
      <c r="L78" s="321"/>
    </row>
    <row r="79" spans="1:12" ht="14.25" customHeight="1" thickBot="1">
      <c r="A79" s="332"/>
      <c r="B79" s="336"/>
      <c r="C79" s="336"/>
      <c r="D79" s="358"/>
      <c r="E79" s="359"/>
      <c r="F79" s="360"/>
      <c r="G79" s="365"/>
      <c r="H79" s="359"/>
      <c r="I79" s="359"/>
      <c r="J79" s="360"/>
      <c r="K79" s="368"/>
      <c r="L79" s="321"/>
    </row>
    <row r="80" spans="1:12" ht="14.25" customHeight="1">
      <c r="A80" s="334" t="s">
        <v>343</v>
      </c>
      <c r="B80" s="335">
        <v>217546000</v>
      </c>
      <c r="C80" s="335">
        <v>212560989</v>
      </c>
      <c r="D80" s="352" t="s">
        <v>1054</v>
      </c>
      <c r="E80" s="353"/>
      <c r="F80" s="354"/>
      <c r="G80" s="379" t="s">
        <v>1055</v>
      </c>
      <c r="H80" s="353"/>
      <c r="I80" s="353"/>
      <c r="J80" s="354"/>
      <c r="K80" s="366">
        <v>12</v>
      </c>
      <c r="L80" s="321"/>
    </row>
    <row r="81" spans="1:12" ht="14.25" customHeight="1">
      <c r="A81" s="326" t="s">
        <v>344</v>
      </c>
      <c r="B81" s="327"/>
      <c r="C81" s="327"/>
      <c r="D81" s="355"/>
      <c r="E81" s="370"/>
      <c r="F81" s="357"/>
      <c r="G81" s="364"/>
      <c r="H81" s="370"/>
      <c r="I81" s="370"/>
      <c r="J81" s="357"/>
      <c r="K81" s="367"/>
      <c r="L81" s="321"/>
    </row>
    <row r="82" spans="1:12" ht="14.25" customHeight="1">
      <c r="A82" s="326" t="s">
        <v>345</v>
      </c>
      <c r="B82" s="330" t="s">
        <v>70</v>
      </c>
      <c r="C82" s="330" t="s">
        <v>70</v>
      </c>
      <c r="D82" s="355"/>
      <c r="E82" s="370"/>
      <c r="F82" s="357"/>
      <c r="G82" s="364"/>
      <c r="H82" s="370"/>
      <c r="I82" s="370"/>
      <c r="J82" s="357"/>
      <c r="K82" s="367"/>
      <c r="L82" s="321"/>
    </row>
    <row r="83" spans="1:12" ht="14.25" customHeight="1">
      <c r="A83" s="328"/>
      <c r="B83" s="327">
        <v>217546000</v>
      </c>
      <c r="C83" s="327">
        <v>212560989</v>
      </c>
      <c r="D83" s="355"/>
      <c r="E83" s="370"/>
      <c r="F83" s="357"/>
      <c r="G83" s="364"/>
      <c r="H83" s="370"/>
      <c r="I83" s="370"/>
      <c r="J83" s="357"/>
      <c r="K83" s="367"/>
      <c r="L83" s="321"/>
    </row>
    <row r="84" spans="1:12" ht="14.25" customHeight="1">
      <c r="A84" s="328"/>
      <c r="B84" s="330"/>
      <c r="C84" s="330"/>
      <c r="D84" s="355"/>
      <c r="E84" s="370"/>
      <c r="F84" s="357"/>
      <c r="G84" s="364"/>
      <c r="H84" s="370"/>
      <c r="I84" s="370"/>
      <c r="J84" s="357"/>
      <c r="K84" s="367"/>
      <c r="L84" s="321"/>
    </row>
    <row r="85" spans="1:12" ht="14.25" customHeight="1">
      <c r="A85" s="328"/>
      <c r="B85" s="327"/>
      <c r="C85" s="327"/>
      <c r="D85" s="355"/>
      <c r="E85" s="370"/>
      <c r="F85" s="357"/>
      <c r="G85" s="364"/>
      <c r="H85" s="370"/>
      <c r="I85" s="370"/>
      <c r="J85" s="357"/>
      <c r="K85" s="367"/>
      <c r="L85" s="321"/>
    </row>
    <row r="86" spans="1:12" ht="14.25" customHeight="1">
      <c r="A86" s="328"/>
      <c r="B86" s="330"/>
      <c r="C86" s="330"/>
      <c r="D86" s="355"/>
      <c r="E86" s="370"/>
      <c r="F86" s="357"/>
      <c r="G86" s="364"/>
      <c r="H86" s="370"/>
      <c r="I86" s="370"/>
      <c r="J86" s="357"/>
      <c r="K86" s="367"/>
      <c r="L86" s="321"/>
    </row>
    <row r="87" spans="1:12" ht="14.25" customHeight="1">
      <c r="A87" s="328"/>
      <c r="B87" s="327"/>
      <c r="C87" s="327"/>
      <c r="D87" s="355"/>
      <c r="E87" s="370"/>
      <c r="F87" s="357"/>
      <c r="G87" s="364"/>
      <c r="H87" s="370"/>
      <c r="I87" s="370"/>
      <c r="J87" s="357"/>
      <c r="K87" s="367"/>
      <c r="L87" s="321"/>
    </row>
    <row r="88" spans="1:12" ht="14.25" customHeight="1">
      <c r="A88" s="328"/>
      <c r="B88" s="327"/>
      <c r="C88" s="327"/>
      <c r="D88" s="355"/>
      <c r="E88" s="370"/>
      <c r="F88" s="357"/>
      <c r="G88" s="364"/>
      <c r="H88" s="370"/>
      <c r="I88" s="370"/>
      <c r="J88" s="357"/>
      <c r="K88" s="367"/>
      <c r="L88" s="321"/>
    </row>
    <row r="89" spans="1:12" ht="14.25" customHeight="1">
      <c r="A89" s="328"/>
      <c r="B89" s="327"/>
      <c r="C89" s="327"/>
      <c r="D89" s="355"/>
      <c r="E89" s="370"/>
      <c r="F89" s="357"/>
      <c r="G89" s="364"/>
      <c r="H89" s="370"/>
      <c r="I89" s="370"/>
      <c r="J89" s="357"/>
      <c r="K89" s="367"/>
      <c r="L89" s="321"/>
    </row>
    <row r="90" spans="1:12" ht="14.25" customHeight="1">
      <c r="A90" s="328"/>
      <c r="B90" s="327"/>
      <c r="C90" s="327"/>
      <c r="D90" s="355"/>
      <c r="E90" s="370"/>
      <c r="F90" s="357"/>
      <c r="G90" s="364"/>
      <c r="H90" s="370"/>
      <c r="I90" s="370"/>
      <c r="J90" s="357"/>
      <c r="K90" s="367"/>
      <c r="L90" s="321"/>
    </row>
    <row r="91" spans="1:12" ht="25.5" customHeight="1" thickBot="1">
      <c r="A91" s="332"/>
      <c r="B91" s="336"/>
      <c r="C91" s="336"/>
      <c r="D91" s="358"/>
      <c r="E91" s="359"/>
      <c r="F91" s="360"/>
      <c r="G91" s="365"/>
      <c r="H91" s="359"/>
      <c r="I91" s="359"/>
      <c r="J91" s="360"/>
      <c r="K91" s="368"/>
      <c r="L91" s="321"/>
    </row>
    <row r="92" spans="1:12" ht="14.25" customHeight="1">
      <c r="A92" s="334" t="s">
        <v>816</v>
      </c>
      <c r="B92" s="335">
        <v>302437000</v>
      </c>
      <c r="C92" s="335">
        <v>280735785</v>
      </c>
      <c r="D92" s="352" t="s">
        <v>1056</v>
      </c>
      <c r="E92" s="372"/>
      <c r="F92" s="373"/>
      <c r="G92" s="379" t="s">
        <v>1057</v>
      </c>
      <c r="H92" s="372"/>
      <c r="I92" s="372"/>
      <c r="J92" s="373"/>
      <c r="K92" s="366">
        <v>13</v>
      </c>
      <c r="L92" s="321"/>
    </row>
    <row r="93" spans="1:12" ht="14.25" customHeight="1">
      <c r="A93" s="326" t="s">
        <v>1058</v>
      </c>
      <c r="B93" s="329"/>
      <c r="C93" s="329"/>
      <c r="D93" s="369"/>
      <c r="E93" s="374"/>
      <c r="F93" s="375"/>
      <c r="G93" s="371"/>
      <c r="H93" s="374"/>
      <c r="I93" s="374"/>
      <c r="J93" s="375"/>
      <c r="K93" s="367"/>
      <c r="L93" s="321"/>
    </row>
    <row r="94" spans="1:12" ht="14.25" customHeight="1">
      <c r="A94" s="326" t="s">
        <v>1059</v>
      </c>
      <c r="B94" s="330" t="s">
        <v>68</v>
      </c>
      <c r="C94" s="330" t="s">
        <v>68</v>
      </c>
      <c r="D94" s="369"/>
      <c r="E94" s="374"/>
      <c r="F94" s="375"/>
      <c r="G94" s="371"/>
      <c r="H94" s="374"/>
      <c r="I94" s="374"/>
      <c r="J94" s="375"/>
      <c r="K94" s="367"/>
      <c r="L94" s="321"/>
    </row>
    <row r="95" spans="1:12" ht="14.25" customHeight="1">
      <c r="A95" s="328"/>
      <c r="B95" s="327">
        <v>125296000</v>
      </c>
      <c r="C95" s="327">
        <v>168520000</v>
      </c>
      <c r="D95" s="369"/>
      <c r="E95" s="374"/>
      <c r="F95" s="375"/>
      <c r="G95" s="371"/>
      <c r="H95" s="374"/>
      <c r="I95" s="374"/>
      <c r="J95" s="375"/>
      <c r="K95" s="367"/>
      <c r="L95" s="321"/>
    </row>
    <row r="96" spans="1:12" ht="14.25" customHeight="1">
      <c r="A96" s="328"/>
      <c r="B96" s="330" t="s">
        <v>69</v>
      </c>
      <c r="C96" s="330" t="s">
        <v>69</v>
      </c>
      <c r="D96" s="369"/>
      <c r="E96" s="374"/>
      <c r="F96" s="375"/>
      <c r="G96" s="371"/>
      <c r="H96" s="374"/>
      <c r="I96" s="374"/>
      <c r="J96" s="375"/>
      <c r="K96" s="367"/>
      <c r="L96" s="321"/>
    </row>
    <row r="97" spans="1:12" ht="14.25" customHeight="1">
      <c r="A97" s="328"/>
      <c r="B97" s="327">
        <v>19010000</v>
      </c>
      <c r="C97" s="327">
        <v>17473300</v>
      </c>
      <c r="D97" s="369"/>
      <c r="E97" s="374"/>
      <c r="F97" s="375"/>
      <c r="G97" s="371"/>
      <c r="H97" s="374"/>
      <c r="I97" s="374"/>
      <c r="J97" s="375"/>
      <c r="K97" s="367"/>
      <c r="L97" s="321"/>
    </row>
    <row r="98" spans="1:12" ht="14.25" customHeight="1">
      <c r="A98" s="328"/>
      <c r="B98" s="330" t="s">
        <v>70</v>
      </c>
      <c r="C98" s="330" t="s">
        <v>70</v>
      </c>
      <c r="D98" s="369"/>
      <c r="E98" s="374"/>
      <c r="F98" s="375"/>
      <c r="G98" s="371"/>
      <c r="H98" s="374"/>
      <c r="I98" s="374"/>
      <c r="J98" s="375"/>
      <c r="K98" s="367"/>
      <c r="L98" s="321"/>
    </row>
    <row r="99" spans="1:12" ht="14.25" customHeight="1">
      <c r="A99" s="328"/>
      <c r="B99" s="327">
        <f>B92-B95-B97</f>
        <v>158131000</v>
      </c>
      <c r="C99" s="327">
        <f>C92-C95-C97</f>
        <v>94742485</v>
      </c>
      <c r="D99" s="369"/>
      <c r="E99" s="374"/>
      <c r="F99" s="375"/>
      <c r="G99" s="371"/>
      <c r="H99" s="374"/>
      <c r="I99" s="374"/>
      <c r="J99" s="375"/>
      <c r="K99" s="367"/>
      <c r="L99" s="321"/>
    </row>
    <row r="100" spans="1:12" ht="14.25" customHeight="1" thickBot="1">
      <c r="A100" s="332"/>
      <c r="B100" s="336"/>
      <c r="C100" s="336"/>
      <c r="D100" s="376"/>
      <c r="E100" s="377"/>
      <c r="F100" s="378"/>
      <c r="G100" s="380"/>
      <c r="H100" s="377"/>
      <c r="I100" s="377"/>
      <c r="J100" s="378"/>
      <c r="K100" s="368"/>
      <c r="L100" s="321"/>
    </row>
    <row r="101" spans="1:12" ht="14.25" customHeight="1">
      <c r="A101" s="328"/>
      <c r="B101" s="330"/>
      <c r="C101" s="330"/>
      <c r="D101" s="369" t="s">
        <v>1060</v>
      </c>
      <c r="E101" s="370"/>
      <c r="F101" s="357"/>
      <c r="G101" s="371" t="s">
        <v>1061</v>
      </c>
      <c r="H101" s="370"/>
      <c r="I101" s="370"/>
      <c r="J101" s="357"/>
      <c r="K101" s="340"/>
      <c r="L101" s="321"/>
    </row>
    <row r="102" spans="1:12" ht="14.25" customHeight="1">
      <c r="A102" s="328"/>
      <c r="B102" s="330"/>
      <c r="C102" s="330"/>
      <c r="D102" s="355"/>
      <c r="E102" s="370"/>
      <c r="F102" s="357"/>
      <c r="G102" s="364"/>
      <c r="H102" s="370"/>
      <c r="I102" s="370"/>
      <c r="J102" s="357"/>
      <c r="K102" s="340"/>
      <c r="L102" s="321"/>
    </row>
    <row r="103" spans="1:12" ht="14.25" customHeight="1">
      <c r="A103" s="328"/>
      <c r="B103" s="330"/>
      <c r="C103" s="330"/>
      <c r="D103" s="355"/>
      <c r="E103" s="370"/>
      <c r="F103" s="357"/>
      <c r="G103" s="364"/>
      <c r="H103" s="370"/>
      <c r="I103" s="370"/>
      <c r="J103" s="357"/>
      <c r="K103" s="340"/>
      <c r="L103" s="321"/>
    </row>
    <row r="104" spans="1:12" ht="14.25" customHeight="1">
      <c r="A104" s="328"/>
      <c r="B104" s="330"/>
      <c r="C104" s="330"/>
      <c r="D104" s="355"/>
      <c r="E104" s="370"/>
      <c r="F104" s="357"/>
      <c r="G104" s="364"/>
      <c r="H104" s="370"/>
      <c r="I104" s="370"/>
      <c r="J104" s="357"/>
      <c r="K104" s="340"/>
      <c r="L104" s="321"/>
    </row>
    <row r="105" spans="1:12" ht="14.25" customHeight="1">
      <c r="A105" s="328"/>
      <c r="B105" s="330"/>
      <c r="C105" s="330"/>
      <c r="D105" s="355"/>
      <c r="E105" s="370"/>
      <c r="F105" s="357"/>
      <c r="G105" s="364"/>
      <c r="H105" s="370"/>
      <c r="I105" s="370"/>
      <c r="J105" s="357"/>
      <c r="K105" s="340"/>
      <c r="L105" s="321"/>
    </row>
    <row r="106" spans="1:12" ht="14.25" customHeight="1">
      <c r="A106" s="328"/>
      <c r="B106" s="330"/>
      <c r="C106" s="330"/>
      <c r="D106" s="355"/>
      <c r="E106" s="370"/>
      <c r="F106" s="357"/>
      <c r="G106" s="364"/>
      <c r="H106" s="370"/>
      <c r="I106" s="370"/>
      <c r="J106" s="357"/>
      <c r="K106" s="340"/>
      <c r="L106" s="321"/>
    </row>
    <row r="107" spans="1:12" ht="14.25" customHeight="1">
      <c r="A107" s="328"/>
      <c r="B107" s="330"/>
      <c r="C107" s="330"/>
      <c r="D107" s="355"/>
      <c r="E107" s="370"/>
      <c r="F107" s="357"/>
      <c r="G107" s="364"/>
      <c r="H107" s="370"/>
      <c r="I107" s="370"/>
      <c r="J107" s="357"/>
      <c r="K107" s="340"/>
      <c r="L107" s="321"/>
    </row>
    <row r="108" spans="1:12" ht="14.25" customHeight="1">
      <c r="A108" s="328"/>
      <c r="B108" s="330"/>
      <c r="C108" s="330"/>
      <c r="D108" s="355"/>
      <c r="E108" s="370"/>
      <c r="F108" s="357"/>
      <c r="G108" s="364"/>
      <c r="H108" s="370"/>
      <c r="I108" s="370"/>
      <c r="J108" s="357"/>
      <c r="K108" s="340"/>
      <c r="L108" s="321"/>
    </row>
    <row r="109" spans="1:12" ht="14.25" customHeight="1">
      <c r="A109" s="328"/>
      <c r="B109" s="330"/>
      <c r="C109" s="330"/>
      <c r="D109" s="355"/>
      <c r="E109" s="370"/>
      <c r="F109" s="357"/>
      <c r="G109" s="364"/>
      <c r="H109" s="370"/>
      <c r="I109" s="370"/>
      <c r="J109" s="357"/>
      <c r="K109" s="340"/>
      <c r="L109" s="321"/>
    </row>
    <row r="110" spans="1:12" ht="14.25" customHeight="1">
      <c r="A110" s="328"/>
      <c r="B110" s="330"/>
      <c r="C110" s="330"/>
      <c r="D110" s="355"/>
      <c r="E110" s="370"/>
      <c r="F110" s="357"/>
      <c r="G110" s="364"/>
      <c r="H110" s="370"/>
      <c r="I110" s="370"/>
      <c r="J110" s="357"/>
      <c r="K110" s="340"/>
      <c r="L110" s="321"/>
    </row>
    <row r="111" spans="1:12" ht="14.25" customHeight="1">
      <c r="A111" s="328"/>
      <c r="B111" s="330"/>
      <c r="C111" s="330"/>
      <c r="D111" s="355"/>
      <c r="E111" s="370"/>
      <c r="F111" s="357"/>
      <c r="G111" s="364"/>
      <c r="H111" s="370"/>
      <c r="I111" s="370"/>
      <c r="J111" s="357"/>
      <c r="K111" s="340"/>
      <c r="L111" s="321"/>
    </row>
    <row r="112" spans="1:12" ht="14.25" customHeight="1">
      <c r="A112" s="328"/>
      <c r="B112" s="330"/>
      <c r="C112" s="330"/>
      <c r="D112" s="355"/>
      <c r="E112" s="370"/>
      <c r="F112" s="357"/>
      <c r="G112" s="364"/>
      <c r="H112" s="370"/>
      <c r="I112" s="370"/>
      <c r="J112" s="357"/>
      <c r="K112" s="340"/>
      <c r="L112" s="321"/>
    </row>
    <row r="113" spans="1:12" ht="14.25" customHeight="1">
      <c r="A113" s="328"/>
      <c r="B113" s="330"/>
      <c r="C113" s="330"/>
      <c r="D113" s="355"/>
      <c r="E113" s="370"/>
      <c r="F113" s="357"/>
      <c r="G113" s="364"/>
      <c r="H113" s="370"/>
      <c r="I113" s="370"/>
      <c r="J113" s="357"/>
      <c r="K113" s="340"/>
      <c r="L113" s="321"/>
    </row>
    <row r="114" spans="1:12" ht="14.25" customHeight="1">
      <c r="A114" s="328"/>
      <c r="B114" s="330"/>
      <c r="C114" s="330"/>
      <c r="D114" s="355"/>
      <c r="E114" s="370"/>
      <c r="F114" s="357"/>
      <c r="G114" s="364"/>
      <c r="H114" s="370"/>
      <c r="I114" s="370"/>
      <c r="J114" s="357"/>
      <c r="K114" s="340"/>
      <c r="L114" s="321"/>
    </row>
    <row r="115" spans="1:12" ht="14.25" customHeight="1">
      <c r="A115" s="328"/>
      <c r="B115" s="330"/>
      <c r="C115" s="330"/>
      <c r="D115" s="355"/>
      <c r="E115" s="370"/>
      <c r="F115" s="357"/>
      <c r="G115" s="364"/>
      <c r="H115" s="370"/>
      <c r="I115" s="370"/>
      <c r="J115" s="357"/>
      <c r="K115" s="340"/>
      <c r="L115" s="321"/>
    </row>
    <row r="116" spans="1:12" ht="14.25" customHeight="1" thickBot="1">
      <c r="A116" s="332"/>
      <c r="B116" s="336"/>
      <c r="C116" s="336"/>
      <c r="D116" s="358"/>
      <c r="E116" s="359"/>
      <c r="F116" s="360"/>
      <c r="G116" s="365"/>
      <c r="H116" s="359"/>
      <c r="I116" s="359"/>
      <c r="J116" s="360"/>
      <c r="K116" s="341"/>
      <c r="L116" s="321"/>
    </row>
    <row r="117" spans="1:12" ht="14.25" customHeight="1">
      <c r="A117" s="334" t="s">
        <v>346</v>
      </c>
      <c r="B117" s="335">
        <v>303832000</v>
      </c>
      <c r="C117" s="335">
        <v>277270915</v>
      </c>
      <c r="D117" s="352" t="s">
        <v>1062</v>
      </c>
      <c r="E117" s="372"/>
      <c r="F117" s="373"/>
      <c r="G117" s="379" t="s">
        <v>1063</v>
      </c>
      <c r="H117" s="372"/>
      <c r="I117" s="372"/>
      <c r="J117" s="373"/>
      <c r="K117" s="366">
        <v>13</v>
      </c>
      <c r="L117" s="321"/>
    </row>
    <row r="118" spans="1:12" ht="14.25" customHeight="1">
      <c r="A118" s="326" t="s">
        <v>347</v>
      </c>
      <c r="B118" s="327"/>
      <c r="C118" s="327"/>
      <c r="D118" s="369"/>
      <c r="E118" s="374"/>
      <c r="F118" s="375"/>
      <c r="G118" s="371"/>
      <c r="H118" s="374"/>
      <c r="I118" s="374"/>
      <c r="J118" s="375"/>
      <c r="K118" s="367"/>
      <c r="L118" s="321"/>
    </row>
    <row r="119" spans="1:12" ht="14.25" customHeight="1">
      <c r="A119" s="326" t="s">
        <v>348</v>
      </c>
      <c r="B119" s="330" t="s">
        <v>69</v>
      </c>
      <c r="C119" s="330" t="s">
        <v>69</v>
      </c>
      <c r="D119" s="369"/>
      <c r="E119" s="374"/>
      <c r="F119" s="375"/>
      <c r="G119" s="371"/>
      <c r="H119" s="374"/>
      <c r="I119" s="374"/>
      <c r="J119" s="375"/>
      <c r="K119" s="367"/>
      <c r="L119" s="321"/>
    </row>
    <row r="120" spans="1:12" ht="14.25" customHeight="1">
      <c r="A120" s="328"/>
      <c r="B120" s="327">
        <v>127569000</v>
      </c>
      <c r="C120" s="327">
        <v>122407086</v>
      </c>
      <c r="D120" s="369"/>
      <c r="E120" s="374"/>
      <c r="F120" s="375"/>
      <c r="G120" s="371"/>
      <c r="H120" s="374"/>
      <c r="I120" s="374"/>
      <c r="J120" s="375"/>
      <c r="K120" s="367"/>
      <c r="L120" s="321"/>
    </row>
    <row r="121" spans="1:12" ht="14.25" customHeight="1">
      <c r="A121" s="328"/>
      <c r="B121" s="330" t="s">
        <v>70</v>
      </c>
      <c r="C121" s="330" t="s">
        <v>70</v>
      </c>
      <c r="D121" s="369"/>
      <c r="E121" s="374"/>
      <c r="F121" s="375"/>
      <c r="G121" s="371"/>
      <c r="H121" s="374"/>
      <c r="I121" s="374"/>
      <c r="J121" s="375"/>
      <c r="K121" s="367"/>
      <c r="L121" s="321"/>
    </row>
    <row r="122" spans="1:12" ht="14.25" customHeight="1">
      <c r="A122" s="328"/>
      <c r="B122" s="327">
        <f>B117-B120</f>
        <v>176263000</v>
      </c>
      <c r="C122" s="327">
        <f>C117-C120</f>
        <v>154863829</v>
      </c>
      <c r="D122" s="369"/>
      <c r="E122" s="374"/>
      <c r="F122" s="375"/>
      <c r="G122" s="371"/>
      <c r="H122" s="374"/>
      <c r="I122" s="374"/>
      <c r="J122" s="375"/>
      <c r="K122" s="367"/>
      <c r="L122" s="321"/>
    </row>
    <row r="123" spans="1:12" ht="14.25" customHeight="1" thickBot="1">
      <c r="A123" s="328"/>
      <c r="B123" s="327"/>
      <c r="C123" s="327"/>
      <c r="D123" s="376"/>
      <c r="E123" s="377"/>
      <c r="F123" s="378"/>
      <c r="G123" s="380"/>
      <c r="H123" s="377"/>
      <c r="I123" s="377"/>
      <c r="J123" s="378"/>
      <c r="K123" s="368"/>
      <c r="L123" s="321"/>
    </row>
    <row r="124" spans="1:12" ht="14.25" customHeight="1">
      <c r="A124" s="342" t="s">
        <v>349</v>
      </c>
      <c r="B124" s="335">
        <v>4393587000</v>
      </c>
      <c r="C124" s="335">
        <v>3976897015</v>
      </c>
      <c r="D124" s="352" t="s">
        <v>1064</v>
      </c>
      <c r="E124" s="392"/>
      <c r="F124" s="393"/>
      <c r="G124" s="379" t="s">
        <v>1065</v>
      </c>
      <c r="H124" s="392"/>
      <c r="I124" s="392"/>
      <c r="J124" s="393"/>
      <c r="K124" s="366">
        <v>14</v>
      </c>
      <c r="L124" s="321"/>
    </row>
    <row r="125" spans="1:12" ht="14.25" customHeight="1">
      <c r="A125" s="328"/>
      <c r="B125" s="327"/>
      <c r="C125" s="327"/>
      <c r="D125" s="369"/>
      <c r="E125" s="394"/>
      <c r="F125" s="395"/>
      <c r="G125" s="371"/>
      <c r="H125" s="394"/>
      <c r="I125" s="394"/>
      <c r="J125" s="395"/>
      <c r="K125" s="400"/>
      <c r="L125" s="321"/>
    </row>
    <row r="126" spans="1:12" ht="14.25" customHeight="1">
      <c r="A126" s="328"/>
      <c r="B126" s="330" t="s">
        <v>68</v>
      </c>
      <c r="C126" s="330" t="s">
        <v>68</v>
      </c>
      <c r="D126" s="369"/>
      <c r="E126" s="394"/>
      <c r="F126" s="395"/>
      <c r="G126" s="371"/>
      <c r="H126" s="394"/>
      <c r="I126" s="394"/>
      <c r="J126" s="395"/>
      <c r="K126" s="400"/>
      <c r="L126" s="321"/>
    </row>
    <row r="127" spans="1:12" ht="14.25" customHeight="1">
      <c r="A127" s="328"/>
      <c r="B127" s="327">
        <v>1317542000</v>
      </c>
      <c r="C127" s="327">
        <v>1319295329</v>
      </c>
      <c r="D127" s="369"/>
      <c r="E127" s="394"/>
      <c r="F127" s="395"/>
      <c r="G127" s="371"/>
      <c r="H127" s="394"/>
      <c r="I127" s="394"/>
      <c r="J127" s="395"/>
      <c r="K127" s="400"/>
      <c r="L127" s="321"/>
    </row>
    <row r="128" spans="1:12" ht="14.25" customHeight="1">
      <c r="A128" s="328"/>
      <c r="B128" s="330" t="s">
        <v>69</v>
      </c>
      <c r="C128" s="330" t="s">
        <v>69</v>
      </c>
      <c r="D128" s="369"/>
      <c r="E128" s="394"/>
      <c r="F128" s="395"/>
      <c r="G128" s="371"/>
      <c r="H128" s="394"/>
      <c r="I128" s="394"/>
      <c r="J128" s="395"/>
      <c r="K128" s="400"/>
      <c r="L128" s="321"/>
    </row>
    <row r="129" spans="1:12" ht="14.25" customHeight="1">
      <c r="A129" s="328"/>
      <c r="B129" s="327">
        <v>1578322000</v>
      </c>
      <c r="C129" s="327">
        <v>1280924483</v>
      </c>
      <c r="D129" s="369"/>
      <c r="E129" s="394"/>
      <c r="F129" s="395"/>
      <c r="G129" s="371"/>
      <c r="H129" s="394"/>
      <c r="I129" s="394"/>
      <c r="J129" s="395"/>
      <c r="K129" s="400"/>
      <c r="L129" s="321"/>
    </row>
    <row r="130" spans="1:12" ht="14.25" customHeight="1">
      <c r="A130" s="328"/>
      <c r="B130" s="330" t="s">
        <v>70</v>
      </c>
      <c r="C130" s="330" t="s">
        <v>70</v>
      </c>
      <c r="D130" s="369"/>
      <c r="E130" s="394"/>
      <c r="F130" s="395"/>
      <c r="G130" s="371"/>
      <c r="H130" s="394"/>
      <c r="I130" s="394"/>
      <c r="J130" s="395"/>
      <c r="K130" s="400"/>
      <c r="L130" s="321"/>
    </row>
    <row r="131" spans="1:12" ht="14.25" customHeight="1">
      <c r="A131" s="328"/>
      <c r="B131" s="327">
        <f>B124-B127-B129</f>
        <v>1497723000</v>
      </c>
      <c r="C131" s="327">
        <f>C124-C127-C129</f>
        <v>1376677203</v>
      </c>
      <c r="D131" s="369"/>
      <c r="E131" s="394"/>
      <c r="F131" s="395"/>
      <c r="G131" s="371"/>
      <c r="H131" s="394"/>
      <c r="I131" s="394"/>
      <c r="J131" s="395"/>
      <c r="K131" s="400"/>
      <c r="L131" s="321"/>
    </row>
    <row r="132" spans="1:12" ht="14.25" customHeight="1">
      <c r="A132" s="328"/>
      <c r="B132" s="327"/>
      <c r="C132" s="327"/>
      <c r="D132" s="369"/>
      <c r="E132" s="394"/>
      <c r="F132" s="395"/>
      <c r="G132" s="371"/>
      <c r="H132" s="394"/>
      <c r="I132" s="394"/>
      <c r="J132" s="395"/>
      <c r="K132" s="400"/>
      <c r="L132" s="321"/>
    </row>
    <row r="133" spans="1:12" ht="14.25" customHeight="1">
      <c r="A133" s="328"/>
      <c r="B133" s="327"/>
      <c r="C133" s="327"/>
      <c r="D133" s="369"/>
      <c r="E133" s="394"/>
      <c r="F133" s="395"/>
      <c r="G133" s="371"/>
      <c r="H133" s="394"/>
      <c r="I133" s="394"/>
      <c r="J133" s="395"/>
      <c r="K133" s="400"/>
      <c r="L133" s="321"/>
    </row>
    <row r="134" spans="1:12" ht="14.25" customHeight="1">
      <c r="A134" s="328"/>
      <c r="B134" s="327"/>
      <c r="C134" s="327"/>
      <c r="D134" s="369"/>
      <c r="E134" s="394"/>
      <c r="F134" s="395"/>
      <c r="G134" s="371"/>
      <c r="H134" s="394"/>
      <c r="I134" s="394"/>
      <c r="J134" s="395"/>
      <c r="K134" s="400"/>
      <c r="L134" s="321"/>
    </row>
    <row r="135" spans="1:12" ht="14.25" customHeight="1">
      <c r="A135" s="328"/>
      <c r="B135" s="327"/>
      <c r="C135" s="327"/>
      <c r="D135" s="369"/>
      <c r="E135" s="394"/>
      <c r="F135" s="395"/>
      <c r="G135" s="371"/>
      <c r="H135" s="394"/>
      <c r="I135" s="394"/>
      <c r="J135" s="395"/>
      <c r="K135" s="400"/>
      <c r="L135" s="321"/>
    </row>
    <row r="136" spans="1:12" ht="14.25" customHeight="1">
      <c r="A136" s="328"/>
      <c r="B136" s="327"/>
      <c r="C136" s="327"/>
      <c r="D136" s="369"/>
      <c r="E136" s="394"/>
      <c r="F136" s="395"/>
      <c r="G136" s="371"/>
      <c r="H136" s="394"/>
      <c r="I136" s="394"/>
      <c r="J136" s="395"/>
      <c r="K136" s="400"/>
      <c r="L136" s="321"/>
    </row>
    <row r="137" spans="1:12" ht="14.25" customHeight="1" thickBot="1">
      <c r="A137" s="332"/>
      <c r="B137" s="336"/>
      <c r="C137" s="336"/>
      <c r="D137" s="396"/>
      <c r="E137" s="397"/>
      <c r="F137" s="398"/>
      <c r="G137" s="399"/>
      <c r="H137" s="397"/>
      <c r="I137" s="397"/>
      <c r="J137" s="398"/>
      <c r="K137" s="401"/>
      <c r="L137" s="321"/>
    </row>
    <row r="138" spans="1:12" ht="14.25" customHeight="1">
      <c r="A138" s="334" t="s">
        <v>1066</v>
      </c>
      <c r="B138" s="335">
        <v>12037635000</v>
      </c>
      <c r="C138" s="335">
        <v>11924231509</v>
      </c>
      <c r="D138" s="352" t="s">
        <v>1067</v>
      </c>
      <c r="E138" s="372"/>
      <c r="F138" s="373"/>
      <c r="G138" s="379" t="s">
        <v>1068</v>
      </c>
      <c r="H138" s="372"/>
      <c r="I138" s="372"/>
      <c r="J138" s="373"/>
      <c r="K138" s="366">
        <v>15</v>
      </c>
      <c r="L138" s="321"/>
    </row>
    <row r="139" spans="1:12" ht="14.25" customHeight="1">
      <c r="A139" s="326" t="s">
        <v>351</v>
      </c>
      <c r="B139" s="329"/>
      <c r="C139" s="329"/>
      <c r="D139" s="369"/>
      <c r="E139" s="374"/>
      <c r="F139" s="375"/>
      <c r="G139" s="371"/>
      <c r="H139" s="374"/>
      <c r="I139" s="374"/>
      <c r="J139" s="375"/>
      <c r="K139" s="367"/>
      <c r="L139" s="321"/>
    </row>
    <row r="140" spans="1:12" ht="14.25" customHeight="1">
      <c r="A140" s="328"/>
      <c r="B140" s="330" t="s">
        <v>68</v>
      </c>
      <c r="C140" s="330" t="s">
        <v>68</v>
      </c>
      <c r="D140" s="369"/>
      <c r="E140" s="374"/>
      <c r="F140" s="375"/>
      <c r="G140" s="371"/>
      <c r="H140" s="374"/>
      <c r="I140" s="374"/>
      <c r="J140" s="375"/>
      <c r="K140" s="367"/>
      <c r="L140" s="321"/>
    </row>
    <row r="141" spans="1:12" ht="14.25" customHeight="1">
      <c r="A141" s="328"/>
      <c r="B141" s="327">
        <v>5699665000</v>
      </c>
      <c r="C141" s="327">
        <v>5788981358</v>
      </c>
      <c r="D141" s="369"/>
      <c r="E141" s="374"/>
      <c r="F141" s="375"/>
      <c r="G141" s="371"/>
      <c r="H141" s="374"/>
      <c r="I141" s="374"/>
      <c r="J141" s="375"/>
      <c r="K141" s="367"/>
      <c r="L141" s="321"/>
    </row>
    <row r="142" spans="1:12" ht="14.25" customHeight="1">
      <c r="A142" s="328"/>
      <c r="B142" s="330" t="s">
        <v>69</v>
      </c>
      <c r="C142" s="330" t="s">
        <v>69</v>
      </c>
      <c r="D142" s="369"/>
      <c r="E142" s="374"/>
      <c r="F142" s="375"/>
      <c r="G142" s="371"/>
      <c r="H142" s="374"/>
      <c r="I142" s="374"/>
      <c r="J142" s="375"/>
      <c r="K142" s="367"/>
      <c r="L142" s="321"/>
    </row>
    <row r="143" spans="1:12" ht="14.25" customHeight="1">
      <c r="A143" s="328"/>
      <c r="B143" s="327">
        <v>508980000</v>
      </c>
      <c r="C143" s="327">
        <v>444938257</v>
      </c>
      <c r="D143" s="369"/>
      <c r="E143" s="374"/>
      <c r="F143" s="375"/>
      <c r="G143" s="371"/>
      <c r="H143" s="374"/>
      <c r="I143" s="374"/>
      <c r="J143" s="375"/>
      <c r="K143" s="367"/>
      <c r="L143" s="321"/>
    </row>
    <row r="144" spans="1:12" ht="14.25" customHeight="1">
      <c r="A144" s="328"/>
      <c r="B144" s="330" t="s">
        <v>70</v>
      </c>
      <c r="C144" s="330" t="s">
        <v>70</v>
      </c>
      <c r="D144" s="369"/>
      <c r="E144" s="374"/>
      <c r="F144" s="375"/>
      <c r="G144" s="371"/>
      <c r="H144" s="374"/>
      <c r="I144" s="374"/>
      <c r="J144" s="375"/>
      <c r="K144" s="367"/>
      <c r="L144" s="321"/>
    </row>
    <row r="145" spans="1:12" ht="14.25" customHeight="1">
      <c r="A145" s="328"/>
      <c r="B145" s="327">
        <f>B138-B141-B143</f>
        <v>5828990000</v>
      </c>
      <c r="C145" s="327">
        <f>C138-C141-C143</f>
        <v>5690311894</v>
      </c>
      <c r="D145" s="369"/>
      <c r="E145" s="374"/>
      <c r="F145" s="375"/>
      <c r="G145" s="371"/>
      <c r="H145" s="374"/>
      <c r="I145" s="374"/>
      <c r="J145" s="375"/>
      <c r="K145" s="367"/>
      <c r="L145" s="321"/>
    </row>
    <row r="146" spans="1:12" ht="14.25" customHeight="1">
      <c r="A146" s="328"/>
      <c r="B146" s="327"/>
      <c r="C146" s="327"/>
      <c r="D146" s="369"/>
      <c r="E146" s="374"/>
      <c r="F146" s="375"/>
      <c r="G146" s="371"/>
      <c r="H146" s="374"/>
      <c r="I146" s="374"/>
      <c r="J146" s="375"/>
      <c r="K146" s="367"/>
      <c r="L146" s="321"/>
    </row>
    <row r="147" spans="1:12" ht="14.25" customHeight="1">
      <c r="A147" s="328"/>
      <c r="B147" s="327"/>
      <c r="C147" s="327"/>
      <c r="D147" s="369"/>
      <c r="E147" s="374"/>
      <c r="F147" s="375"/>
      <c r="G147" s="371"/>
      <c r="H147" s="374"/>
      <c r="I147" s="374"/>
      <c r="J147" s="375"/>
      <c r="K147" s="367"/>
      <c r="L147" s="321"/>
    </row>
    <row r="148" spans="1:12" ht="17.25" customHeight="1">
      <c r="A148" s="328"/>
      <c r="B148" s="327"/>
      <c r="C148" s="327"/>
      <c r="D148" s="369"/>
      <c r="E148" s="374"/>
      <c r="F148" s="375"/>
      <c r="G148" s="371"/>
      <c r="H148" s="374"/>
      <c r="I148" s="374"/>
      <c r="J148" s="375"/>
      <c r="K148" s="367"/>
      <c r="L148" s="321"/>
    </row>
    <row r="149" spans="1:12" ht="14.25" customHeight="1">
      <c r="A149" s="328"/>
      <c r="B149" s="330"/>
      <c r="C149" s="330"/>
      <c r="D149" s="369"/>
      <c r="E149" s="374"/>
      <c r="F149" s="375"/>
      <c r="G149" s="371"/>
      <c r="H149" s="374"/>
      <c r="I149" s="374"/>
      <c r="J149" s="375"/>
      <c r="K149" s="367"/>
      <c r="L149" s="321"/>
    </row>
    <row r="150" spans="1:12" ht="14.25" customHeight="1">
      <c r="A150" s="328"/>
      <c r="B150" s="327"/>
      <c r="C150" s="327"/>
      <c r="D150" s="369"/>
      <c r="E150" s="374"/>
      <c r="F150" s="375"/>
      <c r="G150" s="371"/>
      <c r="H150" s="374"/>
      <c r="I150" s="374"/>
      <c r="J150" s="375"/>
      <c r="K150" s="367"/>
      <c r="L150" s="321"/>
    </row>
    <row r="151" spans="1:12" ht="14.25" customHeight="1">
      <c r="A151" s="328"/>
      <c r="B151" s="327"/>
      <c r="C151" s="327"/>
      <c r="D151" s="369"/>
      <c r="E151" s="374"/>
      <c r="F151" s="375"/>
      <c r="G151" s="371"/>
      <c r="H151" s="374"/>
      <c r="I151" s="374"/>
      <c r="J151" s="375"/>
      <c r="K151" s="367"/>
      <c r="L151" s="321"/>
    </row>
    <row r="152" spans="1:12" ht="14.25" customHeight="1">
      <c r="A152" s="328"/>
      <c r="B152" s="327"/>
      <c r="C152" s="327"/>
      <c r="D152" s="369"/>
      <c r="E152" s="374"/>
      <c r="F152" s="375"/>
      <c r="G152" s="371"/>
      <c r="H152" s="374"/>
      <c r="I152" s="374"/>
      <c r="J152" s="375"/>
      <c r="K152" s="367"/>
      <c r="L152" s="321"/>
    </row>
    <row r="153" spans="1:12" ht="14.25" customHeight="1">
      <c r="A153" s="328"/>
      <c r="B153" s="327"/>
      <c r="C153" s="327"/>
      <c r="D153" s="369"/>
      <c r="E153" s="374"/>
      <c r="F153" s="375"/>
      <c r="G153" s="371"/>
      <c r="H153" s="374"/>
      <c r="I153" s="374"/>
      <c r="J153" s="375"/>
      <c r="K153" s="367"/>
      <c r="L153" s="321"/>
    </row>
    <row r="154" spans="1:12" ht="14.25" customHeight="1">
      <c r="A154" s="328"/>
      <c r="B154" s="327"/>
      <c r="C154" s="327"/>
      <c r="D154" s="369"/>
      <c r="E154" s="374"/>
      <c r="F154" s="375"/>
      <c r="G154" s="371"/>
      <c r="H154" s="374"/>
      <c r="I154" s="374"/>
      <c r="J154" s="375"/>
      <c r="K154" s="367"/>
      <c r="L154" s="321"/>
    </row>
    <row r="155" spans="1:12" ht="14.25" customHeight="1" thickBot="1">
      <c r="A155" s="332"/>
      <c r="B155" s="333"/>
      <c r="C155" s="333"/>
      <c r="D155" s="376"/>
      <c r="E155" s="377"/>
      <c r="F155" s="378"/>
      <c r="G155" s="380"/>
      <c r="H155" s="377"/>
      <c r="I155" s="377"/>
      <c r="J155" s="378"/>
      <c r="K155" s="368"/>
      <c r="L155" s="321"/>
    </row>
    <row r="156" spans="1:12" ht="14.25" customHeight="1">
      <c r="A156" s="334" t="s">
        <v>365</v>
      </c>
      <c r="B156" s="335">
        <v>65293000</v>
      </c>
      <c r="C156" s="335">
        <v>62689742</v>
      </c>
      <c r="D156" s="352" t="s">
        <v>1069</v>
      </c>
      <c r="E156" s="372"/>
      <c r="F156" s="373"/>
      <c r="G156" s="379" t="s">
        <v>1070</v>
      </c>
      <c r="H156" s="372"/>
      <c r="I156" s="372"/>
      <c r="J156" s="373"/>
      <c r="K156" s="366">
        <v>16</v>
      </c>
      <c r="L156" s="321"/>
    </row>
    <row r="157" spans="1:12" ht="14.25" customHeight="1">
      <c r="A157" s="326" t="s">
        <v>366</v>
      </c>
      <c r="B157" s="329"/>
      <c r="C157" s="329"/>
      <c r="D157" s="369"/>
      <c r="E157" s="374"/>
      <c r="F157" s="375"/>
      <c r="G157" s="371"/>
      <c r="H157" s="374"/>
      <c r="I157" s="374"/>
      <c r="J157" s="375"/>
      <c r="K157" s="367"/>
      <c r="L157" s="321"/>
    </row>
    <row r="158" spans="1:12" ht="14.25" customHeight="1">
      <c r="A158" s="326" t="s">
        <v>357</v>
      </c>
      <c r="B158" s="330" t="s">
        <v>68</v>
      </c>
      <c r="C158" s="330" t="s">
        <v>68</v>
      </c>
      <c r="D158" s="369"/>
      <c r="E158" s="374"/>
      <c r="F158" s="375"/>
      <c r="G158" s="371"/>
      <c r="H158" s="374"/>
      <c r="I158" s="374"/>
      <c r="J158" s="375"/>
      <c r="K158" s="367"/>
      <c r="L158" s="321"/>
    </row>
    <row r="159" spans="1:12" ht="14.25" customHeight="1">
      <c r="A159" s="328"/>
      <c r="B159" s="327">
        <v>12859000</v>
      </c>
      <c r="C159" s="327">
        <v>8734000</v>
      </c>
      <c r="D159" s="369"/>
      <c r="E159" s="374"/>
      <c r="F159" s="375"/>
      <c r="G159" s="371"/>
      <c r="H159" s="374"/>
      <c r="I159" s="374"/>
      <c r="J159" s="375"/>
      <c r="K159" s="367"/>
      <c r="L159" s="321"/>
    </row>
    <row r="160" spans="1:12" ht="14.25" customHeight="1">
      <c r="A160" s="328"/>
      <c r="B160" s="330" t="s">
        <v>69</v>
      </c>
      <c r="C160" s="330" t="s">
        <v>69</v>
      </c>
      <c r="D160" s="369"/>
      <c r="E160" s="374"/>
      <c r="F160" s="375"/>
      <c r="G160" s="371"/>
      <c r="H160" s="374"/>
      <c r="I160" s="374"/>
      <c r="J160" s="375"/>
      <c r="K160" s="367"/>
      <c r="L160" s="321"/>
    </row>
    <row r="161" spans="1:12" ht="14.25" customHeight="1">
      <c r="A161" s="328"/>
      <c r="B161" s="327">
        <v>107892000</v>
      </c>
      <c r="C161" s="327">
        <v>107392874</v>
      </c>
      <c r="D161" s="369"/>
      <c r="E161" s="374"/>
      <c r="F161" s="375"/>
      <c r="G161" s="371"/>
      <c r="H161" s="374"/>
      <c r="I161" s="374"/>
      <c r="J161" s="375"/>
      <c r="K161" s="367"/>
      <c r="L161" s="321"/>
    </row>
    <row r="162" spans="1:12" ht="14.25" customHeight="1">
      <c r="A162" s="328"/>
      <c r="B162" s="330" t="s">
        <v>70</v>
      </c>
      <c r="C162" s="330" t="s">
        <v>70</v>
      </c>
      <c r="D162" s="369"/>
      <c r="E162" s="374"/>
      <c r="F162" s="375"/>
      <c r="G162" s="371"/>
      <c r="H162" s="374"/>
      <c r="I162" s="374"/>
      <c r="J162" s="375"/>
      <c r="K162" s="367"/>
      <c r="L162" s="321"/>
    </row>
    <row r="163" spans="1:12" ht="14.25" customHeight="1">
      <c r="A163" s="328"/>
      <c r="B163" s="343">
        <f>B156-B159-B161</f>
        <v>-55458000</v>
      </c>
      <c r="C163" s="343">
        <f>C156-C159-C161</f>
        <v>-53437132</v>
      </c>
      <c r="D163" s="369"/>
      <c r="E163" s="374"/>
      <c r="F163" s="375"/>
      <c r="G163" s="371"/>
      <c r="H163" s="374"/>
      <c r="I163" s="374"/>
      <c r="J163" s="375"/>
      <c r="K163" s="367"/>
      <c r="L163" s="321"/>
    </row>
    <row r="164" spans="1:12" ht="100.5" customHeight="1" thickBot="1">
      <c r="A164" s="332"/>
      <c r="B164" s="333"/>
      <c r="C164" s="333"/>
      <c r="D164" s="376"/>
      <c r="E164" s="377"/>
      <c r="F164" s="378"/>
      <c r="G164" s="380"/>
      <c r="H164" s="377"/>
      <c r="I164" s="377"/>
      <c r="J164" s="378"/>
      <c r="K164" s="368"/>
      <c r="L164" s="321"/>
    </row>
    <row r="165" spans="1:12" ht="14.25" customHeight="1">
      <c r="A165" s="334" t="s">
        <v>1071</v>
      </c>
      <c r="B165" s="335">
        <v>554933000</v>
      </c>
      <c r="C165" s="335">
        <v>532022876</v>
      </c>
      <c r="D165" s="352" t="s">
        <v>1072</v>
      </c>
      <c r="E165" s="372"/>
      <c r="F165" s="373"/>
      <c r="G165" s="379" t="s">
        <v>1073</v>
      </c>
      <c r="H165" s="372"/>
      <c r="I165" s="372"/>
      <c r="J165" s="373"/>
      <c r="K165" s="366">
        <v>16</v>
      </c>
      <c r="L165" s="321"/>
    </row>
    <row r="166" spans="1:12" ht="14.25" customHeight="1">
      <c r="A166" s="326" t="s">
        <v>1059</v>
      </c>
      <c r="B166" s="329"/>
      <c r="C166" s="329"/>
      <c r="D166" s="369"/>
      <c r="E166" s="374"/>
      <c r="F166" s="375"/>
      <c r="G166" s="371"/>
      <c r="H166" s="374"/>
      <c r="I166" s="374"/>
      <c r="J166" s="375"/>
      <c r="K166" s="367"/>
      <c r="L166" s="321"/>
    </row>
    <row r="167" spans="1:12" ht="14.25" customHeight="1">
      <c r="A167" s="328"/>
      <c r="B167" s="330" t="s">
        <v>68</v>
      </c>
      <c r="C167" s="330" t="s">
        <v>68</v>
      </c>
      <c r="D167" s="369"/>
      <c r="E167" s="374"/>
      <c r="F167" s="375"/>
      <c r="G167" s="371"/>
      <c r="H167" s="374"/>
      <c r="I167" s="374"/>
      <c r="J167" s="375"/>
      <c r="K167" s="367"/>
      <c r="L167" s="321"/>
    </row>
    <row r="168" spans="1:12" ht="14.25" customHeight="1">
      <c r="A168" s="328"/>
      <c r="B168" s="327">
        <v>358189000</v>
      </c>
      <c r="C168" s="327">
        <v>342467965</v>
      </c>
      <c r="D168" s="369"/>
      <c r="E168" s="374"/>
      <c r="F168" s="375"/>
      <c r="G168" s="371"/>
      <c r="H168" s="374"/>
      <c r="I168" s="374"/>
      <c r="J168" s="375"/>
      <c r="K168" s="367"/>
      <c r="L168" s="321"/>
    </row>
    <row r="169" spans="1:12" ht="14.25" customHeight="1">
      <c r="A169" s="328"/>
      <c r="B169" s="330" t="s">
        <v>69</v>
      </c>
      <c r="C169" s="330" t="s">
        <v>69</v>
      </c>
      <c r="D169" s="369"/>
      <c r="E169" s="374"/>
      <c r="F169" s="375"/>
      <c r="G169" s="371"/>
      <c r="H169" s="374"/>
      <c r="I169" s="374"/>
      <c r="J169" s="375"/>
      <c r="K169" s="367"/>
      <c r="L169" s="321"/>
    </row>
    <row r="170" spans="1:12" ht="14.25" customHeight="1">
      <c r="A170" s="328"/>
      <c r="B170" s="327">
        <v>48755000</v>
      </c>
      <c r="C170" s="327">
        <v>48714767</v>
      </c>
      <c r="D170" s="369"/>
      <c r="E170" s="374"/>
      <c r="F170" s="375"/>
      <c r="G170" s="371"/>
      <c r="H170" s="374"/>
      <c r="I170" s="374"/>
      <c r="J170" s="375"/>
      <c r="K170" s="367"/>
      <c r="L170" s="321"/>
    </row>
    <row r="171" spans="1:12" ht="14.25" customHeight="1">
      <c r="A171" s="328"/>
      <c r="B171" s="330" t="s">
        <v>70</v>
      </c>
      <c r="C171" s="330" t="s">
        <v>70</v>
      </c>
      <c r="D171" s="369"/>
      <c r="E171" s="374"/>
      <c r="F171" s="375"/>
      <c r="G171" s="371"/>
      <c r="H171" s="374"/>
      <c r="I171" s="374"/>
      <c r="J171" s="375"/>
      <c r="K171" s="367"/>
      <c r="L171" s="321"/>
    </row>
    <row r="172" spans="1:12" ht="14.25" customHeight="1">
      <c r="A172" s="328"/>
      <c r="B172" s="327">
        <f>B165-B168-B170</f>
        <v>147989000</v>
      </c>
      <c r="C172" s="327">
        <f>C165-C168-C170</f>
        <v>140840144</v>
      </c>
      <c r="D172" s="369"/>
      <c r="E172" s="374"/>
      <c r="F172" s="375"/>
      <c r="G172" s="371"/>
      <c r="H172" s="374"/>
      <c r="I172" s="374"/>
      <c r="J172" s="375"/>
      <c r="K172" s="367"/>
      <c r="L172" s="321"/>
    </row>
    <row r="173" spans="1:12" ht="14.25" customHeight="1" thickBot="1">
      <c r="A173" s="332"/>
      <c r="B173" s="336"/>
      <c r="C173" s="336"/>
      <c r="D173" s="376"/>
      <c r="E173" s="377"/>
      <c r="F173" s="378"/>
      <c r="G173" s="380"/>
      <c r="H173" s="377"/>
      <c r="I173" s="377"/>
      <c r="J173" s="378"/>
      <c r="K173" s="368"/>
      <c r="L173" s="321"/>
    </row>
    <row r="174" spans="1:12" ht="14.25" customHeight="1">
      <c r="A174" s="334" t="s">
        <v>352</v>
      </c>
      <c r="B174" s="338">
        <v>102583000</v>
      </c>
      <c r="C174" s="338">
        <v>88392435</v>
      </c>
      <c r="D174" s="352" t="s">
        <v>1074</v>
      </c>
      <c r="E174" s="372"/>
      <c r="F174" s="373"/>
      <c r="G174" s="379" t="s">
        <v>1075</v>
      </c>
      <c r="H174" s="372"/>
      <c r="I174" s="372"/>
      <c r="J174" s="373"/>
      <c r="K174" s="366">
        <v>17</v>
      </c>
      <c r="L174" s="321"/>
    </row>
    <row r="175" spans="1:12" ht="14.25" customHeight="1">
      <c r="A175" s="326"/>
      <c r="B175" s="327"/>
      <c r="C175" s="327"/>
      <c r="D175" s="369"/>
      <c r="E175" s="374"/>
      <c r="F175" s="375"/>
      <c r="G175" s="371"/>
      <c r="H175" s="374"/>
      <c r="I175" s="374"/>
      <c r="J175" s="375"/>
      <c r="K175" s="367"/>
      <c r="L175" s="321"/>
    </row>
    <row r="176" spans="1:12" ht="14.25" customHeight="1">
      <c r="A176" s="328"/>
      <c r="B176" s="330" t="s">
        <v>69</v>
      </c>
      <c r="C176" s="330" t="s">
        <v>69</v>
      </c>
      <c r="D176" s="369"/>
      <c r="E176" s="374"/>
      <c r="F176" s="375"/>
      <c r="G176" s="371"/>
      <c r="H176" s="374"/>
      <c r="I176" s="374"/>
      <c r="J176" s="375"/>
      <c r="K176" s="367"/>
      <c r="L176" s="321"/>
    </row>
    <row r="177" spans="1:12" ht="14.25" customHeight="1">
      <c r="A177" s="328"/>
      <c r="B177" s="339">
        <v>213429000</v>
      </c>
      <c r="C177" s="339">
        <v>201098945</v>
      </c>
      <c r="D177" s="369"/>
      <c r="E177" s="374"/>
      <c r="F177" s="375"/>
      <c r="G177" s="371"/>
      <c r="H177" s="374"/>
      <c r="I177" s="374"/>
      <c r="J177" s="375"/>
      <c r="K177" s="367"/>
      <c r="L177" s="321"/>
    </row>
    <row r="178" spans="1:12" ht="14.25" customHeight="1">
      <c r="A178" s="328"/>
      <c r="B178" s="330" t="s">
        <v>70</v>
      </c>
      <c r="C178" s="330" t="s">
        <v>70</v>
      </c>
      <c r="D178" s="369"/>
      <c r="E178" s="374"/>
      <c r="F178" s="375"/>
      <c r="G178" s="371"/>
      <c r="H178" s="374"/>
      <c r="I178" s="374"/>
      <c r="J178" s="375"/>
      <c r="K178" s="367"/>
      <c r="L178" s="321"/>
    </row>
    <row r="179" spans="1:12" ht="14.25" customHeight="1">
      <c r="A179" s="328"/>
      <c r="B179" s="344">
        <f>B174-B177</f>
        <v>-110846000</v>
      </c>
      <c r="C179" s="344">
        <f>C174-C177</f>
        <v>-112706510</v>
      </c>
      <c r="D179" s="369"/>
      <c r="E179" s="374"/>
      <c r="F179" s="375"/>
      <c r="G179" s="371"/>
      <c r="H179" s="374"/>
      <c r="I179" s="374"/>
      <c r="J179" s="375"/>
      <c r="K179" s="367"/>
      <c r="L179" s="321"/>
    </row>
    <row r="180" spans="1:12" ht="14.25" customHeight="1">
      <c r="A180" s="328"/>
      <c r="B180" s="330"/>
      <c r="C180" s="330"/>
      <c r="D180" s="369"/>
      <c r="E180" s="374"/>
      <c r="F180" s="375"/>
      <c r="G180" s="371"/>
      <c r="H180" s="374"/>
      <c r="I180" s="374"/>
      <c r="J180" s="375"/>
      <c r="K180" s="367"/>
      <c r="L180" s="321"/>
    </row>
    <row r="181" spans="1:12" ht="14.25" customHeight="1">
      <c r="A181" s="328"/>
      <c r="B181" s="344"/>
      <c r="C181" s="344"/>
      <c r="D181" s="369"/>
      <c r="E181" s="374"/>
      <c r="F181" s="375"/>
      <c r="G181" s="371"/>
      <c r="H181" s="374"/>
      <c r="I181" s="374"/>
      <c r="J181" s="375"/>
      <c r="K181" s="367"/>
      <c r="L181" s="321"/>
    </row>
    <row r="182" spans="1:12" ht="14.25" customHeight="1">
      <c r="A182" s="328"/>
      <c r="B182" s="330"/>
      <c r="C182" s="330"/>
      <c r="D182" s="369"/>
      <c r="E182" s="374"/>
      <c r="F182" s="375"/>
      <c r="G182" s="371"/>
      <c r="H182" s="374"/>
      <c r="I182" s="374"/>
      <c r="J182" s="375"/>
      <c r="K182" s="367"/>
      <c r="L182" s="321"/>
    </row>
    <row r="183" spans="1:12" ht="14.25" customHeight="1">
      <c r="A183" s="328"/>
      <c r="B183" s="330"/>
      <c r="C183" s="330"/>
      <c r="D183" s="369"/>
      <c r="E183" s="374"/>
      <c r="F183" s="375"/>
      <c r="G183" s="371"/>
      <c r="H183" s="374"/>
      <c r="I183" s="374"/>
      <c r="J183" s="375"/>
      <c r="K183" s="367"/>
      <c r="L183" s="321"/>
    </row>
    <row r="184" spans="1:12" ht="14.25" customHeight="1">
      <c r="A184" s="328"/>
      <c r="B184" s="330"/>
      <c r="C184" s="330"/>
      <c r="D184" s="369"/>
      <c r="E184" s="374"/>
      <c r="F184" s="375"/>
      <c r="G184" s="371"/>
      <c r="H184" s="374"/>
      <c r="I184" s="374"/>
      <c r="J184" s="375"/>
      <c r="K184" s="367"/>
      <c r="L184" s="321"/>
    </row>
    <row r="185" spans="1:12" ht="14.25" customHeight="1">
      <c r="A185" s="328"/>
      <c r="B185" s="330"/>
      <c r="C185" s="330"/>
      <c r="D185" s="369"/>
      <c r="E185" s="374"/>
      <c r="F185" s="375"/>
      <c r="G185" s="371"/>
      <c r="H185" s="374"/>
      <c r="I185" s="374"/>
      <c r="J185" s="375"/>
      <c r="K185" s="367"/>
      <c r="L185" s="321"/>
    </row>
    <row r="186" spans="1:12" ht="14.25" customHeight="1">
      <c r="A186" s="328"/>
      <c r="B186" s="330"/>
      <c r="C186" s="330"/>
      <c r="D186" s="369"/>
      <c r="E186" s="374"/>
      <c r="F186" s="375"/>
      <c r="G186" s="371"/>
      <c r="H186" s="374"/>
      <c r="I186" s="374"/>
      <c r="J186" s="375"/>
      <c r="K186" s="367"/>
      <c r="L186" s="321"/>
    </row>
    <row r="187" spans="1:12" ht="14.25" customHeight="1">
      <c r="A187" s="328"/>
      <c r="B187" s="339"/>
      <c r="C187" s="339"/>
      <c r="D187" s="369"/>
      <c r="E187" s="374"/>
      <c r="F187" s="375"/>
      <c r="G187" s="371"/>
      <c r="H187" s="374"/>
      <c r="I187" s="374"/>
      <c r="J187" s="375"/>
      <c r="K187" s="367"/>
      <c r="L187" s="321"/>
    </row>
    <row r="188" spans="1:12" ht="14.25" customHeight="1">
      <c r="A188" s="328"/>
      <c r="B188" s="330"/>
      <c r="C188" s="330"/>
      <c r="D188" s="369"/>
      <c r="E188" s="374"/>
      <c r="F188" s="375"/>
      <c r="G188" s="371"/>
      <c r="H188" s="374"/>
      <c r="I188" s="374"/>
      <c r="J188" s="375"/>
      <c r="K188" s="367"/>
      <c r="L188" s="321"/>
    </row>
    <row r="189" spans="1:12" ht="14.25" customHeight="1">
      <c r="A189" s="328"/>
      <c r="B189" s="330"/>
      <c r="C189" s="330"/>
      <c r="D189" s="369"/>
      <c r="E189" s="374"/>
      <c r="F189" s="375"/>
      <c r="G189" s="371"/>
      <c r="H189" s="374"/>
      <c r="I189" s="374"/>
      <c r="J189" s="375"/>
      <c r="K189" s="367"/>
      <c r="L189" s="321"/>
    </row>
    <row r="190" spans="1:12" ht="14.25" customHeight="1">
      <c r="A190" s="328"/>
      <c r="B190" s="330"/>
      <c r="C190" s="330"/>
      <c r="D190" s="369"/>
      <c r="E190" s="374"/>
      <c r="F190" s="375"/>
      <c r="G190" s="371"/>
      <c r="H190" s="374"/>
      <c r="I190" s="374"/>
      <c r="J190" s="375"/>
      <c r="K190" s="367"/>
      <c r="L190" s="321"/>
    </row>
    <row r="191" spans="1:12" ht="14.25" customHeight="1">
      <c r="A191" s="328"/>
      <c r="B191" s="330"/>
      <c r="C191" s="330"/>
      <c r="D191" s="369"/>
      <c r="E191" s="374"/>
      <c r="F191" s="375"/>
      <c r="G191" s="371"/>
      <c r="H191" s="374"/>
      <c r="I191" s="374"/>
      <c r="J191" s="375"/>
      <c r="K191" s="367"/>
      <c r="L191" s="321"/>
    </row>
    <row r="192" spans="1:12" ht="14.25" customHeight="1">
      <c r="A192" s="328"/>
      <c r="B192" s="330"/>
      <c r="C192" s="330"/>
      <c r="D192" s="369"/>
      <c r="E192" s="374"/>
      <c r="F192" s="375"/>
      <c r="G192" s="371"/>
      <c r="H192" s="374"/>
      <c r="I192" s="374"/>
      <c r="J192" s="375"/>
      <c r="K192" s="367"/>
      <c r="L192" s="321"/>
    </row>
    <row r="193" spans="1:12" ht="15.75" thickBot="1">
      <c r="A193" s="332"/>
      <c r="B193" s="336"/>
      <c r="C193" s="336"/>
      <c r="D193" s="376"/>
      <c r="E193" s="377"/>
      <c r="F193" s="378"/>
      <c r="G193" s="380"/>
      <c r="H193" s="377"/>
      <c r="I193" s="377"/>
      <c r="J193" s="378"/>
      <c r="K193" s="368"/>
      <c r="L193" s="321"/>
    </row>
    <row r="194" spans="1:12" ht="14.25" customHeight="1">
      <c r="A194" s="334" t="s">
        <v>405</v>
      </c>
      <c r="B194" s="338">
        <v>234998000</v>
      </c>
      <c r="C194" s="338">
        <v>219428686</v>
      </c>
      <c r="D194" s="352" t="s">
        <v>1076</v>
      </c>
      <c r="E194" s="372"/>
      <c r="F194" s="373"/>
      <c r="G194" s="379" t="s">
        <v>1077</v>
      </c>
      <c r="H194" s="372"/>
      <c r="I194" s="372"/>
      <c r="J194" s="373"/>
      <c r="K194" s="366">
        <v>18</v>
      </c>
      <c r="L194" s="321"/>
    </row>
    <row r="195" spans="1:12" ht="14.25" customHeight="1">
      <c r="A195" s="326" t="s">
        <v>406</v>
      </c>
      <c r="B195" s="327"/>
      <c r="C195" s="327"/>
      <c r="D195" s="369"/>
      <c r="E195" s="374"/>
      <c r="F195" s="375"/>
      <c r="G195" s="371"/>
      <c r="H195" s="374"/>
      <c r="I195" s="374"/>
      <c r="J195" s="375"/>
      <c r="K195" s="367"/>
      <c r="L195" s="321"/>
    </row>
    <row r="196" spans="1:12" ht="14.25" customHeight="1">
      <c r="A196" s="328"/>
      <c r="B196" s="330" t="s">
        <v>68</v>
      </c>
      <c r="C196" s="330" t="s">
        <v>68</v>
      </c>
      <c r="D196" s="369"/>
      <c r="E196" s="374"/>
      <c r="F196" s="375"/>
      <c r="G196" s="371"/>
      <c r="H196" s="374"/>
      <c r="I196" s="374"/>
      <c r="J196" s="375"/>
      <c r="K196" s="367"/>
      <c r="L196" s="321"/>
    </row>
    <row r="197" spans="1:12" ht="14.25" customHeight="1">
      <c r="A197" s="328"/>
      <c r="B197" s="339">
        <v>5983000</v>
      </c>
      <c r="C197" s="339">
        <v>6204000</v>
      </c>
      <c r="D197" s="369"/>
      <c r="E197" s="374"/>
      <c r="F197" s="375"/>
      <c r="G197" s="371"/>
      <c r="H197" s="374"/>
      <c r="I197" s="374"/>
      <c r="J197" s="375"/>
      <c r="K197" s="367"/>
      <c r="L197" s="321"/>
    </row>
    <row r="198" spans="1:12" ht="14.25" customHeight="1">
      <c r="A198" s="328"/>
      <c r="B198" s="330" t="s">
        <v>69</v>
      </c>
      <c r="C198" s="330" t="s">
        <v>69</v>
      </c>
      <c r="D198" s="369"/>
      <c r="E198" s="374"/>
      <c r="F198" s="375"/>
      <c r="G198" s="371"/>
      <c r="H198" s="374"/>
      <c r="I198" s="374"/>
      <c r="J198" s="375"/>
      <c r="K198" s="367"/>
      <c r="L198" s="321"/>
    </row>
    <row r="199" spans="1:12" ht="14.25" customHeight="1">
      <c r="A199" s="328"/>
      <c r="B199" s="339">
        <v>32167000</v>
      </c>
      <c r="C199" s="339">
        <v>31311938</v>
      </c>
      <c r="D199" s="369"/>
      <c r="E199" s="374"/>
      <c r="F199" s="375"/>
      <c r="G199" s="371"/>
      <c r="H199" s="374"/>
      <c r="I199" s="374"/>
      <c r="J199" s="375"/>
      <c r="K199" s="367"/>
      <c r="L199" s="321"/>
    </row>
    <row r="200" spans="1:12" ht="14.25" customHeight="1">
      <c r="A200" s="328"/>
      <c r="B200" s="330" t="s">
        <v>70</v>
      </c>
      <c r="C200" s="330" t="s">
        <v>70</v>
      </c>
      <c r="D200" s="369"/>
      <c r="E200" s="374"/>
      <c r="F200" s="375"/>
      <c r="G200" s="371"/>
      <c r="H200" s="374"/>
      <c r="I200" s="374"/>
      <c r="J200" s="375"/>
      <c r="K200" s="367"/>
      <c r="L200" s="321"/>
    </row>
    <row r="201" spans="1:12" ht="14.25" customHeight="1">
      <c r="A201" s="328"/>
      <c r="B201" s="345">
        <f>B194-B197-B199</f>
        <v>196848000</v>
      </c>
      <c r="C201" s="345">
        <f>C194-C197-C199</f>
        <v>181912748</v>
      </c>
      <c r="D201" s="369"/>
      <c r="E201" s="374"/>
      <c r="F201" s="375"/>
      <c r="G201" s="371"/>
      <c r="H201" s="374"/>
      <c r="I201" s="374"/>
      <c r="J201" s="375"/>
      <c r="K201" s="367"/>
      <c r="L201" s="321"/>
    </row>
    <row r="202" spans="1:12" ht="14.25" customHeight="1">
      <c r="A202" s="328"/>
      <c r="B202" s="330"/>
      <c r="C202" s="330"/>
      <c r="D202" s="369"/>
      <c r="E202" s="374"/>
      <c r="F202" s="375"/>
      <c r="G202" s="371"/>
      <c r="H202" s="374"/>
      <c r="I202" s="374"/>
      <c r="J202" s="375"/>
      <c r="K202" s="367"/>
      <c r="L202" s="321"/>
    </row>
    <row r="203" spans="1:12" ht="14.25" customHeight="1" thickBot="1">
      <c r="A203" s="332"/>
      <c r="B203" s="333"/>
      <c r="C203" s="333"/>
      <c r="D203" s="376"/>
      <c r="E203" s="377"/>
      <c r="F203" s="378"/>
      <c r="G203" s="380"/>
      <c r="H203" s="377"/>
      <c r="I203" s="377"/>
      <c r="J203" s="378"/>
      <c r="K203" s="368"/>
      <c r="L203" s="321"/>
    </row>
    <row r="204" spans="1:12" ht="14.25" customHeight="1">
      <c r="A204" s="328"/>
      <c r="B204" s="330"/>
      <c r="C204" s="330"/>
      <c r="D204" s="369" t="s">
        <v>1078</v>
      </c>
      <c r="E204" s="374"/>
      <c r="F204" s="375"/>
      <c r="G204" s="371" t="s">
        <v>1079</v>
      </c>
      <c r="H204" s="374"/>
      <c r="I204" s="374"/>
      <c r="J204" s="375"/>
      <c r="K204" s="367"/>
      <c r="L204" s="321"/>
    </row>
    <row r="205" spans="1:12" ht="14.25" customHeight="1">
      <c r="A205" s="328"/>
      <c r="B205" s="330"/>
      <c r="C205" s="330"/>
      <c r="D205" s="369"/>
      <c r="E205" s="374"/>
      <c r="F205" s="375"/>
      <c r="G205" s="371"/>
      <c r="H205" s="374"/>
      <c r="I205" s="374"/>
      <c r="J205" s="375"/>
      <c r="K205" s="367"/>
      <c r="L205" s="321"/>
    </row>
    <row r="206" spans="1:12" ht="14.25" customHeight="1">
      <c r="A206" s="328"/>
      <c r="B206" s="330"/>
      <c r="C206" s="330"/>
      <c r="D206" s="369"/>
      <c r="E206" s="374"/>
      <c r="F206" s="375"/>
      <c r="G206" s="371"/>
      <c r="H206" s="374"/>
      <c r="I206" s="374"/>
      <c r="J206" s="375"/>
      <c r="K206" s="367"/>
      <c r="L206" s="321"/>
    </row>
    <row r="207" spans="1:12" ht="14.25" customHeight="1">
      <c r="A207" s="328"/>
      <c r="B207" s="330"/>
      <c r="C207" s="330"/>
      <c r="D207" s="369"/>
      <c r="E207" s="374"/>
      <c r="F207" s="375"/>
      <c r="G207" s="371"/>
      <c r="H207" s="374"/>
      <c r="I207" s="374"/>
      <c r="J207" s="375"/>
      <c r="K207" s="367"/>
      <c r="L207" s="321"/>
    </row>
    <row r="208" spans="1:12" ht="14.25" customHeight="1">
      <c r="A208" s="328"/>
      <c r="B208" s="346"/>
      <c r="C208" s="346"/>
      <c r="D208" s="369"/>
      <c r="E208" s="374"/>
      <c r="F208" s="375"/>
      <c r="G208" s="371"/>
      <c r="H208" s="374"/>
      <c r="I208" s="374"/>
      <c r="J208" s="375"/>
      <c r="K208" s="367"/>
      <c r="L208" s="321"/>
    </row>
    <row r="209" spans="1:12" ht="14.25" customHeight="1">
      <c r="A209" s="328"/>
      <c r="B209" s="339"/>
      <c r="C209" s="339"/>
      <c r="D209" s="369"/>
      <c r="E209" s="374"/>
      <c r="F209" s="375"/>
      <c r="G209" s="371"/>
      <c r="H209" s="374"/>
      <c r="I209" s="374"/>
      <c r="J209" s="375"/>
      <c r="K209" s="367"/>
      <c r="L209" s="321"/>
    </row>
    <row r="210" spans="1:12" ht="14.25" customHeight="1">
      <c r="A210" s="328"/>
      <c r="B210" s="330"/>
      <c r="C210" s="330"/>
      <c r="D210" s="369"/>
      <c r="E210" s="374"/>
      <c r="F210" s="375"/>
      <c r="G210" s="371"/>
      <c r="H210" s="374"/>
      <c r="I210" s="374"/>
      <c r="J210" s="375"/>
      <c r="K210" s="367"/>
      <c r="L210" s="321"/>
    </row>
    <row r="211" spans="1:12" ht="14.25" customHeight="1">
      <c r="A211" s="328"/>
      <c r="B211" s="330"/>
      <c r="C211" s="330"/>
      <c r="D211" s="369"/>
      <c r="E211" s="374"/>
      <c r="F211" s="375"/>
      <c r="G211" s="371"/>
      <c r="H211" s="374"/>
      <c r="I211" s="374"/>
      <c r="J211" s="375"/>
      <c r="K211" s="367"/>
      <c r="L211" s="321"/>
    </row>
    <row r="212" spans="1:12" ht="14.25" customHeight="1">
      <c r="A212" s="328"/>
      <c r="B212" s="330"/>
      <c r="C212" s="330"/>
      <c r="D212" s="369"/>
      <c r="E212" s="374"/>
      <c r="F212" s="375"/>
      <c r="G212" s="371"/>
      <c r="H212" s="374"/>
      <c r="I212" s="374"/>
      <c r="J212" s="375"/>
      <c r="K212" s="367"/>
      <c r="L212" s="321"/>
    </row>
    <row r="213" spans="1:12" ht="15.75" thickBot="1">
      <c r="A213" s="332"/>
      <c r="B213" s="336"/>
      <c r="C213" s="336"/>
      <c r="D213" s="376"/>
      <c r="E213" s="377"/>
      <c r="F213" s="378"/>
      <c r="G213" s="380"/>
      <c r="H213" s="377"/>
      <c r="I213" s="377"/>
      <c r="J213" s="378"/>
      <c r="K213" s="368"/>
      <c r="L213" s="321"/>
    </row>
    <row r="214" spans="1:12" ht="14.25" customHeight="1">
      <c r="A214" s="334" t="s">
        <v>1080</v>
      </c>
      <c r="B214" s="338">
        <v>122932000</v>
      </c>
      <c r="C214" s="338">
        <v>91209527</v>
      </c>
      <c r="D214" s="352" t="s">
        <v>1081</v>
      </c>
      <c r="E214" s="372"/>
      <c r="F214" s="373"/>
      <c r="G214" s="379" t="s">
        <v>1082</v>
      </c>
      <c r="H214" s="372"/>
      <c r="I214" s="372"/>
      <c r="J214" s="373"/>
      <c r="K214" s="366">
        <v>18</v>
      </c>
      <c r="L214" s="321"/>
    </row>
    <row r="215" spans="1:12" ht="14.25" customHeight="1">
      <c r="A215" s="326" t="s">
        <v>1059</v>
      </c>
      <c r="B215" s="327"/>
      <c r="C215" s="327"/>
      <c r="D215" s="369"/>
      <c r="E215" s="374"/>
      <c r="F215" s="375"/>
      <c r="G215" s="371"/>
      <c r="H215" s="374"/>
      <c r="I215" s="374"/>
      <c r="J215" s="375"/>
      <c r="K215" s="367"/>
      <c r="L215" s="321"/>
    </row>
    <row r="216" spans="1:12" ht="14.25" customHeight="1">
      <c r="A216" s="328"/>
      <c r="B216" s="330" t="s">
        <v>68</v>
      </c>
      <c r="C216" s="330" t="s">
        <v>68</v>
      </c>
      <c r="D216" s="369"/>
      <c r="E216" s="374"/>
      <c r="F216" s="375"/>
      <c r="G216" s="371"/>
      <c r="H216" s="374"/>
      <c r="I216" s="374"/>
      <c r="J216" s="375"/>
      <c r="K216" s="367"/>
      <c r="L216" s="321"/>
    </row>
    <row r="217" spans="1:12" ht="14.25" customHeight="1">
      <c r="A217" s="328"/>
      <c r="B217" s="339">
        <v>18724000</v>
      </c>
      <c r="C217" s="339">
        <v>16132000</v>
      </c>
      <c r="D217" s="369"/>
      <c r="E217" s="374"/>
      <c r="F217" s="375"/>
      <c r="G217" s="371"/>
      <c r="H217" s="374"/>
      <c r="I217" s="374"/>
      <c r="J217" s="375"/>
      <c r="K217" s="367"/>
      <c r="L217" s="321"/>
    </row>
    <row r="218" spans="1:12" ht="14.25" customHeight="1">
      <c r="A218" s="328"/>
      <c r="B218" s="330" t="s">
        <v>69</v>
      </c>
      <c r="C218" s="330" t="s">
        <v>69</v>
      </c>
      <c r="D218" s="369"/>
      <c r="E218" s="374"/>
      <c r="F218" s="375"/>
      <c r="G218" s="371"/>
      <c r="H218" s="374"/>
      <c r="I218" s="374"/>
      <c r="J218" s="375"/>
      <c r="K218" s="367"/>
      <c r="L218" s="321"/>
    </row>
    <row r="219" spans="1:12" ht="14.25" customHeight="1">
      <c r="A219" s="328"/>
      <c r="B219" s="339">
        <v>31702000</v>
      </c>
      <c r="C219" s="339">
        <v>25417500</v>
      </c>
      <c r="D219" s="369"/>
      <c r="E219" s="374"/>
      <c r="F219" s="375"/>
      <c r="G219" s="371"/>
      <c r="H219" s="374"/>
      <c r="I219" s="374"/>
      <c r="J219" s="375"/>
      <c r="K219" s="367"/>
      <c r="L219" s="321"/>
    </row>
    <row r="220" spans="1:12" ht="14.25" customHeight="1">
      <c r="A220" s="328"/>
      <c r="B220" s="330" t="s">
        <v>70</v>
      </c>
      <c r="C220" s="330" t="s">
        <v>70</v>
      </c>
      <c r="D220" s="369"/>
      <c r="E220" s="374"/>
      <c r="F220" s="375"/>
      <c r="G220" s="371"/>
      <c r="H220" s="374"/>
      <c r="I220" s="374"/>
      <c r="J220" s="375"/>
      <c r="K220" s="367"/>
      <c r="L220" s="321"/>
    </row>
    <row r="221" spans="1:12" ht="14.25" customHeight="1">
      <c r="A221" s="328"/>
      <c r="B221" s="339">
        <f>B214-B217-B219</f>
        <v>72506000</v>
      </c>
      <c r="C221" s="339">
        <f>C214-C217-C219</f>
        <v>49660027</v>
      </c>
      <c r="D221" s="369"/>
      <c r="E221" s="374"/>
      <c r="F221" s="375"/>
      <c r="G221" s="371"/>
      <c r="H221" s="374"/>
      <c r="I221" s="374"/>
      <c r="J221" s="375"/>
      <c r="K221" s="367"/>
      <c r="L221" s="321"/>
    </row>
    <row r="222" spans="1:12" ht="14.25" customHeight="1">
      <c r="A222" s="328"/>
      <c r="B222" s="339"/>
      <c r="C222" s="339"/>
      <c r="D222" s="369"/>
      <c r="E222" s="374"/>
      <c r="F222" s="375"/>
      <c r="G222" s="371"/>
      <c r="H222" s="374"/>
      <c r="I222" s="374"/>
      <c r="J222" s="375"/>
      <c r="K222" s="367"/>
      <c r="L222" s="321"/>
    </row>
    <row r="223" spans="1:12" ht="14.25" customHeight="1">
      <c r="A223" s="328"/>
      <c r="B223" s="339"/>
      <c r="C223" s="339"/>
      <c r="D223" s="369"/>
      <c r="E223" s="374"/>
      <c r="F223" s="375"/>
      <c r="G223" s="371"/>
      <c r="H223" s="374"/>
      <c r="I223" s="374"/>
      <c r="J223" s="375"/>
      <c r="K223" s="367"/>
      <c r="L223" s="321"/>
    </row>
    <row r="224" spans="1:12" ht="14.25" customHeight="1">
      <c r="A224" s="328"/>
      <c r="B224" s="339"/>
      <c r="C224" s="339"/>
      <c r="D224" s="369"/>
      <c r="E224" s="374"/>
      <c r="F224" s="375"/>
      <c r="G224" s="371"/>
      <c r="H224" s="374"/>
      <c r="I224" s="374"/>
      <c r="J224" s="375"/>
      <c r="K224" s="367"/>
      <c r="L224" s="321"/>
    </row>
    <row r="225" spans="1:12" ht="14.25" customHeight="1">
      <c r="A225" s="328"/>
      <c r="B225" s="339"/>
      <c r="C225" s="339"/>
      <c r="D225" s="369"/>
      <c r="E225" s="374"/>
      <c r="F225" s="375"/>
      <c r="G225" s="371"/>
      <c r="H225" s="374"/>
      <c r="I225" s="374"/>
      <c r="J225" s="375"/>
      <c r="K225" s="367"/>
      <c r="L225" s="321"/>
    </row>
    <row r="226" spans="1:12" ht="14.25" customHeight="1">
      <c r="A226" s="328"/>
      <c r="B226" s="339"/>
      <c r="C226" s="339"/>
      <c r="D226" s="369"/>
      <c r="E226" s="374"/>
      <c r="F226" s="375"/>
      <c r="G226" s="371"/>
      <c r="H226" s="374"/>
      <c r="I226" s="374"/>
      <c r="J226" s="375"/>
      <c r="K226" s="367"/>
      <c r="L226" s="321"/>
    </row>
    <row r="227" spans="1:12" ht="14.25" customHeight="1">
      <c r="A227" s="328"/>
      <c r="B227" s="339"/>
      <c r="C227" s="339"/>
      <c r="D227" s="369"/>
      <c r="E227" s="374"/>
      <c r="F227" s="375"/>
      <c r="G227" s="371"/>
      <c r="H227" s="374"/>
      <c r="I227" s="374"/>
      <c r="J227" s="375"/>
      <c r="K227" s="367"/>
      <c r="L227" s="321"/>
    </row>
    <row r="228" spans="1:12" ht="14.25" customHeight="1">
      <c r="A228" s="328"/>
      <c r="B228" s="330"/>
      <c r="C228" s="330"/>
      <c r="D228" s="369"/>
      <c r="E228" s="374"/>
      <c r="F228" s="375"/>
      <c r="G228" s="371"/>
      <c r="H228" s="374"/>
      <c r="I228" s="374"/>
      <c r="J228" s="375"/>
      <c r="K228" s="367"/>
      <c r="L228" s="321"/>
    </row>
    <row r="229" spans="1:12" ht="14.25" customHeight="1">
      <c r="A229" s="328"/>
      <c r="B229" s="330"/>
      <c r="C229" s="330"/>
      <c r="D229" s="369"/>
      <c r="E229" s="374"/>
      <c r="F229" s="375"/>
      <c r="G229" s="371"/>
      <c r="H229" s="374"/>
      <c r="I229" s="374"/>
      <c r="J229" s="375"/>
      <c r="K229" s="367"/>
      <c r="L229" s="321"/>
    </row>
    <row r="230" spans="1:12" ht="14.25" customHeight="1">
      <c r="A230" s="328"/>
      <c r="B230" s="330"/>
      <c r="C230" s="330"/>
      <c r="D230" s="369"/>
      <c r="E230" s="374"/>
      <c r="F230" s="375"/>
      <c r="G230" s="371"/>
      <c r="H230" s="374"/>
      <c r="I230" s="374"/>
      <c r="J230" s="375"/>
      <c r="K230" s="367"/>
      <c r="L230" s="321"/>
    </row>
    <row r="231" spans="1:12" ht="14.25" customHeight="1">
      <c r="A231" s="328"/>
      <c r="B231" s="330"/>
      <c r="C231" s="330"/>
      <c r="D231" s="369"/>
      <c r="E231" s="374"/>
      <c r="F231" s="375"/>
      <c r="G231" s="371"/>
      <c r="H231" s="374"/>
      <c r="I231" s="374"/>
      <c r="J231" s="375"/>
      <c r="K231" s="367"/>
      <c r="L231" s="321"/>
    </row>
    <row r="232" spans="1:12" ht="14.25" customHeight="1" thickBot="1">
      <c r="A232" s="332"/>
      <c r="B232" s="333"/>
      <c r="C232" s="333"/>
      <c r="D232" s="376"/>
      <c r="E232" s="377"/>
      <c r="F232" s="378"/>
      <c r="G232" s="380"/>
      <c r="H232" s="377"/>
      <c r="I232" s="377"/>
      <c r="J232" s="378"/>
      <c r="K232" s="368"/>
      <c r="L232" s="321"/>
    </row>
    <row r="233" spans="1:12" ht="14.25" customHeight="1">
      <c r="A233" s="326" t="s">
        <v>1083</v>
      </c>
      <c r="B233" s="327">
        <v>483536000</v>
      </c>
      <c r="C233" s="327">
        <v>428652618</v>
      </c>
      <c r="D233" s="369" t="s">
        <v>1084</v>
      </c>
      <c r="E233" s="370"/>
      <c r="F233" s="357"/>
      <c r="G233" s="371" t="s">
        <v>1085</v>
      </c>
      <c r="H233" s="370"/>
      <c r="I233" s="370"/>
      <c r="J233" s="357"/>
      <c r="K233" s="367">
        <v>19</v>
      </c>
      <c r="L233" s="321"/>
    </row>
    <row r="234" spans="1:12" ht="14.25" customHeight="1">
      <c r="A234" s="326" t="s">
        <v>214</v>
      </c>
      <c r="B234" s="329"/>
      <c r="C234" s="329"/>
      <c r="D234" s="355"/>
      <c r="E234" s="356"/>
      <c r="F234" s="357"/>
      <c r="G234" s="364"/>
      <c r="H234" s="356"/>
      <c r="I234" s="356"/>
      <c r="J234" s="357"/>
      <c r="K234" s="367"/>
      <c r="L234" s="321"/>
    </row>
    <row r="235" spans="1:12" ht="14.25" customHeight="1">
      <c r="A235" s="328"/>
      <c r="B235" s="330" t="s">
        <v>68</v>
      </c>
      <c r="C235" s="330" t="s">
        <v>68</v>
      </c>
      <c r="D235" s="355"/>
      <c r="E235" s="356"/>
      <c r="F235" s="357"/>
      <c r="G235" s="364"/>
      <c r="H235" s="356"/>
      <c r="I235" s="356"/>
      <c r="J235" s="357"/>
      <c r="K235" s="367"/>
      <c r="L235" s="321"/>
    </row>
    <row r="236" spans="1:12" ht="14.25" customHeight="1">
      <c r="A236" s="328"/>
      <c r="B236" s="327">
        <v>26662000</v>
      </c>
      <c r="C236" s="327">
        <v>9902619</v>
      </c>
      <c r="D236" s="355"/>
      <c r="E236" s="356"/>
      <c r="F236" s="357"/>
      <c r="G236" s="364"/>
      <c r="H236" s="356"/>
      <c r="I236" s="356"/>
      <c r="J236" s="357"/>
      <c r="K236" s="367"/>
      <c r="L236" s="321"/>
    </row>
    <row r="237" spans="1:12" ht="14.25" customHeight="1">
      <c r="A237" s="328"/>
      <c r="B237" s="330" t="s">
        <v>69</v>
      </c>
      <c r="C237" s="330" t="s">
        <v>69</v>
      </c>
      <c r="D237" s="355"/>
      <c r="E237" s="356"/>
      <c r="F237" s="357"/>
      <c r="G237" s="364"/>
      <c r="H237" s="356"/>
      <c r="I237" s="356"/>
      <c r="J237" s="357"/>
      <c r="K237" s="367"/>
      <c r="L237" s="321"/>
    </row>
    <row r="238" spans="1:12" ht="14.25" customHeight="1">
      <c r="A238" s="328"/>
      <c r="B238" s="327">
        <v>245425000</v>
      </c>
      <c r="C238" s="327">
        <v>218645319</v>
      </c>
      <c r="D238" s="355"/>
      <c r="E238" s="356"/>
      <c r="F238" s="357"/>
      <c r="G238" s="364"/>
      <c r="H238" s="356"/>
      <c r="I238" s="356"/>
      <c r="J238" s="357"/>
      <c r="K238" s="367"/>
      <c r="L238" s="321"/>
    </row>
    <row r="239" spans="1:12" ht="14.25" customHeight="1">
      <c r="A239" s="328"/>
      <c r="B239" s="330" t="s">
        <v>70</v>
      </c>
      <c r="C239" s="330" t="s">
        <v>70</v>
      </c>
      <c r="D239" s="355"/>
      <c r="E239" s="356"/>
      <c r="F239" s="357"/>
      <c r="G239" s="364"/>
      <c r="H239" s="356"/>
      <c r="I239" s="356"/>
      <c r="J239" s="357"/>
      <c r="K239" s="367"/>
      <c r="L239" s="321"/>
    </row>
    <row r="240" spans="1:12" ht="14.25" customHeight="1">
      <c r="A240" s="328"/>
      <c r="B240" s="327">
        <f>B233-B236-B238</f>
        <v>211449000</v>
      </c>
      <c r="C240" s="327">
        <f>C233-C236-C238</f>
        <v>200104680</v>
      </c>
      <c r="D240" s="355"/>
      <c r="E240" s="356"/>
      <c r="F240" s="357"/>
      <c r="G240" s="364"/>
      <c r="H240" s="356"/>
      <c r="I240" s="356"/>
      <c r="J240" s="357"/>
      <c r="K240" s="367"/>
      <c r="L240" s="321"/>
    </row>
    <row r="241" spans="1:12" ht="13.5" customHeight="1" thickBot="1">
      <c r="A241" s="332"/>
      <c r="B241" s="336"/>
      <c r="C241" s="336"/>
      <c r="D241" s="358"/>
      <c r="E241" s="359"/>
      <c r="F241" s="360"/>
      <c r="G241" s="365"/>
      <c r="H241" s="359"/>
      <c r="I241" s="359"/>
      <c r="J241" s="360"/>
      <c r="K241" s="368"/>
      <c r="L241" s="321"/>
    </row>
    <row r="242" spans="1:12" ht="14.25" customHeight="1">
      <c r="A242" s="326" t="s">
        <v>353</v>
      </c>
      <c r="B242" s="327">
        <v>192396000</v>
      </c>
      <c r="C242" s="327">
        <f>149885253+6264000</f>
        <v>156149253</v>
      </c>
      <c r="D242" s="369" t="s">
        <v>1086</v>
      </c>
      <c r="E242" s="370"/>
      <c r="F242" s="357"/>
      <c r="G242" s="371" t="s">
        <v>1087</v>
      </c>
      <c r="H242" s="370"/>
      <c r="I242" s="370"/>
      <c r="J242" s="357"/>
      <c r="K242" s="366">
        <v>20</v>
      </c>
      <c r="L242" s="321"/>
    </row>
    <row r="243" spans="1:12" ht="14.25" customHeight="1">
      <c r="A243" s="326"/>
      <c r="B243" s="329"/>
      <c r="C243" s="329"/>
      <c r="D243" s="355"/>
      <c r="E243" s="356"/>
      <c r="F243" s="357"/>
      <c r="G243" s="364"/>
      <c r="H243" s="356"/>
      <c r="I243" s="356"/>
      <c r="J243" s="357"/>
      <c r="K243" s="367"/>
      <c r="L243" s="321"/>
    </row>
    <row r="244" spans="1:12" ht="14.25" customHeight="1">
      <c r="A244" s="328"/>
      <c r="B244" s="330" t="s">
        <v>68</v>
      </c>
      <c r="C244" s="330" t="s">
        <v>68</v>
      </c>
      <c r="D244" s="355"/>
      <c r="E244" s="356"/>
      <c r="F244" s="357"/>
      <c r="G244" s="364"/>
      <c r="H244" s="356"/>
      <c r="I244" s="356"/>
      <c r="J244" s="357"/>
      <c r="K244" s="367"/>
      <c r="L244" s="321"/>
    </row>
    <row r="245" spans="1:12" ht="14.25" customHeight="1">
      <c r="A245" s="328"/>
      <c r="B245" s="327">
        <v>3902000</v>
      </c>
      <c r="C245" s="327">
        <v>3902000</v>
      </c>
      <c r="D245" s="355"/>
      <c r="E245" s="356"/>
      <c r="F245" s="357"/>
      <c r="G245" s="364"/>
      <c r="H245" s="356"/>
      <c r="I245" s="356"/>
      <c r="J245" s="357"/>
      <c r="K245" s="367"/>
      <c r="L245" s="321"/>
    </row>
    <row r="246" spans="1:12" ht="14.25" customHeight="1">
      <c r="A246" s="328"/>
      <c r="B246" s="330" t="s">
        <v>69</v>
      </c>
      <c r="C246" s="330" t="s">
        <v>69</v>
      </c>
      <c r="D246" s="355"/>
      <c r="E246" s="356"/>
      <c r="F246" s="357"/>
      <c r="G246" s="364"/>
      <c r="H246" s="356"/>
      <c r="I246" s="356"/>
      <c r="J246" s="357"/>
      <c r="K246" s="367"/>
      <c r="L246" s="321"/>
    </row>
    <row r="247" spans="1:12" ht="14.25" customHeight="1">
      <c r="A247" s="328"/>
      <c r="B247" s="327">
        <v>41314000</v>
      </c>
      <c r="C247" s="327">
        <v>39661640</v>
      </c>
      <c r="D247" s="355"/>
      <c r="E247" s="356"/>
      <c r="F247" s="357"/>
      <c r="G247" s="364"/>
      <c r="H247" s="356"/>
      <c r="I247" s="356"/>
      <c r="J247" s="357"/>
      <c r="K247" s="367"/>
      <c r="L247" s="321"/>
    </row>
    <row r="248" spans="1:12" ht="14.25" customHeight="1">
      <c r="A248" s="328"/>
      <c r="B248" s="330" t="s">
        <v>70</v>
      </c>
      <c r="C248" s="330" t="s">
        <v>70</v>
      </c>
      <c r="D248" s="355"/>
      <c r="E248" s="356"/>
      <c r="F248" s="357"/>
      <c r="G248" s="364"/>
      <c r="H248" s="356"/>
      <c r="I248" s="356"/>
      <c r="J248" s="357"/>
      <c r="K248" s="367"/>
      <c r="L248" s="321"/>
    </row>
    <row r="249" spans="1:12" ht="14.25" customHeight="1">
      <c r="A249" s="328"/>
      <c r="B249" s="327">
        <f>B242-B245-B247</f>
        <v>147180000</v>
      </c>
      <c r="C249" s="327">
        <f>C242-C245-C247</f>
        <v>112585613</v>
      </c>
      <c r="D249" s="355"/>
      <c r="E249" s="356"/>
      <c r="F249" s="357"/>
      <c r="G249" s="364"/>
      <c r="H249" s="356"/>
      <c r="I249" s="356"/>
      <c r="J249" s="357"/>
      <c r="K249" s="367"/>
      <c r="L249" s="321"/>
    </row>
    <row r="250" spans="1:12" ht="14.25" customHeight="1">
      <c r="A250" s="328"/>
      <c r="B250" s="330"/>
      <c r="C250" s="330"/>
      <c r="D250" s="355"/>
      <c r="E250" s="356"/>
      <c r="F250" s="357"/>
      <c r="G250" s="364"/>
      <c r="H250" s="356"/>
      <c r="I250" s="356"/>
      <c r="J250" s="357"/>
      <c r="K250" s="367"/>
      <c r="L250" s="321"/>
    </row>
    <row r="251" spans="1:12" ht="14.25" customHeight="1">
      <c r="A251" s="328"/>
      <c r="B251" s="345"/>
      <c r="C251" s="345"/>
      <c r="D251" s="355"/>
      <c r="E251" s="356"/>
      <c r="F251" s="357"/>
      <c r="G251" s="364"/>
      <c r="H251" s="356"/>
      <c r="I251" s="356"/>
      <c r="J251" s="357"/>
      <c r="K251" s="367"/>
      <c r="L251" s="321"/>
    </row>
    <row r="252" spans="1:12" ht="20.25" customHeight="1" thickBot="1">
      <c r="A252" s="332"/>
      <c r="B252" s="336"/>
      <c r="C252" s="336"/>
      <c r="D252" s="358"/>
      <c r="E252" s="359"/>
      <c r="F252" s="360"/>
      <c r="G252" s="365"/>
      <c r="H252" s="359"/>
      <c r="I252" s="359"/>
      <c r="J252" s="360"/>
      <c r="K252" s="368"/>
      <c r="L252" s="321"/>
    </row>
    <row r="253" spans="1:12" ht="14.25" customHeight="1">
      <c r="A253" s="326" t="s">
        <v>1088</v>
      </c>
      <c r="B253" s="327">
        <v>6440753000</v>
      </c>
      <c r="C253" s="327">
        <f>5617413800-6264000</f>
        <v>5611149800</v>
      </c>
      <c r="D253" s="381" t="s">
        <v>1089</v>
      </c>
      <c r="E253" s="382"/>
      <c r="F253" s="383"/>
      <c r="G253" s="389" t="s">
        <v>1090</v>
      </c>
      <c r="H253" s="382"/>
      <c r="I253" s="382"/>
      <c r="J253" s="383"/>
      <c r="K253" s="367">
        <v>21</v>
      </c>
      <c r="L253" s="321"/>
    </row>
    <row r="254" spans="1:12" ht="14.25" customHeight="1">
      <c r="A254" s="326" t="s">
        <v>1059</v>
      </c>
      <c r="B254" s="329"/>
      <c r="C254" s="329"/>
      <c r="D254" s="384"/>
      <c r="E254" s="382"/>
      <c r="F254" s="383"/>
      <c r="G254" s="390"/>
      <c r="H254" s="382"/>
      <c r="I254" s="382"/>
      <c r="J254" s="383"/>
      <c r="K254" s="367"/>
      <c r="L254" s="321"/>
    </row>
    <row r="255" spans="1:12" ht="14.25" customHeight="1">
      <c r="A255" s="328"/>
      <c r="B255" s="330" t="s">
        <v>1091</v>
      </c>
      <c r="C255" s="330" t="s">
        <v>1091</v>
      </c>
      <c r="D255" s="384"/>
      <c r="E255" s="382"/>
      <c r="F255" s="383"/>
      <c r="G255" s="390"/>
      <c r="H255" s="382"/>
      <c r="I255" s="382"/>
      <c r="J255" s="383"/>
      <c r="K255" s="367"/>
      <c r="L255" s="321"/>
    </row>
    <row r="256" spans="1:12" ht="14.25" customHeight="1">
      <c r="A256" s="328"/>
      <c r="B256" s="331">
        <v>1310209000</v>
      </c>
      <c r="C256" s="331">
        <v>1297563169</v>
      </c>
      <c r="D256" s="384"/>
      <c r="E256" s="382"/>
      <c r="F256" s="383"/>
      <c r="G256" s="390"/>
      <c r="H256" s="382"/>
      <c r="I256" s="382"/>
      <c r="J256" s="383"/>
      <c r="K256" s="367"/>
      <c r="L256" s="321"/>
    </row>
    <row r="257" spans="1:12" ht="14.25" customHeight="1">
      <c r="A257" s="328"/>
      <c r="B257" s="330" t="s">
        <v>1092</v>
      </c>
      <c r="C257" s="330" t="s">
        <v>1092</v>
      </c>
      <c r="D257" s="384"/>
      <c r="E257" s="382"/>
      <c r="F257" s="383"/>
      <c r="G257" s="390"/>
      <c r="H257" s="382"/>
      <c r="I257" s="382"/>
      <c r="J257" s="383"/>
      <c r="K257" s="367"/>
      <c r="L257" s="321"/>
    </row>
    <row r="258" spans="1:12" ht="14.25" customHeight="1">
      <c r="A258" s="328"/>
      <c r="B258" s="331">
        <v>3962484000</v>
      </c>
      <c r="C258" s="331">
        <v>3264995775</v>
      </c>
      <c r="D258" s="384"/>
      <c r="E258" s="382"/>
      <c r="F258" s="383"/>
      <c r="G258" s="390"/>
      <c r="H258" s="382"/>
      <c r="I258" s="382"/>
      <c r="J258" s="383"/>
      <c r="K258" s="367"/>
      <c r="L258" s="321"/>
    </row>
    <row r="259" spans="1:12" ht="14.25" customHeight="1">
      <c r="A259" s="328"/>
      <c r="B259" s="330" t="s">
        <v>1093</v>
      </c>
      <c r="C259" s="330" t="s">
        <v>1093</v>
      </c>
      <c r="D259" s="384"/>
      <c r="E259" s="382"/>
      <c r="F259" s="383"/>
      <c r="G259" s="390"/>
      <c r="H259" s="382"/>
      <c r="I259" s="382"/>
      <c r="J259" s="383"/>
      <c r="K259" s="367"/>
      <c r="L259" s="321"/>
    </row>
    <row r="260" spans="1:12" ht="14.25" customHeight="1">
      <c r="A260" s="328"/>
      <c r="B260" s="327">
        <v>1168060000</v>
      </c>
      <c r="C260" s="327">
        <v>1048590856</v>
      </c>
      <c r="D260" s="384"/>
      <c r="E260" s="382"/>
      <c r="F260" s="383"/>
      <c r="G260" s="390"/>
      <c r="H260" s="382"/>
      <c r="I260" s="382"/>
      <c r="J260" s="383"/>
      <c r="K260" s="367"/>
      <c r="L260" s="321"/>
    </row>
    <row r="261" spans="1:12" ht="14.25" customHeight="1">
      <c r="A261" s="328"/>
      <c r="B261" s="330"/>
      <c r="C261" s="330"/>
      <c r="D261" s="384"/>
      <c r="E261" s="382"/>
      <c r="F261" s="383"/>
      <c r="G261" s="390"/>
      <c r="H261" s="382"/>
      <c r="I261" s="382"/>
      <c r="J261" s="383"/>
      <c r="K261" s="367"/>
      <c r="L261" s="321"/>
    </row>
    <row r="262" spans="1:12" ht="14.25" customHeight="1">
      <c r="A262" s="328"/>
      <c r="B262" s="327"/>
      <c r="C262" s="327"/>
      <c r="D262" s="384"/>
      <c r="E262" s="382"/>
      <c r="F262" s="383"/>
      <c r="G262" s="390"/>
      <c r="H262" s="382"/>
      <c r="I262" s="382"/>
      <c r="J262" s="383"/>
      <c r="K262" s="367"/>
      <c r="L262" s="321"/>
    </row>
    <row r="263" spans="1:12" ht="14.25" customHeight="1">
      <c r="A263" s="328"/>
      <c r="B263" s="330"/>
      <c r="C263" s="330"/>
      <c r="D263" s="384"/>
      <c r="E263" s="382"/>
      <c r="F263" s="383"/>
      <c r="G263" s="390"/>
      <c r="H263" s="382"/>
      <c r="I263" s="382"/>
      <c r="J263" s="383"/>
      <c r="K263" s="367"/>
      <c r="L263" s="321"/>
    </row>
    <row r="264" spans="1:12" ht="14.25" customHeight="1">
      <c r="A264" s="328"/>
      <c r="B264" s="330"/>
      <c r="C264" s="330"/>
      <c r="D264" s="384"/>
      <c r="E264" s="382"/>
      <c r="F264" s="383"/>
      <c r="G264" s="390"/>
      <c r="H264" s="382"/>
      <c r="I264" s="382"/>
      <c r="J264" s="383"/>
      <c r="K264" s="367"/>
      <c r="L264" s="321"/>
    </row>
    <row r="265" spans="1:12" ht="14.25" customHeight="1">
      <c r="A265" s="328"/>
      <c r="B265" s="330"/>
      <c r="C265" s="330"/>
      <c r="D265" s="384"/>
      <c r="E265" s="382"/>
      <c r="F265" s="383"/>
      <c r="G265" s="390"/>
      <c r="H265" s="382"/>
      <c r="I265" s="382"/>
      <c r="J265" s="383"/>
      <c r="K265" s="367"/>
      <c r="L265" s="321"/>
    </row>
    <row r="266" spans="1:12" ht="14.25" customHeight="1">
      <c r="A266" s="328"/>
      <c r="B266" s="330"/>
      <c r="C266" s="330"/>
      <c r="D266" s="384"/>
      <c r="E266" s="382"/>
      <c r="F266" s="383"/>
      <c r="G266" s="390"/>
      <c r="H266" s="382"/>
      <c r="I266" s="382"/>
      <c r="J266" s="383"/>
      <c r="K266" s="367"/>
      <c r="L266" s="321"/>
    </row>
    <row r="267" spans="1:12" ht="14.25" customHeight="1">
      <c r="A267" s="328"/>
      <c r="B267" s="330"/>
      <c r="C267" s="330"/>
      <c r="D267" s="384"/>
      <c r="E267" s="382"/>
      <c r="F267" s="383"/>
      <c r="G267" s="390"/>
      <c r="H267" s="382"/>
      <c r="I267" s="382"/>
      <c r="J267" s="383"/>
      <c r="K267" s="367"/>
      <c r="L267" s="321"/>
    </row>
    <row r="268" spans="1:12" ht="14.25" customHeight="1">
      <c r="A268" s="328"/>
      <c r="B268" s="330"/>
      <c r="C268" s="330"/>
      <c r="D268" s="384"/>
      <c r="E268" s="382"/>
      <c r="F268" s="383"/>
      <c r="G268" s="390"/>
      <c r="H268" s="382"/>
      <c r="I268" s="382"/>
      <c r="J268" s="383"/>
      <c r="K268" s="367"/>
      <c r="L268" s="321"/>
    </row>
    <row r="269" spans="1:12" ht="14.25" customHeight="1">
      <c r="A269" s="328"/>
      <c r="B269" s="330"/>
      <c r="C269" s="330"/>
      <c r="D269" s="384"/>
      <c r="E269" s="382"/>
      <c r="F269" s="383"/>
      <c r="G269" s="390"/>
      <c r="H269" s="382"/>
      <c r="I269" s="382"/>
      <c r="J269" s="383"/>
      <c r="K269" s="367"/>
      <c r="L269" s="321"/>
    </row>
    <row r="270" spans="1:12" ht="14.25" customHeight="1">
      <c r="A270" s="328"/>
      <c r="B270" s="330"/>
      <c r="C270" s="330"/>
      <c r="D270" s="384"/>
      <c r="E270" s="382"/>
      <c r="F270" s="383"/>
      <c r="G270" s="390"/>
      <c r="H270" s="382"/>
      <c r="I270" s="382"/>
      <c r="J270" s="383"/>
      <c r="K270" s="367"/>
      <c r="L270" s="321"/>
    </row>
    <row r="271" spans="1:12" ht="14.25" customHeight="1">
      <c r="A271" s="328"/>
      <c r="B271" s="330"/>
      <c r="C271" s="330"/>
      <c r="D271" s="384"/>
      <c r="E271" s="382"/>
      <c r="F271" s="383"/>
      <c r="G271" s="390"/>
      <c r="H271" s="382"/>
      <c r="I271" s="382"/>
      <c r="J271" s="383"/>
      <c r="K271" s="367"/>
      <c r="L271" s="321"/>
    </row>
    <row r="272" spans="1:12" ht="14.25" customHeight="1">
      <c r="A272" s="328"/>
      <c r="B272" s="330"/>
      <c r="C272" s="330"/>
      <c r="D272" s="384"/>
      <c r="E272" s="382"/>
      <c r="F272" s="383"/>
      <c r="G272" s="390"/>
      <c r="H272" s="382"/>
      <c r="I272" s="382"/>
      <c r="J272" s="383"/>
      <c r="K272" s="367"/>
      <c r="L272" s="321"/>
    </row>
    <row r="273" spans="1:12" ht="14.25" customHeight="1">
      <c r="A273" s="328"/>
      <c r="B273" s="330"/>
      <c r="C273" s="330"/>
      <c r="D273" s="384"/>
      <c r="E273" s="382"/>
      <c r="F273" s="383"/>
      <c r="G273" s="390"/>
      <c r="H273" s="382"/>
      <c r="I273" s="382"/>
      <c r="J273" s="383"/>
      <c r="K273" s="367"/>
      <c r="L273" s="321"/>
    </row>
    <row r="274" spans="1:12" ht="14.25" customHeight="1">
      <c r="A274" s="328"/>
      <c r="B274" s="330"/>
      <c r="C274" s="330"/>
      <c r="D274" s="384"/>
      <c r="E274" s="382"/>
      <c r="F274" s="383"/>
      <c r="G274" s="390"/>
      <c r="H274" s="382"/>
      <c r="I274" s="382"/>
      <c r="J274" s="383"/>
      <c r="K274" s="367"/>
      <c r="L274" s="321"/>
    </row>
    <row r="275" spans="1:12" ht="14.25" customHeight="1">
      <c r="A275" s="328"/>
      <c r="B275" s="330"/>
      <c r="C275" s="330"/>
      <c r="D275" s="384"/>
      <c r="E275" s="382"/>
      <c r="F275" s="383"/>
      <c r="G275" s="390"/>
      <c r="H275" s="382"/>
      <c r="I275" s="382"/>
      <c r="J275" s="383"/>
      <c r="K275" s="367"/>
      <c r="L275" s="321"/>
    </row>
    <row r="276" spans="1:12" ht="14.25" customHeight="1">
      <c r="A276" s="328"/>
      <c r="B276" s="330"/>
      <c r="C276" s="330"/>
      <c r="D276" s="384"/>
      <c r="E276" s="382"/>
      <c r="F276" s="383"/>
      <c r="G276" s="390"/>
      <c r="H276" s="382"/>
      <c r="I276" s="382"/>
      <c r="J276" s="383"/>
      <c r="K276" s="367"/>
      <c r="L276" s="321"/>
    </row>
    <row r="277" spans="1:12" ht="14.25" customHeight="1">
      <c r="A277" s="328"/>
      <c r="B277" s="330"/>
      <c r="C277" s="330"/>
      <c r="D277" s="384"/>
      <c r="E277" s="382"/>
      <c r="F277" s="383"/>
      <c r="G277" s="390"/>
      <c r="H277" s="382"/>
      <c r="I277" s="382"/>
      <c r="J277" s="383"/>
      <c r="K277" s="367"/>
      <c r="L277" s="321"/>
    </row>
    <row r="278" spans="1:12" ht="14.25" customHeight="1">
      <c r="A278" s="328"/>
      <c r="B278" s="330"/>
      <c r="C278" s="330"/>
      <c r="D278" s="384"/>
      <c r="E278" s="382"/>
      <c r="F278" s="383"/>
      <c r="G278" s="390"/>
      <c r="H278" s="382"/>
      <c r="I278" s="382"/>
      <c r="J278" s="383"/>
      <c r="K278" s="367"/>
      <c r="L278" s="321"/>
    </row>
    <row r="279" spans="1:12" ht="14.25" customHeight="1" thickBot="1">
      <c r="A279" s="332"/>
      <c r="B279" s="336"/>
      <c r="C279" s="336"/>
      <c r="D279" s="386"/>
      <c r="E279" s="387"/>
      <c r="F279" s="388"/>
      <c r="G279" s="391"/>
      <c r="H279" s="387"/>
      <c r="I279" s="387"/>
      <c r="J279" s="388"/>
      <c r="K279" s="368"/>
      <c r="L279" s="321"/>
    </row>
    <row r="280" spans="1:12" ht="14.25" customHeight="1">
      <c r="A280" s="326" t="s">
        <v>358</v>
      </c>
      <c r="B280" s="327">
        <v>1668904000</v>
      </c>
      <c r="C280" s="327">
        <v>1630867191</v>
      </c>
      <c r="D280" s="352" t="s">
        <v>1094</v>
      </c>
      <c r="E280" s="372"/>
      <c r="F280" s="373"/>
      <c r="G280" s="379" t="s">
        <v>1095</v>
      </c>
      <c r="H280" s="372"/>
      <c r="I280" s="372"/>
      <c r="J280" s="373"/>
      <c r="K280" s="366">
        <v>23</v>
      </c>
      <c r="L280" s="321"/>
    </row>
    <row r="281" spans="1:12" ht="14.25" customHeight="1">
      <c r="A281" s="326" t="s">
        <v>356</v>
      </c>
      <c r="B281" s="327"/>
      <c r="C281" s="327"/>
      <c r="D281" s="369"/>
      <c r="E281" s="374"/>
      <c r="F281" s="375"/>
      <c r="G281" s="371"/>
      <c r="H281" s="374"/>
      <c r="I281" s="374"/>
      <c r="J281" s="375"/>
      <c r="K281" s="367"/>
      <c r="L281" s="321"/>
    </row>
    <row r="282" spans="1:12" ht="14.25" customHeight="1">
      <c r="A282" s="326" t="s">
        <v>357</v>
      </c>
      <c r="B282" s="330" t="s">
        <v>69</v>
      </c>
      <c r="C282" s="330" t="s">
        <v>69</v>
      </c>
      <c r="D282" s="369"/>
      <c r="E282" s="374"/>
      <c r="F282" s="375"/>
      <c r="G282" s="371"/>
      <c r="H282" s="374"/>
      <c r="I282" s="374"/>
      <c r="J282" s="375"/>
      <c r="K282" s="367"/>
      <c r="L282" s="321"/>
    </row>
    <row r="283" spans="1:12" ht="14.25" customHeight="1">
      <c r="A283" s="328"/>
      <c r="B283" s="327">
        <v>845268000</v>
      </c>
      <c r="C283" s="327">
        <v>831093925</v>
      </c>
      <c r="D283" s="369"/>
      <c r="E283" s="374"/>
      <c r="F283" s="375"/>
      <c r="G283" s="371"/>
      <c r="H283" s="374"/>
      <c r="I283" s="374"/>
      <c r="J283" s="375"/>
      <c r="K283" s="367"/>
      <c r="L283" s="321"/>
    </row>
    <row r="284" spans="1:12" ht="14.25" customHeight="1">
      <c r="A284" s="328"/>
      <c r="B284" s="330" t="s">
        <v>70</v>
      </c>
      <c r="C284" s="330" t="s">
        <v>70</v>
      </c>
      <c r="D284" s="369"/>
      <c r="E284" s="374"/>
      <c r="F284" s="375"/>
      <c r="G284" s="371"/>
      <c r="H284" s="374"/>
      <c r="I284" s="374"/>
      <c r="J284" s="375"/>
      <c r="K284" s="367"/>
      <c r="L284" s="321"/>
    </row>
    <row r="285" spans="1:12" ht="14.25" customHeight="1">
      <c r="A285" s="328"/>
      <c r="B285" s="327">
        <f>B280-B283</f>
        <v>823636000</v>
      </c>
      <c r="C285" s="327">
        <f>C280-C283</f>
        <v>799773266</v>
      </c>
      <c r="D285" s="369"/>
      <c r="E285" s="374"/>
      <c r="F285" s="375"/>
      <c r="G285" s="371"/>
      <c r="H285" s="374"/>
      <c r="I285" s="374"/>
      <c r="J285" s="375"/>
      <c r="K285" s="367"/>
      <c r="L285" s="321"/>
    </row>
    <row r="286" spans="1:12" ht="14.25" customHeight="1" thickBot="1">
      <c r="A286" s="332"/>
      <c r="B286" s="336"/>
      <c r="C286" s="336"/>
      <c r="D286" s="376"/>
      <c r="E286" s="377"/>
      <c r="F286" s="378"/>
      <c r="G286" s="380"/>
      <c r="H286" s="377"/>
      <c r="I286" s="377"/>
      <c r="J286" s="378"/>
      <c r="K286" s="368"/>
      <c r="L286" s="321"/>
    </row>
    <row r="287" spans="1:12" ht="14.25" customHeight="1">
      <c r="A287" s="326" t="s">
        <v>355</v>
      </c>
      <c r="B287" s="327">
        <v>803837000</v>
      </c>
      <c r="C287" s="327">
        <v>731329653</v>
      </c>
      <c r="D287" s="352" t="s">
        <v>1096</v>
      </c>
      <c r="E287" s="372"/>
      <c r="F287" s="373"/>
      <c r="G287" s="379" t="s">
        <v>1097</v>
      </c>
      <c r="H287" s="372"/>
      <c r="I287" s="372"/>
      <c r="J287" s="373"/>
      <c r="K287" s="366">
        <v>23</v>
      </c>
      <c r="L287" s="321"/>
    </row>
    <row r="288" spans="1:12" ht="14.25" customHeight="1">
      <c r="A288" s="326" t="s">
        <v>356</v>
      </c>
      <c r="B288" s="327"/>
      <c r="C288" s="327"/>
      <c r="D288" s="369"/>
      <c r="E288" s="374"/>
      <c r="F288" s="375"/>
      <c r="G288" s="371"/>
      <c r="H288" s="374"/>
      <c r="I288" s="374"/>
      <c r="J288" s="375"/>
      <c r="K288" s="367"/>
      <c r="L288" s="321"/>
    </row>
    <row r="289" spans="1:12" ht="14.25" customHeight="1">
      <c r="A289" s="326" t="s">
        <v>357</v>
      </c>
      <c r="B289" s="330" t="s">
        <v>69</v>
      </c>
      <c r="C289" s="330" t="s">
        <v>69</v>
      </c>
      <c r="D289" s="369"/>
      <c r="E289" s="374"/>
      <c r="F289" s="375"/>
      <c r="G289" s="371"/>
      <c r="H289" s="374"/>
      <c r="I289" s="374"/>
      <c r="J289" s="375"/>
      <c r="K289" s="367"/>
      <c r="L289" s="321"/>
    </row>
    <row r="290" spans="1:12" ht="14.25" customHeight="1">
      <c r="A290" s="328"/>
      <c r="B290" s="327">
        <v>216223000</v>
      </c>
      <c r="C290" s="327">
        <v>215837580</v>
      </c>
      <c r="D290" s="369"/>
      <c r="E290" s="374"/>
      <c r="F290" s="375"/>
      <c r="G290" s="371"/>
      <c r="H290" s="374"/>
      <c r="I290" s="374"/>
      <c r="J290" s="375"/>
      <c r="K290" s="367"/>
      <c r="L290" s="321"/>
    </row>
    <row r="291" spans="1:12" ht="14.25" customHeight="1">
      <c r="A291" s="328"/>
      <c r="B291" s="330" t="s">
        <v>70</v>
      </c>
      <c r="C291" s="330" t="s">
        <v>70</v>
      </c>
      <c r="D291" s="369"/>
      <c r="E291" s="374"/>
      <c r="F291" s="375"/>
      <c r="G291" s="371"/>
      <c r="H291" s="374"/>
      <c r="I291" s="374"/>
      <c r="J291" s="375"/>
      <c r="K291" s="367"/>
      <c r="L291" s="321"/>
    </row>
    <row r="292" spans="1:12" ht="14.25" customHeight="1">
      <c r="A292" s="328"/>
      <c r="B292" s="327">
        <f>B287-B290</f>
        <v>587614000</v>
      </c>
      <c r="C292" s="327">
        <f>C287-C290</f>
        <v>515492073</v>
      </c>
      <c r="D292" s="369"/>
      <c r="E292" s="374"/>
      <c r="F292" s="375"/>
      <c r="G292" s="371"/>
      <c r="H292" s="374"/>
      <c r="I292" s="374"/>
      <c r="J292" s="375"/>
      <c r="K292" s="367"/>
      <c r="L292" s="321"/>
    </row>
    <row r="293" spans="1:12" ht="14.25" customHeight="1" thickBot="1">
      <c r="A293" s="332"/>
      <c r="B293" s="336"/>
      <c r="C293" s="336"/>
      <c r="D293" s="376"/>
      <c r="E293" s="377"/>
      <c r="F293" s="378"/>
      <c r="G293" s="380"/>
      <c r="H293" s="377"/>
      <c r="I293" s="377"/>
      <c r="J293" s="378"/>
      <c r="K293" s="368"/>
      <c r="L293" s="321"/>
    </row>
    <row r="294" spans="1:12" ht="14.25" customHeight="1">
      <c r="A294" s="326" t="s">
        <v>1098</v>
      </c>
      <c r="B294" s="327">
        <v>4570221000</v>
      </c>
      <c r="C294" s="327">
        <v>4246584893</v>
      </c>
      <c r="D294" s="381" t="s">
        <v>1099</v>
      </c>
      <c r="E294" s="382"/>
      <c r="F294" s="383"/>
      <c r="G294" s="371" t="s">
        <v>1100</v>
      </c>
      <c r="H294" s="370"/>
      <c r="I294" s="370"/>
      <c r="J294" s="357"/>
      <c r="K294" s="367">
        <v>23</v>
      </c>
      <c r="L294" s="321"/>
    </row>
    <row r="295" spans="1:12" ht="14.25" customHeight="1">
      <c r="A295" s="326" t="s">
        <v>1059</v>
      </c>
      <c r="B295" s="329"/>
      <c r="C295" s="329"/>
      <c r="D295" s="384"/>
      <c r="E295" s="385"/>
      <c r="F295" s="383"/>
      <c r="G295" s="364"/>
      <c r="H295" s="370"/>
      <c r="I295" s="370"/>
      <c r="J295" s="357"/>
      <c r="K295" s="367"/>
      <c r="L295" s="321"/>
    </row>
    <row r="296" spans="1:12" ht="14.25" customHeight="1">
      <c r="A296" s="328"/>
      <c r="B296" s="330" t="s">
        <v>1091</v>
      </c>
      <c r="C296" s="330" t="s">
        <v>1091</v>
      </c>
      <c r="D296" s="384"/>
      <c r="E296" s="385"/>
      <c r="F296" s="383"/>
      <c r="G296" s="364"/>
      <c r="H296" s="370"/>
      <c r="I296" s="370"/>
      <c r="J296" s="357"/>
      <c r="K296" s="367"/>
      <c r="L296" s="321"/>
    </row>
    <row r="297" spans="1:12" ht="14.25" customHeight="1">
      <c r="A297" s="328"/>
      <c r="B297" s="327">
        <v>3094747000</v>
      </c>
      <c r="C297" s="327">
        <v>3070620000</v>
      </c>
      <c r="D297" s="384"/>
      <c r="E297" s="385"/>
      <c r="F297" s="383"/>
      <c r="G297" s="364"/>
      <c r="H297" s="370"/>
      <c r="I297" s="370"/>
      <c r="J297" s="357"/>
      <c r="K297" s="367"/>
      <c r="L297" s="321"/>
    </row>
    <row r="298" spans="1:12" ht="14.25" customHeight="1">
      <c r="A298" s="328"/>
      <c r="B298" s="330" t="s">
        <v>1092</v>
      </c>
      <c r="C298" s="330" t="s">
        <v>1092</v>
      </c>
      <c r="D298" s="384"/>
      <c r="E298" s="385"/>
      <c r="F298" s="383"/>
      <c r="G298" s="364"/>
      <c r="H298" s="370"/>
      <c r="I298" s="370"/>
      <c r="J298" s="357"/>
      <c r="K298" s="367"/>
      <c r="L298" s="321"/>
    </row>
    <row r="299" spans="1:12" ht="14.25" customHeight="1">
      <c r="A299" s="328"/>
      <c r="B299" s="327">
        <v>903849000</v>
      </c>
      <c r="C299" s="327">
        <v>688515609</v>
      </c>
      <c r="D299" s="384"/>
      <c r="E299" s="385"/>
      <c r="F299" s="383"/>
      <c r="G299" s="364"/>
      <c r="H299" s="370"/>
      <c r="I299" s="370"/>
      <c r="J299" s="357"/>
      <c r="K299" s="367"/>
      <c r="L299" s="321"/>
    </row>
    <row r="300" spans="1:12" ht="14.25" customHeight="1">
      <c r="A300" s="328"/>
      <c r="B300" s="330" t="s">
        <v>1093</v>
      </c>
      <c r="C300" s="330" t="s">
        <v>1093</v>
      </c>
      <c r="D300" s="384"/>
      <c r="E300" s="385"/>
      <c r="F300" s="383"/>
      <c r="G300" s="364"/>
      <c r="H300" s="370"/>
      <c r="I300" s="370"/>
      <c r="J300" s="357"/>
      <c r="K300" s="367"/>
      <c r="L300" s="321"/>
    </row>
    <row r="301" spans="1:12" ht="14.25" customHeight="1">
      <c r="A301" s="328"/>
      <c r="B301" s="327">
        <v>571625000</v>
      </c>
      <c r="C301" s="327">
        <v>487449284</v>
      </c>
      <c r="D301" s="384"/>
      <c r="E301" s="385"/>
      <c r="F301" s="383"/>
      <c r="G301" s="364"/>
      <c r="H301" s="370"/>
      <c r="I301" s="370"/>
      <c r="J301" s="357"/>
      <c r="K301" s="367"/>
      <c r="L301" s="321"/>
    </row>
    <row r="302" spans="1:12" ht="13.5" customHeight="1">
      <c r="A302" s="328"/>
      <c r="B302" s="327"/>
      <c r="C302" s="327"/>
      <c r="D302" s="384"/>
      <c r="E302" s="385"/>
      <c r="F302" s="383"/>
      <c r="G302" s="364"/>
      <c r="H302" s="370"/>
      <c r="I302" s="370"/>
      <c r="J302" s="357"/>
      <c r="K302" s="367"/>
      <c r="L302" s="321"/>
    </row>
    <row r="303" spans="1:12" ht="13.5" customHeight="1" thickBot="1">
      <c r="A303" s="332"/>
      <c r="B303" s="336"/>
      <c r="C303" s="336"/>
      <c r="D303" s="386"/>
      <c r="E303" s="387"/>
      <c r="F303" s="388"/>
      <c r="G303" s="365"/>
      <c r="H303" s="359"/>
      <c r="I303" s="359"/>
      <c r="J303" s="360"/>
      <c r="K303" s="368"/>
      <c r="L303" s="321"/>
    </row>
    <row r="304" spans="1:12" ht="14.25" customHeight="1">
      <c r="A304" s="326" t="s">
        <v>360</v>
      </c>
      <c r="B304" s="327">
        <v>3425712000</v>
      </c>
      <c r="C304" s="327">
        <v>3311401065</v>
      </c>
      <c r="D304" s="369" t="s">
        <v>1101</v>
      </c>
      <c r="E304" s="370"/>
      <c r="F304" s="357"/>
      <c r="G304" s="371" t="s">
        <v>1102</v>
      </c>
      <c r="H304" s="370"/>
      <c r="I304" s="370"/>
      <c r="J304" s="357"/>
      <c r="K304" s="366">
        <v>24</v>
      </c>
      <c r="L304" s="321"/>
    </row>
    <row r="305" spans="1:12" ht="14.25" customHeight="1">
      <c r="A305" s="326" t="s">
        <v>351</v>
      </c>
      <c r="B305" s="329"/>
      <c r="C305" s="329"/>
      <c r="D305" s="355"/>
      <c r="E305" s="356"/>
      <c r="F305" s="357"/>
      <c r="G305" s="364"/>
      <c r="H305" s="356"/>
      <c r="I305" s="356"/>
      <c r="J305" s="357"/>
      <c r="K305" s="367"/>
      <c r="L305" s="321"/>
    </row>
    <row r="306" spans="1:12" ht="14.25" customHeight="1">
      <c r="A306" s="328"/>
      <c r="B306" s="330" t="s">
        <v>68</v>
      </c>
      <c r="C306" s="330" t="s">
        <v>68</v>
      </c>
      <c r="D306" s="355"/>
      <c r="E306" s="356"/>
      <c r="F306" s="357"/>
      <c r="G306" s="364"/>
      <c r="H306" s="356"/>
      <c r="I306" s="356"/>
      <c r="J306" s="357"/>
      <c r="K306" s="367"/>
      <c r="L306" s="321"/>
    </row>
    <row r="307" spans="1:12" ht="14.25" customHeight="1">
      <c r="A307" s="328"/>
      <c r="B307" s="327">
        <v>3353323000</v>
      </c>
      <c r="C307" s="327">
        <v>3103117502</v>
      </c>
      <c r="D307" s="355"/>
      <c r="E307" s="356"/>
      <c r="F307" s="357"/>
      <c r="G307" s="364"/>
      <c r="H307" s="356"/>
      <c r="I307" s="356"/>
      <c r="J307" s="357"/>
      <c r="K307" s="367"/>
      <c r="L307" s="321"/>
    </row>
    <row r="308" spans="1:12" ht="14.25" customHeight="1">
      <c r="A308" s="328"/>
      <c r="B308" s="330" t="s">
        <v>70</v>
      </c>
      <c r="C308" s="330" t="s">
        <v>70</v>
      </c>
      <c r="D308" s="355"/>
      <c r="E308" s="356"/>
      <c r="F308" s="357"/>
      <c r="G308" s="364"/>
      <c r="H308" s="356"/>
      <c r="I308" s="356"/>
      <c r="J308" s="357"/>
      <c r="K308" s="367"/>
      <c r="L308" s="321"/>
    </row>
    <row r="309" spans="1:12" ht="14.25" customHeight="1">
      <c r="A309" s="328"/>
      <c r="B309" s="327">
        <f>B304-B307</f>
        <v>72389000</v>
      </c>
      <c r="C309" s="327">
        <f>C304-C307</f>
        <v>208283563</v>
      </c>
      <c r="D309" s="355"/>
      <c r="E309" s="356"/>
      <c r="F309" s="357"/>
      <c r="G309" s="364"/>
      <c r="H309" s="356"/>
      <c r="I309" s="356"/>
      <c r="J309" s="357"/>
      <c r="K309" s="367"/>
      <c r="L309" s="321"/>
    </row>
    <row r="310" spans="1:12" ht="14.25" customHeight="1" thickBot="1">
      <c r="A310" s="332"/>
      <c r="B310" s="336"/>
      <c r="C310" s="336"/>
      <c r="D310" s="358"/>
      <c r="E310" s="359"/>
      <c r="F310" s="360"/>
      <c r="G310" s="365"/>
      <c r="H310" s="359"/>
      <c r="I310" s="359"/>
      <c r="J310" s="360"/>
      <c r="K310" s="368"/>
      <c r="L310" s="321"/>
    </row>
    <row r="311" spans="1:12" ht="14.25" customHeight="1">
      <c r="A311" s="326" t="s">
        <v>361</v>
      </c>
      <c r="B311" s="327">
        <v>1663917000</v>
      </c>
      <c r="C311" s="327">
        <v>1643211453</v>
      </c>
      <c r="D311" s="369" t="s">
        <v>1103</v>
      </c>
      <c r="E311" s="370"/>
      <c r="F311" s="357"/>
      <c r="G311" s="371" t="s">
        <v>1104</v>
      </c>
      <c r="H311" s="370"/>
      <c r="I311" s="370"/>
      <c r="J311" s="357"/>
      <c r="K311" s="366">
        <v>24</v>
      </c>
      <c r="L311" s="321"/>
    </row>
    <row r="312" spans="1:12" ht="14.25" customHeight="1">
      <c r="A312" s="326" t="s">
        <v>351</v>
      </c>
      <c r="B312" s="329"/>
      <c r="C312" s="329"/>
      <c r="D312" s="355"/>
      <c r="E312" s="356"/>
      <c r="F312" s="357"/>
      <c r="G312" s="364"/>
      <c r="H312" s="356"/>
      <c r="I312" s="356"/>
      <c r="J312" s="357"/>
      <c r="K312" s="367"/>
      <c r="L312" s="321"/>
    </row>
    <row r="313" spans="1:12" ht="14.25" customHeight="1">
      <c r="A313" s="328"/>
      <c r="B313" s="330" t="s">
        <v>68</v>
      </c>
      <c r="C313" s="330" t="s">
        <v>68</v>
      </c>
      <c r="D313" s="355"/>
      <c r="E313" s="356"/>
      <c r="F313" s="357"/>
      <c r="G313" s="364"/>
      <c r="H313" s="356"/>
      <c r="I313" s="356"/>
      <c r="J313" s="357"/>
      <c r="K313" s="367"/>
      <c r="L313" s="321"/>
    </row>
    <row r="314" spans="1:12" ht="14.25" customHeight="1">
      <c r="A314" s="328"/>
      <c r="B314" s="327">
        <v>731461000</v>
      </c>
      <c r="C314" s="327">
        <v>733903000</v>
      </c>
      <c r="D314" s="355"/>
      <c r="E314" s="356"/>
      <c r="F314" s="357"/>
      <c r="G314" s="364"/>
      <c r="H314" s="356"/>
      <c r="I314" s="356"/>
      <c r="J314" s="357"/>
      <c r="K314" s="367"/>
      <c r="L314" s="321"/>
    </row>
    <row r="315" spans="1:12" ht="14.25" customHeight="1">
      <c r="A315" s="328"/>
      <c r="B315" s="330" t="s">
        <v>69</v>
      </c>
      <c r="C315" s="330" t="s">
        <v>69</v>
      </c>
      <c r="D315" s="355"/>
      <c r="E315" s="356"/>
      <c r="F315" s="357"/>
      <c r="G315" s="364"/>
      <c r="H315" s="356"/>
      <c r="I315" s="356"/>
      <c r="J315" s="357"/>
      <c r="K315" s="367"/>
      <c r="L315" s="321"/>
    </row>
    <row r="316" spans="1:12" ht="14.25" customHeight="1">
      <c r="A316" s="328"/>
      <c r="B316" s="327">
        <v>144856000</v>
      </c>
      <c r="C316" s="327">
        <v>123986702</v>
      </c>
      <c r="D316" s="355"/>
      <c r="E316" s="356"/>
      <c r="F316" s="357"/>
      <c r="G316" s="364"/>
      <c r="H316" s="356"/>
      <c r="I316" s="356"/>
      <c r="J316" s="357"/>
      <c r="K316" s="367"/>
      <c r="L316" s="321"/>
    </row>
    <row r="317" spans="1:12" ht="14.25" customHeight="1">
      <c r="A317" s="328"/>
      <c r="B317" s="330" t="s">
        <v>70</v>
      </c>
      <c r="C317" s="330" t="s">
        <v>70</v>
      </c>
      <c r="D317" s="355"/>
      <c r="E317" s="356"/>
      <c r="F317" s="357"/>
      <c r="G317" s="364"/>
      <c r="H317" s="356"/>
      <c r="I317" s="356"/>
      <c r="J317" s="357"/>
      <c r="K317" s="367"/>
      <c r="L317" s="321"/>
    </row>
    <row r="318" spans="1:12" ht="14.25" customHeight="1">
      <c r="A318" s="328"/>
      <c r="B318" s="327">
        <f>B311-B314-B316</f>
        <v>787600000</v>
      </c>
      <c r="C318" s="327">
        <f>C311-C314-C316</f>
        <v>785321751</v>
      </c>
      <c r="D318" s="355"/>
      <c r="E318" s="356"/>
      <c r="F318" s="357"/>
      <c r="G318" s="364"/>
      <c r="H318" s="356"/>
      <c r="I318" s="356"/>
      <c r="J318" s="357"/>
      <c r="K318" s="367"/>
      <c r="L318" s="321"/>
    </row>
    <row r="319" spans="1:12" ht="13.5" customHeight="1">
      <c r="A319" s="328"/>
      <c r="B319" s="327"/>
      <c r="C319" s="327"/>
      <c r="D319" s="355"/>
      <c r="E319" s="356"/>
      <c r="F319" s="357"/>
      <c r="G319" s="364"/>
      <c r="H319" s="356"/>
      <c r="I319" s="356"/>
      <c r="J319" s="357"/>
      <c r="K319" s="367"/>
      <c r="L319" s="321"/>
    </row>
    <row r="320" spans="1:12" ht="13.5" customHeight="1" thickBot="1">
      <c r="A320" s="332"/>
      <c r="B320" s="336"/>
      <c r="C320" s="336"/>
      <c r="D320" s="358"/>
      <c r="E320" s="359"/>
      <c r="F320" s="360"/>
      <c r="G320" s="365"/>
      <c r="H320" s="359"/>
      <c r="I320" s="359"/>
      <c r="J320" s="360"/>
      <c r="K320" s="368"/>
      <c r="L320" s="321"/>
    </row>
    <row r="321" spans="1:12" ht="14.25" customHeight="1">
      <c r="A321" s="326" t="s">
        <v>1105</v>
      </c>
      <c r="B321" s="347">
        <v>92909000</v>
      </c>
      <c r="C321" s="347">
        <v>84081426</v>
      </c>
      <c r="D321" s="352" t="s">
        <v>1106</v>
      </c>
      <c r="E321" s="353"/>
      <c r="F321" s="354"/>
      <c r="G321" s="361" t="s">
        <v>1107</v>
      </c>
      <c r="H321" s="362"/>
      <c r="I321" s="362"/>
      <c r="J321" s="363"/>
      <c r="K321" s="366">
        <v>25</v>
      </c>
      <c r="L321" s="321"/>
    </row>
    <row r="322" spans="1:12" ht="14.25" customHeight="1">
      <c r="A322" s="326" t="s">
        <v>1059</v>
      </c>
      <c r="B322" s="327"/>
      <c r="C322" s="327"/>
      <c r="D322" s="355"/>
      <c r="E322" s="356"/>
      <c r="F322" s="357"/>
      <c r="G322" s="364"/>
      <c r="H322" s="356"/>
      <c r="I322" s="356"/>
      <c r="J322" s="357"/>
      <c r="K322" s="367"/>
      <c r="L322" s="321"/>
    </row>
    <row r="323" spans="1:12" ht="14.25" customHeight="1">
      <c r="A323" s="328"/>
      <c r="B323" s="330" t="s">
        <v>68</v>
      </c>
      <c r="C323" s="330" t="s">
        <v>68</v>
      </c>
      <c r="D323" s="355"/>
      <c r="E323" s="356"/>
      <c r="F323" s="357"/>
      <c r="G323" s="364"/>
      <c r="H323" s="356"/>
      <c r="I323" s="356"/>
      <c r="J323" s="357"/>
      <c r="K323" s="367"/>
      <c r="L323" s="321"/>
    </row>
    <row r="324" spans="1:12" ht="14.25" customHeight="1">
      <c r="A324" s="328"/>
      <c r="B324" s="339">
        <v>15081000</v>
      </c>
      <c r="C324" s="339">
        <v>14839630</v>
      </c>
      <c r="D324" s="355"/>
      <c r="E324" s="356"/>
      <c r="F324" s="357"/>
      <c r="G324" s="364"/>
      <c r="H324" s="356"/>
      <c r="I324" s="356"/>
      <c r="J324" s="357"/>
      <c r="K324" s="367"/>
      <c r="L324" s="321"/>
    </row>
    <row r="325" spans="1:12" ht="14.25" customHeight="1">
      <c r="A325" s="328"/>
      <c r="B325" s="330" t="s">
        <v>69</v>
      </c>
      <c r="C325" s="330" t="s">
        <v>69</v>
      </c>
      <c r="D325" s="355"/>
      <c r="E325" s="356"/>
      <c r="F325" s="357"/>
      <c r="G325" s="364"/>
      <c r="H325" s="356"/>
      <c r="I325" s="356"/>
      <c r="J325" s="357"/>
      <c r="K325" s="367"/>
      <c r="L325" s="321"/>
    </row>
    <row r="326" spans="1:12" ht="14.25" customHeight="1">
      <c r="A326" s="328"/>
      <c r="B326" s="339">
        <v>238218000</v>
      </c>
      <c r="C326" s="339">
        <v>235412860</v>
      </c>
      <c r="D326" s="355"/>
      <c r="E326" s="356"/>
      <c r="F326" s="357"/>
      <c r="G326" s="364"/>
      <c r="H326" s="356"/>
      <c r="I326" s="356"/>
      <c r="J326" s="357"/>
      <c r="K326" s="367"/>
      <c r="L326" s="321"/>
    </row>
    <row r="327" spans="1:12" ht="14.25" customHeight="1">
      <c r="A327" s="328"/>
      <c r="B327" s="330" t="s">
        <v>70</v>
      </c>
      <c r="C327" s="330" t="s">
        <v>70</v>
      </c>
      <c r="D327" s="355"/>
      <c r="E327" s="356"/>
      <c r="F327" s="357"/>
      <c r="G327" s="364"/>
      <c r="H327" s="356"/>
      <c r="I327" s="356"/>
      <c r="J327" s="357"/>
      <c r="K327" s="367"/>
      <c r="L327" s="321"/>
    </row>
    <row r="328" spans="1:12" ht="14.25" customHeight="1">
      <c r="A328" s="328"/>
      <c r="B328" s="344">
        <f>B321-B324-B326</f>
        <v>-160390000</v>
      </c>
      <c r="C328" s="344">
        <f>C321-C324-C326</f>
        <v>-166171064</v>
      </c>
      <c r="D328" s="355"/>
      <c r="E328" s="356"/>
      <c r="F328" s="357"/>
      <c r="G328" s="364"/>
      <c r="H328" s="356"/>
      <c r="I328" s="356"/>
      <c r="J328" s="357"/>
      <c r="K328" s="367"/>
      <c r="L328" s="321"/>
    </row>
    <row r="329" spans="1:12" ht="14.25" customHeight="1" thickBot="1">
      <c r="A329" s="332"/>
      <c r="B329" s="348"/>
      <c r="C329" s="348"/>
      <c r="D329" s="358"/>
      <c r="E329" s="359"/>
      <c r="F329" s="360"/>
      <c r="G329" s="365"/>
      <c r="H329" s="359"/>
      <c r="I329" s="359"/>
      <c r="J329" s="360"/>
      <c r="K329" s="368"/>
      <c r="L329" s="321"/>
    </row>
    <row r="330" ht="23.25" customHeight="1">
      <c r="A330" s="349" t="s">
        <v>1108</v>
      </c>
    </row>
  </sheetData>
  <sheetProtection/>
  <mergeCells count="86">
    <mergeCell ref="E3:F3"/>
    <mergeCell ref="J3:K3"/>
    <mergeCell ref="A4:A5"/>
    <mergeCell ref="D4:F5"/>
    <mergeCell ref="G4:J5"/>
    <mergeCell ref="K4:K5"/>
    <mergeCell ref="D6:F27"/>
    <mergeCell ref="G6:J27"/>
    <mergeCell ref="K7:K27"/>
    <mergeCell ref="D28:F35"/>
    <mergeCell ref="G28:J35"/>
    <mergeCell ref="K28:K35"/>
    <mergeCell ref="D36:F51"/>
    <mergeCell ref="G36:J51"/>
    <mergeCell ref="K36:K51"/>
    <mergeCell ref="D52:F56"/>
    <mergeCell ref="G52:J56"/>
    <mergeCell ref="K52:K56"/>
    <mergeCell ref="D57:F63"/>
    <mergeCell ref="G57:J63"/>
    <mergeCell ref="K57:K63"/>
    <mergeCell ref="D64:F79"/>
    <mergeCell ref="G64:J79"/>
    <mergeCell ref="K64:K79"/>
    <mergeCell ref="D80:F91"/>
    <mergeCell ref="G80:J91"/>
    <mergeCell ref="K80:K91"/>
    <mergeCell ref="D92:F100"/>
    <mergeCell ref="G92:J100"/>
    <mergeCell ref="K92:K100"/>
    <mergeCell ref="D101:F116"/>
    <mergeCell ref="G101:J116"/>
    <mergeCell ref="D117:F123"/>
    <mergeCell ref="G117:J123"/>
    <mergeCell ref="K117:K123"/>
    <mergeCell ref="D124:F137"/>
    <mergeCell ref="G124:J137"/>
    <mergeCell ref="K124:K137"/>
    <mergeCell ref="D138:F155"/>
    <mergeCell ref="G138:J155"/>
    <mergeCell ref="K138:K155"/>
    <mergeCell ref="D156:F164"/>
    <mergeCell ref="G156:J164"/>
    <mergeCell ref="K156:K164"/>
    <mergeCell ref="D165:F173"/>
    <mergeCell ref="G165:J173"/>
    <mergeCell ref="K165:K173"/>
    <mergeCell ref="D174:F193"/>
    <mergeCell ref="G174:J193"/>
    <mergeCell ref="K174:K193"/>
    <mergeCell ref="D194:F203"/>
    <mergeCell ref="G194:J203"/>
    <mergeCell ref="K194:K203"/>
    <mergeCell ref="D204:F213"/>
    <mergeCell ref="G204:J213"/>
    <mergeCell ref="K204:K213"/>
    <mergeCell ref="D214:F232"/>
    <mergeCell ref="G214:J232"/>
    <mergeCell ref="K214:K232"/>
    <mergeCell ref="D233:F241"/>
    <mergeCell ref="G233:J241"/>
    <mergeCell ref="K233:K241"/>
    <mergeCell ref="D242:F252"/>
    <mergeCell ref="G242:J252"/>
    <mergeCell ref="K242:K252"/>
    <mergeCell ref="D253:F279"/>
    <mergeCell ref="G253:J279"/>
    <mergeCell ref="K253:K279"/>
    <mergeCell ref="D280:F286"/>
    <mergeCell ref="G280:J286"/>
    <mergeCell ref="K280:K286"/>
    <mergeCell ref="D287:F293"/>
    <mergeCell ref="G287:J293"/>
    <mergeCell ref="K287:K293"/>
    <mergeCell ref="D294:F303"/>
    <mergeCell ref="G294:J303"/>
    <mergeCell ref="K294:K303"/>
    <mergeCell ref="D321:F329"/>
    <mergeCell ref="G321:J329"/>
    <mergeCell ref="K321:K329"/>
    <mergeCell ref="D304:F310"/>
    <mergeCell ref="G304:J310"/>
    <mergeCell ref="K304:K310"/>
    <mergeCell ref="D311:F320"/>
    <mergeCell ref="G311:J320"/>
    <mergeCell ref="K311:K320"/>
  </mergeCells>
  <printOptions/>
  <pageMargins left="0.7086614173228347" right="0.7086614173228347" top="0.7480314960629921" bottom="0.7480314960629921" header="0.31496062992125984" footer="0.31496062992125984"/>
  <pageSetup fitToHeight="0" horizontalDpi="600" verticalDpi="600" orientation="landscape" paperSize="9" scale="65" r:id="rId2"/>
  <headerFooter>
    <oddHeader>&amp;C&amp;16&amp;P</oddHeader>
    <oddFooter>&amp;C&amp;16&amp;P</oddFooter>
  </headerFooter>
  <rowBreaks count="6" manualBreakCount="6">
    <brk id="51" max="10" man="1"/>
    <brk id="100" max="10" man="1"/>
    <brk id="155" max="10" man="1"/>
    <brk id="203" max="10" man="1"/>
    <brk id="252" max="10" man="1"/>
    <brk id="303" max="10" man="1"/>
  </rowBreaks>
  <drawing r:id="rId1"/>
</worksheet>
</file>

<file path=xl/worksheets/sheet3.xml><?xml version="1.0" encoding="utf-8"?>
<worksheet xmlns="http://schemas.openxmlformats.org/spreadsheetml/2006/main" xmlns:r="http://schemas.openxmlformats.org/officeDocument/2006/relationships">
  <dimension ref="A1:Y1010"/>
  <sheetViews>
    <sheetView showGridLines="0" view="pageBreakPreview" zoomScale="75" zoomScaleSheetLayoutView="75" zoomScalePageLayoutView="0" workbookViewId="0" topLeftCell="A1">
      <selection activeCell="M25" sqref="M25"/>
    </sheetView>
  </sheetViews>
  <sheetFormatPr defaultColWidth="9.00390625" defaultRowHeight="13.5"/>
  <cols>
    <col min="1" max="1" width="3.375" style="4" customWidth="1"/>
    <col min="2" max="2" width="13.875" style="317" customWidth="1"/>
    <col min="3" max="4" width="15.25390625" style="4" customWidth="1"/>
    <col min="5" max="5" width="11.125" style="4" customWidth="1"/>
    <col min="6" max="6" width="3.00390625" style="3" customWidth="1"/>
    <col min="7" max="7" width="0.875" style="4" customWidth="1"/>
    <col min="8" max="8" width="39.375" style="4" bestFit="1" customWidth="1"/>
    <col min="9" max="10" width="15.125" style="52" customWidth="1"/>
    <col min="11" max="11" width="40.625" style="46" customWidth="1"/>
    <col min="12" max="13" width="13.125" style="4" customWidth="1"/>
    <col min="14" max="14" width="3.50390625" style="4" customWidth="1"/>
    <col min="15" max="16" width="9.00390625" style="4" customWidth="1"/>
    <col min="17" max="17" width="13.75390625" style="50" customWidth="1"/>
    <col min="18" max="18" width="12.625" style="44" bestFit="1" customWidth="1"/>
    <col min="19" max="20" width="9.00390625" style="4" customWidth="1"/>
    <col min="21" max="21" width="17.75390625" style="9" bestFit="1" customWidth="1"/>
    <col min="22" max="22" width="17.75390625" style="4" bestFit="1" customWidth="1"/>
    <col min="23" max="23" width="13.125" style="10" bestFit="1" customWidth="1"/>
    <col min="24" max="24" width="13.125" style="4" bestFit="1" customWidth="1"/>
    <col min="25" max="16384" width="9.00390625" style="4" customWidth="1"/>
  </cols>
  <sheetData>
    <row r="1" spans="1:18" ht="13.5" customHeight="1">
      <c r="A1" s="1"/>
      <c r="B1" s="424" t="s">
        <v>236</v>
      </c>
      <c r="C1" s="424"/>
      <c r="D1" s="424"/>
      <c r="E1" s="2"/>
      <c r="H1" s="431"/>
      <c r="I1" s="432"/>
      <c r="J1" s="5"/>
      <c r="K1" s="5"/>
      <c r="L1" s="6"/>
      <c r="M1" s="6"/>
      <c r="N1" s="7"/>
      <c r="Q1" s="8"/>
      <c r="R1" s="6"/>
    </row>
    <row r="2" spans="1:18" ht="13.5" customHeight="1">
      <c r="A2" s="1"/>
      <c r="B2" s="424"/>
      <c r="C2" s="424"/>
      <c r="D2" s="424"/>
      <c r="E2" s="2"/>
      <c r="H2" s="432"/>
      <c r="I2" s="432"/>
      <c r="J2" s="11"/>
      <c r="K2" s="12"/>
      <c r="L2" s="433" t="s">
        <v>332</v>
      </c>
      <c r="M2" s="433"/>
      <c r="N2" s="13"/>
      <c r="Q2" s="14"/>
      <c r="R2" s="11"/>
    </row>
    <row r="3" spans="1:18" ht="13.5" customHeight="1" thickBot="1">
      <c r="A3" s="1"/>
      <c r="B3" s="15"/>
      <c r="C3" s="16"/>
      <c r="D3" s="16"/>
      <c r="E3" s="1"/>
      <c r="F3" s="17"/>
      <c r="G3" s="1"/>
      <c r="H3" s="1"/>
      <c r="I3" s="1"/>
      <c r="J3" s="13"/>
      <c r="K3" s="18"/>
      <c r="L3" s="434"/>
      <c r="M3" s="434"/>
      <c r="N3" s="13"/>
      <c r="Q3" s="14"/>
      <c r="R3" s="11"/>
    </row>
    <row r="4" spans="2:18" ht="16.5" customHeight="1">
      <c r="B4" s="420" t="s">
        <v>333</v>
      </c>
      <c r="C4" s="422" t="s">
        <v>7</v>
      </c>
      <c r="D4" s="422" t="s">
        <v>8</v>
      </c>
      <c r="E4" s="425" t="s">
        <v>145</v>
      </c>
      <c r="F4" s="426"/>
      <c r="G4" s="426"/>
      <c r="H4" s="426"/>
      <c r="I4" s="426"/>
      <c r="J4" s="426"/>
      <c r="K4" s="426"/>
      <c r="L4" s="426"/>
      <c r="M4" s="427"/>
      <c r="N4" s="19"/>
      <c r="Q4" s="20"/>
      <c r="R4" s="21"/>
    </row>
    <row r="5" spans="2:25" ht="16.5" customHeight="1" thickBot="1">
      <c r="B5" s="421"/>
      <c r="C5" s="423"/>
      <c r="D5" s="423"/>
      <c r="E5" s="22" t="s">
        <v>157</v>
      </c>
      <c r="F5" s="428" t="s">
        <v>146</v>
      </c>
      <c r="G5" s="429"/>
      <c r="H5" s="430"/>
      <c r="I5" s="23" t="s">
        <v>147</v>
      </c>
      <c r="J5" s="23" t="s">
        <v>148</v>
      </c>
      <c r="K5" s="24" t="s">
        <v>149</v>
      </c>
      <c r="L5" s="25" t="s">
        <v>158</v>
      </c>
      <c r="M5" s="26" t="s">
        <v>159</v>
      </c>
      <c r="N5" s="27"/>
      <c r="Q5" s="28"/>
      <c r="R5" s="29"/>
      <c r="T5" s="435"/>
      <c r="U5" s="435"/>
      <c r="V5" s="435"/>
      <c r="W5" s="436"/>
      <c r="X5" s="436"/>
      <c r="Y5" s="1"/>
    </row>
    <row r="6" spans="1:25" ht="14.25" customHeight="1">
      <c r="A6" s="1"/>
      <c r="B6" s="215"/>
      <c r="C6" s="200" t="s">
        <v>150</v>
      </c>
      <c r="D6" s="200" t="s">
        <v>150</v>
      </c>
      <c r="E6" s="80"/>
      <c r="F6" s="216"/>
      <c r="G6" s="217"/>
      <c r="H6" s="87"/>
      <c r="I6" s="94" t="s">
        <v>150</v>
      </c>
      <c r="J6" s="94" t="s">
        <v>150</v>
      </c>
      <c r="K6" s="76"/>
      <c r="L6" s="67"/>
      <c r="M6" s="68"/>
      <c r="N6" s="30"/>
      <c r="Q6" s="31"/>
      <c r="R6" s="32"/>
      <c r="T6" s="1"/>
      <c r="U6" s="313"/>
      <c r="V6" s="314"/>
      <c r="W6" s="38"/>
      <c r="X6" s="315"/>
      <c r="Y6" s="1"/>
    </row>
    <row r="7" spans="2:25" ht="14.25" customHeight="1">
      <c r="B7" s="95" t="s">
        <v>9</v>
      </c>
      <c r="C7" s="58">
        <f>10190371000+40241000</f>
        <v>10230612000</v>
      </c>
      <c r="D7" s="58">
        <f>10063143455+23996110</f>
        <v>10087139565</v>
      </c>
      <c r="E7" s="80" t="s">
        <v>62</v>
      </c>
      <c r="F7" s="81">
        <v>1</v>
      </c>
      <c r="G7" s="82"/>
      <c r="H7" s="83" t="s">
        <v>235</v>
      </c>
      <c r="I7" s="84">
        <v>40241000</v>
      </c>
      <c r="J7" s="84">
        <v>23996110</v>
      </c>
      <c r="K7" s="61" t="s">
        <v>188</v>
      </c>
      <c r="L7" s="69"/>
      <c r="M7" s="68"/>
      <c r="N7" s="30"/>
      <c r="Q7" s="31"/>
      <c r="R7" s="32"/>
      <c r="T7" s="32"/>
      <c r="U7" s="37"/>
      <c r="V7" s="37"/>
      <c r="W7" s="38"/>
      <c r="X7" s="38"/>
      <c r="Y7" s="1"/>
    </row>
    <row r="8" spans="2:25" ht="14.25" customHeight="1">
      <c r="B8" s="95" t="s">
        <v>172</v>
      </c>
      <c r="C8" s="58"/>
      <c r="D8" s="85"/>
      <c r="E8" s="80"/>
      <c r="F8" s="81"/>
      <c r="G8" s="86"/>
      <c r="H8" s="87"/>
      <c r="I8" s="84"/>
      <c r="J8" s="84"/>
      <c r="K8" s="60"/>
      <c r="L8" s="78"/>
      <c r="M8" s="88"/>
      <c r="N8" s="35"/>
      <c r="Q8" s="31"/>
      <c r="R8" s="32"/>
      <c r="T8" s="32"/>
      <c r="U8" s="37"/>
      <c r="V8" s="37"/>
      <c r="W8" s="38"/>
      <c r="X8" s="38"/>
      <c r="Y8" s="1"/>
    </row>
    <row r="9" spans="2:25" ht="14.25" customHeight="1">
      <c r="B9" s="95"/>
      <c r="C9" s="58" t="s">
        <v>152</v>
      </c>
      <c r="D9" s="58" t="s">
        <v>152</v>
      </c>
      <c r="E9" s="80" t="s">
        <v>253</v>
      </c>
      <c r="F9" s="81">
        <v>2</v>
      </c>
      <c r="G9" s="82"/>
      <c r="H9" s="87" t="s">
        <v>132</v>
      </c>
      <c r="I9" s="84">
        <v>9818438000</v>
      </c>
      <c r="J9" s="84">
        <v>9743555194</v>
      </c>
      <c r="K9" s="60" t="s">
        <v>741</v>
      </c>
      <c r="L9" s="69" t="s">
        <v>451</v>
      </c>
      <c r="M9" s="89" t="s">
        <v>981</v>
      </c>
      <c r="N9" s="30"/>
      <c r="Q9" s="31"/>
      <c r="R9" s="32"/>
      <c r="T9" s="32"/>
      <c r="U9" s="37"/>
      <c r="V9" s="37"/>
      <c r="W9" s="38"/>
      <c r="X9" s="38"/>
      <c r="Y9" s="1"/>
    </row>
    <row r="10" spans="2:25" ht="14.25" customHeight="1">
      <c r="B10" s="95"/>
      <c r="C10" s="58">
        <v>46082000</v>
      </c>
      <c r="D10" s="58">
        <v>44229265</v>
      </c>
      <c r="E10" s="80" t="s">
        <v>63</v>
      </c>
      <c r="F10" s="81"/>
      <c r="G10" s="82"/>
      <c r="H10" s="87"/>
      <c r="I10" s="84"/>
      <c r="J10" s="84"/>
      <c r="K10" s="60" t="s">
        <v>742</v>
      </c>
      <c r="L10" s="78"/>
      <c r="M10" s="88"/>
      <c r="N10" s="30"/>
      <c r="Q10" s="31"/>
      <c r="R10" s="32"/>
      <c r="T10" s="32"/>
      <c r="U10" s="37"/>
      <c r="V10" s="37"/>
      <c r="W10" s="38"/>
      <c r="X10" s="38"/>
      <c r="Y10" s="1"/>
    </row>
    <row r="11" spans="2:25" ht="14.25" customHeight="1">
      <c r="B11" s="95"/>
      <c r="C11" s="58" t="s">
        <v>153</v>
      </c>
      <c r="D11" s="58" t="s">
        <v>153</v>
      </c>
      <c r="E11" s="80"/>
      <c r="F11" s="81"/>
      <c r="G11" s="82"/>
      <c r="H11" s="87"/>
      <c r="I11" s="84"/>
      <c r="J11" s="84"/>
      <c r="K11" s="60"/>
      <c r="L11" s="78"/>
      <c r="M11" s="88"/>
      <c r="N11" s="35"/>
      <c r="Q11" s="31"/>
      <c r="R11" s="32"/>
      <c r="T11" s="32"/>
      <c r="U11" s="37"/>
      <c r="V11" s="37"/>
      <c r="W11" s="38"/>
      <c r="X11" s="38"/>
      <c r="Y11" s="1"/>
    </row>
    <row r="12" spans="2:25" ht="14.25" customHeight="1">
      <c r="B12" s="95"/>
      <c r="C12" s="58">
        <v>1193000</v>
      </c>
      <c r="D12" s="58">
        <v>17598</v>
      </c>
      <c r="E12" s="90"/>
      <c r="F12" s="81">
        <v>3</v>
      </c>
      <c r="G12" s="86"/>
      <c r="H12" s="87" t="s">
        <v>248</v>
      </c>
      <c r="I12" s="84">
        <v>288603000</v>
      </c>
      <c r="J12" s="84">
        <f>239700765+144432</f>
        <v>239845197</v>
      </c>
      <c r="K12" s="61" t="s">
        <v>154</v>
      </c>
      <c r="L12" s="78"/>
      <c r="M12" s="88"/>
      <c r="N12" s="30"/>
      <c r="Q12" s="31"/>
      <c r="R12" s="32"/>
      <c r="T12" s="32"/>
      <c r="U12" s="37"/>
      <c r="V12" s="37"/>
      <c r="W12" s="38"/>
      <c r="X12" s="38"/>
      <c r="Y12" s="1"/>
    </row>
    <row r="13" spans="2:25" ht="14.25" customHeight="1">
      <c r="B13" s="95"/>
      <c r="C13" s="58" t="s">
        <v>155</v>
      </c>
      <c r="D13" s="58" t="s">
        <v>155</v>
      </c>
      <c r="E13" s="80"/>
      <c r="F13" s="81"/>
      <c r="G13" s="86"/>
      <c r="H13" s="87"/>
      <c r="I13" s="84"/>
      <c r="J13" s="84"/>
      <c r="K13" s="60" t="s">
        <v>743</v>
      </c>
      <c r="L13" s="69"/>
      <c r="M13" s="68"/>
      <c r="N13" s="30"/>
      <c r="Q13" s="31"/>
      <c r="R13" s="32"/>
      <c r="T13" s="32"/>
      <c r="U13" s="37"/>
      <c r="V13" s="37"/>
      <c r="W13" s="38"/>
      <c r="X13" s="38"/>
      <c r="Y13" s="1"/>
    </row>
    <row r="14" spans="2:25" ht="14.25" customHeight="1">
      <c r="B14" s="95"/>
      <c r="C14" s="58">
        <f>C7-C10-C12</f>
        <v>10183337000</v>
      </c>
      <c r="D14" s="58">
        <f>D7-D10-D12</f>
        <v>10042892702</v>
      </c>
      <c r="E14" s="80"/>
      <c r="F14" s="81"/>
      <c r="G14" s="86"/>
      <c r="H14" s="87"/>
      <c r="I14" s="84"/>
      <c r="J14" s="84"/>
      <c r="K14" s="60" t="s">
        <v>302</v>
      </c>
      <c r="L14" s="69"/>
      <c r="M14" s="68"/>
      <c r="N14" s="30"/>
      <c r="Q14" s="31"/>
      <c r="R14" s="32"/>
      <c r="T14" s="32"/>
      <c r="U14" s="37"/>
      <c r="V14" s="37"/>
      <c r="W14" s="38"/>
      <c r="X14" s="38"/>
      <c r="Y14" s="1"/>
    </row>
    <row r="15" spans="2:25" ht="14.25" customHeight="1">
      <c r="B15" s="95"/>
      <c r="C15" s="58"/>
      <c r="D15" s="91"/>
      <c r="E15" s="80"/>
      <c r="F15" s="81"/>
      <c r="G15" s="86"/>
      <c r="H15" s="87"/>
      <c r="I15" s="84"/>
      <c r="J15" s="84"/>
      <c r="K15" s="60" t="s">
        <v>255</v>
      </c>
      <c r="L15" s="69"/>
      <c r="M15" s="68"/>
      <c r="N15" s="30"/>
      <c r="Q15" s="31"/>
      <c r="R15" s="32"/>
      <c r="T15" s="32"/>
      <c r="U15" s="37"/>
      <c r="V15" s="37"/>
      <c r="W15" s="38"/>
      <c r="X15" s="38"/>
      <c r="Y15" s="1"/>
    </row>
    <row r="16" spans="2:25" ht="14.25" customHeight="1">
      <c r="B16" s="95"/>
      <c r="C16" s="58"/>
      <c r="D16" s="91"/>
      <c r="E16" s="80"/>
      <c r="F16" s="81"/>
      <c r="G16" s="86"/>
      <c r="H16" s="87"/>
      <c r="I16" s="84"/>
      <c r="J16" s="84"/>
      <c r="K16" s="60" t="s">
        <v>837</v>
      </c>
      <c r="L16" s="69"/>
      <c r="M16" s="68"/>
      <c r="N16" s="30"/>
      <c r="Q16" s="31"/>
      <c r="R16" s="32"/>
      <c r="T16" s="32"/>
      <c r="U16" s="37"/>
      <c r="V16" s="37"/>
      <c r="W16" s="38"/>
      <c r="X16" s="38"/>
      <c r="Y16" s="1"/>
    </row>
    <row r="17" spans="2:25" ht="14.25" customHeight="1">
      <c r="B17" s="95"/>
      <c r="C17" s="58"/>
      <c r="D17" s="91"/>
      <c r="E17" s="80"/>
      <c r="F17" s="81"/>
      <c r="G17" s="86"/>
      <c r="H17" s="87"/>
      <c r="I17" s="84"/>
      <c r="J17" s="84"/>
      <c r="K17" s="60"/>
      <c r="L17" s="69"/>
      <c r="M17" s="68"/>
      <c r="N17" s="30"/>
      <c r="Q17" s="31"/>
      <c r="R17" s="32"/>
      <c r="T17" s="32"/>
      <c r="U17" s="37"/>
      <c r="V17" s="37"/>
      <c r="W17" s="38"/>
      <c r="X17" s="38"/>
      <c r="Y17" s="1"/>
    </row>
    <row r="18" spans="2:25" ht="14.25" customHeight="1">
      <c r="B18" s="95"/>
      <c r="C18" s="92"/>
      <c r="D18" s="92"/>
      <c r="E18" s="80"/>
      <c r="F18" s="81">
        <v>4</v>
      </c>
      <c r="G18" s="82"/>
      <c r="H18" s="83" t="s">
        <v>254</v>
      </c>
      <c r="I18" s="84">
        <v>48285000</v>
      </c>
      <c r="J18" s="84">
        <v>47331073</v>
      </c>
      <c r="K18" s="61" t="s">
        <v>154</v>
      </c>
      <c r="L18" s="78"/>
      <c r="M18" s="88"/>
      <c r="N18" s="30"/>
      <c r="Q18" s="31"/>
      <c r="R18" s="32"/>
      <c r="T18" s="32"/>
      <c r="U18" s="37"/>
      <c r="V18" s="37"/>
      <c r="W18" s="38"/>
      <c r="X18" s="38"/>
      <c r="Y18" s="1"/>
    </row>
    <row r="19" spans="2:25" ht="14.25" customHeight="1">
      <c r="B19" s="95"/>
      <c r="C19" s="58"/>
      <c r="D19" s="58"/>
      <c r="E19" s="80"/>
      <c r="F19" s="81"/>
      <c r="G19" s="82"/>
      <c r="H19" s="83"/>
      <c r="I19" s="84"/>
      <c r="J19" s="84"/>
      <c r="K19" s="60" t="s">
        <v>961</v>
      </c>
      <c r="L19" s="78"/>
      <c r="M19" s="88"/>
      <c r="N19" s="30"/>
      <c r="Q19" s="31"/>
      <c r="R19" s="32"/>
      <c r="T19" s="32"/>
      <c r="U19" s="37"/>
      <c r="V19" s="37"/>
      <c r="W19" s="38"/>
      <c r="X19" s="38"/>
      <c r="Y19" s="1"/>
    </row>
    <row r="20" spans="2:25" ht="14.25" customHeight="1">
      <c r="B20" s="95"/>
      <c r="C20" s="58"/>
      <c r="D20" s="58"/>
      <c r="E20" s="80"/>
      <c r="F20" s="81"/>
      <c r="G20" s="82"/>
      <c r="H20" s="83"/>
      <c r="I20" s="84"/>
      <c r="J20" s="84"/>
      <c r="K20" s="60" t="s">
        <v>303</v>
      </c>
      <c r="L20" s="78"/>
      <c r="M20" s="88"/>
      <c r="N20" s="30"/>
      <c r="Q20" s="31"/>
      <c r="R20" s="32"/>
      <c r="T20" s="32"/>
      <c r="U20" s="37"/>
      <c r="V20" s="37"/>
      <c r="W20" s="38"/>
      <c r="X20" s="38"/>
      <c r="Y20" s="1"/>
    </row>
    <row r="21" spans="2:25" ht="14.25" customHeight="1">
      <c r="B21" s="95"/>
      <c r="C21" s="58"/>
      <c r="D21" s="58"/>
      <c r="E21" s="80"/>
      <c r="F21" s="81"/>
      <c r="G21" s="82"/>
      <c r="H21" s="83"/>
      <c r="I21" s="84"/>
      <c r="J21" s="84"/>
      <c r="K21" s="60"/>
      <c r="L21" s="78"/>
      <c r="M21" s="88"/>
      <c r="N21" s="30"/>
      <c r="Q21" s="31"/>
      <c r="R21" s="32"/>
      <c r="T21" s="1"/>
      <c r="U21" s="37"/>
      <c r="V21" s="37"/>
      <c r="W21" s="38"/>
      <c r="X21" s="1"/>
      <c r="Y21" s="1"/>
    </row>
    <row r="22" spans="2:25" ht="14.25" customHeight="1">
      <c r="B22" s="95"/>
      <c r="C22" s="58"/>
      <c r="D22" s="58"/>
      <c r="E22" s="80"/>
      <c r="F22" s="81">
        <v>5</v>
      </c>
      <c r="G22" s="82"/>
      <c r="H22" s="83" t="s">
        <v>982</v>
      </c>
      <c r="I22" s="84">
        <v>19619000</v>
      </c>
      <c r="J22" s="84">
        <v>13983356</v>
      </c>
      <c r="K22" s="60" t="s">
        <v>35</v>
      </c>
      <c r="L22" s="69" t="s">
        <v>241</v>
      </c>
      <c r="M22" s="68" t="s">
        <v>241</v>
      </c>
      <c r="N22" s="30"/>
      <c r="Q22" s="31"/>
      <c r="R22" s="32"/>
      <c r="T22" s="1"/>
      <c r="U22" s="37"/>
      <c r="V22" s="1"/>
      <c r="W22" s="38"/>
      <c r="X22" s="1"/>
      <c r="Y22" s="1"/>
    </row>
    <row r="23" spans="2:25" ht="14.25" customHeight="1">
      <c r="B23" s="95"/>
      <c r="C23" s="58"/>
      <c r="D23" s="58"/>
      <c r="E23" s="80"/>
      <c r="F23" s="81"/>
      <c r="G23" s="82"/>
      <c r="H23" s="83"/>
      <c r="I23" s="84"/>
      <c r="J23" s="84"/>
      <c r="K23" s="60" t="s">
        <v>81</v>
      </c>
      <c r="L23" s="69" t="s">
        <v>36</v>
      </c>
      <c r="M23" s="68" t="s">
        <v>36</v>
      </c>
      <c r="N23" s="30"/>
      <c r="Q23" s="31"/>
      <c r="R23" s="32"/>
      <c r="T23" s="435"/>
      <c r="U23" s="435"/>
      <c r="V23" s="435"/>
      <c r="W23" s="38"/>
      <c r="X23" s="1"/>
      <c r="Y23" s="1"/>
    </row>
    <row r="24" spans="2:25" ht="14.25" customHeight="1">
      <c r="B24" s="95"/>
      <c r="C24" s="58"/>
      <c r="D24" s="58"/>
      <c r="E24" s="80"/>
      <c r="F24" s="81"/>
      <c r="G24" s="82"/>
      <c r="H24" s="83"/>
      <c r="I24" s="84"/>
      <c r="J24" s="84"/>
      <c r="K24" s="60" t="s">
        <v>838</v>
      </c>
      <c r="L24" s="69"/>
      <c r="M24" s="68"/>
      <c r="N24" s="30"/>
      <c r="Q24" s="31"/>
      <c r="R24" s="32"/>
      <c r="T24" s="1"/>
      <c r="U24" s="313"/>
      <c r="V24" s="314"/>
      <c r="W24" s="38"/>
      <c r="X24" s="1"/>
      <c r="Y24" s="1"/>
    </row>
    <row r="25" spans="2:25" ht="14.25" customHeight="1">
      <c r="B25" s="95"/>
      <c r="C25" s="58"/>
      <c r="D25" s="58"/>
      <c r="E25" s="80"/>
      <c r="F25" s="81"/>
      <c r="G25" s="82"/>
      <c r="H25" s="83"/>
      <c r="I25" s="84"/>
      <c r="J25" s="84"/>
      <c r="K25" s="60" t="s">
        <v>529</v>
      </c>
      <c r="L25" s="69"/>
      <c r="M25" s="68"/>
      <c r="N25" s="30"/>
      <c r="Q25" s="31"/>
      <c r="R25" s="32"/>
      <c r="T25" s="1"/>
      <c r="U25" s="313"/>
      <c r="V25" s="314"/>
      <c r="W25" s="38"/>
      <c r="X25" s="1"/>
      <c r="Y25" s="1"/>
    </row>
    <row r="26" spans="2:25" ht="14.25" customHeight="1">
      <c r="B26" s="95"/>
      <c r="C26" s="58"/>
      <c r="D26" s="58"/>
      <c r="E26" s="80"/>
      <c r="F26" s="81"/>
      <c r="G26" s="82"/>
      <c r="H26" s="83"/>
      <c r="I26" s="84"/>
      <c r="J26" s="84"/>
      <c r="K26" s="60" t="s">
        <v>839</v>
      </c>
      <c r="L26" s="69"/>
      <c r="M26" s="68"/>
      <c r="N26" s="30"/>
      <c r="Q26" s="31"/>
      <c r="R26" s="32"/>
      <c r="T26" s="1"/>
      <c r="U26" s="313"/>
      <c r="V26" s="314"/>
      <c r="W26" s="38"/>
      <c r="X26" s="1"/>
      <c r="Y26" s="1"/>
    </row>
    <row r="27" spans="2:25" ht="14.25" customHeight="1">
      <c r="B27" s="95"/>
      <c r="C27" s="58"/>
      <c r="D27" s="58"/>
      <c r="E27" s="80"/>
      <c r="F27" s="81"/>
      <c r="G27" s="82"/>
      <c r="H27" s="83"/>
      <c r="I27" s="84"/>
      <c r="J27" s="84"/>
      <c r="K27" s="60"/>
      <c r="L27" s="69"/>
      <c r="M27" s="68"/>
      <c r="N27" s="30"/>
      <c r="Q27" s="31"/>
      <c r="R27" s="32"/>
      <c r="T27" s="32"/>
      <c r="U27" s="37"/>
      <c r="V27" s="37"/>
      <c r="W27" s="38"/>
      <c r="X27" s="1"/>
      <c r="Y27" s="1"/>
    </row>
    <row r="28" spans="2:25" ht="14.25" customHeight="1">
      <c r="B28" s="95"/>
      <c r="C28" s="58"/>
      <c r="D28" s="58"/>
      <c r="E28" s="80"/>
      <c r="F28" s="81">
        <v>6</v>
      </c>
      <c r="G28" s="82"/>
      <c r="H28" s="83" t="s">
        <v>983</v>
      </c>
      <c r="I28" s="84">
        <v>18430000</v>
      </c>
      <c r="J28" s="84">
        <f>18573067-144432</f>
        <v>18428635</v>
      </c>
      <c r="K28" s="60" t="s">
        <v>84</v>
      </c>
      <c r="L28" s="69" t="s">
        <v>240</v>
      </c>
      <c r="M28" s="68" t="s">
        <v>240</v>
      </c>
      <c r="N28" s="30"/>
      <c r="Q28" s="31"/>
      <c r="R28" s="32"/>
      <c r="T28" s="32"/>
      <c r="U28" s="37"/>
      <c r="V28" s="37"/>
      <c r="W28" s="38"/>
      <c r="X28" s="1"/>
      <c r="Y28" s="1"/>
    </row>
    <row r="29" spans="2:25" ht="14.25" customHeight="1">
      <c r="B29" s="95"/>
      <c r="C29" s="58"/>
      <c r="D29" s="58"/>
      <c r="E29" s="80"/>
      <c r="F29" s="81"/>
      <c r="G29" s="82"/>
      <c r="H29" s="83"/>
      <c r="I29" s="84"/>
      <c r="J29" s="84"/>
      <c r="K29" s="60" t="s">
        <v>85</v>
      </c>
      <c r="L29" s="69"/>
      <c r="M29" s="68"/>
      <c r="N29" s="30"/>
      <c r="Q29" s="31"/>
      <c r="R29" s="32"/>
      <c r="T29" s="32"/>
      <c r="U29" s="37"/>
      <c r="V29" s="37"/>
      <c r="W29" s="38"/>
      <c r="X29" s="1"/>
      <c r="Y29" s="1"/>
    </row>
    <row r="30" spans="2:25" ht="14.25" customHeight="1">
      <c r="B30" s="95"/>
      <c r="C30" s="58"/>
      <c r="D30" s="58"/>
      <c r="E30" s="80"/>
      <c r="F30" s="81"/>
      <c r="G30" s="82"/>
      <c r="H30" s="83"/>
      <c r="I30" s="84"/>
      <c r="J30" s="84"/>
      <c r="K30" s="60" t="s">
        <v>86</v>
      </c>
      <c r="L30" s="69"/>
      <c r="M30" s="68"/>
      <c r="N30" s="30"/>
      <c r="Q30" s="31"/>
      <c r="R30" s="32"/>
      <c r="T30" s="32"/>
      <c r="U30" s="37"/>
      <c r="V30" s="37"/>
      <c r="W30" s="38"/>
      <c r="X30" s="1"/>
      <c r="Y30" s="1"/>
    </row>
    <row r="31" spans="2:25" ht="14.25" customHeight="1">
      <c r="B31" s="95"/>
      <c r="C31" s="58"/>
      <c r="D31" s="58"/>
      <c r="E31" s="80"/>
      <c r="F31" s="81"/>
      <c r="G31" s="82"/>
      <c r="H31" s="83"/>
      <c r="I31" s="84"/>
      <c r="J31" s="84"/>
      <c r="K31" s="60" t="s">
        <v>744</v>
      </c>
      <c r="L31" s="69"/>
      <c r="M31" s="68"/>
      <c r="N31" s="30"/>
      <c r="Q31" s="31"/>
      <c r="R31" s="32"/>
      <c r="T31" s="32"/>
      <c r="U31" s="37"/>
      <c r="V31" s="37"/>
      <c r="W31" s="38"/>
      <c r="X31" s="1"/>
      <c r="Y31" s="1"/>
    </row>
    <row r="32" spans="2:25" ht="14.25" customHeight="1">
      <c r="B32" s="95"/>
      <c r="C32" s="58"/>
      <c r="D32" s="58"/>
      <c r="E32" s="80"/>
      <c r="F32" s="81"/>
      <c r="G32" s="82"/>
      <c r="H32" s="83"/>
      <c r="I32" s="84"/>
      <c r="J32" s="84"/>
      <c r="K32" s="74"/>
      <c r="L32" s="67"/>
      <c r="M32" s="68"/>
      <c r="N32" s="36"/>
      <c r="Q32" s="31"/>
      <c r="R32" s="32"/>
      <c r="T32" s="32"/>
      <c r="U32" s="37"/>
      <c r="V32" s="37"/>
      <c r="W32" s="38"/>
      <c r="X32" s="1"/>
      <c r="Y32" s="1"/>
    </row>
    <row r="33" spans="1:25" ht="14.25" customHeight="1">
      <c r="A33" s="1"/>
      <c r="B33" s="95"/>
      <c r="C33" s="92"/>
      <c r="D33" s="92"/>
      <c r="E33" s="80"/>
      <c r="F33" s="81">
        <v>7</v>
      </c>
      <c r="G33" s="82"/>
      <c r="H33" s="83" t="s">
        <v>55</v>
      </c>
      <c r="I33" s="93">
        <v>-3004000</v>
      </c>
      <c r="J33" s="94">
        <v>0</v>
      </c>
      <c r="K33" s="61" t="s">
        <v>154</v>
      </c>
      <c r="L33" s="67"/>
      <c r="M33" s="68"/>
      <c r="N33" s="36"/>
      <c r="Q33" s="31"/>
      <c r="R33" s="32"/>
      <c r="T33" s="32"/>
      <c r="U33" s="37"/>
      <c r="V33" s="37"/>
      <c r="W33" s="38"/>
      <c r="X33" s="1"/>
      <c r="Y33" s="1"/>
    </row>
    <row r="34" spans="1:25" ht="14.25" customHeight="1" thickBot="1">
      <c r="A34" s="1"/>
      <c r="B34" s="95"/>
      <c r="C34" s="92"/>
      <c r="D34" s="92"/>
      <c r="E34" s="80"/>
      <c r="F34" s="81"/>
      <c r="G34" s="82"/>
      <c r="H34" s="83"/>
      <c r="I34" s="93"/>
      <c r="J34" s="94"/>
      <c r="K34" s="61"/>
      <c r="L34" s="67"/>
      <c r="M34" s="68"/>
      <c r="N34" s="36"/>
      <c r="Q34" s="31"/>
      <c r="R34" s="32"/>
      <c r="T34" s="32"/>
      <c r="U34" s="37"/>
      <c r="V34" s="37"/>
      <c r="W34" s="38"/>
      <c r="X34" s="1"/>
      <c r="Y34" s="1"/>
    </row>
    <row r="35" spans="2:25" ht="14.25" customHeight="1">
      <c r="B35" s="218"/>
      <c r="C35" s="219"/>
      <c r="D35" s="219"/>
      <c r="E35" s="220"/>
      <c r="F35" s="221"/>
      <c r="G35" s="222"/>
      <c r="H35" s="223"/>
      <c r="I35" s="224"/>
      <c r="J35" s="224"/>
      <c r="K35" s="225"/>
      <c r="L35" s="226"/>
      <c r="M35" s="227"/>
      <c r="Q35" s="31"/>
      <c r="R35" s="32"/>
      <c r="T35" s="1"/>
      <c r="U35" s="37"/>
      <c r="V35" s="1"/>
      <c r="W35" s="38"/>
      <c r="X35" s="1"/>
      <c r="Y35" s="1"/>
    </row>
    <row r="36" spans="2:18" ht="14.25" customHeight="1">
      <c r="B36" s="95" t="s">
        <v>181</v>
      </c>
      <c r="C36" s="58">
        <v>15342471000</v>
      </c>
      <c r="D36" s="58">
        <v>15342058000</v>
      </c>
      <c r="E36" s="80" t="s">
        <v>65</v>
      </c>
      <c r="F36" s="81">
        <v>1</v>
      </c>
      <c r="G36" s="82"/>
      <c r="H36" s="87" t="s">
        <v>367</v>
      </c>
      <c r="I36" s="96">
        <v>12201469000</v>
      </c>
      <c r="J36" s="96">
        <v>12201467000</v>
      </c>
      <c r="K36" s="60" t="s">
        <v>238</v>
      </c>
      <c r="L36" s="97"/>
      <c r="M36" s="98"/>
      <c r="Q36" s="31"/>
      <c r="R36" s="32"/>
    </row>
    <row r="37" spans="2:18" ht="14.25" customHeight="1">
      <c r="B37" s="95"/>
      <c r="C37" s="58"/>
      <c r="D37" s="58"/>
      <c r="E37" s="80" t="s">
        <v>173</v>
      </c>
      <c r="F37" s="81"/>
      <c r="G37" s="82"/>
      <c r="H37" s="87"/>
      <c r="I37" s="96"/>
      <c r="J37" s="96"/>
      <c r="K37" s="60" t="s">
        <v>164</v>
      </c>
      <c r="L37" s="99">
        <v>695</v>
      </c>
      <c r="M37" s="98">
        <v>708</v>
      </c>
      <c r="Q37" s="31"/>
      <c r="R37" s="32"/>
    </row>
    <row r="38" spans="2:18" ht="14.25" customHeight="1">
      <c r="B38" s="95"/>
      <c r="C38" s="58" t="s">
        <v>156</v>
      </c>
      <c r="D38" s="58" t="s">
        <v>156</v>
      </c>
      <c r="E38" s="80"/>
      <c r="F38" s="81"/>
      <c r="G38" s="82"/>
      <c r="H38" s="87"/>
      <c r="I38" s="96"/>
      <c r="J38" s="96"/>
      <c r="K38" s="60" t="s">
        <v>165</v>
      </c>
      <c r="L38" s="99">
        <v>416</v>
      </c>
      <c r="M38" s="98">
        <v>411</v>
      </c>
      <c r="Q38" s="31"/>
      <c r="R38" s="32"/>
    </row>
    <row r="39" spans="2:18" ht="14.25" customHeight="1">
      <c r="B39" s="95"/>
      <c r="C39" s="58">
        <v>2254000000</v>
      </c>
      <c r="D39" s="58">
        <v>2254000000</v>
      </c>
      <c r="E39" s="80"/>
      <c r="F39" s="81"/>
      <c r="G39" s="82"/>
      <c r="H39" s="87"/>
      <c r="I39" s="96"/>
      <c r="J39" s="96"/>
      <c r="K39" s="60" t="s">
        <v>166</v>
      </c>
      <c r="L39" s="99">
        <v>382</v>
      </c>
      <c r="M39" s="98">
        <v>384</v>
      </c>
      <c r="Q39" s="31"/>
      <c r="R39" s="32"/>
    </row>
    <row r="40" spans="2:18" ht="14.25" customHeight="1">
      <c r="B40" s="95"/>
      <c r="C40" s="58" t="s">
        <v>153</v>
      </c>
      <c r="D40" s="58" t="s">
        <v>153</v>
      </c>
      <c r="E40" s="80"/>
      <c r="F40" s="81"/>
      <c r="G40" s="82"/>
      <c r="H40" s="87"/>
      <c r="I40" s="96"/>
      <c r="J40" s="96"/>
      <c r="K40" s="60" t="s">
        <v>167</v>
      </c>
      <c r="L40" s="99">
        <v>446</v>
      </c>
      <c r="M40" s="98">
        <v>442</v>
      </c>
      <c r="Q40" s="31"/>
      <c r="R40" s="32"/>
    </row>
    <row r="41" spans="2:18" ht="14.25" customHeight="1">
      <c r="B41" s="95"/>
      <c r="C41" s="58">
        <v>873152000</v>
      </c>
      <c r="D41" s="58">
        <v>873151000</v>
      </c>
      <c r="E41" s="80"/>
      <c r="F41" s="81"/>
      <c r="G41" s="82"/>
      <c r="H41" s="87"/>
      <c r="I41" s="96"/>
      <c r="J41" s="96"/>
      <c r="K41" s="60" t="s">
        <v>168</v>
      </c>
      <c r="L41" s="99">
        <v>310</v>
      </c>
      <c r="M41" s="98">
        <v>293</v>
      </c>
      <c r="Q41" s="31"/>
      <c r="R41" s="32"/>
    </row>
    <row r="42" spans="2:18" ht="14.25" customHeight="1">
      <c r="B42" s="95"/>
      <c r="C42" s="58" t="s">
        <v>155</v>
      </c>
      <c r="D42" s="58" t="s">
        <v>155</v>
      </c>
      <c r="E42" s="80"/>
      <c r="F42" s="81"/>
      <c r="G42" s="82"/>
      <c r="H42" s="87"/>
      <c r="I42" s="96"/>
      <c r="J42" s="96"/>
      <c r="K42" s="60" t="s">
        <v>239</v>
      </c>
      <c r="L42" s="67"/>
      <c r="M42" s="68"/>
      <c r="Q42" s="31"/>
      <c r="R42" s="32"/>
    </row>
    <row r="43" spans="2:18" ht="14.25" customHeight="1">
      <c r="B43" s="95"/>
      <c r="C43" s="58">
        <f>C36-C39-C41</f>
        <v>12215319000</v>
      </c>
      <c r="D43" s="58">
        <f>D36-D39-D41</f>
        <v>12214907000</v>
      </c>
      <c r="E43" s="80"/>
      <c r="F43" s="81"/>
      <c r="G43" s="82"/>
      <c r="H43" s="87"/>
      <c r="I43" s="96"/>
      <c r="J43" s="96"/>
      <c r="K43" s="60" t="s">
        <v>164</v>
      </c>
      <c r="L43" s="99">
        <v>1690</v>
      </c>
      <c r="M43" s="98">
        <v>1192</v>
      </c>
      <c r="Q43" s="31"/>
      <c r="R43" s="32"/>
    </row>
    <row r="44" spans="2:18" ht="14.25" customHeight="1">
      <c r="B44" s="95"/>
      <c r="C44" s="200"/>
      <c r="D44" s="200"/>
      <c r="E44" s="80"/>
      <c r="F44" s="81"/>
      <c r="G44" s="82"/>
      <c r="H44" s="87"/>
      <c r="I44" s="96"/>
      <c r="J44" s="96"/>
      <c r="K44" s="60" t="s">
        <v>165</v>
      </c>
      <c r="L44" s="99">
        <v>615</v>
      </c>
      <c r="M44" s="98">
        <v>592</v>
      </c>
      <c r="Q44" s="31"/>
      <c r="R44" s="32"/>
    </row>
    <row r="45" spans="2:18" ht="14.25" customHeight="1">
      <c r="B45" s="95"/>
      <c r="C45" s="58"/>
      <c r="D45" s="58"/>
      <c r="E45" s="80"/>
      <c r="F45" s="81"/>
      <c r="G45" s="82"/>
      <c r="H45" s="87"/>
      <c r="I45" s="96"/>
      <c r="J45" s="96"/>
      <c r="K45" s="60" t="s">
        <v>166</v>
      </c>
      <c r="L45" s="97">
        <v>242</v>
      </c>
      <c r="M45" s="98">
        <v>247</v>
      </c>
      <c r="Q45" s="31"/>
      <c r="R45" s="32"/>
    </row>
    <row r="46" spans="2:18" ht="14.25" customHeight="1">
      <c r="B46" s="95"/>
      <c r="C46" s="100"/>
      <c r="D46" s="101"/>
      <c r="E46" s="102"/>
      <c r="F46" s="81"/>
      <c r="G46" s="82"/>
      <c r="H46" s="87"/>
      <c r="I46" s="96"/>
      <c r="J46" s="96"/>
      <c r="K46" s="60" t="s">
        <v>167</v>
      </c>
      <c r="L46" s="97">
        <v>1040</v>
      </c>
      <c r="M46" s="98">
        <v>1017</v>
      </c>
      <c r="Q46" s="31"/>
      <c r="R46" s="32"/>
    </row>
    <row r="47" spans="2:18" ht="14.25" customHeight="1">
      <c r="B47" s="95"/>
      <c r="C47" s="58"/>
      <c r="D47" s="58"/>
      <c r="E47" s="80"/>
      <c r="F47" s="81"/>
      <c r="G47" s="82"/>
      <c r="H47" s="87"/>
      <c r="I47" s="96"/>
      <c r="J47" s="96"/>
      <c r="K47" s="60" t="s">
        <v>168</v>
      </c>
      <c r="L47" s="97">
        <v>595</v>
      </c>
      <c r="M47" s="98">
        <v>605</v>
      </c>
      <c r="Q47" s="31"/>
      <c r="R47" s="32"/>
    </row>
    <row r="48" spans="2:18" ht="14.25" customHeight="1">
      <c r="B48" s="95"/>
      <c r="C48" s="58"/>
      <c r="D48" s="58"/>
      <c r="E48" s="80"/>
      <c r="F48" s="81"/>
      <c r="G48" s="82"/>
      <c r="H48" s="87"/>
      <c r="I48" s="96"/>
      <c r="J48" s="96"/>
      <c r="K48" s="60" t="s">
        <v>163</v>
      </c>
      <c r="L48" s="97"/>
      <c r="M48" s="98"/>
      <c r="Q48" s="31"/>
      <c r="R48" s="32"/>
    </row>
    <row r="49" spans="2:18" ht="14.25" customHeight="1" thickBot="1">
      <c r="B49" s="126"/>
      <c r="C49" s="174"/>
      <c r="D49" s="174"/>
      <c r="E49" s="128"/>
      <c r="F49" s="129"/>
      <c r="G49" s="130"/>
      <c r="H49" s="176"/>
      <c r="I49" s="177"/>
      <c r="J49" s="177"/>
      <c r="K49" s="185" t="s">
        <v>674</v>
      </c>
      <c r="L49" s="209"/>
      <c r="M49" s="199"/>
      <c r="Q49" s="31"/>
      <c r="R49" s="32"/>
    </row>
    <row r="50" spans="2:18" ht="14.25" customHeight="1">
      <c r="B50" s="95"/>
      <c r="C50" s="200" t="s">
        <v>150</v>
      </c>
      <c r="D50" s="200" t="s">
        <v>150</v>
      </c>
      <c r="E50" s="80"/>
      <c r="F50" s="81"/>
      <c r="G50" s="82"/>
      <c r="H50" s="87"/>
      <c r="I50" s="201" t="s">
        <v>150</v>
      </c>
      <c r="J50" s="201" t="s">
        <v>150</v>
      </c>
      <c r="K50" s="60"/>
      <c r="L50" s="97"/>
      <c r="M50" s="98"/>
      <c r="Q50" s="31"/>
      <c r="R50" s="32"/>
    </row>
    <row r="51" spans="2:18" ht="14.25" customHeight="1">
      <c r="B51" s="103"/>
      <c r="C51" s="58"/>
      <c r="D51" s="58"/>
      <c r="E51" s="80"/>
      <c r="F51" s="81">
        <v>2</v>
      </c>
      <c r="G51" s="86"/>
      <c r="H51" s="87" t="s">
        <v>818</v>
      </c>
      <c r="I51" s="96">
        <v>2250000000</v>
      </c>
      <c r="J51" s="96">
        <v>2250000000</v>
      </c>
      <c r="K51" s="61" t="s">
        <v>675</v>
      </c>
      <c r="L51" s="67"/>
      <c r="M51" s="68"/>
      <c r="Q51" s="31"/>
      <c r="R51" s="32"/>
    </row>
    <row r="52" spans="2:18" ht="14.25" customHeight="1">
      <c r="B52" s="103"/>
      <c r="C52" s="58"/>
      <c r="D52" s="58"/>
      <c r="E52" s="80"/>
      <c r="F52" s="81"/>
      <c r="G52" s="86"/>
      <c r="H52" s="87"/>
      <c r="I52" s="96"/>
      <c r="J52" s="96"/>
      <c r="K52" s="60" t="s">
        <v>141</v>
      </c>
      <c r="L52" s="67"/>
      <c r="M52" s="68"/>
      <c r="Q52" s="31"/>
      <c r="R52" s="32"/>
    </row>
    <row r="53" spans="2:18" ht="14.25" customHeight="1">
      <c r="B53" s="103"/>
      <c r="C53" s="58"/>
      <c r="D53" s="58"/>
      <c r="E53" s="80"/>
      <c r="F53" s="81"/>
      <c r="G53" s="86"/>
      <c r="H53" s="87"/>
      <c r="I53" s="96"/>
      <c r="J53" s="96"/>
      <c r="K53" s="60" t="s">
        <v>841</v>
      </c>
      <c r="L53" s="67"/>
      <c r="M53" s="68"/>
      <c r="Q53" s="31"/>
      <c r="R53" s="32"/>
    </row>
    <row r="54" spans="2:18" ht="14.25" customHeight="1">
      <c r="B54" s="103"/>
      <c r="C54" s="58"/>
      <c r="D54" s="58"/>
      <c r="E54" s="80"/>
      <c r="F54" s="81"/>
      <c r="G54" s="86"/>
      <c r="H54" s="87"/>
      <c r="I54" s="96"/>
      <c r="J54" s="96"/>
      <c r="K54" s="60" t="s">
        <v>840</v>
      </c>
      <c r="L54" s="67"/>
      <c r="M54" s="68"/>
      <c r="Q54" s="31"/>
      <c r="R54" s="32"/>
    </row>
    <row r="55" spans="2:18" ht="14.25" customHeight="1">
      <c r="B55" s="103"/>
      <c r="C55" s="58"/>
      <c r="D55" s="58"/>
      <c r="E55" s="80"/>
      <c r="F55" s="81"/>
      <c r="G55" s="86"/>
      <c r="H55" s="87"/>
      <c r="I55" s="96"/>
      <c r="J55" s="96"/>
      <c r="K55" s="60"/>
      <c r="L55" s="67"/>
      <c r="M55" s="68"/>
      <c r="Q55" s="31"/>
      <c r="R55" s="32"/>
    </row>
    <row r="56" spans="2:18" ht="14.25" customHeight="1">
      <c r="B56" s="103"/>
      <c r="C56" s="58"/>
      <c r="D56" s="58"/>
      <c r="E56" s="80"/>
      <c r="F56" s="81">
        <v>3</v>
      </c>
      <c r="G56" s="86"/>
      <c r="H56" s="87" t="s">
        <v>249</v>
      </c>
      <c r="I56" s="96">
        <v>13850000</v>
      </c>
      <c r="J56" s="96">
        <v>13440000</v>
      </c>
      <c r="K56" s="61" t="s">
        <v>675</v>
      </c>
      <c r="L56" s="67"/>
      <c r="M56" s="68"/>
      <c r="Q56" s="31"/>
      <c r="R56" s="32"/>
    </row>
    <row r="57" spans="2:18" ht="14.25" customHeight="1">
      <c r="B57" s="103"/>
      <c r="C57" s="58"/>
      <c r="D57" s="58"/>
      <c r="E57" s="80"/>
      <c r="F57" s="81"/>
      <c r="G57" s="86"/>
      <c r="H57" s="87"/>
      <c r="I57" s="96"/>
      <c r="J57" s="96"/>
      <c r="K57" s="76" t="s">
        <v>298</v>
      </c>
      <c r="L57" s="67"/>
      <c r="M57" s="68"/>
      <c r="Q57" s="31"/>
      <c r="R57" s="32"/>
    </row>
    <row r="58" spans="2:18" ht="14.25" customHeight="1">
      <c r="B58" s="103"/>
      <c r="C58" s="58"/>
      <c r="D58" s="58"/>
      <c r="E58" s="80"/>
      <c r="F58" s="81"/>
      <c r="G58" s="86"/>
      <c r="H58" s="87"/>
      <c r="I58" s="96"/>
      <c r="J58" s="96"/>
      <c r="K58" s="76" t="s">
        <v>299</v>
      </c>
      <c r="L58" s="67"/>
      <c r="M58" s="68"/>
      <c r="Q58" s="31"/>
      <c r="R58" s="32"/>
    </row>
    <row r="59" spans="2:18" ht="14.25" customHeight="1">
      <c r="B59" s="103"/>
      <c r="C59" s="58"/>
      <c r="D59" s="58"/>
      <c r="E59" s="80"/>
      <c r="F59" s="81"/>
      <c r="G59" s="86"/>
      <c r="H59" s="87"/>
      <c r="I59" s="96"/>
      <c r="J59" s="96"/>
      <c r="K59" s="60" t="s">
        <v>843</v>
      </c>
      <c r="L59" s="67"/>
      <c r="M59" s="68"/>
      <c r="Q59" s="31"/>
      <c r="R59" s="32"/>
    </row>
    <row r="60" spans="2:18" ht="14.25" customHeight="1">
      <c r="B60" s="103"/>
      <c r="C60" s="58"/>
      <c r="D60" s="58"/>
      <c r="E60" s="80"/>
      <c r="F60" s="81"/>
      <c r="G60" s="86"/>
      <c r="H60" s="87"/>
      <c r="I60" s="96"/>
      <c r="J60" s="96"/>
      <c r="K60" s="75"/>
      <c r="L60" s="67"/>
      <c r="M60" s="68"/>
      <c r="Q60" s="31"/>
      <c r="R60" s="32"/>
    </row>
    <row r="61" spans="2:18" ht="14.25" customHeight="1">
      <c r="B61" s="103"/>
      <c r="C61" s="104"/>
      <c r="D61" s="58"/>
      <c r="E61" s="80"/>
      <c r="F61" s="81">
        <v>4</v>
      </c>
      <c r="G61" s="82"/>
      <c r="H61" s="87" t="s">
        <v>819</v>
      </c>
      <c r="I61" s="84">
        <v>873152000</v>
      </c>
      <c r="J61" s="84">
        <v>873151000</v>
      </c>
      <c r="K61" s="61" t="s">
        <v>675</v>
      </c>
      <c r="L61" s="105"/>
      <c r="M61" s="106"/>
      <c r="Q61" s="31"/>
      <c r="R61" s="32"/>
    </row>
    <row r="62" spans="2:18" ht="14.25" customHeight="1">
      <c r="B62" s="103"/>
      <c r="C62" s="104"/>
      <c r="D62" s="58"/>
      <c r="E62" s="80"/>
      <c r="F62" s="81"/>
      <c r="G62" s="82"/>
      <c r="H62" s="87" t="s">
        <v>814</v>
      </c>
      <c r="I62" s="84"/>
      <c r="J62" s="84"/>
      <c r="K62" s="60" t="s">
        <v>284</v>
      </c>
      <c r="L62" s="105"/>
      <c r="M62" s="106"/>
      <c r="Q62" s="31"/>
      <c r="R62" s="32"/>
    </row>
    <row r="63" spans="2:18" ht="14.25" customHeight="1">
      <c r="B63" s="103"/>
      <c r="C63" s="104"/>
      <c r="D63" s="58"/>
      <c r="E63" s="80"/>
      <c r="F63" s="81"/>
      <c r="G63" s="82"/>
      <c r="H63" s="87"/>
      <c r="I63" s="84"/>
      <c r="J63" s="84"/>
      <c r="K63" s="60" t="s">
        <v>676</v>
      </c>
      <c r="L63" s="105"/>
      <c r="M63" s="106"/>
      <c r="Q63" s="31"/>
      <c r="R63" s="32"/>
    </row>
    <row r="64" spans="2:18" ht="14.25" customHeight="1">
      <c r="B64" s="103"/>
      <c r="C64" s="104"/>
      <c r="D64" s="58"/>
      <c r="E64" s="80"/>
      <c r="F64" s="81"/>
      <c r="G64" s="82"/>
      <c r="H64" s="87"/>
      <c r="I64" s="84"/>
      <c r="J64" s="84"/>
      <c r="K64" s="60"/>
      <c r="L64" s="105"/>
      <c r="M64" s="106"/>
      <c r="Q64" s="31"/>
      <c r="R64" s="32"/>
    </row>
    <row r="65" spans="2:18" ht="14.25" customHeight="1">
      <c r="B65" s="103"/>
      <c r="C65" s="104"/>
      <c r="D65" s="58"/>
      <c r="E65" s="80"/>
      <c r="F65" s="81">
        <v>5</v>
      </c>
      <c r="G65" s="82"/>
      <c r="H65" s="87" t="s">
        <v>368</v>
      </c>
      <c r="I65" s="84">
        <v>4000000</v>
      </c>
      <c r="J65" s="84">
        <v>4000000</v>
      </c>
      <c r="K65" s="61" t="s">
        <v>250</v>
      </c>
      <c r="L65" s="105"/>
      <c r="M65" s="106"/>
      <c r="Q65" s="31"/>
      <c r="R65" s="32"/>
    </row>
    <row r="66" spans="2:18" ht="14.25" customHeight="1">
      <c r="B66" s="103"/>
      <c r="C66" s="104"/>
      <c r="D66" s="58"/>
      <c r="E66" s="80"/>
      <c r="F66" s="81"/>
      <c r="G66" s="82"/>
      <c r="H66" s="87" t="s">
        <v>369</v>
      </c>
      <c r="I66" s="84"/>
      <c r="J66" s="84"/>
      <c r="K66" s="60" t="s">
        <v>677</v>
      </c>
      <c r="L66" s="105"/>
      <c r="M66" s="106"/>
      <c r="Q66" s="31"/>
      <c r="R66" s="32"/>
    </row>
    <row r="67" spans="2:18" ht="14.25" customHeight="1">
      <c r="B67" s="103"/>
      <c r="C67" s="104"/>
      <c r="D67" s="58"/>
      <c r="E67" s="80"/>
      <c r="F67" s="81"/>
      <c r="G67" s="82"/>
      <c r="H67" s="87"/>
      <c r="I67" s="84"/>
      <c r="J67" s="84"/>
      <c r="K67" s="60" t="s">
        <v>678</v>
      </c>
      <c r="L67" s="105"/>
      <c r="M67" s="106"/>
      <c r="Q67" s="31"/>
      <c r="R67" s="32"/>
    </row>
    <row r="68" spans="1:22" ht="14.25" customHeight="1">
      <c r="A68" s="1"/>
      <c r="B68" s="95"/>
      <c r="C68" s="92"/>
      <c r="D68" s="92"/>
      <c r="E68" s="80"/>
      <c r="F68" s="81"/>
      <c r="G68" s="82"/>
      <c r="H68" s="83"/>
      <c r="I68" s="93"/>
      <c r="J68" s="94"/>
      <c r="K68" s="60" t="s">
        <v>842</v>
      </c>
      <c r="L68" s="105"/>
      <c r="M68" s="106"/>
      <c r="N68" s="36"/>
      <c r="Q68" s="31"/>
      <c r="R68" s="32"/>
      <c r="T68" s="32"/>
      <c r="U68" s="37"/>
      <c r="V68" s="37"/>
    </row>
    <row r="69" spans="1:22" ht="14.25" customHeight="1" thickBot="1">
      <c r="A69" s="1"/>
      <c r="B69" s="95"/>
      <c r="C69" s="92"/>
      <c r="D69" s="92"/>
      <c r="E69" s="80"/>
      <c r="F69" s="81"/>
      <c r="G69" s="82"/>
      <c r="H69" s="83"/>
      <c r="I69" s="93"/>
      <c r="J69" s="94"/>
      <c r="K69" s="61"/>
      <c r="L69" s="67"/>
      <c r="M69" s="68"/>
      <c r="N69" s="36"/>
      <c r="Q69" s="31"/>
      <c r="R69" s="32"/>
      <c r="T69" s="32"/>
      <c r="U69" s="37"/>
      <c r="V69" s="37"/>
    </row>
    <row r="70" spans="2:18" ht="14.25" customHeight="1">
      <c r="B70" s="218"/>
      <c r="C70" s="219"/>
      <c r="D70" s="219"/>
      <c r="E70" s="220"/>
      <c r="F70" s="221"/>
      <c r="G70" s="222"/>
      <c r="H70" s="223"/>
      <c r="I70" s="224"/>
      <c r="J70" s="224"/>
      <c r="K70" s="225"/>
      <c r="L70" s="226"/>
      <c r="M70" s="227"/>
      <c r="Q70" s="31"/>
      <c r="R70" s="32"/>
    </row>
    <row r="71" spans="2:18" ht="14.25" customHeight="1">
      <c r="B71" s="95" t="s">
        <v>334</v>
      </c>
      <c r="C71" s="58">
        <v>4832343000</v>
      </c>
      <c r="D71" s="58">
        <v>4832341200</v>
      </c>
      <c r="E71" s="80" t="s">
        <v>64</v>
      </c>
      <c r="F71" s="81">
        <v>1</v>
      </c>
      <c r="G71" s="82"/>
      <c r="H71" s="87" t="s">
        <v>336</v>
      </c>
      <c r="I71" s="96">
        <v>1469351000</v>
      </c>
      <c r="J71" s="96">
        <v>1469350259</v>
      </c>
      <c r="K71" s="61" t="s">
        <v>250</v>
      </c>
      <c r="L71" s="97"/>
      <c r="M71" s="98"/>
      <c r="Q71" s="31"/>
      <c r="R71" s="32"/>
    </row>
    <row r="72" spans="2:18" ht="14.25" customHeight="1">
      <c r="B72" s="95" t="s">
        <v>335</v>
      </c>
      <c r="C72" s="58"/>
      <c r="D72" s="58"/>
      <c r="E72" s="80" t="s">
        <v>173</v>
      </c>
      <c r="F72" s="81"/>
      <c r="G72" s="82"/>
      <c r="H72" s="87" t="s">
        <v>370</v>
      </c>
      <c r="I72" s="96"/>
      <c r="J72" s="96"/>
      <c r="K72" s="61"/>
      <c r="L72" s="99"/>
      <c r="M72" s="98"/>
      <c r="Q72" s="31"/>
      <c r="R72" s="32"/>
    </row>
    <row r="73" spans="2:18" ht="14.25" customHeight="1">
      <c r="B73" s="95"/>
      <c r="C73" s="58" t="s">
        <v>153</v>
      </c>
      <c r="D73" s="58" t="s">
        <v>153</v>
      </c>
      <c r="E73" s="80"/>
      <c r="F73" s="81"/>
      <c r="G73" s="82"/>
      <c r="H73" s="87"/>
      <c r="I73" s="96"/>
      <c r="J73" s="96"/>
      <c r="K73" s="61"/>
      <c r="L73" s="99"/>
      <c r="M73" s="98"/>
      <c r="Q73" s="31"/>
      <c r="R73" s="32"/>
    </row>
    <row r="74" spans="2:18" ht="14.25" customHeight="1">
      <c r="B74" s="95"/>
      <c r="C74" s="58">
        <v>4832343000</v>
      </c>
      <c r="D74" s="58">
        <v>4832341200</v>
      </c>
      <c r="E74" s="80"/>
      <c r="F74" s="81">
        <v>2</v>
      </c>
      <c r="G74" s="82"/>
      <c r="H74" s="87" t="s">
        <v>337</v>
      </c>
      <c r="I74" s="96">
        <v>3362992000</v>
      </c>
      <c r="J74" s="96">
        <v>3362990941</v>
      </c>
      <c r="K74" s="61" t="s">
        <v>154</v>
      </c>
      <c r="L74" s="99"/>
      <c r="M74" s="98"/>
      <c r="Q74" s="31"/>
      <c r="R74" s="32"/>
    </row>
    <row r="75" spans="2:18" ht="14.25" customHeight="1">
      <c r="B75" s="95"/>
      <c r="C75" s="58"/>
      <c r="D75" s="58"/>
      <c r="E75" s="80"/>
      <c r="F75" s="81"/>
      <c r="G75" s="82"/>
      <c r="H75" s="87" t="s">
        <v>338</v>
      </c>
      <c r="I75" s="96"/>
      <c r="J75" s="96"/>
      <c r="K75" s="60"/>
      <c r="L75" s="99"/>
      <c r="M75" s="98"/>
      <c r="Q75" s="31"/>
      <c r="R75" s="32"/>
    </row>
    <row r="76" spans="2:18" ht="14.25" customHeight="1" thickBot="1">
      <c r="B76" s="204"/>
      <c r="C76" s="173"/>
      <c r="D76" s="174"/>
      <c r="E76" s="128"/>
      <c r="F76" s="129"/>
      <c r="G76" s="130"/>
      <c r="H76" s="176"/>
      <c r="I76" s="228"/>
      <c r="J76" s="133"/>
      <c r="K76" s="134"/>
      <c r="L76" s="179"/>
      <c r="M76" s="180"/>
      <c r="Q76" s="31"/>
      <c r="R76" s="32"/>
    </row>
    <row r="77" spans="2:18" ht="14.25" customHeight="1">
      <c r="B77" s="103"/>
      <c r="C77" s="202"/>
      <c r="D77" s="200"/>
      <c r="E77" s="229"/>
      <c r="F77" s="81"/>
      <c r="G77" s="82"/>
      <c r="H77" s="83"/>
      <c r="I77" s="230"/>
      <c r="J77" s="94"/>
      <c r="K77" s="61"/>
      <c r="L77" s="122"/>
      <c r="M77" s="88"/>
      <c r="Q77" s="31"/>
      <c r="R77" s="32"/>
    </row>
    <row r="78" spans="2:18" ht="14.25" customHeight="1">
      <c r="B78" s="95" t="s">
        <v>339</v>
      </c>
      <c r="C78" s="58">
        <v>10529824000</v>
      </c>
      <c r="D78" s="58">
        <v>10438393865</v>
      </c>
      <c r="E78" s="80" t="s">
        <v>71</v>
      </c>
      <c r="F78" s="81">
        <v>1</v>
      </c>
      <c r="G78" s="82"/>
      <c r="H78" s="87" t="s">
        <v>371</v>
      </c>
      <c r="I78" s="96">
        <v>15472000</v>
      </c>
      <c r="J78" s="96">
        <v>15127893</v>
      </c>
      <c r="K78" s="107" t="s">
        <v>372</v>
      </c>
      <c r="L78" s="181" t="s">
        <v>656</v>
      </c>
      <c r="M78" s="182" t="s">
        <v>657</v>
      </c>
      <c r="Q78" s="31"/>
      <c r="R78" s="32"/>
    </row>
    <row r="79" spans="2:18" ht="14.25" customHeight="1">
      <c r="B79" s="95"/>
      <c r="C79" s="58"/>
      <c r="D79" s="58"/>
      <c r="E79" s="80"/>
      <c r="F79" s="81"/>
      <c r="G79" s="82"/>
      <c r="H79" s="87"/>
      <c r="I79" s="96"/>
      <c r="J79" s="96"/>
      <c r="K79" s="107" t="s">
        <v>1</v>
      </c>
      <c r="L79" s="170"/>
      <c r="M79" s="171"/>
      <c r="Q79" s="31"/>
      <c r="R79" s="32"/>
    </row>
    <row r="80" spans="2:18" ht="14.25" customHeight="1">
      <c r="B80" s="95"/>
      <c r="C80" s="58" t="s">
        <v>152</v>
      </c>
      <c r="D80" s="58" t="s">
        <v>152</v>
      </c>
      <c r="E80" s="80"/>
      <c r="F80" s="81"/>
      <c r="G80" s="82"/>
      <c r="H80" s="87"/>
      <c r="I80" s="96"/>
      <c r="J80" s="96"/>
      <c r="K80" s="107" t="s">
        <v>845</v>
      </c>
      <c r="L80" s="170"/>
      <c r="M80" s="171"/>
      <c r="Q80" s="31"/>
      <c r="R80" s="32"/>
    </row>
    <row r="81" spans="2:18" ht="14.25" customHeight="1">
      <c r="B81" s="95"/>
      <c r="C81" s="150">
        <v>2646568000</v>
      </c>
      <c r="D81" s="58">
        <v>2632509550</v>
      </c>
      <c r="E81" s="80"/>
      <c r="F81" s="81"/>
      <c r="G81" s="82"/>
      <c r="H81" s="87"/>
      <c r="I81" s="96"/>
      <c r="J81" s="96"/>
      <c r="K81" s="60"/>
      <c r="L81" s="122"/>
      <c r="M81" s="88"/>
      <c r="Q81" s="31"/>
      <c r="R81" s="32"/>
    </row>
    <row r="82" spans="2:18" ht="14.25" customHeight="1">
      <c r="B82" s="95"/>
      <c r="C82" s="150" t="s">
        <v>70</v>
      </c>
      <c r="D82" s="58" t="s">
        <v>70</v>
      </c>
      <c r="E82" s="80"/>
      <c r="F82" s="81">
        <v>2</v>
      </c>
      <c r="G82" s="82"/>
      <c r="H82" s="87" t="s">
        <v>543</v>
      </c>
      <c r="I82" s="96">
        <v>9097380000</v>
      </c>
      <c r="J82" s="96">
        <v>9058424185</v>
      </c>
      <c r="K82" s="61" t="s">
        <v>154</v>
      </c>
      <c r="L82" s="122"/>
      <c r="M82" s="88"/>
      <c r="Q82" s="31"/>
      <c r="R82" s="32"/>
    </row>
    <row r="83" spans="2:18" ht="14.25" customHeight="1">
      <c r="B83" s="95"/>
      <c r="C83" s="150">
        <f>C78-C81</f>
        <v>7883256000</v>
      </c>
      <c r="D83" s="58">
        <f>D78-D81</f>
        <v>7805884315</v>
      </c>
      <c r="E83" s="80"/>
      <c r="F83" s="81"/>
      <c r="G83" s="82"/>
      <c r="H83" s="87"/>
      <c r="I83" s="96"/>
      <c r="J83" s="96"/>
      <c r="K83" s="60" t="s">
        <v>15</v>
      </c>
      <c r="L83" s="122"/>
      <c r="M83" s="88"/>
      <c r="Q83" s="31"/>
      <c r="R83" s="32"/>
    </row>
    <row r="84" spans="2:18" ht="14.25" customHeight="1">
      <c r="B84" s="95"/>
      <c r="C84" s="100"/>
      <c r="D84" s="108"/>
      <c r="E84" s="80"/>
      <c r="F84" s="81"/>
      <c r="G84" s="82"/>
      <c r="H84" s="87"/>
      <c r="I84" s="96"/>
      <c r="J84" s="96"/>
      <c r="K84" s="61" t="s">
        <v>844</v>
      </c>
      <c r="L84" s="122"/>
      <c r="M84" s="88"/>
      <c r="Q84" s="31"/>
      <c r="R84" s="32"/>
    </row>
    <row r="85" spans="2:18" ht="14.25" customHeight="1">
      <c r="B85" s="95"/>
      <c r="C85" s="100"/>
      <c r="D85" s="108"/>
      <c r="E85" s="80"/>
      <c r="F85" s="81"/>
      <c r="G85" s="82"/>
      <c r="H85" s="87"/>
      <c r="I85" s="96"/>
      <c r="J85" s="96"/>
      <c r="K85" s="60" t="s">
        <v>16</v>
      </c>
      <c r="L85" s="122"/>
      <c r="M85" s="88"/>
      <c r="Q85" s="31"/>
      <c r="R85" s="32"/>
    </row>
    <row r="86" spans="2:18" ht="14.25" customHeight="1">
      <c r="B86" s="95"/>
      <c r="C86" s="150"/>
      <c r="D86" s="58"/>
      <c r="E86" s="80"/>
      <c r="F86" s="81"/>
      <c r="G86" s="82"/>
      <c r="H86" s="87"/>
      <c r="I86" s="96"/>
      <c r="J86" s="96"/>
      <c r="K86" s="61" t="s">
        <v>846</v>
      </c>
      <c r="L86" s="122"/>
      <c r="M86" s="88"/>
      <c r="Q86" s="31"/>
      <c r="R86" s="32"/>
    </row>
    <row r="87" spans="2:18" ht="14.25" customHeight="1">
      <c r="B87" s="95"/>
      <c r="C87" s="150"/>
      <c r="D87" s="58"/>
      <c r="E87" s="80"/>
      <c r="F87" s="81"/>
      <c r="G87" s="82"/>
      <c r="H87" s="87"/>
      <c r="I87" s="96"/>
      <c r="J87" s="96"/>
      <c r="K87" s="60" t="s">
        <v>204</v>
      </c>
      <c r="L87" s="67" t="s">
        <v>289</v>
      </c>
      <c r="M87" s="68" t="s">
        <v>658</v>
      </c>
      <c r="Q87" s="31"/>
      <c r="R87" s="32"/>
    </row>
    <row r="88" spans="2:18" ht="14.25" customHeight="1">
      <c r="B88" s="95"/>
      <c r="C88" s="150"/>
      <c r="D88" s="58"/>
      <c r="E88" s="80"/>
      <c r="F88" s="81"/>
      <c r="G88" s="82"/>
      <c r="H88" s="87"/>
      <c r="I88" s="96"/>
      <c r="J88" s="96"/>
      <c r="K88" s="60" t="s">
        <v>652</v>
      </c>
      <c r="L88" s="67"/>
      <c r="M88" s="68"/>
      <c r="Q88" s="31"/>
      <c r="R88" s="32"/>
    </row>
    <row r="89" spans="2:18" ht="14.25" customHeight="1">
      <c r="B89" s="95"/>
      <c r="C89" s="150"/>
      <c r="D89" s="58"/>
      <c r="E89" s="80"/>
      <c r="F89" s="81"/>
      <c r="G89" s="82"/>
      <c r="H89" s="87"/>
      <c r="I89" s="96"/>
      <c r="J89" s="96"/>
      <c r="K89" s="60" t="s">
        <v>205</v>
      </c>
      <c r="L89" s="67" t="s">
        <v>143</v>
      </c>
      <c r="M89" s="68" t="s">
        <v>659</v>
      </c>
      <c r="Q89" s="31"/>
      <c r="R89" s="32"/>
    </row>
    <row r="90" spans="2:18" ht="14.25" customHeight="1">
      <c r="B90" s="103"/>
      <c r="C90" s="104"/>
      <c r="D90" s="58"/>
      <c r="E90" s="80"/>
      <c r="F90" s="81"/>
      <c r="G90" s="82"/>
      <c r="H90" s="87"/>
      <c r="I90" s="96"/>
      <c r="J90" s="96"/>
      <c r="K90" s="60" t="s">
        <v>0</v>
      </c>
      <c r="L90" s="67"/>
      <c r="M90" s="68"/>
      <c r="Q90" s="31"/>
      <c r="R90" s="32"/>
    </row>
    <row r="91" spans="2:18" ht="14.25" customHeight="1">
      <c r="B91" s="103"/>
      <c r="C91" s="104"/>
      <c r="D91" s="58"/>
      <c r="E91" s="80"/>
      <c r="F91" s="81"/>
      <c r="G91" s="82"/>
      <c r="H91" s="87"/>
      <c r="I91" s="96"/>
      <c r="J91" s="96"/>
      <c r="K91" s="60" t="s">
        <v>653</v>
      </c>
      <c r="L91" s="67"/>
      <c r="M91" s="68"/>
      <c r="Q91" s="31"/>
      <c r="R91" s="32"/>
    </row>
    <row r="92" spans="2:18" ht="14.25" customHeight="1">
      <c r="B92" s="103"/>
      <c r="C92" s="104"/>
      <c r="D92" s="58"/>
      <c r="E92" s="80"/>
      <c r="F92" s="81"/>
      <c r="G92" s="82"/>
      <c r="H92" s="87"/>
      <c r="I92" s="96"/>
      <c r="J92" s="96"/>
      <c r="K92" s="121" t="s">
        <v>654</v>
      </c>
      <c r="L92" s="67" t="s">
        <v>660</v>
      </c>
      <c r="M92" s="68" t="s">
        <v>661</v>
      </c>
      <c r="Q92" s="31"/>
      <c r="R92" s="32"/>
    </row>
    <row r="93" spans="2:18" ht="14.25" customHeight="1">
      <c r="B93" s="103"/>
      <c r="C93" s="104"/>
      <c r="D93" s="58"/>
      <c r="E93" s="80"/>
      <c r="F93" s="81"/>
      <c r="G93" s="82"/>
      <c r="H93" s="87"/>
      <c r="I93" s="96"/>
      <c r="J93" s="96"/>
      <c r="K93" s="60" t="s">
        <v>104</v>
      </c>
      <c r="L93" s="122"/>
      <c r="M93" s="88"/>
      <c r="Q93" s="31"/>
      <c r="R93" s="32"/>
    </row>
    <row r="94" spans="2:18" ht="14.25" customHeight="1" thickBot="1">
      <c r="B94" s="204"/>
      <c r="C94" s="173"/>
      <c r="D94" s="174"/>
      <c r="E94" s="128"/>
      <c r="F94" s="129"/>
      <c r="G94" s="130"/>
      <c r="H94" s="176"/>
      <c r="I94" s="177"/>
      <c r="J94" s="177"/>
      <c r="K94" s="134" t="s">
        <v>655</v>
      </c>
      <c r="L94" s="179"/>
      <c r="M94" s="180"/>
      <c r="Q94" s="31"/>
      <c r="R94" s="32"/>
    </row>
    <row r="95" spans="2:18" ht="14.25" customHeight="1">
      <c r="B95" s="103"/>
      <c r="C95" s="202" t="s">
        <v>150</v>
      </c>
      <c r="D95" s="200" t="s">
        <v>150</v>
      </c>
      <c r="E95" s="80"/>
      <c r="F95" s="81"/>
      <c r="G95" s="82"/>
      <c r="H95" s="87"/>
      <c r="I95" s="201" t="s">
        <v>150</v>
      </c>
      <c r="J95" s="201" t="s">
        <v>150</v>
      </c>
      <c r="K95" s="60"/>
      <c r="L95" s="67"/>
      <c r="M95" s="68"/>
      <c r="Q95" s="31"/>
      <c r="R95" s="32"/>
    </row>
    <row r="96" spans="2:18" ht="14.25" customHeight="1">
      <c r="B96" s="103"/>
      <c r="C96" s="104"/>
      <c r="D96" s="58"/>
      <c r="E96" s="80"/>
      <c r="F96" s="81"/>
      <c r="G96" s="82"/>
      <c r="H96" s="87"/>
      <c r="I96" s="96"/>
      <c r="J96" s="96"/>
      <c r="K96" s="60" t="s">
        <v>122</v>
      </c>
      <c r="L96" s="67" t="s">
        <v>123</v>
      </c>
      <c r="M96" s="68" t="s">
        <v>662</v>
      </c>
      <c r="Q96" s="31"/>
      <c r="R96" s="32"/>
    </row>
    <row r="97" spans="2:18" ht="14.25" customHeight="1">
      <c r="B97" s="103"/>
      <c r="C97" s="104"/>
      <c r="D97" s="58"/>
      <c r="E97" s="80"/>
      <c r="F97" s="81"/>
      <c r="G97" s="82"/>
      <c r="H97" s="87"/>
      <c r="I97" s="96"/>
      <c r="J97" s="96"/>
      <c r="K97" s="60" t="s">
        <v>170</v>
      </c>
      <c r="L97" s="67"/>
      <c r="M97" s="68"/>
      <c r="Q97" s="31"/>
      <c r="R97" s="32"/>
    </row>
    <row r="98" spans="2:18" ht="14.25" customHeight="1">
      <c r="B98" s="103"/>
      <c r="C98" s="104"/>
      <c r="D98" s="58"/>
      <c r="E98" s="80"/>
      <c r="F98" s="81"/>
      <c r="G98" s="82"/>
      <c r="H98" s="87"/>
      <c r="I98" s="96"/>
      <c r="J98" s="96"/>
      <c r="K98" s="60" t="s">
        <v>824</v>
      </c>
      <c r="L98" s="67"/>
      <c r="M98" s="68"/>
      <c r="Q98" s="31"/>
      <c r="R98" s="32"/>
    </row>
    <row r="99" spans="2:18" ht="14.25" customHeight="1">
      <c r="B99" s="103"/>
      <c r="C99" s="104"/>
      <c r="D99" s="58"/>
      <c r="E99" s="80"/>
      <c r="F99" s="81"/>
      <c r="G99" s="82"/>
      <c r="H99" s="87"/>
      <c r="I99" s="96"/>
      <c r="J99" s="96"/>
      <c r="K99" s="75" t="s">
        <v>663</v>
      </c>
      <c r="L99" s="67" t="s">
        <v>664</v>
      </c>
      <c r="M99" s="68" t="s">
        <v>665</v>
      </c>
      <c r="Q99" s="31"/>
      <c r="R99" s="32"/>
    </row>
    <row r="100" spans="2:18" ht="14.25" customHeight="1">
      <c r="B100" s="103"/>
      <c r="C100" s="104"/>
      <c r="D100" s="58"/>
      <c r="E100" s="80"/>
      <c r="F100" s="81"/>
      <c r="G100" s="82"/>
      <c r="H100" s="87"/>
      <c r="I100" s="96"/>
      <c r="J100" s="96"/>
      <c r="K100" s="75" t="s">
        <v>666</v>
      </c>
      <c r="L100" s="67"/>
      <c r="M100" s="68"/>
      <c r="Q100" s="31"/>
      <c r="R100" s="32"/>
    </row>
    <row r="101" spans="2:18" ht="14.25" customHeight="1">
      <c r="B101" s="103"/>
      <c r="C101" s="104"/>
      <c r="D101" s="58"/>
      <c r="E101" s="80"/>
      <c r="F101" s="81"/>
      <c r="G101" s="82"/>
      <c r="H101" s="87"/>
      <c r="I101" s="96"/>
      <c r="J101" s="96"/>
      <c r="K101" s="75" t="s">
        <v>969</v>
      </c>
      <c r="L101" s="67"/>
      <c r="M101" s="68"/>
      <c r="Q101" s="31"/>
      <c r="R101" s="32"/>
    </row>
    <row r="102" spans="2:18" ht="14.25" customHeight="1">
      <c r="B102" s="103"/>
      <c r="C102" s="104"/>
      <c r="D102" s="58"/>
      <c r="E102" s="80"/>
      <c r="F102" s="81"/>
      <c r="G102" s="82"/>
      <c r="H102" s="87"/>
      <c r="I102" s="96"/>
      <c r="J102" s="96"/>
      <c r="K102" s="75" t="s">
        <v>745</v>
      </c>
      <c r="L102" s="67"/>
      <c r="M102" s="68"/>
      <c r="Q102" s="31"/>
      <c r="R102" s="32"/>
    </row>
    <row r="103" spans="2:18" ht="14.25" customHeight="1">
      <c r="B103" s="103"/>
      <c r="C103" s="104"/>
      <c r="D103" s="58"/>
      <c r="E103" s="80"/>
      <c r="F103" s="81"/>
      <c r="G103" s="82"/>
      <c r="H103" s="87"/>
      <c r="I103" s="96"/>
      <c r="J103" s="96"/>
      <c r="K103" s="75" t="s">
        <v>825</v>
      </c>
      <c r="L103" s="67"/>
      <c r="M103" s="68"/>
      <c r="Q103" s="31"/>
      <c r="R103" s="32"/>
    </row>
    <row r="104" spans="2:18" ht="14.25" customHeight="1">
      <c r="B104" s="103"/>
      <c r="C104" s="104"/>
      <c r="D104" s="58"/>
      <c r="E104" s="80"/>
      <c r="F104" s="81"/>
      <c r="G104" s="82"/>
      <c r="H104" s="87"/>
      <c r="I104" s="96"/>
      <c r="J104" s="96"/>
      <c r="K104" s="75"/>
      <c r="L104" s="67"/>
      <c r="M104" s="68"/>
      <c r="Q104" s="31"/>
      <c r="R104" s="32"/>
    </row>
    <row r="105" spans="2:18" ht="14.25" customHeight="1">
      <c r="B105" s="103"/>
      <c r="C105" s="104"/>
      <c r="D105" s="58"/>
      <c r="E105" s="80"/>
      <c r="F105" s="81">
        <v>3</v>
      </c>
      <c r="G105" s="82"/>
      <c r="H105" s="87" t="s">
        <v>213</v>
      </c>
      <c r="I105" s="96">
        <v>8509000</v>
      </c>
      <c r="J105" s="96">
        <v>8272121</v>
      </c>
      <c r="K105" s="121" t="s">
        <v>126</v>
      </c>
      <c r="L105" s="67" t="s">
        <v>667</v>
      </c>
      <c r="M105" s="68" t="s">
        <v>668</v>
      </c>
      <c r="Q105" s="31"/>
      <c r="R105" s="32"/>
    </row>
    <row r="106" spans="2:18" ht="14.25" customHeight="1">
      <c r="B106" s="103"/>
      <c r="C106" s="104"/>
      <c r="D106" s="58"/>
      <c r="E106" s="80"/>
      <c r="F106" s="81"/>
      <c r="G106" s="82"/>
      <c r="H106" s="87"/>
      <c r="I106" s="96"/>
      <c r="J106" s="96"/>
      <c r="K106" s="60" t="s">
        <v>105</v>
      </c>
      <c r="L106" s="67"/>
      <c r="M106" s="68"/>
      <c r="Q106" s="31"/>
      <c r="R106" s="32"/>
    </row>
    <row r="107" spans="2:18" ht="14.25" customHeight="1">
      <c r="B107" s="103"/>
      <c r="C107" s="104"/>
      <c r="D107" s="58"/>
      <c r="E107" s="80"/>
      <c r="F107" s="81"/>
      <c r="G107" s="82"/>
      <c r="H107" s="87"/>
      <c r="I107" s="96"/>
      <c r="J107" s="96"/>
      <c r="K107" s="60" t="s">
        <v>826</v>
      </c>
      <c r="L107" s="67"/>
      <c r="M107" s="68"/>
      <c r="Q107" s="31"/>
      <c r="R107" s="32"/>
    </row>
    <row r="108" spans="2:18" ht="14.25" customHeight="1">
      <c r="B108" s="103"/>
      <c r="C108" s="104"/>
      <c r="D108" s="58"/>
      <c r="E108" s="80"/>
      <c r="F108" s="81"/>
      <c r="G108" s="82"/>
      <c r="H108" s="87"/>
      <c r="I108" s="96"/>
      <c r="J108" s="96"/>
      <c r="K108" s="121" t="s">
        <v>127</v>
      </c>
      <c r="L108" s="67" t="s">
        <v>669</v>
      </c>
      <c r="M108" s="68" t="s">
        <v>670</v>
      </c>
      <c r="Q108" s="31"/>
      <c r="R108" s="32"/>
    </row>
    <row r="109" spans="2:18" ht="14.25" customHeight="1">
      <c r="B109" s="103"/>
      <c r="C109" s="104"/>
      <c r="D109" s="58"/>
      <c r="E109" s="80"/>
      <c r="F109" s="81"/>
      <c r="G109" s="82"/>
      <c r="H109" s="87"/>
      <c r="I109" s="96"/>
      <c r="J109" s="96"/>
      <c r="K109" s="60" t="s">
        <v>106</v>
      </c>
      <c r="L109" s="67"/>
      <c r="M109" s="68"/>
      <c r="Q109" s="31"/>
      <c r="R109" s="32"/>
    </row>
    <row r="110" spans="2:18" ht="14.25" customHeight="1">
      <c r="B110" s="103"/>
      <c r="C110" s="104"/>
      <c r="D110" s="58"/>
      <c r="E110" s="80"/>
      <c r="F110" s="81"/>
      <c r="G110" s="82"/>
      <c r="H110" s="87"/>
      <c r="I110" s="96"/>
      <c r="J110" s="96"/>
      <c r="K110" s="60" t="s">
        <v>827</v>
      </c>
      <c r="L110" s="67"/>
      <c r="M110" s="68"/>
      <c r="Q110" s="31"/>
      <c r="R110" s="32"/>
    </row>
    <row r="111" spans="2:18" ht="14.25" customHeight="1">
      <c r="B111" s="103"/>
      <c r="C111" s="104"/>
      <c r="D111" s="58"/>
      <c r="E111" s="80"/>
      <c r="F111" s="81"/>
      <c r="G111" s="82"/>
      <c r="H111" s="87"/>
      <c r="I111" s="96"/>
      <c r="J111" s="96"/>
      <c r="K111" s="60" t="s">
        <v>206</v>
      </c>
      <c r="L111" s="67" t="s">
        <v>671</v>
      </c>
      <c r="M111" s="68" t="s">
        <v>672</v>
      </c>
      <c r="Q111" s="31"/>
      <c r="R111" s="32"/>
    </row>
    <row r="112" spans="2:18" ht="14.25" customHeight="1">
      <c r="B112" s="103"/>
      <c r="C112" s="104"/>
      <c r="D112" s="58"/>
      <c r="E112" s="80"/>
      <c r="F112" s="81"/>
      <c r="G112" s="82"/>
      <c r="H112" s="87"/>
      <c r="I112" s="96"/>
      <c r="J112" s="96"/>
      <c r="K112" s="60" t="s">
        <v>312</v>
      </c>
      <c r="L112" s="67"/>
      <c r="M112" s="68"/>
      <c r="Q112" s="31"/>
      <c r="R112" s="32"/>
    </row>
    <row r="113" spans="2:18" ht="14.25" customHeight="1">
      <c r="B113" s="103"/>
      <c r="C113" s="104"/>
      <c r="D113" s="58"/>
      <c r="E113" s="80"/>
      <c r="F113" s="81"/>
      <c r="G113" s="82"/>
      <c r="H113" s="87"/>
      <c r="I113" s="96"/>
      <c r="J113" s="96"/>
      <c r="K113" s="60"/>
      <c r="L113" s="67"/>
      <c r="M113" s="68"/>
      <c r="Q113" s="31"/>
      <c r="R113" s="32"/>
    </row>
    <row r="114" spans="2:18" ht="14.25" customHeight="1">
      <c r="B114" s="103"/>
      <c r="C114" s="104"/>
      <c r="D114" s="58"/>
      <c r="E114" s="80"/>
      <c r="F114" s="81">
        <v>4</v>
      </c>
      <c r="G114" s="82"/>
      <c r="H114" s="87" t="s">
        <v>373</v>
      </c>
      <c r="I114" s="96">
        <v>1027530000</v>
      </c>
      <c r="J114" s="96">
        <v>975516128</v>
      </c>
      <c r="K114" s="61" t="s">
        <v>154</v>
      </c>
      <c r="L114" s="122"/>
      <c r="M114" s="88"/>
      <c r="Q114" s="31"/>
      <c r="R114" s="32"/>
    </row>
    <row r="115" spans="2:18" ht="14.25" customHeight="1">
      <c r="B115" s="103"/>
      <c r="C115" s="104"/>
      <c r="D115" s="58"/>
      <c r="E115" s="80"/>
      <c r="F115" s="81"/>
      <c r="G115" s="82"/>
      <c r="H115" s="87"/>
      <c r="I115" s="96"/>
      <c r="J115" s="96"/>
      <c r="K115" s="60" t="s">
        <v>13</v>
      </c>
      <c r="L115" s="122"/>
      <c r="M115" s="88"/>
      <c r="Q115" s="31"/>
      <c r="R115" s="32"/>
    </row>
    <row r="116" spans="2:18" ht="14.25" customHeight="1">
      <c r="B116" s="103"/>
      <c r="C116" s="104"/>
      <c r="D116" s="58"/>
      <c r="E116" s="80"/>
      <c r="F116" s="81"/>
      <c r="G116" s="82"/>
      <c r="H116" s="87"/>
      <c r="I116" s="96"/>
      <c r="J116" s="96"/>
      <c r="K116" s="61" t="s">
        <v>847</v>
      </c>
      <c r="L116" s="122"/>
      <c r="M116" s="88"/>
      <c r="Q116" s="31"/>
      <c r="R116" s="32"/>
    </row>
    <row r="117" spans="2:18" ht="14.25" customHeight="1">
      <c r="B117" s="103"/>
      <c r="C117" s="104"/>
      <c r="D117" s="58"/>
      <c r="E117" s="80"/>
      <c r="F117" s="81"/>
      <c r="G117" s="82"/>
      <c r="H117" s="87"/>
      <c r="I117" s="96"/>
      <c r="J117" s="96"/>
      <c r="K117" s="60" t="s">
        <v>14</v>
      </c>
      <c r="L117" s="122"/>
      <c r="M117" s="88"/>
      <c r="N117" s="1"/>
      <c r="Q117" s="31"/>
      <c r="R117" s="32"/>
    </row>
    <row r="118" spans="2:18" ht="14.25" customHeight="1">
      <c r="B118" s="103"/>
      <c r="C118" s="104"/>
      <c r="D118" s="58"/>
      <c r="E118" s="80"/>
      <c r="F118" s="81"/>
      <c r="G118" s="82"/>
      <c r="H118" s="87"/>
      <c r="I118" s="96"/>
      <c r="J118" s="96"/>
      <c r="K118" s="61" t="s">
        <v>828</v>
      </c>
      <c r="L118" s="122"/>
      <c r="M118" s="88"/>
      <c r="Q118" s="31"/>
      <c r="R118" s="32"/>
    </row>
    <row r="119" spans="2:18" ht="14.25" customHeight="1">
      <c r="B119" s="103"/>
      <c r="C119" s="104"/>
      <c r="D119" s="58"/>
      <c r="E119" s="80"/>
      <c r="F119" s="81"/>
      <c r="G119" s="82"/>
      <c r="H119" s="87"/>
      <c r="I119" s="96"/>
      <c r="J119" s="96"/>
      <c r="K119" s="61"/>
      <c r="L119" s="122"/>
      <c r="M119" s="88"/>
      <c r="Q119" s="31"/>
      <c r="R119" s="32"/>
    </row>
    <row r="120" spans="2:18" ht="14.25" customHeight="1">
      <c r="B120" s="103"/>
      <c r="C120" s="104"/>
      <c r="D120" s="58"/>
      <c r="E120" s="80"/>
      <c r="F120" s="81">
        <v>5</v>
      </c>
      <c r="G120" s="82"/>
      <c r="H120" s="87" t="s">
        <v>374</v>
      </c>
      <c r="I120" s="96">
        <v>381054000</v>
      </c>
      <c r="J120" s="96">
        <v>381053538</v>
      </c>
      <c r="K120" s="61" t="s">
        <v>154</v>
      </c>
      <c r="L120" s="122"/>
      <c r="M120" s="88"/>
      <c r="Q120" s="31"/>
      <c r="R120" s="32"/>
    </row>
    <row r="121" spans="2:18" ht="14.25" customHeight="1">
      <c r="B121" s="103"/>
      <c r="C121" s="104"/>
      <c r="D121" s="58"/>
      <c r="E121" s="80"/>
      <c r="F121" s="81"/>
      <c r="G121" s="82"/>
      <c r="H121" s="87"/>
      <c r="I121" s="96"/>
      <c r="J121" s="96"/>
      <c r="K121" s="60" t="s">
        <v>673</v>
      </c>
      <c r="L121" s="122"/>
      <c r="M121" s="88"/>
      <c r="Q121" s="31"/>
      <c r="R121" s="32"/>
    </row>
    <row r="122" spans="2:18" ht="14.25" customHeight="1">
      <c r="B122" s="103"/>
      <c r="C122" s="104"/>
      <c r="D122" s="58"/>
      <c r="E122" s="80"/>
      <c r="F122" s="81"/>
      <c r="G122" s="82"/>
      <c r="H122" s="87"/>
      <c r="I122" s="96"/>
      <c r="J122" s="96"/>
      <c r="K122" s="60" t="s">
        <v>848</v>
      </c>
      <c r="L122" s="122"/>
      <c r="M122" s="88"/>
      <c r="Q122" s="31"/>
      <c r="R122" s="32"/>
    </row>
    <row r="123" spans="2:18" ht="14.25" customHeight="1">
      <c r="B123" s="103"/>
      <c r="C123" s="202"/>
      <c r="D123" s="200"/>
      <c r="E123" s="80"/>
      <c r="F123" s="81"/>
      <c r="G123" s="82"/>
      <c r="H123" s="87"/>
      <c r="I123" s="201"/>
      <c r="J123" s="201"/>
      <c r="K123" s="60"/>
      <c r="L123" s="122"/>
      <c r="M123" s="88"/>
      <c r="Q123" s="31"/>
      <c r="R123" s="32"/>
    </row>
    <row r="124" spans="2:18" ht="14.25" customHeight="1">
      <c r="B124" s="103"/>
      <c r="C124" s="104"/>
      <c r="D124" s="58"/>
      <c r="E124" s="80"/>
      <c r="F124" s="81">
        <v>6</v>
      </c>
      <c r="G124" s="82"/>
      <c r="H124" s="87" t="s">
        <v>55</v>
      </c>
      <c r="I124" s="137">
        <v>-121000</v>
      </c>
      <c r="J124" s="94">
        <v>0</v>
      </c>
      <c r="K124" s="61" t="s">
        <v>154</v>
      </c>
      <c r="L124" s="122"/>
      <c r="M124" s="88"/>
      <c r="Q124" s="31"/>
      <c r="R124" s="32"/>
    </row>
    <row r="125" spans="1:22" ht="14.25" customHeight="1" thickBot="1">
      <c r="A125" s="1"/>
      <c r="B125" s="126"/>
      <c r="C125" s="127"/>
      <c r="D125" s="127"/>
      <c r="E125" s="128"/>
      <c r="F125" s="129"/>
      <c r="G125" s="130"/>
      <c r="H125" s="131"/>
      <c r="I125" s="132"/>
      <c r="J125" s="133"/>
      <c r="K125" s="134"/>
      <c r="L125" s="135"/>
      <c r="M125" s="136"/>
      <c r="N125" s="36"/>
      <c r="Q125" s="31"/>
      <c r="R125" s="32"/>
      <c r="T125" s="32"/>
      <c r="U125" s="37"/>
      <c r="V125" s="37"/>
    </row>
    <row r="126" spans="2:18" ht="14.25" customHeight="1">
      <c r="B126" s="103"/>
      <c r="C126" s="216"/>
      <c r="D126" s="92"/>
      <c r="E126" s="80"/>
      <c r="F126" s="81"/>
      <c r="G126" s="82"/>
      <c r="H126" s="87"/>
      <c r="I126" s="84"/>
      <c r="J126" s="84"/>
      <c r="K126" s="144"/>
      <c r="L126" s="122"/>
      <c r="M126" s="88"/>
      <c r="Q126" s="42"/>
      <c r="R126" s="32"/>
    </row>
    <row r="127" spans="2:18" ht="14.25" customHeight="1">
      <c r="B127" s="95" t="s">
        <v>11</v>
      </c>
      <c r="C127" s="58">
        <v>11686102000</v>
      </c>
      <c r="D127" s="58">
        <v>10856991311</v>
      </c>
      <c r="E127" s="80" t="s">
        <v>212</v>
      </c>
      <c r="F127" s="81">
        <v>1</v>
      </c>
      <c r="G127" s="82"/>
      <c r="H127" s="87" t="s">
        <v>984</v>
      </c>
      <c r="I127" s="96">
        <v>179308705</v>
      </c>
      <c r="J127" s="96">
        <v>156307246</v>
      </c>
      <c r="K127" s="60" t="s">
        <v>130</v>
      </c>
      <c r="L127" s="67" t="s">
        <v>315</v>
      </c>
      <c r="M127" s="68" t="s">
        <v>315</v>
      </c>
      <c r="Q127" s="31"/>
      <c r="R127" s="32"/>
    </row>
    <row r="128" spans="2:18" ht="14.25" customHeight="1">
      <c r="B128" s="95" t="s">
        <v>215</v>
      </c>
      <c r="C128" s="58"/>
      <c r="D128" s="58"/>
      <c r="E128" s="80"/>
      <c r="F128" s="81"/>
      <c r="G128" s="82"/>
      <c r="H128" s="87"/>
      <c r="I128" s="96"/>
      <c r="J128" s="96"/>
      <c r="K128" s="60"/>
      <c r="L128" s="67" t="s">
        <v>375</v>
      </c>
      <c r="M128" s="68" t="s">
        <v>375</v>
      </c>
      <c r="Q128" s="31"/>
      <c r="R128" s="32"/>
    </row>
    <row r="129" spans="2:18" ht="14.25" customHeight="1">
      <c r="B129" s="95"/>
      <c r="C129" s="58" t="s">
        <v>152</v>
      </c>
      <c r="D129" s="58" t="s">
        <v>152</v>
      </c>
      <c r="E129" s="80"/>
      <c r="F129" s="81"/>
      <c r="G129" s="82"/>
      <c r="H129" s="87"/>
      <c r="I129" s="96"/>
      <c r="J129" s="96"/>
      <c r="K129" s="60" t="s">
        <v>376</v>
      </c>
      <c r="L129" s="67"/>
      <c r="M129" s="68"/>
      <c r="Q129" s="31"/>
      <c r="R129" s="32"/>
    </row>
    <row r="130" spans="2:18" ht="14.25" customHeight="1">
      <c r="B130" s="95"/>
      <c r="C130" s="58">
        <v>4191583000</v>
      </c>
      <c r="D130" s="58">
        <v>4177387577</v>
      </c>
      <c r="E130" s="80"/>
      <c r="F130" s="81"/>
      <c r="G130" s="82"/>
      <c r="H130" s="87"/>
      <c r="I130" s="96"/>
      <c r="J130" s="96"/>
      <c r="K130" s="60" t="s">
        <v>829</v>
      </c>
      <c r="L130" s="67"/>
      <c r="M130" s="68"/>
      <c r="Q130" s="31"/>
      <c r="R130" s="32"/>
    </row>
    <row r="131" spans="2:18" ht="14.25" customHeight="1">
      <c r="B131" s="95"/>
      <c r="C131" s="58" t="s">
        <v>153</v>
      </c>
      <c r="D131" s="58" t="s">
        <v>153</v>
      </c>
      <c r="E131" s="80"/>
      <c r="F131" s="81"/>
      <c r="G131" s="82"/>
      <c r="H131" s="87"/>
      <c r="I131" s="96"/>
      <c r="J131" s="96"/>
      <c r="K131" s="60" t="s">
        <v>131</v>
      </c>
      <c r="L131" s="67"/>
      <c r="M131" s="68"/>
      <c r="Q131" s="31"/>
      <c r="R131" s="32"/>
    </row>
    <row r="132" spans="2:18" ht="14.25" customHeight="1">
      <c r="B132" s="95"/>
      <c r="C132" s="58">
        <v>5300273000</v>
      </c>
      <c r="D132" s="58">
        <v>4586463856</v>
      </c>
      <c r="E132" s="80"/>
      <c r="F132" s="81"/>
      <c r="G132" s="82"/>
      <c r="H132" s="87"/>
      <c r="I132" s="96"/>
      <c r="J132" s="96"/>
      <c r="K132" s="61" t="s">
        <v>849</v>
      </c>
      <c r="L132" s="67"/>
      <c r="M132" s="68"/>
      <c r="Q132" s="31"/>
      <c r="R132" s="32"/>
    </row>
    <row r="133" spans="2:18" ht="14.25" customHeight="1">
      <c r="B133" s="95"/>
      <c r="C133" s="58" t="s">
        <v>155</v>
      </c>
      <c r="D133" s="58" t="s">
        <v>155</v>
      </c>
      <c r="E133" s="80"/>
      <c r="F133" s="81"/>
      <c r="G133" s="86"/>
      <c r="H133" s="87"/>
      <c r="I133" s="96"/>
      <c r="J133" s="96"/>
      <c r="K133" s="60"/>
      <c r="L133" s="67"/>
      <c r="M133" s="68"/>
      <c r="Q133" s="31"/>
      <c r="R133" s="32"/>
    </row>
    <row r="134" spans="2:18" ht="14.25" customHeight="1">
      <c r="B134" s="95"/>
      <c r="C134" s="58">
        <f>C127-C130-C132</f>
        <v>2194246000</v>
      </c>
      <c r="D134" s="58">
        <f>D127-D130-D132</f>
        <v>2093139878</v>
      </c>
      <c r="E134" s="80"/>
      <c r="F134" s="81">
        <v>2</v>
      </c>
      <c r="G134" s="86"/>
      <c r="H134" s="87" t="s">
        <v>820</v>
      </c>
      <c r="I134" s="96">
        <v>40848000</v>
      </c>
      <c r="J134" s="96">
        <v>33143508</v>
      </c>
      <c r="K134" s="60" t="s">
        <v>128</v>
      </c>
      <c r="L134" s="67" t="s">
        <v>746</v>
      </c>
      <c r="M134" s="68" t="s">
        <v>747</v>
      </c>
      <c r="Q134" s="31"/>
      <c r="R134" s="32"/>
    </row>
    <row r="135" spans="2:18" ht="14.25" customHeight="1">
      <c r="B135" s="95"/>
      <c r="C135" s="100"/>
      <c r="D135" s="108"/>
      <c r="E135" s="80"/>
      <c r="F135" s="81"/>
      <c r="G135" s="86"/>
      <c r="H135" s="87"/>
      <c r="I135" s="96"/>
      <c r="J135" s="96"/>
      <c r="K135" s="60" t="s">
        <v>748</v>
      </c>
      <c r="L135" s="67"/>
      <c r="M135" s="68"/>
      <c r="Q135" s="31"/>
      <c r="R135" s="32"/>
    </row>
    <row r="136" spans="2:18" ht="14.25" customHeight="1">
      <c r="B136" s="103"/>
      <c r="C136" s="100"/>
      <c r="D136" s="108"/>
      <c r="E136" s="80"/>
      <c r="F136" s="81"/>
      <c r="G136" s="82"/>
      <c r="H136" s="87"/>
      <c r="I136" s="84"/>
      <c r="J136" s="84"/>
      <c r="K136" s="76" t="s">
        <v>749</v>
      </c>
      <c r="L136" s="109"/>
      <c r="M136" s="110"/>
      <c r="Q136" s="31"/>
      <c r="R136" s="32"/>
    </row>
    <row r="137" spans="2:18" ht="14.25" customHeight="1">
      <c r="B137" s="103"/>
      <c r="C137" s="58"/>
      <c r="D137" s="58"/>
      <c r="E137" s="80"/>
      <c r="F137" s="111"/>
      <c r="G137" s="112"/>
      <c r="H137" s="113"/>
      <c r="I137" s="114"/>
      <c r="J137" s="114"/>
      <c r="K137" s="115" t="s">
        <v>3</v>
      </c>
      <c r="L137" s="116"/>
      <c r="M137" s="117"/>
      <c r="Q137" s="31"/>
      <c r="R137" s="32"/>
    </row>
    <row r="138" spans="2:23" s="44" customFormat="1" ht="14.25" customHeight="1" thickBot="1">
      <c r="B138" s="204"/>
      <c r="C138" s="290"/>
      <c r="D138" s="291"/>
      <c r="E138" s="128"/>
      <c r="F138" s="292"/>
      <c r="G138" s="293"/>
      <c r="H138" s="294"/>
      <c r="I138" s="295"/>
      <c r="J138" s="295"/>
      <c r="K138" s="296" t="s">
        <v>750</v>
      </c>
      <c r="L138" s="297"/>
      <c r="M138" s="298"/>
      <c r="N138" s="4"/>
      <c r="O138" s="4"/>
      <c r="P138" s="4"/>
      <c r="Q138" s="43"/>
      <c r="R138" s="32"/>
      <c r="U138" s="45"/>
      <c r="W138" s="10"/>
    </row>
    <row r="139" spans="2:23" s="44" customFormat="1" ht="14.25" customHeight="1">
      <c r="B139" s="103"/>
      <c r="C139" s="202" t="s">
        <v>150</v>
      </c>
      <c r="D139" s="200" t="s">
        <v>150</v>
      </c>
      <c r="E139" s="80"/>
      <c r="F139" s="81"/>
      <c r="G139" s="82"/>
      <c r="H139" s="87"/>
      <c r="I139" s="201" t="s">
        <v>150</v>
      </c>
      <c r="J139" s="201" t="s">
        <v>150</v>
      </c>
      <c r="K139" s="115"/>
      <c r="L139" s="116"/>
      <c r="M139" s="117"/>
      <c r="N139" s="4"/>
      <c r="O139" s="4"/>
      <c r="P139" s="4"/>
      <c r="Q139" s="43"/>
      <c r="R139" s="32"/>
      <c r="U139" s="45"/>
      <c r="W139" s="10"/>
    </row>
    <row r="140" spans="2:23" s="44" customFormat="1" ht="14.25" customHeight="1">
      <c r="B140" s="103"/>
      <c r="C140" s="120"/>
      <c r="D140" s="120"/>
      <c r="E140" s="119"/>
      <c r="F140" s="81">
        <v>3</v>
      </c>
      <c r="G140" s="82"/>
      <c r="H140" s="87" t="s">
        <v>679</v>
      </c>
      <c r="I140" s="96">
        <v>187499000</v>
      </c>
      <c r="J140" s="96">
        <v>183626832</v>
      </c>
      <c r="K140" s="76" t="s">
        <v>129</v>
      </c>
      <c r="L140" s="122" t="s">
        <v>250</v>
      </c>
      <c r="M140" s="68" t="s">
        <v>289</v>
      </c>
      <c r="N140" s="4"/>
      <c r="O140" s="4"/>
      <c r="P140" s="4"/>
      <c r="Q140" s="43"/>
      <c r="R140" s="32"/>
      <c r="U140" s="45"/>
      <c r="W140" s="10"/>
    </row>
    <row r="141" spans="2:23" s="44" customFormat="1" ht="14.25" customHeight="1">
      <c r="B141" s="103"/>
      <c r="C141" s="58"/>
      <c r="D141" s="58"/>
      <c r="E141" s="119"/>
      <c r="F141" s="81"/>
      <c r="G141" s="82"/>
      <c r="H141" s="87"/>
      <c r="I141" s="96"/>
      <c r="J141" s="96"/>
      <c r="K141" s="74" t="s">
        <v>680</v>
      </c>
      <c r="L141" s="67"/>
      <c r="M141" s="68"/>
      <c r="N141" s="4"/>
      <c r="O141" s="4"/>
      <c r="P141" s="4"/>
      <c r="Q141" s="43"/>
      <c r="R141" s="32"/>
      <c r="U141" s="45"/>
      <c r="W141" s="10"/>
    </row>
    <row r="142" spans="2:18" ht="14.25" customHeight="1">
      <c r="B142" s="103"/>
      <c r="C142" s="108"/>
      <c r="D142" s="108"/>
      <c r="E142" s="80"/>
      <c r="F142" s="81"/>
      <c r="G142" s="82"/>
      <c r="H142" s="87"/>
      <c r="I142" s="96"/>
      <c r="J142" s="96"/>
      <c r="K142" s="74" t="s">
        <v>850</v>
      </c>
      <c r="L142" s="67"/>
      <c r="M142" s="68"/>
      <c r="Q142" s="31"/>
      <c r="R142" s="32"/>
    </row>
    <row r="143" spans="2:18" ht="14.25" customHeight="1">
      <c r="B143" s="103"/>
      <c r="C143" s="202"/>
      <c r="D143" s="200"/>
      <c r="E143" s="80"/>
      <c r="F143" s="81"/>
      <c r="G143" s="82"/>
      <c r="H143" s="87"/>
      <c r="I143" s="201"/>
      <c r="J143" s="201"/>
      <c r="K143" s="74"/>
      <c r="L143" s="67"/>
      <c r="M143" s="68"/>
      <c r="Q143" s="31"/>
      <c r="R143" s="32"/>
    </row>
    <row r="144" spans="2:18" ht="14.25" customHeight="1">
      <c r="B144" s="103"/>
      <c r="C144" s="58"/>
      <c r="D144" s="58"/>
      <c r="E144" s="80"/>
      <c r="F144" s="81">
        <v>4</v>
      </c>
      <c r="G144" s="82"/>
      <c r="H144" s="87" t="s">
        <v>182</v>
      </c>
      <c r="I144" s="96">
        <v>851894000</v>
      </c>
      <c r="J144" s="96">
        <v>815707266</v>
      </c>
      <c r="K144" s="74" t="s">
        <v>73</v>
      </c>
      <c r="L144" s="67"/>
      <c r="M144" s="68"/>
      <c r="Q144" s="31"/>
      <c r="R144" s="32"/>
    </row>
    <row r="145" spans="2:18" ht="14.25" customHeight="1">
      <c r="B145" s="103"/>
      <c r="C145" s="58"/>
      <c r="D145" s="58"/>
      <c r="E145" s="80"/>
      <c r="F145" s="81"/>
      <c r="G145" s="82"/>
      <c r="H145" s="87"/>
      <c r="I145" s="96"/>
      <c r="J145" s="96"/>
      <c r="K145" s="74" t="s">
        <v>767</v>
      </c>
      <c r="L145" s="67" t="s">
        <v>751</v>
      </c>
      <c r="M145" s="68" t="s">
        <v>316</v>
      </c>
      <c r="Q145" s="31"/>
      <c r="R145" s="32"/>
    </row>
    <row r="146" spans="2:18" ht="14.25" customHeight="1">
      <c r="B146" s="103"/>
      <c r="C146" s="58"/>
      <c r="D146" s="58"/>
      <c r="E146" s="80"/>
      <c r="F146" s="81"/>
      <c r="G146" s="82"/>
      <c r="H146" s="87"/>
      <c r="I146" s="96"/>
      <c r="J146" s="96"/>
      <c r="K146" s="74" t="s">
        <v>752</v>
      </c>
      <c r="L146" s="67"/>
      <c r="M146" s="68"/>
      <c r="Q146" s="31"/>
      <c r="R146" s="32"/>
    </row>
    <row r="147" spans="2:18" ht="14.25" customHeight="1">
      <c r="B147" s="103"/>
      <c r="C147" s="58"/>
      <c r="D147" s="58"/>
      <c r="E147" s="80"/>
      <c r="F147" s="81"/>
      <c r="G147" s="82"/>
      <c r="H147" s="87"/>
      <c r="I147" s="96"/>
      <c r="J147" s="96"/>
      <c r="K147" s="74" t="s">
        <v>74</v>
      </c>
      <c r="L147" s="67" t="s">
        <v>753</v>
      </c>
      <c r="M147" s="68" t="s">
        <v>290</v>
      </c>
      <c r="Q147" s="31"/>
      <c r="R147" s="32"/>
    </row>
    <row r="148" spans="2:18" ht="14.25" customHeight="1">
      <c r="B148" s="103"/>
      <c r="C148" s="58"/>
      <c r="D148" s="58"/>
      <c r="E148" s="80"/>
      <c r="F148" s="81"/>
      <c r="G148" s="82"/>
      <c r="H148" s="87"/>
      <c r="I148" s="96"/>
      <c r="J148" s="96"/>
      <c r="K148" s="74" t="s">
        <v>317</v>
      </c>
      <c r="L148" s="67"/>
      <c r="M148" s="68"/>
      <c r="Q148" s="31"/>
      <c r="R148" s="32"/>
    </row>
    <row r="149" spans="2:18" ht="14.25" customHeight="1">
      <c r="B149" s="103"/>
      <c r="C149" s="58"/>
      <c r="D149" s="58"/>
      <c r="E149" s="80"/>
      <c r="F149" s="81"/>
      <c r="G149" s="82"/>
      <c r="H149" s="87"/>
      <c r="I149" s="96"/>
      <c r="J149" s="96"/>
      <c r="K149" s="74" t="s">
        <v>318</v>
      </c>
      <c r="L149" s="67"/>
      <c r="M149" s="68"/>
      <c r="Q149" s="31"/>
      <c r="R149" s="32"/>
    </row>
    <row r="150" spans="2:18" ht="14.25" customHeight="1">
      <c r="B150" s="103"/>
      <c r="C150" s="58"/>
      <c r="D150" s="58"/>
      <c r="E150" s="80"/>
      <c r="F150" s="81"/>
      <c r="G150" s="82"/>
      <c r="H150" s="87"/>
      <c r="I150" s="96"/>
      <c r="J150" s="96"/>
      <c r="K150" s="74" t="s">
        <v>830</v>
      </c>
      <c r="L150" s="67"/>
      <c r="M150" s="68"/>
      <c r="Q150" s="31"/>
      <c r="R150" s="32"/>
    </row>
    <row r="151" spans="2:18" ht="14.25" customHeight="1">
      <c r="B151" s="103"/>
      <c r="C151" s="58"/>
      <c r="D151" s="58"/>
      <c r="E151" s="80"/>
      <c r="F151" s="81"/>
      <c r="G151" s="82"/>
      <c r="H151" s="87"/>
      <c r="I151" s="96"/>
      <c r="J151" s="96"/>
      <c r="K151" s="74"/>
      <c r="L151" s="67"/>
      <c r="M151" s="68"/>
      <c r="Q151" s="31"/>
      <c r="R151" s="32"/>
    </row>
    <row r="152" spans="2:18" ht="14.25" customHeight="1">
      <c r="B152" s="103"/>
      <c r="C152" s="58"/>
      <c r="D152" s="58"/>
      <c r="E152" s="80"/>
      <c r="F152" s="81">
        <v>5</v>
      </c>
      <c r="G152" s="82"/>
      <c r="H152" s="87" t="s">
        <v>985</v>
      </c>
      <c r="I152" s="96">
        <v>115697000</v>
      </c>
      <c r="J152" s="96">
        <v>106918873</v>
      </c>
      <c r="K152" s="74" t="s">
        <v>324</v>
      </c>
      <c r="L152" s="67" t="s">
        <v>754</v>
      </c>
      <c r="M152" s="68" t="s">
        <v>755</v>
      </c>
      <c r="Q152" s="31"/>
      <c r="R152" s="32"/>
    </row>
    <row r="153" spans="2:18" ht="14.25" customHeight="1">
      <c r="B153" s="103"/>
      <c r="C153" s="58"/>
      <c r="D153" s="58"/>
      <c r="E153" s="80"/>
      <c r="F153" s="81"/>
      <c r="G153" s="82"/>
      <c r="H153" s="87"/>
      <c r="I153" s="96"/>
      <c r="J153" s="96"/>
      <c r="K153" s="60" t="s">
        <v>325</v>
      </c>
      <c r="L153" s="67"/>
      <c r="M153" s="68"/>
      <c r="Q153" s="31"/>
      <c r="R153" s="32"/>
    </row>
    <row r="154" spans="2:18" ht="14.25" customHeight="1">
      <c r="B154" s="103"/>
      <c r="C154" s="58"/>
      <c r="D154" s="58"/>
      <c r="E154" s="80"/>
      <c r="F154" s="81"/>
      <c r="G154" s="82"/>
      <c r="H154" s="87"/>
      <c r="I154" s="96"/>
      <c r="J154" s="96"/>
      <c r="K154" s="121" t="s">
        <v>756</v>
      </c>
      <c r="L154" s="67"/>
      <c r="M154" s="68"/>
      <c r="Q154" s="31"/>
      <c r="R154" s="32"/>
    </row>
    <row r="155" spans="2:18" ht="14.25" customHeight="1">
      <c r="B155" s="103"/>
      <c r="C155" s="92"/>
      <c r="D155" s="92"/>
      <c r="E155" s="80"/>
      <c r="F155" s="81"/>
      <c r="G155" s="82"/>
      <c r="H155" s="87"/>
      <c r="I155" s="96"/>
      <c r="J155" s="96"/>
      <c r="K155" s="121"/>
      <c r="L155" s="67"/>
      <c r="M155" s="68"/>
      <c r="Q155" s="31"/>
      <c r="R155" s="32"/>
    </row>
    <row r="156" spans="2:18" ht="14.25" customHeight="1">
      <c r="B156" s="103"/>
      <c r="C156" s="90"/>
      <c r="D156" s="92"/>
      <c r="E156" s="80"/>
      <c r="F156" s="81">
        <v>6</v>
      </c>
      <c r="G156" s="82"/>
      <c r="H156" s="87" t="s">
        <v>986</v>
      </c>
      <c r="I156" s="96">
        <v>335693000</v>
      </c>
      <c r="J156" s="96">
        <v>298957840</v>
      </c>
      <c r="K156" s="60" t="s">
        <v>75</v>
      </c>
      <c r="L156" s="122" t="s">
        <v>675</v>
      </c>
      <c r="M156" s="68" t="s">
        <v>682</v>
      </c>
      <c r="Q156" s="31"/>
      <c r="R156" s="32"/>
    </row>
    <row r="157" spans="2:18" ht="14.25" customHeight="1">
      <c r="B157" s="103"/>
      <c r="C157" s="90"/>
      <c r="D157" s="92"/>
      <c r="E157" s="80"/>
      <c r="F157" s="81"/>
      <c r="G157" s="82"/>
      <c r="H157" s="87"/>
      <c r="I157" s="96"/>
      <c r="J157" s="96"/>
      <c r="K157" s="60" t="s">
        <v>125</v>
      </c>
      <c r="L157" s="67" t="s">
        <v>757</v>
      </c>
      <c r="M157" s="68" t="s">
        <v>758</v>
      </c>
      <c r="Q157" s="31"/>
      <c r="R157" s="32"/>
    </row>
    <row r="158" spans="2:18" ht="14.25" customHeight="1">
      <c r="B158" s="95"/>
      <c r="C158" s="58"/>
      <c r="D158" s="58"/>
      <c r="E158" s="80"/>
      <c r="F158" s="81"/>
      <c r="G158" s="82"/>
      <c r="H158" s="87"/>
      <c r="I158" s="96"/>
      <c r="J158" s="96"/>
      <c r="K158" s="60" t="s">
        <v>851</v>
      </c>
      <c r="L158" s="67"/>
      <c r="M158" s="68"/>
      <c r="Q158" s="31"/>
      <c r="R158" s="32"/>
    </row>
    <row r="159" spans="2:18" ht="14.25" customHeight="1">
      <c r="B159" s="95"/>
      <c r="C159" s="58"/>
      <c r="D159" s="58"/>
      <c r="E159" s="80"/>
      <c r="F159" s="81"/>
      <c r="G159" s="86"/>
      <c r="H159" s="87"/>
      <c r="I159" s="96"/>
      <c r="J159" s="96"/>
      <c r="K159" s="60" t="s">
        <v>17</v>
      </c>
      <c r="L159" s="67" t="s">
        <v>759</v>
      </c>
      <c r="M159" s="68" t="s">
        <v>760</v>
      </c>
      <c r="Q159" s="31"/>
      <c r="R159" s="32"/>
    </row>
    <row r="160" spans="2:18" ht="14.25" customHeight="1">
      <c r="B160" s="103"/>
      <c r="C160" s="58"/>
      <c r="D160" s="58"/>
      <c r="E160" s="80"/>
      <c r="F160" s="81"/>
      <c r="G160" s="82"/>
      <c r="H160" s="87"/>
      <c r="I160" s="84"/>
      <c r="J160" s="84"/>
      <c r="K160" s="76" t="s">
        <v>18</v>
      </c>
      <c r="L160" s="109" t="s">
        <v>761</v>
      </c>
      <c r="M160" s="110" t="s">
        <v>762</v>
      </c>
      <c r="Q160" s="31"/>
      <c r="R160" s="32"/>
    </row>
    <row r="161" spans="2:18" ht="14.25" customHeight="1">
      <c r="B161" s="103"/>
      <c r="C161" s="58"/>
      <c r="D161" s="58"/>
      <c r="E161" s="80"/>
      <c r="F161" s="111"/>
      <c r="G161" s="112"/>
      <c r="H161" s="113"/>
      <c r="I161" s="114"/>
      <c r="J161" s="114"/>
      <c r="K161" s="115" t="s">
        <v>72</v>
      </c>
      <c r="L161" s="116" t="s">
        <v>763</v>
      </c>
      <c r="M161" s="117" t="s">
        <v>764</v>
      </c>
      <c r="Q161" s="31"/>
      <c r="R161" s="32"/>
    </row>
    <row r="162" spans="2:18" ht="14.25" customHeight="1">
      <c r="B162" s="103"/>
      <c r="C162" s="58"/>
      <c r="D162" s="58"/>
      <c r="E162" s="80"/>
      <c r="F162" s="111"/>
      <c r="G162" s="112"/>
      <c r="H162" s="113"/>
      <c r="I162" s="114"/>
      <c r="J162" s="114"/>
      <c r="K162" s="115" t="s">
        <v>765</v>
      </c>
      <c r="L162" s="116"/>
      <c r="M162" s="117"/>
      <c r="Q162" s="31"/>
      <c r="R162" s="32"/>
    </row>
    <row r="163" spans="2:23" s="44" customFormat="1" ht="14.25" customHeight="1">
      <c r="B163" s="103"/>
      <c r="C163" s="118"/>
      <c r="D163" s="118"/>
      <c r="E163" s="119"/>
      <c r="F163" s="111"/>
      <c r="G163" s="112"/>
      <c r="H163" s="113"/>
      <c r="I163" s="114"/>
      <c r="J163" s="114"/>
      <c r="K163" s="115" t="s">
        <v>377</v>
      </c>
      <c r="L163" s="123" t="s">
        <v>675</v>
      </c>
      <c r="M163" s="117" t="s">
        <v>766</v>
      </c>
      <c r="N163" s="4"/>
      <c r="O163" s="4"/>
      <c r="P163" s="4"/>
      <c r="Q163" s="43"/>
      <c r="R163" s="32"/>
      <c r="U163" s="45"/>
      <c r="W163" s="10"/>
    </row>
    <row r="164" spans="2:23" s="44" customFormat="1" ht="14.25" customHeight="1">
      <c r="B164" s="103"/>
      <c r="C164" s="120"/>
      <c r="D164" s="120"/>
      <c r="E164" s="119"/>
      <c r="F164" s="111"/>
      <c r="G164" s="112"/>
      <c r="H164" s="113"/>
      <c r="I164" s="114"/>
      <c r="J164" s="114"/>
      <c r="K164" s="115" t="s">
        <v>836</v>
      </c>
      <c r="L164" s="116"/>
      <c r="M164" s="117"/>
      <c r="N164" s="4"/>
      <c r="O164" s="4"/>
      <c r="P164" s="4"/>
      <c r="Q164" s="43"/>
      <c r="R164" s="32"/>
      <c r="U164" s="45"/>
      <c r="W164" s="10"/>
    </row>
    <row r="165" spans="2:23" s="44" customFormat="1" ht="14.25" customHeight="1">
      <c r="B165" s="103"/>
      <c r="C165" s="120"/>
      <c r="D165" s="120"/>
      <c r="E165" s="119"/>
      <c r="F165" s="111"/>
      <c r="G165" s="112"/>
      <c r="H165" s="113"/>
      <c r="I165" s="114"/>
      <c r="J165" s="114"/>
      <c r="K165" s="115"/>
      <c r="L165" s="116"/>
      <c r="M165" s="117"/>
      <c r="N165" s="4"/>
      <c r="O165" s="4"/>
      <c r="P165" s="4"/>
      <c r="Q165" s="43"/>
      <c r="R165" s="32"/>
      <c r="U165" s="45"/>
      <c r="W165" s="10"/>
    </row>
    <row r="166" spans="2:23" s="44" customFormat="1" ht="14.25" customHeight="1">
      <c r="B166" s="103"/>
      <c r="C166" s="58"/>
      <c r="D166" s="58"/>
      <c r="E166" s="119"/>
      <c r="F166" s="81">
        <v>7</v>
      </c>
      <c r="G166" s="82"/>
      <c r="H166" s="87" t="s">
        <v>216</v>
      </c>
      <c r="I166" s="96">
        <v>5000000</v>
      </c>
      <c r="J166" s="96">
        <v>5000000</v>
      </c>
      <c r="K166" s="76" t="s">
        <v>683</v>
      </c>
      <c r="L166" s="123" t="s">
        <v>681</v>
      </c>
      <c r="M166" s="68" t="s">
        <v>684</v>
      </c>
      <c r="N166" s="4"/>
      <c r="O166" s="4"/>
      <c r="P166" s="4"/>
      <c r="Q166" s="43"/>
      <c r="R166" s="32"/>
      <c r="U166" s="45"/>
      <c r="W166" s="10"/>
    </row>
    <row r="167" spans="2:23" s="44" customFormat="1" ht="14.25" customHeight="1">
      <c r="B167" s="103"/>
      <c r="C167" s="58"/>
      <c r="D167" s="58"/>
      <c r="E167" s="119"/>
      <c r="F167" s="81"/>
      <c r="G167" s="82"/>
      <c r="H167" s="87"/>
      <c r="I167" s="96"/>
      <c r="J167" s="96"/>
      <c r="K167" s="60"/>
      <c r="L167" s="122"/>
      <c r="M167" s="88"/>
      <c r="N167" s="4"/>
      <c r="O167" s="4"/>
      <c r="P167" s="4"/>
      <c r="Q167" s="43"/>
      <c r="R167" s="32"/>
      <c r="U167" s="45"/>
      <c r="W167" s="10"/>
    </row>
    <row r="168" spans="2:18" ht="14.25" customHeight="1">
      <c r="B168" s="103"/>
      <c r="C168" s="108"/>
      <c r="D168" s="108"/>
      <c r="E168" s="80"/>
      <c r="F168" s="81">
        <v>8</v>
      </c>
      <c r="G168" s="82"/>
      <c r="H168" s="87" t="s">
        <v>815</v>
      </c>
      <c r="I168" s="96">
        <v>8916243000</v>
      </c>
      <c r="J168" s="96">
        <v>8209601148</v>
      </c>
      <c r="K168" s="60" t="s">
        <v>301</v>
      </c>
      <c r="L168" s="65" t="s">
        <v>681</v>
      </c>
      <c r="M168" s="124" t="s">
        <v>291</v>
      </c>
      <c r="Q168" s="31"/>
      <c r="R168" s="32"/>
    </row>
    <row r="169" spans="2:18" ht="14.25" customHeight="1">
      <c r="B169" s="103"/>
      <c r="C169" s="104"/>
      <c r="D169" s="58"/>
      <c r="E169" s="80"/>
      <c r="F169" s="81"/>
      <c r="G169" s="82"/>
      <c r="H169" s="87" t="s">
        <v>814</v>
      </c>
      <c r="I169" s="96"/>
      <c r="J169" s="96"/>
      <c r="K169" s="60" t="s">
        <v>300</v>
      </c>
      <c r="L169" s="65"/>
      <c r="M169" s="124"/>
      <c r="Q169" s="31"/>
      <c r="R169" s="32"/>
    </row>
    <row r="170" spans="2:18" ht="14.25" customHeight="1">
      <c r="B170" s="103"/>
      <c r="C170" s="104"/>
      <c r="D170" s="58"/>
      <c r="E170" s="80"/>
      <c r="F170" s="81"/>
      <c r="G170" s="82"/>
      <c r="H170" s="87"/>
      <c r="I170" s="96"/>
      <c r="J170" s="96"/>
      <c r="K170" s="60" t="s">
        <v>835</v>
      </c>
      <c r="L170" s="122"/>
      <c r="M170" s="88"/>
      <c r="Q170" s="31"/>
      <c r="R170" s="32"/>
    </row>
    <row r="171" spans="2:18" ht="14.25" customHeight="1">
      <c r="B171" s="103"/>
      <c r="C171" s="104"/>
      <c r="D171" s="58"/>
      <c r="E171" s="80"/>
      <c r="F171" s="81"/>
      <c r="G171" s="82"/>
      <c r="H171" s="87"/>
      <c r="I171" s="96"/>
      <c r="J171" s="96"/>
      <c r="K171" s="60"/>
      <c r="L171" s="122"/>
      <c r="M171" s="88"/>
      <c r="Q171" s="31"/>
      <c r="R171" s="32"/>
    </row>
    <row r="172" spans="2:18" ht="14.25" customHeight="1">
      <c r="B172" s="103"/>
      <c r="C172" s="104"/>
      <c r="D172" s="58"/>
      <c r="E172" s="80"/>
      <c r="F172" s="81">
        <v>9</v>
      </c>
      <c r="G172" s="82"/>
      <c r="H172" s="87" t="s">
        <v>987</v>
      </c>
      <c r="I172" s="96">
        <v>24038000</v>
      </c>
      <c r="J172" s="96">
        <v>17375308</v>
      </c>
      <c r="K172" s="61" t="s">
        <v>154</v>
      </c>
      <c r="L172" s="122"/>
      <c r="M172" s="88"/>
      <c r="Q172" s="31"/>
      <c r="R172" s="32"/>
    </row>
    <row r="173" spans="2:18" ht="14.25" customHeight="1">
      <c r="B173" s="103"/>
      <c r="C173" s="104"/>
      <c r="D173" s="58"/>
      <c r="E173" s="80"/>
      <c r="F173" s="81"/>
      <c r="G173" s="82"/>
      <c r="H173" s="87"/>
      <c r="I173" s="96"/>
      <c r="J173" s="96"/>
      <c r="K173" s="60" t="s">
        <v>831</v>
      </c>
      <c r="L173" s="122"/>
      <c r="M173" s="88"/>
      <c r="Q173" s="31"/>
      <c r="R173" s="32"/>
    </row>
    <row r="174" spans="2:18" ht="14.25" customHeight="1">
      <c r="B174" s="103"/>
      <c r="C174" s="104"/>
      <c r="D174" s="58"/>
      <c r="E174" s="80"/>
      <c r="F174" s="81"/>
      <c r="G174" s="82"/>
      <c r="H174" s="87"/>
      <c r="I174" s="96"/>
      <c r="J174" s="96"/>
      <c r="K174" s="60" t="s">
        <v>832</v>
      </c>
      <c r="L174" s="122"/>
      <c r="M174" s="88"/>
      <c r="Q174" s="31"/>
      <c r="R174" s="32"/>
    </row>
    <row r="175" spans="2:18" ht="14.25" customHeight="1">
      <c r="B175" s="103"/>
      <c r="C175" s="104"/>
      <c r="D175" s="58"/>
      <c r="E175" s="80"/>
      <c r="F175" s="81"/>
      <c r="G175" s="82"/>
      <c r="H175" s="87"/>
      <c r="I175" s="96"/>
      <c r="J175" s="96"/>
      <c r="K175" s="60" t="s">
        <v>833</v>
      </c>
      <c r="L175" s="122"/>
      <c r="M175" s="88"/>
      <c r="Q175" s="31"/>
      <c r="R175" s="32"/>
    </row>
    <row r="176" spans="2:18" ht="14.25" customHeight="1">
      <c r="B176" s="103"/>
      <c r="C176" s="104"/>
      <c r="D176" s="58"/>
      <c r="E176" s="80"/>
      <c r="F176" s="81"/>
      <c r="G176" s="82"/>
      <c r="H176" s="87"/>
      <c r="I176" s="96"/>
      <c r="J176" s="96"/>
      <c r="K176" s="60"/>
      <c r="L176" s="122"/>
      <c r="M176" s="88"/>
      <c r="Q176" s="31"/>
      <c r="R176" s="32"/>
    </row>
    <row r="177" spans="2:18" ht="14.25" customHeight="1">
      <c r="B177" s="103"/>
      <c r="C177" s="104"/>
      <c r="D177" s="58"/>
      <c r="E177" s="80"/>
      <c r="F177" s="81">
        <v>10</v>
      </c>
      <c r="G177" s="82"/>
      <c r="H177" s="87" t="s">
        <v>774</v>
      </c>
      <c r="I177" s="96">
        <v>1030498295</v>
      </c>
      <c r="J177" s="96">
        <v>1030353290</v>
      </c>
      <c r="K177" s="61" t="s">
        <v>154</v>
      </c>
      <c r="L177" s="122"/>
      <c r="M177" s="88"/>
      <c r="Q177" s="31"/>
      <c r="R177" s="32"/>
    </row>
    <row r="178" spans="2:18" ht="14.25" customHeight="1">
      <c r="B178" s="103"/>
      <c r="C178" s="104"/>
      <c r="D178" s="58"/>
      <c r="E178" s="80"/>
      <c r="F178" s="81"/>
      <c r="G178" s="82"/>
      <c r="H178" s="87"/>
      <c r="I178" s="96"/>
      <c r="J178" s="96"/>
      <c r="K178" s="125" t="s">
        <v>685</v>
      </c>
      <c r="L178" s="122"/>
      <c r="M178" s="88"/>
      <c r="Q178" s="31"/>
      <c r="R178" s="32"/>
    </row>
    <row r="179" spans="2:18" ht="14.25" customHeight="1">
      <c r="B179" s="103"/>
      <c r="C179" s="104"/>
      <c r="D179" s="58"/>
      <c r="E179" s="80"/>
      <c r="F179" s="81"/>
      <c r="G179" s="82"/>
      <c r="H179" s="87"/>
      <c r="I179" s="96"/>
      <c r="J179" s="96"/>
      <c r="K179" s="60" t="s">
        <v>686</v>
      </c>
      <c r="L179" s="122"/>
      <c r="M179" s="88"/>
      <c r="Q179" s="31"/>
      <c r="R179" s="32"/>
    </row>
    <row r="180" spans="2:18" ht="14.25" customHeight="1">
      <c r="B180" s="103"/>
      <c r="C180" s="104"/>
      <c r="D180" s="58"/>
      <c r="E180" s="80"/>
      <c r="F180" s="81"/>
      <c r="G180" s="82"/>
      <c r="H180" s="87"/>
      <c r="I180" s="96"/>
      <c r="J180" s="96"/>
      <c r="K180" s="60"/>
      <c r="L180" s="122"/>
      <c r="M180" s="88"/>
      <c r="Q180" s="31"/>
      <c r="R180" s="32"/>
    </row>
    <row r="181" spans="2:18" ht="14.25" customHeight="1">
      <c r="B181" s="103"/>
      <c r="C181" s="104"/>
      <c r="D181" s="58"/>
      <c r="E181" s="80"/>
      <c r="F181" s="81">
        <v>11</v>
      </c>
      <c r="G181" s="82"/>
      <c r="H181" s="87" t="s">
        <v>21</v>
      </c>
      <c r="I181" s="93">
        <v>-617000</v>
      </c>
      <c r="J181" s="96">
        <v>0</v>
      </c>
      <c r="K181" s="61" t="s">
        <v>154</v>
      </c>
      <c r="L181" s="122"/>
      <c r="M181" s="88"/>
      <c r="Q181" s="31"/>
      <c r="R181" s="32"/>
    </row>
    <row r="182" spans="1:22" ht="14.25" customHeight="1" thickBot="1">
      <c r="A182" s="1"/>
      <c r="B182" s="126"/>
      <c r="C182" s="127"/>
      <c r="D182" s="127"/>
      <c r="E182" s="128"/>
      <c r="F182" s="129"/>
      <c r="G182" s="130"/>
      <c r="H182" s="131"/>
      <c r="I182" s="132"/>
      <c r="J182" s="133"/>
      <c r="K182" s="134"/>
      <c r="L182" s="135"/>
      <c r="M182" s="136"/>
      <c r="N182" s="36"/>
      <c r="Q182" s="31"/>
      <c r="R182" s="32"/>
      <c r="T182" s="32"/>
      <c r="U182" s="37"/>
      <c r="V182" s="37"/>
    </row>
    <row r="183" spans="2:18" ht="14.25" customHeight="1">
      <c r="B183" s="218"/>
      <c r="C183" s="232" t="s">
        <v>150</v>
      </c>
      <c r="D183" s="232" t="s">
        <v>150</v>
      </c>
      <c r="E183" s="80"/>
      <c r="F183" s="81"/>
      <c r="G183" s="82"/>
      <c r="H183" s="87"/>
      <c r="I183" s="206" t="s">
        <v>150</v>
      </c>
      <c r="J183" s="94" t="s">
        <v>150</v>
      </c>
      <c r="K183" s="233"/>
      <c r="L183" s="234"/>
      <c r="M183" s="235"/>
      <c r="Q183" s="31"/>
      <c r="R183" s="32"/>
    </row>
    <row r="184" spans="2:18" ht="14.25" customHeight="1">
      <c r="B184" s="95" t="s">
        <v>340</v>
      </c>
      <c r="C184" s="58">
        <v>45348000</v>
      </c>
      <c r="D184" s="58">
        <v>36664548</v>
      </c>
      <c r="E184" s="80" t="s">
        <v>212</v>
      </c>
      <c r="F184" s="81">
        <v>1</v>
      </c>
      <c r="G184" s="82"/>
      <c r="H184" s="87" t="s">
        <v>222</v>
      </c>
      <c r="I184" s="96">
        <v>45379000</v>
      </c>
      <c r="J184" s="96">
        <v>36664548</v>
      </c>
      <c r="K184" s="213" t="s">
        <v>250</v>
      </c>
      <c r="L184" s="67"/>
      <c r="M184" s="68"/>
      <c r="Q184" s="31"/>
      <c r="R184" s="32"/>
    </row>
    <row r="185" spans="2:18" ht="14.25" customHeight="1">
      <c r="B185" s="95" t="s">
        <v>341</v>
      </c>
      <c r="C185" s="58"/>
      <c r="D185" s="58"/>
      <c r="E185" s="80"/>
      <c r="F185" s="81"/>
      <c r="G185" s="82"/>
      <c r="H185" s="87"/>
      <c r="I185" s="96"/>
      <c r="J185" s="96"/>
      <c r="K185" s="60" t="s">
        <v>6</v>
      </c>
      <c r="L185" s="67"/>
      <c r="M185" s="68"/>
      <c r="Q185" s="31"/>
      <c r="R185" s="32"/>
    </row>
    <row r="186" spans="2:18" ht="14.25" customHeight="1">
      <c r="B186" s="95"/>
      <c r="C186" s="58" t="s">
        <v>153</v>
      </c>
      <c r="D186" s="58" t="s">
        <v>153</v>
      </c>
      <c r="E186" s="80"/>
      <c r="F186" s="81"/>
      <c r="G186" s="82"/>
      <c r="H186" s="87"/>
      <c r="I186" s="96"/>
      <c r="J186" s="96"/>
      <c r="K186" s="60" t="s">
        <v>967</v>
      </c>
      <c r="L186" s="67"/>
      <c r="M186" s="68"/>
      <c r="Q186" s="31"/>
      <c r="R186" s="32"/>
    </row>
    <row r="187" spans="2:18" ht="14.25" customHeight="1">
      <c r="B187" s="95"/>
      <c r="C187" s="58">
        <v>24825000</v>
      </c>
      <c r="D187" s="58">
        <v>24151810</v>
      </c>
      <c r="E187" s="80"/>
      <c r="F187" s="81"/>
      <c r="G187" s="82"/>
      <c r="H187" s="87"/>
      <c r="I187" s="96"/>
      <c r="J187" s="96"/>
      <c r="K187" s="60" t="s">
        <v>834</v>
      </c>
      <c r="L187" s="67"/>
      <c r="M187" s="68"/>
      <c r="Q187" s="31"/>
      <c r="R187" s="32"/>
    </row>
    <row r="188" spans="2:18" ht="14.25" customHeight="1">
      <c r="B188" s="95"/>
      <c r="C188" s="58" t="s">
        <v>155</v>
      </c>
      <c r="D188" s="58" t="s">
        <v>155</v>
      </c>
      <c r="E188" s="80"/>
      <c r="F188" s="81"/>
      <c r="G188" s="82"/>
      <c r="H188" s="87"/>
      <c r="I188" s="96"/>
      <c r="J188" s="96"/>
      <c r="K188" s="61"/>
      <c r="L188" s="67"/>
      <c r="M188" s="68"/>
      <c r="Q188" s="31"/>
      <c r="R188" s="32"/>
    </row>
    <row r="189" spans="2:18" ht="14.25" customHeight="1">
      <c r="B189" s="95"/>
      <c r="C189" s="150">
        <f>C184-C187</f>
        <v>20523000</v>
      </c>
      <c r="D189" s="58">
        <f>D184-D187</f>
        <v>12512738</v>
      </c>
      <c r="E189" s="80"/>
      <c r="F189" s="81">
        <v>2</v>
      </c>
      <c r="G189" s="82"/>
      <c r="H189" s="87" t="s">
        <v>55</v>
      </c>
      <c r="I189" s="93">
        <v>-31000</v>
      </c>
      <c r="J189" s="94">
        <v>0</v>
      </c>
      <c r="K189" s="61" t="s">
        <v>250</v>
      </c>
      <c r="L189" s="67"/>
      <c r="M189" s="68"/>
      <c r="Q189" s="31"/>
      <c r="R189" s="32"/>
    </row>
    <row r="190" spans="1:22" ht="14.25" customHeight="1" thickBot="1">
      <c r="A190" s="1"/>
      <c r="B190" s="126"/>
      <c r="C190" s="127"/>
      <c r="D190" s="127"/>
      <c r="E190" s="128"/>
      <c r="F190" s="129"/>
      <c r="G190" s="130"/>
      <c r="H190" s="131"/>
      <c r="I190" s="132"/>
      <c r="J190" s="133"/>
      <c r="K190" s="134"/>
      <c r="L190" s="135"/>
      <c r="M190" s="136"/>
      <c r="N190" s="36"/>
      <c r="Q190" s="31"/>
      <c r="R190" s="32"/>
      <c r="T190" s="32"/>
      <c r="U190" s="37"/>
      <c r="V190" s="37"/>
    </row>
    <row r="191" spans="2:18" ht="14.25" customHeight="1">
      <c r="B191" s="103"/>
      <c r="C191" s="232"/>
      <c r="D191" s="232"/>
      <c r="E191" s="80"/>
      <c r="F191" s="81"/>
      <c r="G191" s="82"/>
      <c r="H191" s="87"/>
      <c r="I191" s="206"/>
      <c r="J191" s="94"/>
      <c r="K191" s="73"/>
      <c r="L191" s="140"/>
      <c r="M191" s="141"/>
      <c r="Q191" s="31"/>
      <c r="R191" s="32"/>
    </row>
    <row r="192" spans="2:25" ht="14.25" customHeight="1">
      <c r="B192" s="95" t="s">
        <v>364</v>
      </c>
      <c r="C192" s="58">
        <v>271618000</v>
      </c>
      <c r="D192" s="58">
        <v>223185347</v>
      </c>
      <c r="E192" s="80" t="s">
        <v>342</v>
      </c>
      <c r="F192" s="81">
        <v>1</v>
      </c>
      <c r="G192" s="82"/>
      <c r="H192" s="87" t="s">
        <v>382</v>
      </c>
      <c r="I192" s="96">
        <v>45673000</v>
      </c>
      <c r="J192" s="96">
        <f>47528826-5000000</f>
        <v>42528826</v>
      </c>
      <c r="K192" s="60" t="s">
        <v>378</v>
      </c>
      <c r="L192" s="67" t="s">
        <v>144</v>
      </c>
      <c r="M192" s="68" t="s">
        <v>144</v>
      </c>
      <c r="Q192" s="53"/>
      <c r="R192" s="33"/>
      <c r="S192" s="34"/>
      <c r="T192" s="54"/>
      <c r="U192" s="54"/>
      <c r="V192" s="40"/>
      <c r="W192" s="55"/>
      <c r="X192" s="55"/>
      <c r="Y192" s="1"/>
    </row>
    <row r="193" spans="2:25" ht="14.25" customHeight="1">
      <c r="B193" s="95"/>
      <c r="C193" s="58"/>
      <c r="D193" s="58"/>
      <c r="E193" s="80"/>
      <c r="F193" s="81"/>
      <c r="G193" s="82"/>
      <c r="H193" s="87"/>
      <c r="I193" s="96"/>
      <c r="J193" s="96"/>
      <c r="K193" s="60" t="s">
        <v>142</v>
      </c>
      <c r="L193" s="67"/>
      <c r="M193" s="68"/>
      <c r="Q193" s="53"/>
      <c r="R193" s="33"/>
      <c r="S193" s="34"/>
      <c r="T193" s="54"/>
      <c r="U193" s="54"/>
      <c r="V193" s="40"/>
      <c r="W193" s="55"/>
      <c r="X193" s="55"/>
      <c r="Y193" s="1"/>
    </row>
    <row r="194" spans="2:25" ht="14.25" customHeight="1">
      <c r="B194" s="95"/>
      <c r="C194" s="58" t="s">
        <v>68</v>
      </c>
      <c r="D194" s="58" t="s">
        <v>68</v>
      </c>
      <c r="E194" s="80"/>
      <c r="F194" s="81"/>
      <c r="G194" s="82"/>
      <c r="H194" s="87"/>
      <c r="I194" s="96"/>
      <c r="J194" s="96"/>
      <c r="K194" s="60" t="s">
        <v>545</v>
      </c>
      <c r="L194" s="122"/>
      <c r="M194" s="88"/>
      <c r="Q194" s="53"/>
      <c r="R194" s="33"/>
      <c r="S194" s="34"/>
      <c r="T194" s="54"/>
      <c r="U194" s="54"/>
      <c r="V194" s="41"/>
      <c r="W194" s="39"/>
      <c r="X194" s="39"/>
      <c r="Y194" s="1"/>
    </row>
    <row r="195" spans="2:25" ht="14.25" customHeight="1">
      <c r="B195" s="95"/>
      <c r="C195" s="58">
        <v>77915000</v>
      </c>
      <c r="D195" s="58">
        <v>77360000</v>
      </c>
      <c r="E195" s="80"/>
      <c r="F195" s="81"/>
      <c r="G195" s="82"/>
      <c r="H195" s="87"/>
      <c r="I195" s="96"/>
      <c r="J195" s="96"/>
      <c r="K195" s="60" t="s">
        <v>546</v>
      </c>
      <c r="L195" s="122"/>
      <c r="M195" s="88"/>
      <c r="Q195" s="53"/>
      <c r="R195" s="33"/>
      <c r="S195" s="34"/>
      <c r="T195" s="54"/>
      <c r="U195" s="54"/>
      <c r="V195" s="41"/>
      <c r="W195" s="39"/>
      <c r="X195" s="39"/>
      <c r="Y195" s="1"/>
    </row>
    <row r="196" spans="2:25" ht="14.25" customHeight="1">
      <c r="B196" s="95"/>
      <c r="C196" s="58" t="s">
        <v>70</v>
      </c>
      <c r="D196" s="58" t="s">
        <v>70</v>
      </c>
      <c r="E196" s="80"/>
      <c r="F196" s="81"/>
      <c r="G196" s="82"/>
      <c r="H196" s="87"/>
      <c r="I196" s="96"/>
      <c r="J196" s="96"/>
      <c r="K196" s="312" t="s">
        <v>1027</v>
      </c>
      <c r="L196" s="122"/>
      <c r="M196" s="88"/>
      <c r="Q196" s="53"/>
      <c r="R196" s="33"/>
      <c r="S196" s="34"/>
      <c r="T196" s="54"/>
      <c r="U196" s="54"/>
      <c r="V196" s="41"/>
      <c r="W196" s="39"/>
      <c r="X196" s="39"/>
      <c r="Y196" s="1"/>
    </row>
    <row r="197" spans="2:25" ht="14.25" customHeight="1">
      <c r="B197" s="95"/>
      <c r="C197" s="150">
        <f>C192-C195</f>
        <v>193703000</v>
      </c>
      <c r="D197" s="58">
        <f>D192-D195</f>
        <v>145825347</v>
      </c>
      <c r="E197" s="80"/>
      <c r="F197" s="81"/>
      <c r="G197" s="82"/>
      <c r="H197" s="87"/>
      <c r="I197" s="96"/>
      <c r="J197" s="96"/>
      <c r="K197" s="60"/>
      <c r="L197" s="122"/>
      <c r="M197" s="88"/>
      <c r="Q197" s="53"/>
      <c r="R197" s="33"/>
      <c r="S197" s="34"/>
      <c r="T197" s="54"/>
      <c r="U197" s="54"/>
      <c r="V197" s="41"/>
      <c r="W197" s="39"/>
      <c r="X197" s="39"/>
      <c r="Y197" s="1"/>
    </row>
    <row r="198" spans="2:25" ht="14.25" customHeight="1">
      <c r="B198" s="95"/>
      <c r="C198" s="58"/>
      <c r="D198" s="58"/>
      <c r="E198" s="80"/>
      <c r="F198" s="81">
        <v>2</v>
      </c>
      <c r="G198" s="82"/>
      <c r="H198" s="87" t="s">
        <v>381</v>
      </c>
      <c r="I198" s="96">
        <v>144363000</v>
      </c>
      <c r="J198" s="96">
        <v>143948010</v>
      </c>
      <c r="K198" s="60" t="s">
        <v>379</v>
      </c>
      <c r="L198" s="67" t="s">
        <v>288</v>
      </c>
      <c r="M198" s="68" t="s">
        <v>380</v>
      </c>
      <c r="Q198" s="53"/>
      <c r="R198" s="33"/>
      <c r="S198" s="34"/>
      <c r="T198" s="54"/>
      <c r="U198" s="54"/>
      <c r="V198" s="40"/>
      <c r="W198" s="39"/>
      <c r="X198" s="39"/>
      <c r="Y198" s="1"/>
    </row>
    <row r="199" spans="2:25" ht="14.25" customHeight="1">
      <c r="B199" s="95"/>
      <c r="C199" s="58"/>
      <c r="D199" s="58"/>
      <c r="E199" s="80"/>
      <c r="F199" s="81"/>
      <c r="G199" s="82"/>
      <c r="H199" s="87"/>
      <c r="I199" s="96"/>
      <c r="J199" s="96"/>
      <c r="K199" s="60" t="s">
        <v>2</v>
      </c>
      <c r="L199" s="67"/>
      <c r="M199" s="68"/>
      <c r="Q199" s="53"/>
      <c r="R199" s="33"/>
      <c r="S199" s="34"/>
      <c r="T199" s="54"/>
      <c r="U199" s="54"/>
      <c r="V199" s="40"/>
      <c r="W199" s="39"/>
      <c r="X199" s="39"/>
      <c r="Y199" s="1"/>
    </row>
    <row r="200" spans="2:25" ht="14.25" customHeight="1">
      <c r="B200" s="95"/>
      <c r="C200" s="58"/>
      <c r="D200" s="58"/>
      <c r="E200" s="80"/>
      <c r="F200" s="81"/>
      <c r="G200" s="82"/>
      <c r="H200" s="87"/>
      <c r="I200" s="96"/>
      <c r="J200" s="96"/>
      <c r="K200" s="60" t="s">
        <v>852</v>
      </c>
      <c r="L200" s="67"/>
      <c r="M200" s="68"/>
      <c r="Q200" s="53"/>
      <c r="R200" s="33"/>
      <c r="S200" s="34"/>
      <c r="T200" s="54"/>
      <c r="U200" s="54"/>
      <c r="V200" s="40"/>
      <c r="W200" s="39"/>
      <c r="X200" s="55"/>
      <c r="Y200" s="1"/>
    </row>
    <row r="201" spans="2:25" ht="14.25" customHeight="1">
      <c r="B201" s="95"/>
      <c r="C201" s="58"/>
      <c r="D201" s="58"/>
      <c r="E201" s="80"/>
      <c r="F201" s="81"/>
      <c r="G201" s="82"/>
      <c r="H201" s="87"/>
      <c r="I201" s="96"/>
      <c r="J201" s="96"/>
      <c r="K201" s="60"/>
      <c r="L201" s="67"/>
      <c r="M201" s="68"/>
      <c r="Q201" s="53"/>
      <c r="R201" s="33"/>
      <c r="S201" s="34"/>
      <c r="T201" s="54"/>
      <c r="U201" s="54"/>
      <c r="V201" s="40"/>
      <c r="W201" s="56"/>
      <c r="X201" s="55"/>
      <c r="Y201" s="1"/>
    </row>
    <row r="202" spans="2:25" ht="14.25" customHeight="1">
      <c r="B202" s="103"/>
      <c r="C202" s="236"/>
      <c r="D202" s="236"/>
      <c r="E202" s="80"/>
      <c r="F202" s="81">
        <v>3</v>
      </c>
      <c r="G202" s="82"/>
      <c r="H202" s="87" t="s">
        <v>383</v>
      </c>
      <c r="I202" s="96">
        <v>5992000</v>
      </c>
      <c r="J202" s="96">
        <v>2733511</v>
      </c>
      <c r="K202" s="60" t="s">
        <v>447</v>
      </c>
      <c r="L202" s="67" t="s">
        <v>547</v>
      </c>
      <c r="M202" s="68" t="s">
        <v>548</v>
      </c>
      <c r="Q202" s="53"/>
      <c r="R202" s="33"/>
      <c r="S202" s="34"/>
      <c r="T202" s="54"/>
      <c r="U202" s="54"/>
      <c r="V202" s="40"/>
      <c r="W202" s="55"/>
      <c r="X202" s="55"/>
      <c r="Y202" s="1"/>
    </row>
    <row r="203" spans="2:25" ht="14.25" customHeight="1">
      <c r="B203" s="103"/>
      <c r="C203" s="236"/>
      <c r="D203" s="236"/>
      <c r="E203" s="80"/>
      <c r="F203" s="81"/>
      <c r="G203" s="82"/>
      <c r="H203" s="87"/>
      <c r="I203" s="96"/>
      <c r="J203" s="96"/>
      <c r="K203" s="60" t="s">
        <v>448</v>
      </c>
      <c r="L203" s="122"/>
      <c r="M203" s="88"/>
      <c r="Q203" s="53"/>
      <c r="R203" s="33"/>
      <c r="S203" s="34"/>
      <c r="T203" s="54"/>
      <c r="U203" s="54"/>
      <c r="V203" s="40"/>
      <c r="W203" s="55"/>
      <c r="X203" s="55"/>
      <c r="Y203" s="1"/>
    </row>
    <row r="204" spans="2:25" ht="14.25" customHeight="1">
      <c r="B204" s="103"/>
      <c r="C204" s="236"/>
      <c r="D204" s="236"/>
      <c r="E204" s="80"/>
      <c r="F204" s="81"/>
      <c r="G204" s="82"/>
      <c r="H204" s="87"/>
      <c r="I204" s="96"/>
      <c r="J204" s="96"/>
      <c r="K204" s="60" t="s">
        <v>853</v>
      </c>
      <c r="L204" s="122"/>
      <c r="M204" s="88"/>
      <c r="Q204" s="53"/>
      <c r="R204" s="33"/>
      <c r="S204" s="34"/>
      <c r="T204" s="54"/>
      <c r="U204" s="54"/>
      <c r="V204" s="40"/>
      <c r="W204" s="55"/>
      <c r="X204" s="55"/>
      <c r="Y204" s="1"/>
    </row>
    <row r="205" spans="2:25" ht="12" customHeight="1">
      <c r="B205" s="103"/>
      <c r="C205" s="236"/>
      <c r="D205" s="236"/>
      <c r="E205" s="80"/>
      <c r="F205" s="81"/>
      <c r="G205" s="82"/>
      <c r="H205" s="87"/>
      <c r="I205" s="96"/>
      <c r="J205" s="96"/>
      <c r="K205" s="60"/>
      <c r="L205" s="122"/>
      <c r="M205" s="88"/>
      <c r="Q205" s="53"/>
      <c r="R205" s="33"/>
      <c r="S205" s="34"/>
      <c r="T205" s="54"/>
      <c r="U205" s="54"/>
      <c r="V205" s="40"/>
      <c r="W205" s="39"/>
      <c r="X205" s="39"/>
      <c r="Y205" s="1"/>
    </row>
    <row r="206" spans="2:25" ht="14.25" customHeight="1">
      <c r="B206" s="95"/>
      <c r="C206" s="58"/>
      <c r="D206" s="58"/>
      <c r="E206" s="80"/>
      <c r="F206" s="81">
        <v>4</v>
      </c>
      <c r="G206" s="82"/>
      <c r="H206" s="87" t="s">
        <v>988</v>
      </c>
      <c r="I206" s="96">
        <v>75000000</v>
      </c>
      <c r="J206" s="96">
        <f>28238000+5000000</f>
        <v>33238000</v>
      </c>
      <c r="K206" s="61" t="s">
        <v>250</v>
      </c>
      <c r="L206" s="67"/>
      <c r="M206" s="68"/>
      <c r="Q206" s="53"/>
      <c r="R206" s="33"/>
      <c r="S206" s="34"/>
      <c r="T206" s="54"/>
      <c r="U206" s="54"/>
      <c r="V206" s="40"/>
      <c r="W206" s="55"/>
      <c r="X206" s="55"/>
      <c r="Y206" s="1"/>
    </row>
    <row r="207" spans="2:25" ht="14.25" customHeight="1">
      <c r="B207" s="95"/>
      <c r="C207" s="58"/>
      <c r="D207" s="58"/>
      <c r="E207" s="80"/>
      <c r="F207" s="81"/>
      <c r="G207" s="82"/>
      <c r="H207" s="87"/>
      <c r="I207" s="96"/>
      <c r="J207" s="96"/>
      <c r="K207" s="60" t="s">
        <v>768</v>
      </c>
      <c r="L207" s="67"/>
      <c r="M207" s="68"/>
      <c r="Q207" s="53"/>
      <c r="R207" s="33"/>
      <c r="S207" s="34"/>
      <c r="T207" s="54"/>
      <c r="U207" s="54"/>
      <c r="V207" s="40"/>
      <c r="W207" s="55"/>
      <c r="X207" s="55"/>
      <c r="Y207" s="1"/>
    </row>
    <row r="208" spans="2:25" ht="14.25" customHeight="1">
      <c r="B208" s="95"/>
      <c r="C208" s="58"/>
      <c r="D208" s="58"/>
      <c r="E208" s="80"/>
      <c r="F208" s="81"/>
      <c r="G208" s="82"/>
      <c r="H208" s="87"/>
      <c r="I208" s="96"/>
      <c r="J208" s="96"/>
      <c r="K208" s="60" t="s">
        <v>855</v>
      </c>
      <c r="L208" s="122"/>
      <c r="M208" s="88"/>
      <c r="Q208" s="53"/>
      <c r="R208" s="33"/>
      <c r="S208" s="34"/>
      <c r="T208" s="54"/>
      <c r="U208" s="54"/>
      <c r="V208" s="40"/>
      <c r="W208" s="39"/>
      <c r="X208" s="39"/>
      <c r="Y208" s="1"/>
    </row>
    <row r="209" spans="2:25" ht="14.25" customHeight="1">
      <c r="B209" s="95"/>
      <c r="C209" s="58"/>
      <c r="D209" s="58"/>
      <c r="E209" s="80"/>
      <c r="F209" s="81"/>
      <c r="G209" s="82"/>
      <c r="H209" s="87"/>
      <c r="I209" s="96"/>
      <c r="J209" s="96"/>
      <c r="K209" s="60"/>
      <c r="L209" s="122"/>
      <c r="M209" s="88"/>
      <c r="Q209" s="53"/>
      <c r="R209" s="33"/>
      <c r="S209" s="34"/>
      <c r="T209" s="54"/>
      <c r="U209" s="54"/>
      <c r="V209" s="40"/>
      <c r="W209" s="39"/>
      <c r="X209" s="39"/>
      <c r="Y209" s="1"/>
    </row>
    <row r="210" spans="2:25" ht="14.25" customHeight="1">
      <c r="B210" s="95"/>
      <c r="C210" s="58"/>
      <c r="D210" s="58"/>
      <c r="E210" s="80"/>
      <c r="F210" s="81">
        <v>5</v>
      </c>
      <c r="G210" s="82"/>
      <c r="H210" s="87" t="s">
        <v>544</v>
      </c>
      <c r="I210" s="96">
        <v>737000</v>
      </c>
      <c r="J210" s="96">
        <v>737000</v>
      </c>
      <c r="K210" s="61" t="s">
        <v>250</v>
      </c>
      <c r="L210" s="67"/>
      <c r="M210" s="68"/>
      <c r="Q210" s="53"/>
      <c r="R210" s="33"/>
      <c r="S210" s="34"/>
      <c r="T210" s="54"/>
      <c r="U210" s="54"/>
      <c r="V210" s="40"/>
      <c r="W210" s="39"/>
      <c r="X210" s="39"/>
      <c r="Y210" s="1"/>
    </row>
    <row r="211" spans="2:25" ht="14.25" customHeight="1">
      <c r="B211" s="95"/>
      <c r="C211" s="58"/>
      <c r="D211" s="58"/>
      <c r="E211" s="80"/>
      <c r="F211" s="81"/>
      <c r="G211" s="82"/>
      <c r="H211" s="87"/>
      <c r="I211" s="96"/>
      <c r="J211" s="96"/>
      <c r="K211" s="60" t="s">
        <v>769</v>
      </c>
      <c r="L211" s="67"/>
      <c r="M211" s="68"/>
      <c r="Q211" s="53"/>
      <c r="R211" s="33"/>
      <c r="S211" s="34"/>
      <c r="T211" s="54"/>
      <c r="U211" s="54"/>
      <c r="V211" s="40"/>
      <c r="W211" s="39"/>
      <c r="X211" s="39"/>
      <c r="Y211" s="1"/>
    </row>
    <row r="212" spans="2:25" ht="14.25" customHeight="1">
      <c r="B212" s="95"/>
      <c r="C212" s="58"/>
      <c r="D212" s="58"/>
      <c r="E212" s="80"/>
      <c r="F212" s="81"/>
      <c r="G212" s="82"/>
      <c r="H212" s="87"/>
      <c r="I212" s="96"/>
      <c r="J212" s="96"/>
      <c r="K212" s="60" t="s">
        <v>770</v>
      </c>
      <c r="L212" s="67"/>
      <c r="M212" s="68"/>
      <c r="Q212" s="53"/>
      <c r="R212" s="33"/>
      <c r="S212" s="34"/>
      <c r="T212" s="54"/>
      <c r="U212" s="54"/>
      <c r="V212" s="40"/>
      <c r="W212" s="39"/>
      <c r="X212" s="55"/>
      <c r="Y212" s="1"/>
    </row>
    <row r="213" spans="2:25" ht="14.25" customHeight="1">
      <c r="B213" s="95"/>
      <c r="C213" s="58"/>
      <c r="D213" s="58"/>
      <c r="E213" s="80"/>
      <c r="F213" s="81"/>
      <c r="G213" s="82"/>
      <c r="H213" s="87"/>
      <c r="I213" s="96"/>
      <c r="J213" s="96"/>
      <c r="K213" s="60" t="s">
        <v>854</v>
      </c>
      <c r="L213" s="67"/>
      <c r="M213" s="68"/>
      <c r="Q213" s="53"/>
      <c r="R213" s="33"/>
      <c r="S213" s="34"/>
      <c r="T213" s="54"/>
      <c r="U213" s="54"/>
      <c r="V213" s="40"/>
      <c r="W213" s="56"/>
      <c r="X213" s="55"/>
      <c r="Y213" s="1"/>
    </row>
    <row r="214" spans="2:25" ht="14.25" customHeight="1">
      <c r="B214" s="95"/>
      <c r="C214" s="58"/>
      <c r="D214" s="58"/>
      <c r="E214" s="80"/>
      <c r="F214" s="81"/>
      <c r="G214" s="82"/>
      <c r="H214" s="87"/>
      <c r="I214" s="96"/>
      <c r="J214" s="96"/>
      <c r="K214" s="60"/>
      <c r="L214" s="67"/>
      <c r="M214" s="68"/>
      <c r="Q214" s="53"/>
      <c r="R214" s="33"/>
      <c r="S214" s="34"/>
      <c r="T214" s="54"/>
      <c r="U214" s="54"/>
      <c r="V214" s="40"/>
      <c r="W214" s="56"/>
      <c r="X214" s="55"/>
      <c r="Y214" s="1"/>
    </row>
    <row r="215" spans="2:25" ht="14.25" customHeight="1">
      <c r="B215" s="103"/>
      <c r="C215" s="236"/>
      <c r="D215" s="236"/>
      <c r="E215" s="80"/>
      <c r="F215" s="81">
        <v>6</v>
      </c>
      <c r="G215" s="82"/>
      <c r="H215" s="87" t="s">
        <v>55</v>
      </c>
      <c r="I215" s="137">
        <v>-147000</v>
      </c>
      <c r="J215" s="96">
        <v>0</v>
      </c>
      <c r="K215" s="61" t="s">
        <v>154</v>
      </c>
      <c r="L215" s="122"/>
      <c r="M215" s="88"/>
      <c r="Q215" s="53"/>
      <c r="R215" s="33"/>
      <c r="S215" s="34"/>
      <c r="T215" s="54"/>
      <c r="U215" s="54"/>
      <c r="V215" s="40"/>
      <c r="W215" s="55"/>
      <c r="X215" s="55"/>
      <c r="Y215" s="1"/>
    </row>
    <row r="216" spans="1:22" ht="14.25" customHeight="1" thickBot="1">
      <c r="A216" s="1"/>
      <c r="B216" s="126"/>
      <c r="C216" s="127"/>
      <c r="D216" s="127"/>
      <c r="E216" s="128"/>
      <c r="F216" s="129"/>
      <c r="G216" s="130"/>
      <c r="H216" s="131"/>
      <c r="I216" s="132"/>
      <c r="J216" s="133"/>
      <c r="K216" s="134"/>
      <c r="L216" s="135"/>
      <c r="M216" s="136"/>
      <c r="N216" s="36"/>
      <c r="Q216" s="31"/>
      <c r="R216" s="32"/>
      <c r="T216" s="32"/>
      <c r="U216" s="37"/>
      <c r="V216" s="37"/>
    </row>
    <row r="217" spans="2:25" ht="14.25" customHeight="1">
      <c r="B217" s="218"/>
      <c r="C217" s="232"/>
      <c r="D217" s="232"/>
      <c r="E217" s="80"/>
      <c r="F217" s="81"/>
      <c r="G217" s="82"/>
      <c r="H217" s="87"/>
      <c r="I217" s="201"/>
      <c r="J217" s="201"/>
      <c r="K217" s="237"/>
      <c r="L217" s="234"/>
      <c r="M217" s="235"/>
      <c r="Q217" s="53"/>
      <c r="R217" s="33"/>
      <c r="S217" s="34"/>
      <c r="T217" s="54"/>
      <c r="U217" s="54"/>
      <c r="V217" s="40"/>
      <c r="W217" s="55"/>
      <c r="X217" s="55"/>
      <c r="Y217" s="1"/>
    </row>
    <row r="218" spans="2:25" ht="14.25" customHeight="1">
      <c r="B218" s="95" t="s">
        <v>343</v>
      </c>
      <c r="C218" s="58">
        <v>217546000</v>
      </c>
      <c r="D218" s="58">
        <v>212560989</v>
      </c>
      <c r="E218" s="80" t="s">
        <v>342</v>
      </c>
      <c r="F218" s="81">
        <v>1</v>
      </c>
      <c r="G218" s="82"/>
      <c r="H218" s="87" t="s">
        <v>384</v>
      </c>
      <c r="I218" s="96">
        <v>217546000</v>
      </c>
      <c r="J218" s="96">
        <v>212560989</v>
      </c>
      <c r="K218" s="61" t="s">
        <v>250</v>
      </c>
      <c r="L218" s="122"/>
      <c r="M218" s="88"/>
      <c r="Q218" s="53"/>
      <c r="R218" s="33"/>
      <c r="S218" s="34"/>
      <c r="T218" s="54"/>
      <c r="U218" s="54"/>
      <c r="V218" s="40"/>
      <c r="W218" s="55"/>
      <c r="X218" s="55"/>
      <c r="Y218" s="1"/>
    </row>
    <row r="219" spans="2:25" ht="14.25" customHeight="1">
      <c r="B219" s="95" t="s">
        <v>344</v>
      </c>
      <c r="C219" s="58"/>
      <c r="D219" s="58"/>
      <c r="E219" s="80"/>
      <c r="F219" s="81"/>
      <c r="G219" s="82"/>
      <c r="H219" s="87"/>
      <c r="I219" s="96"/>
      <c r="J219" s="96"/>
      <c r="K219" s="60" t="s">
        <v>550</v>
      </c>
      <c r="L219" s="122"/>
      <c r="M219" s="88"/>
      <c r="Q219" s="53"/>
      <c r="R219" s="33"/>
      <c r="S219" s="34"/>
      <c r="T219" s="54"/>
      <c r="U219" s="54"/>
      <c r="V219" s="40"/>
      <c r="W219" s="55"/>
      <c r="X219" s="55"/>
      <c r="Y219" s="1"/>
    </row>
    <row r="220" spans="2:25" ht="14.25" customHeight="1">
      <c r="B220" s="95" t="s">
        <v>345</v>
      </c>
      <c r="C220" s="58" t="s">
        <v>70</v>
      </c>
      <c r="D220" s="58" t="s">
        <v>70</v>
      </c>
      <c r="E220" s="80"/>
      <c r="F220" s="81"/>
      <c r="G220" s="82"/>
      <c r="H220" s="87"/>
      <c r="I220" s="96"/>
      <c r="J220" s="96"/>
      <c r="K220" s="60" t="s">
        <v>970</v>
      </c>
      <c r="L220" s="122"/>
      <c r="M220" s="88"/>
      <c r="Q220" s="53"/>
      <c r="R220" s="33"/>
      <c r="S220" s="34"/>
      <c r="T220" s="54"/>
      <c r="U220" s="54"/>
      <c r="V220" s="40"/>
      <c r="W220" s="55"/>
      <c r="X220" s="55"/>
      <c r="Y220" s="1"/>
    </row>
    <row r="221" spans="2:25" ht="14.25" customHeight="1">
      <c r="B221" s="95"/>
      <c r="C221" s="58">
        <f>C218</f>
        <v>217546000</v>
      </c>
      <c r="D221" s="58">
        <f>D218</f>
        <v>212560989</v>
      </c>
      <c r="E221" s="80"/>
      <c r="F221" s="81"/>
      <c r="G221" s="82"/>
      <c r="H221" s="87"/>
      <c r="I221" s="96"/>
      <c r="J221" s="96"/>
      <c r="K221" s="60"/>
      <c r="L221" s="122"/>
      <c r="M221" s="88"/>
      <c r="Q221" s="53"/>
      <c r="R221" s="33"/>
      <c r="S221" s="34"/>
      <c r="T221" s="54"/>
      <c r="U221" s="54"/>
      <c r="V221" s="40"/>
      <c r="W221" s="55"/>
      <c r="X221" s="55"/>
      <c r="Y221" s="1"/>
    </row>
    <row r="222" spans="1:22" ht="14.25" customHeight="1" thickBot="1">
      <c r="A222" s="1"/>
      <c r="B222" s="126"/>
      <c r="C222" s="127"/>
      <c r="D222" s="127"/>
      <c r="E222" s="128"/>
      <c r="F222" s="129"/>
      <c r="G222" s="130"/>
      <c r="H222" s="131"/>
      <c r="I222" s="132"/>
      <c r="J222" s="133"/>
      <c r="K222" s="134"/>
      <c r="L222" s="135"/>
      <c r="M222" s="136"/>
      <c r="N222" s="36"/>
      <c r="Q222" s="31"/>
      <c r="R222" s="32"/>
      <c r="T222" s="32"/>
      <c r="U222" s="37"/>
      <c r="V222" s="37"/>
    </row>
    <row r="223" spans="2:25" ht="14.25" customHeight="1">
      <c r="B223" s="103"/>
      <c r="C223" s="232" t="s">
        <v>150</v>
      </c>
      <c r="D223" s="232" t="s">
        <v>150</v>
      </c>
      <c r="E223" s="80"/>
      <c r="F223" s="81"/>
      <c r="G223" s="82"/>
      <c r="H223" s="87"/>
      <c r="I223" s="201" t="s">
        <v>150</v>
      </c>
      <c r="J223" s="201" t="s">
        <v>150</v>
      </c>
      <c r="K223" s="60"/>
      <c r="L223" s="67"/>
      <c r="M223" s="68"/>
      <c r="Q223" s="53"/>
      <c r="R223" s="33"/>
      <c r="S223" s="34"/>
      <c r="T223" s="54"/>
      <c r="U223" s="54"/>
      <c r="V223" s="40"/>
      <c r="W223" s="55"/>
      <c r="X223" s="55"/>
      <c r="Y223" s="1"/>
    </row>
    <row r="224" spans="2:25" ht="14.25" customHeight="1">
      <c r="B224" s="95" t="s">
        <v>816</v>
      </c>
      <c r="C224" s="58">
        <v>302437000</v>
      </c>
      <c r="D224" s="58">
        <v>280735785</v>
      </c>
      <c r="E224" s="80" t="s">
        <v>342</v>
      </c>
      <c r="F224" s="81">
        <v>1</v>
      </c>
      <c r="G224" s="82"/>
      <c r="H224" s="87" t="s">
        <v>540</v>
      </c>
      <c r="I224" s="96">
        <v>12698000</v>
      </c>
      <c r="J224" s="96">
        <v>11499847</v>
      </c>
      <c r="K224" s="60" t="s">
        <v>160</v>
      </c>
      <c r="L224" s="122" t="s">
        <v>250</v>
      </c>
      <c r="M224" s="68" t="s">
        <v>719</v>
      </c>
      <c r="Q224" s="53"/>
      <c r="R224" s="33"/>
      <c r="S224" s="34"/>
      <c r="T224" s="54"/>
      <c r="U224" s="54"/>
      <c r="V224" s="40"/>
      <c r="W224" s="55"/>
      <c r="X224" s="55"/>
      <c r="Y224" s="1"/>
    </row>
    <row r="225" spans="2:25" ht="14.25" customHeight="1">
      <c r="B225" s="95" t="s">
        <v>817</v>
      </c>
      <c r="C225" s="58"/>
      <c r="D225" s="58"/>
      <c r="E225" s="80"/>
      <c r="F225" s="81"/>
      <c r="G225" s="82"/>
      <c r="H225" s="87"/>
      <c r="I225" s="96"/>
      <c r="J225" s="96"/>
      <c r="K225" s="60" t="s">
        <v>972</v>
      </c>
      <c r="L225" s="67"/>
      <c r="M225" s="68"/>
      <c r="Q225" s="53"/>
      <c r="R225" s="33"/>
      <c r="S225" s="34"/>
      <c r="T225" s="54"/>
      <c r="U225" s="54"/>
      <c r="V225" s="40"/>
      <c r="W225" s="55"/>
      <c r="X225" s="55"/>
      <c r="Y225" s="1"/>
    </row>
    <row r="226" spans="2:25" ht="14.25" customHeight="1">
      <c r="B226" s="95" t="s">
        <v>449</v>
      </c>
      <c r="C226" s="58" t="s">
        <v>68</v>
      </c>
      <c r="D226" s="58" t="s">
        <v>68</v>
      </c>
      <c r="E226" s="80"/>
      <c r="F226" s="81"/>
      <c r="G226" s="82"/>
      <c r="H226" s="87"/>
      <c r="I226" s="96"/>
      <c r="J226" s="96"/>
      <c r="K226" s="121" t="s">
        <v>971</v>
      </c>
      <c r="L226" s="122"/>
      <c r="M226" s="88"/>
      <c r="Q226" s="53"/>
      <c r="R226" s="33"/>
      <c r="S226" s="34"/>
      <c r="T226" s="54"/>
      <c r="U226" s="54"/>
      <c r="V226" s="40"/>
      <c r="W226" s="55"/>
      <c r="X226" s="55"/>
      <c r="Y226" s="1"/>
    </row>
    <row r="227" spans="2:25" ht="14.25" customHeight="1">
      <c r="B227" s="95"/>
      <c r="C227" s="58">
        <v>125296000</v>
      </c>
      <c r="D227" s="58">
        <v>168520000</v>
      </c>
      <c r="E227" s="80"/>
      <c r="F227" s="81"/>
      <c r="G227" s="82"/>
      <c r="H227" s="87"/>
      <c r="I227" s="96"/>
      <c r="J227" s="96"/>
      <c r="K227" s="60"/>
      <c r="L227" s="122"/>
      <c r="M227" s="88"/>
      <c r="Q227" s="53"/>
      <c r="R227" s="33"/>
      <c r="S227" s="34"/>
      <c r="T227" s="54"/>
      <c r="U227" s="54"/>
      <c r="V227" s="40"/>
      <c r="W227" s="55"/>
      <c r="X227" s="55"/>
      <c r="Y227" s="1"/>
    </row>
    <row r="228" spans="2:25" ht="14.25" customHeight="1">
      <c r="B228" s="95"/>
      <c r="C228" s="58" t="s">
        <v>69</v>
      </c>
      <c r="D228" s="58" t="s">
        <v>69</v>
      </c>
      <c r="E228" s="80"/>
      <c r="F228" s="81">
        <v>2</v>
      </c>
      <c r="G228" s="82"/>
      <c r="H228" s="87" t="s">
        <v>385</v>
      </c>
      <c r="I228" s="96">
        <v>1430000</v>
      </c>
      <c r="J228" s="96">
        <v>1156474</v>
      </c>
      <c r="K228" s="61" t="s">
        <v>154</v>
      </c>
      <c r="L228" s="122"/>
      <c r="M228" s="88"/>
      <c r="Q228" s="53"/>
      <c r="R228" s="33"/>
      <c r="S228" s="34"/>
      <c r="T228" s="54"/>
      <c r="U228" s="54"/>
      <c r="V228" s="40"/>
      <c r="W228" s="55"/>
      <c r="X228" s="55"/>
      <c r="Y228" s="1"/>
    </row>
    <row r="229" spans="2:25" ht="14.25" customHeight="1">
      <c r="B229" s="95"/>
      <c r="C229" s="58">
        <v>19010000</v>
      </c>
      <c r="D229" s="58">
        <v>17473300</v>
      </c>
      <c r="E229" s="80"/>
      <c r="F229" s="81"/>
      <c r="G229" s="82"/>
      <c r="H229" s="87"/>
      <c r="I229" s="96"/>
      <c r="J229" s="96"/>
      <c r="K229" s="60"/>
      <c r="L229" s="67"/>
      <c r="M229" s="68"/>
      <c r="Q229" s="53"/>
      <c r="R229" s="33"/>
      <c r="S229" s="34"/>
      <c r="T229" s="54"/>
      <c r="U229" s="54"/>
      <c r="V229" s="40"/>
      <c r="W229" s="55"/>
      <c r="X229" s="55"/>
      <c r="Y229" s="1"/>
    </row>
    <row r="230" spans="2:25" ht="14.25" customHeight="1">
      <c r="B230" s="95"/>
      <c r="C230" s="58" t="s">
        <v>70</v>
      </c>
      <c r="D230" s="58" t="s">
        <v>70</v>
      </c>
      <c r="E230" s="80"/>
      <c r="F230" s="81">
        <v>3</v>
      </c>
      <c r="G230" s="82"/>
      <c r="H230" s="87" t="s">
        <v>386</v>
      </c>
      <c r="I230" s="96">
        <v>194658000</v>
      </c>
      <c r="J230" s="96">
        <v>175196059</v>
      </c>
      <c r="K230" s="60" t="s">
        <v>445</v>
      </c>
      <c r="L230" s="67" t="s">
        <v>446</v>
      </c>
      <c r="M230" s="68" t="s">
        <v>446</v>
      </c>
      <c r="Q230" s="53"/>
      <c r="R230" s="33"/>
      <c r="S230" s="34"/>
      <c r="T230" s="54"/>
      <c r="U230" s="54"/>
      <c r="V230" s="40"/>
      <c r="W230" s="55"/>
      <c r="X230" s="55"/>
      <c r="Y230" s="1"/>
    </row>
    <row r="231" spans="2:25" ht="14.25" customHeight="1">
      <c r="B231" s="95"/>
      <c r="C231" s="58">
        <f>C224-C227-C229</f>
        <v>158131000</v>
      </c>
      <c r="D231" s="58">
        <f>D224-D227-D229</f>
        <v>94742485</v>
      </c>
      <c r="E231" s="80"/>
      <c r="F231" s="81"/>
      <c r="G231" s="82"/>
      <c r="H231" s="87"/>
      <c r="I231" s="96"/>
      <c r="J231" s="96"/>
      <c r="K231" s="60" t="s">
        <v>973</v>
      </c>
      <c r="L231" s="67"/>
      <c r="M231" s="68"/>
      <c r="Q231" s="53"/>
      <c r="R231" s="33"/>
      <c r="S231" s="34"/>
      <c r="T231" s="54"/>
      <c r="U231" s="54"/>
      <c r="V231" s="40"/>
      <c r="W231" s="55"/>
      <c r="X231" s="55"/>
      <c r="Y231" s="1"/>
    </row>
    <row r="232" spans="2:25" ht="14.25" customHeight="1">
      <c r="B232" s="103"/>
      <c r="C232" s="92"/>
      <c r="D232" s="92"/>
      <c r="E232" s="80"/>
      <c r="F232" s="81"/>
      <c r="G232" s="82"/>
      <c r="H232" s="87"/>
      <c r="I232" s="96"/>
      <c r="J232" s="96"/>
      <c r="K232" s="60"/>
      <c r="L232" s="67"/>
      <c r="M232" s="68"/>
      <c r="Q232" s="53"/>
      <c r="R232" s="33"/>
      <c r="S232" s="34"/>
      <c r="T232" s="54"/>
      <c r="U232" s="54"/>
      <c r="V232" s="40"/>
      <c r="W232" s="55"/>
      <c r="X232" s="55"/>
      <c r="Y232" s="1"/>
    </row>
    <row r="233" spans="2:25" ht="14.25" customHeight="1">
      <c r="B233" s="103"/>
      <c r="C233" s="92"/>
      <c r="D233" s="92"/>
      <c r="E233" s="80"/>
      <c r="F233" s="81">
        <v>4</v>
      </c>
      <c r="G233" s="82"/>
      <c r="H233" s="87" t="s">
        <v>387</v>
      </c>
      <c r="I233" s="96">
        <v>29577000</v>
      </c>
      <c r="J233" s="96">
        <v>29387322</v>
      </c>
      <c r="K233" s="60" t="s">
        <v>207</v>
      </c>
      <c r="L233" s="67" t="s">
        <v>120</v>
      </c>
      <c r="M233" s="68" t="s">
        <v>120</v>
      </c>
      <c r="Q233" s="53"/>
      <c r="R233" s="33"/>
      <c r="S233" s="34"/>
      <c r="T233" s="54"/>
      <c r="U233" s="54"/>
      <c r="V233" s="40"/>
      <c r="W233" s="55"/>
      <c r="X233" s="55"/>
      <c r="Y233" s="1"/>
    </row>
    <row r="234" spans="2:25" ht="14.25" customHeight="1">
      <c r="B234" s="103"/>
      <c r="C234" s="92"/>
      <c r="D234" s="92"/>
      <c r="E234" s="80"/>
      <c r="F234" s="81"/>
      <c r="G234" s="82"/>
      <c r="H234" s="87"/>
      <c r="I234" s="96"/>
      <c r="J234" s="96"/>
      <c r="K234" s="60" t="s">
        <v>246</v>
      </c>
      <c r="L234" s="67"/>
      <c r="M234" s="68"/>
      <c r="Q234" s="53"/>
      <c r="R234" s="33"/>
      <c r="S234" s="34"/>
      <c r="T234" s="54"/>
      <c r="U234" s="54"/>
      <c r="V234" s="40"/>
      <c r="W234" s="55"/>
      <c r="X234" s="55"/>
      <c r="Y234" s="1"/>
    </row>
    <row r="235" spans="2:25" ht="14.25" customHeight="1">
      <c r="B235" s="103"/>
      <c r="C235" s="92"/>
      <c r="D235" s="92"/>
      <c r="E235" s="80"/>
      <c r="F235" s="81"/>
      <c r="G235" s="82"/>
      <c r="H235" s="87"/>
      <c r="I235" s="96"/>
      <c r="J235" s="96"/>
      <c r="K235" s="60" t="s">
        <v>856</v>
      </c>
      <c r="L235" s="67"/>
      <c r="M235" s="68"/>
      <c r="Q235" s="53"/>
      <c r="R235" s="33"/>
      <c r="S235" s="34"/>
      <c r="T235" s="54"/>
      <c r="U235" s="54"/>
      <c r="V235" s="40"/>
      <c r="W235" s="55"/>
      <c r="X235" s="55"/>
      <c r="Y235" s="1"/>
    </row>
    <row r="236" spans="2:25" ht="14.25" customHeight="1">
      <c r="B236" s="103"/>
      <c r="C236" s="92"/>
      <c r="D236" s="92"/>
      <c r="E236" s="80"/>
      <c r="F236" s="81"/>
      <c r="G236" s="82"/>
      <c r="H236" s="87"/>
      <c r="I236" s="96"/>
      <c r="J236" s="96"/>
      <c r="K236" s="60" t="s">
        <v>208</v>
      </c>
      <c r="L236" s="67" t="s">
        <v>531</v>
      </c>
      <c r="M236" s="68" t="s">
        <v>531</v>
      </c>
      <c r="Q236" s="53"/>
      <c r="R236" s="33"/>
      <c r="S236" s="34"/>
      <c r="T236" s="54"/>
      <c r="U236" s="54"/>
      <c r="V236" s="40"/>
      <c r="W236" s="55"/>
      <c r="X236" s="55"/>
      <c r="Y236" s="1"/>
    </row>
    <row r="237" spans="2:25" ht="14.25" customHeight="1">
      <c r="B237" s="103"/>
      <c r="C237" s="92"/>
      <c r="D237" s="92"/>
      <c r="E237" s="80"/>
      <c r="F237" s="81"/>
      <c r="G237" s="82"/>
      <c r="H237" s="87"/>
      <c r="I237" s="96"/>
      <c r="J237" s="96"/>
      <c r="K237" s="60" t="s">
        <v>532</v>
      </c>
      <c r="L237" s="67"/>
      <c r="M237" s="68"/>
      <c r="Q237" s="53"/>
      <c r="R237" s="33"/>
      <c r="S237" s="34"/>
      <c r="T237" s="54"/>
      <c r="U237" s="54"/>
      <c r="V237" s="40"/>
      <c r="W237" s="55"/>
      <c r="X237" s="55"/>
      <c r="Y237" s="1"/>
    </row>
    <row r="238" spans="2:25" ht="14.25" customHeight="1">
      <c r="B238" s="103"/>
      <c r="C238" s="92"/>
      <c r="D238" s="92"/>
      <c r="E238" s="80"/>
      <c r="F238" s="81"/>
      <c r="G238" s="82"/>
      <c r="H238" s="87"/>
      <c r="I238" s="96"/>
      <c r="J238" s="96"/>
      <c r="K238" s="61" t="s">
        <v>857</v>
      </c>
      <c r="L238" s="122"/>
      <c r="M238" s="88"/>
      <c r="Q238" s="53"/>
      <c r="R238" s="33"/>
      <c r="S238" s="34"/>
      <c r="T238" s="54"/>
      <c r="U238" s="54"/>
      <c r="V238" s="40"/>
      <c r="W238" s="55"/>
      <c r="X238" s="55"/>
      <c r="Y238" s="1"/>
    </row>
    <row r="239" spans="2:25" ht="14.25" customHeight="1">
      <c r="B239" s="103"/>
      <c r="C239" s="90"/>
      <c r="D239" s="92"/>
      <c r="E239" s="80"/>
      <c r="F239" s="81"/>
      <c r="G239" s="82"/>
      <c r="H239" s="87"/>
      <c r="I239" s="96"/>
      <c r="J239" s="96"/>
      <c r="K239" s="75"/>
      <c r="L239" s="122"/>
      <c r="M239" s="88"/>
      <c r="Q239" s="53"/>
      <c r="R239" s="33"/>
      <c r="S239" s="34"/>
      <c r="T239" s="54"/>
      <c r="U239" s="54"/>
      <c r="V239" s="41"/>
      <c r="W239" s="55"/>
      <c r="X239" s="55"/>
      <c r="Y239" s="1"/>
    </row>
    <row r="240" spans="2:25" ht="14.25" customHeight="1">
      <c r="B240" s="103"/>
      <c r="C240" s="90"/>
      <c r="D240" s="92"/>
      <c r="E240" s="80"/>
      <c r="F240" s="81">
        <v>5</v>
      </c>
      <c r="G240" s="82"/>
      <c r="H240" s="87" t="s">
        <v>184</v>
      </c>
      <c r="I240" s="96">
        <v>4549000</v>
      </c>
      <c r="J240" s="96">
        <v>3709649</v>
      </c>
      <c r="K240" s="79" t="s">
        <v>250</v>
      </c>
      <c r="L240" s="122"/>
      <c r="M240" s="88"/>
      <c r="Q240" s="53"/>
      <c r="R240" s="33"/>
      <c r="S240" s="34"/>
      <c r="T240" s="54"/>
      <c r="U240" s="54"/>
      <c r="V240" s="40"/>
      <c r="W240" s="39"/>
      <c r="X240" s="39"/>
      <c r="Y240" s="1"/>
    </row>
    <row r="241" spans="2:25" ht="14.25" customHeight="1">
      <c r="B241" s="103"/>
      <c r="C241" s="90"/>
      <c r="D241" s="92"/>
      <c r="E241" s="80"/>
      <c r="F241" s="81"/>
      <c r="G241" s="82"/>
      <c r="H241" s="87"/>
      <c r="I241" s="96"/>
      <c r="J241" s="96"/>
      <c r="K241" s="60" t="s">
        <v>444</v>
      </c>
      <c r="L241" s="122"/>
      <c r="M241" s="88"/>
      <c r="Q241" s="53"/>
      <c r="R241" s="33"/>
      <c r="S241" s="34"/>
      <c r="T241" s="54"/>
      <c r="U241" s="54"/>
      <c r="V241" s="40"/>
      <c r="W241" s="39"/>
      <c r="X241" s="39"/>
      <c r="Y241" s="1"/>
    </row>
    <row r="242" spans="2:25" ht="14.25" customHeight="1">
      <c r="B242" s="103"/>
      <c r="C242" s="90"/>
      <c r="D242" s="92"/>
      <c r="E242" s="80"/>
      <c r="F242" s="81"/>
      <c r="G242" s="82"/>
      <c r="H242" s="87"/>
      <c r="I242" s="96"/>
      <c r="J242" s="96"/>
      <c r="K242" s="60" t="s">
        <v>858</v>
      </c>
      <c r="L242" s="122"/>
      <c r="M242" s="88"/>
      <c r="Q242" s="53"/>
      <c r="R242" s="33"/>
      <c r="S242" s="34"/>
      <c r="T242" s="54"/>
      <c r="U242" s="54"/>
      <c r="V242" s="40"/>
      <c r="W242" s="39"/>
      <c r="X242" s="39"/>
      <c r="Y242" s="1"/>
    </row>
    <row r="243" spans="2:25" ht="14.25" customHeight="1">
      <c r="B243" s="103"/>
      <c r="C243" s="90"/>
      <c r="D243" s="92"/>
      <c r="E243" s="80"/>
      <c r="F243" s="81"/>
      <c r="G243" s="82"/>
      <c r="H243" s="87"/>
      <c r="I243" s="96"/>
      <c r="J243" s="96"/>
      <c r="K243" s="60" t="s">
        <v>859</v>
      </c>
      <c r="L243" s="122"/>
      <c r="M243" s="88"/>
      <c r="Q243" s="53"/>
      <c r="R243" s="33"/>
      <c r="S243" s="34"/>
      <c r="T243" s="54"/>
      <c r="U243" s="54"/>
      <c r="V243" s="40"/>
      <c r="W243" s="39"/>
      <c r="X243" s="39"/>
      <c r="Y243" s="1"/>
    </row>
    <row r="244" spans="2:25" ht="14.25" customHeight="1">
      <c r="B244" s="103"/>
      <c r="C244" s="90"/>
      <c r="D244" s="92"/>
      <c r="E244" s="80"/>
      <c r="F244" s="81"/>
      <c r="G244" s="82"/>
      <c r="H244" s="87"/>
      <c r="I244" s="96"/>
      <c r="J244" s="96"/>
      <c r="K244" s="60"/>
      <c r="L244" s="122"/>
      <c r="M244" s="88"/>
      <c r="Q244" s="53"/>
      <c r="R244" s="33"/>
      <c r="S244" s="34"/>
      <c r="T244" s="54"/>
      <c r="U244" s="54"/>
      <c r="V244" s="40"/>
      <c r="W244" s="39"/>
      <c r="X244" s="39"/>
      <c r="Y244" s="1"/>
    </row>
    <row r="245" spans="2:25" ht="14.25" customHeight="1">
      <c r="B245" s="103"/>
      <c r="C245" s="90"/>
      <c r="D245" s="92"/>
      <c r="E245" s="80"/>
      <c r="F245" s="81">
        <v>6</v>
      </c>
      <c r="G245" s="82"/>
      <c r="H245" s="87" t="s">
        <v>989</v>
      </c>
      <c r="I245" s="96">
        <v>38270000</v>
      </c>
      <c r="J245" s="96">
        <v>38199434</v>
      </c>
      <c r="K245" s="60" t="s">
        <v>39</v>
      </c>
      <c r="L245" s="65" t="s">
        <v>250</v>
      </c>
      <c r="M245" s="68" t="s">
        <v>533</v>
      </c>
      <c r="Q245" s="53"/>
      <c r="R245" s="33"/>
      <c r="S245" s="34"/>
      <c r="T245" s="54"/>
      <c r="U245" s="54"/>
      <c r="V245" s="40"/>
      <c r="W245" s="39"/>
      <c r="X245" s="39"/>
      <c r="Y245" s="1"/>
    </row>
    <row r="246" spans="2:25" ht="14.25" customHeight="1">
      <c r="B246" s="103"/>
      <c r="C246" s="90"/>
      <c r="D246" s="92"/>
      <c r="E246" s="80"/>
      <c r="F246" s="81"/>
      <c r="G246" s="82"/>
      <c r="H246" s="87"/>
      <c r="I246" s="96"/>
      <c r="J246" s="96"/>
      <c r="K246" s="60" t="s">
        <v>200</v>
      </c>
      <c r="L246" s="122"/>
      <c r="M246" s="88"/>
      <c r="Q246" s="53"/>
      <c r="R246" s="33"/>
      <c r="S246" s="34"/>
      <c r="T246" s="54"/>
      <c r="U246" s="54"/>
      <c r="V246" s="40"/>
      <c r="W246" s="39"/>
      <c r="X246" s="39"/>
      <c r="Y246" s="1"/>
    </row>
    <row r="247" spans="2:25" ht="14.25" customHeight="1">
      <c r="B247" s="103"/>
      <c r="C247" s="90"/>
      <c r="D247" s="92"/>
      <c r="E247" s="80"/>
      <c r="F247" s="81"/>
      <c r="G247" s="82"/>
      <c r="H247" s="87"/>
      <c r="I247" s="96"/>
      <c r="J247" s="96"/>
      <c r="K247" s="60" t="s">
        <v>534</v>
      </c>
      <c r="L247" s="122"/>
      <c r="M247" s="88"/>
      <c r="Q247" s="53"/>
      <c r="R247" s="33"/>
      <c r="S247" s="34"/>
      <c r="T247" s="54"/>
      <c r="U247" s="54"/>
      <c r="V247" s="40"/>
      <c r="W247" s="39"/>
      <c r="X247" s="39"/>
      <c r="Y247" s="1"/>
    </row>
    <row r="248" spans="2:25" ht="14.25" customHeight="1">
      <c r="B248" s="103"/>
      <c r="C248" s="90"/>
      <c r="D248" s="92"/>
      <c r="E248" s="80"/>
      <c r="F248" s="81"/>
      <c r="G248" s="82"/>
      <c r="H248" s="87"/>
      <c r="I248" s="96"/>
      <c r="J248" s="96"/>
      <c r="K248" s="60" t="s">
        <v>535</v>
      </c>
      <c r="L248" s="122" t="s">
        <v>250</v>
      </c>
      <c r="M248" s="68" t="s">
        <v>536</v>
      </c>
      <c r="Q248" s="53"/>
      <c r="R248" s="33"/>
      <c r="S248" s="34"/>
      <c r="T248" s="54"/>
      <c r="U248" s="54"/>
      <c r="V248" s="40"/>
      <c r="W248" s="39"/>
      <c r="X248" s="39"/>
      <c r="Y248" s="1"/>
    </row>
    <row r="249" spans="2:25" ht="14.25" customHeight="1">
      <c r="B249" s="103"/>
      <c r="C249" s="90"/>
      <c r="D249" s="92"/>
      <c r="E249" s="80"/>
      <c r="F249" s="81"/>
      <c r="G249" s="82"/>
      <c r="H249" s="87"/>
      <c r="I249" s="96"/>
      <c r="J249" s="96"/>
      <c r="K249" s="60" t="s">
        <v>537</v>
      </c>
      <c r="L249" s="122"/>
      <c r="M249" s="68"/>
      <c r="Q249" s="53"/>
      <c r="R249" s="33"/>
      <c r="S249" s="34"/>
      <c r="T249" s="54"/>
      <c r="U249" s="54"/>
      <c r="V249" s="40"/>
      <c r="W249" s="39"/>
      <c r="X249" s="39"/>
      <c r="Y249" s="1"/>
    </row>
    <row r="250" spans="2:25" ht="14.25" customHeight="1">
      <c r="B250" s="103"/>
      <c r="C250" s="104"/>
      <c r="D250" s="58"/>
      <c r="E250" s="80"/>
      <c r="F250" s="81"/>
      <c r="G250" s="82"/>
      <c r="H250" s="87"/>
      <c r="I250" s="96"/>
      <c r="J250" s="96"/>
      <c r="K250" s="60" t="s">
        <v>860</v>
      </c>
      <c r="L250" s="122"/>
      <c r="M250" s="68"/>
      <c r="Q250" s="53"/>
      <c r="R250" s="33"/>
      <c r="S250" s="34"/>
      <c r="T250" s="54"/>
      <c r="U250" s="54"/>
      <c r="V250" s="40"/>
      <c r="W250" s="56"/>
      <c r="X250" s="55"/>
      <c r="Y250" s="1"/>
    </row>
    <row r="251" spans="2:25" ht="14.25" customHeight="1">
      <c r="B251" s="103"/>
      <c r="C251" s="104"/>
      <c r="D251" s="58"/>
      <c r="E251" s="80"/>
      <c r="F251" s="81"/>
      <c r="G251" s="82"/>
      <c r="H251" s="87"/>
      <c r="I251" s="96"/>
      <c r="J251" s="96"/>
      <c r="K251" s="60" t="s">
        <v>535</v>
      </c>
      <c r="L251" s="122" t="s">
        <v>250</v>
      </c>
      <c r="M251" s="68" t="s">
        <v>538</v>
      </c>
      <c r="Q251" s="53"/>
      <c r="R251" s="33"/>
      <c r="S251" s="34"/>
      <c r="T251" s="54"/>
      <c r="U251" s="54"/>
      <c r="V251" s="40"/>
      <c r="W251" s="39"/>
      <c r="X251" s="39"/>
      <c r="Y251" s="1"/>
    </row>
    <row r="252" spans="2:25" ht="14.25" customHeight="1">
      <c r="B252" s="103"/>
      <c r="C252" s="104"/>
      <c r="D252" s="58"/>
      <c r="E252" s="80"/>
      <c r="F252" s="81"/>
      <c r="G252" s="82"/>
      <c r="H252" s="87"/>
      <c r="I252" s="96"/>
      <c r="J252" s="96"/>
      <c r="K252" s="60" t="s">
        <v>539</v>
      </c>
      <c r="L252" s="122"/>
      <c r="M252" s="88"/>
      <c r="Q252" s="53"/>
      <c r="R252" s="33"/>
      <c r="S252" s="34"/>
      <c r="T252" s="54"/>
      <c r="U252" s="54"/>
      <c r="V252" s="40"/>
      <c r="W252" s="39"/>
      <c r="X252" s="39"/>
      <c r="Y252" s="1"/>
    </row>
    <row r="253" spans="2:25" ht="14.25" customHeight="1">
      <c r="B253" s="103"/>
      <c r="C253" s="104"/>
      <c r="D253" s="58"/>
      <c r="E253" s="80"/>
      <c r="F253" s="81"/>
      <c r="G253" s="82"/>
      <c r="H253" s="87"/>
      <c r="I253" s="96"/>
      <c r="J253" s="96"/>
      <c r="K253" s="60" t="s">
        <v>861</v>
      </c>
      <c r="L253" s="122"/>
      <c r="M253" s="88"/>
      <c r="Q253" s="53"/>
      <c r="R253" s="33"/>
      <c r="S253" s="34"/>
      <c r="T253" s="54"/>
      <c r="U253" s="54"/>
      <c r="V253" s="40"/>
      <c r="W253" s="39"/>
      <c r="X253" s="39"/>
      <c r="Y253" s="1"/>
    </row>
    <row r="254" spans="2:25" ht="14.25" customHeight="1">
      <c r="B254" s="103"/>
      <c r="C254" s="202"/>
      <c r="D254" s="200"/>
      <c r="E254" s="80"/>
      <c r="F254" s="81"/>
      <c r="G254" s="82"/>
      <c r="H254" s="87"/>
      <c r="I254" s="201"/>
      <c r="J254" s="201"/>
      <c r="K254" s="60"/>
      <c r="L254" s="122"/>
      <c r="M254" s="88"/>
      <c r="Q254" s="53"/>
      <c r="R254" s="33"/>
      <c r="S254" s="34"/>
      <c r="T254" s="54"/>
      <c r="U254" s="54"/>
      <c r="V254" s="40"/>
      <c r="W254" s="39"/>
      <c r="X254" s="39"/>
      <c r="Y254" s="1"/>
    </row>
    <row r="255" spans="2:25" ht="14.25" customHeight="1">
      <c r="B255" s="103"/>
      <c r="C255" s="104"/>
      <c r="D255" s="58"/>
      <c r="E255" s="80"/>
      <c r="F255" s="81">
        <v>7</v>
      </c>
      <c r="G255" s="82"/>
      <c r="H255" s="87" t="s">
        <v>541</v>
      </c>
      <c r="I255" s="96">
        <v>21587000</v>
      </c>
      <c r="J255" s="96">
        <v>21587000</v>
      </c>
      <c r="K255" s="61" t="s">
        <v>250</v>
      </c>
      <c r="L255" s="122"/>
      <c r="M255" s="88"/>
      <c r="Q255" s="53"/>
      <c r="R255" s="33"/>
      <c r="S255" s="34"/>
      <c r="T255" s="54"/>
      <c r="U255" s="54"/>
      <c r="V255" s="40"/>
      <c r="W255" s="39"/>
      <c r="X255" s="39"/>
      <c r="Y255" s="1"/>
    </row>
    <row r="256" spans="2:25" ht="14.25" customHeight="1">
      <c r="B256" s="103"/>
      <c r="C256" s="104"/>
      <c r="D256" s="58"/>
      <c r="E256" s="80"/>
      <c r="F256" s="81"/>
      <c r="G256" s="82"/>
      <c r="H256" s="87"/>
      <c r="I256" s="96"/>
      <c r="J256" s="96"/>
      <c r="K256" s="60" t="s">
        <v>771</v>
      </c>
      <c r="L256" s="122"/>
      <c r="M256" s="88"/>
      <c r="Q256" s="53"/>
      <c r="R256" s="33"/>
      <c r="S256" s="34"/>
      <c r="T256" s="54"/>
      <c r="U256" s="54"/>
      <c r="V256" s="40"/>
      <c r="W256" s="39"/>
      <c r="X256" s="39"/>
      <c r="Y256" s="1"/>
    </row>
    <row r="257" spans="2:25" ht="14.25" customHeight="1">
      <c r="B257" s="103"/>
      <c r="C257" s="104"/>
      <c r="D257" s="58"/>
      <c r="E257" s="80"/>
      <c r="F257" s="81"/>
      <c r="G257" s="82"/>
      <c r="H257" s="87"/>
      <c r="I257" s="96"/>
      <c r="J257" s="96"/>
      <c r="K257" s="60" t="s">
        <v>862</v>
      </c>
      <c r="L257" s="122"/>
      <c r="M257" s="88"/>
      <c r="Q257" s="53"/>
      <c r="R257" s="33"/>
      <c r="S257" s="34"/>
      <c r="T257" s="54"/>
      <c r="U257" s="54"/>
      <c r="V257" s="40"/>
      <c r="W257" s="39"/>
      <c r="X257" s="39"/>
      <c r="Y257" s="1"/>
    </row>
    <row r="258" spans="2:25" ht="14.25" customHeight="1">
      <c r="B258" s="103"/>
      <c r="C258" s="202"/>
      <c r="D258" s="200"/>
      <c r="E258" s="80"/>
      <c r="F258" s="81"/>
      <c r="G258" s="82"/>
      <c r="H258" s="87"/>
      <c r="I258" s="201"/>
      <c r="J258" s="201"/>
      <c r="K258" s="60"/>
      <c r="L258" s="122"/>
      <c r="M258" s="88"/>
      <c r="Q258" s="53"/>
      <c r="R258" s="33"/>
      <c r="S258" s="34"/>
      <c r="T258" s="54"/>
      <c r="U258" s="54"/>
      <c r="V258" s="40"/>
      <c r="W258" s="39"/>
      <c r="X258" s="39"/>
      <c r="Y258" s="1"/>
    </row>
    <row r="259" spans="2:25" ht="14.25" customHeight="1">
      <c r="B259" s="103"/>
      <c r="C259" s="104"/>
      <c r="D259" s="58"/>
      <c r="E259" s="80"/>
      <c r="F259" s="81">
        <v>8</v>
      </c>
      <c r="G259" s="82"/>
      <c r="H259" s="87" t="s">
        <v>542</v>
      </c>
      <c r="I259" s="137">
        <v>-332000</v>
      </c>
      <c r="J259" s="137">
        <v>0</v>
      </c>
      <c r="K259" s="61" t="s">
        <v>250</v>
      </c>
      <c r="L259" s="122"/>
      <c r="M259" s="88"/>
      <c r="Q259" s="53"/>
      <c r="R259" s="33"/>
      <c r="S259" s="34"/>
      <c r="T259" s="54"/>
      <c r="U259" s="54"/>
      <c r="V259" s="40"/>
      <c r="W259" s="39"/>
      <c r="X259" s="39"/>
      <c r="Y259" s="1"/>
    </row>
    <row r="260" spans="1:22" ht="14.25" customHeight="1" thickBot="1">
      <c r="A260" s="1"/>
      <c r="B260" s="126"/>
      <c r="C260" s="127"/>
      <c r="D260" s="127"/>
      <c r="E260" s="128"/>
      <c r="F260" s="129"/>
      <c r="G260" s="130"/>
      <c r="H260" s="131"/>
      <c r="I260" s="132"/>
      <c r="J260" s="133"/>
      <c r="K260" s="134"/>
      <c r="L260" s="135"/>
      <c r="M260" s="136"/>
      <c r="N260" s="36"/>
      <c r="Q260" s="31"/>
      <c r="R260" s="32"/>
      <c r="T260" s="32"/>
      <c r="U260" s="37"/>
      <c r="V260" s="37"/>
    </row>
    <row r="261" spans="2:25" ht="14.25" customHeight="1">
      <c r="B261" s="218"/>
      <c r="C261" s="202"/>
      <c r="D261" s="200"/>
      <c r="E261" s="220"/>
      <c r="F261" s="221"/>
      <c r="G261" s="222"/>
      <c r="H261" s="223"/>
      <c r="I261" s="201"/>
      <c r="J261" s="201"/>
      <c r="K261" s="237"/>
      <c r="L261" s="234"/>
      <c r="M261" s="235"/>
      <c r="Q261" s="53"/>
      <c r="R261" s="33"/>
      <c r="S261" s="34"/>
      <c r="T261" s="54"/>
      <c r="U261" s="54"/>
      <c r="V261" s="40"/>
      <c r="W261" s="55"/>
      <c r="X261" s="55"/>
      <c r="Y261" s="1"/>
    </row>
    <row r="262" spans="2:25" ht="14.25" customHeight="1">
      <c r="B262" s="95" t="s">
        <v>346</v>
      </c>
      <c r="C262" s="58">
        <v>303832000</v>
      </c>
      <c r="D262" s="58">
        <v>277270915</v>
      </c>
      <c r="E262" s="80" t="s">
        <v>342</v>
      </c>
      <c r="F262" s="81">
        <v>1</v>
      </c>
      <c r="G262" s="82"/>
      <c r="H262" s="87" t="s">
        <v>821</v>
      </c>
      <c r="I262" s="96">
        <v>303832000</v>
      </c>
      <c r="J262" s="96">
        <v>277270915</v>
      </c>
      <c r="K262" s="61" t="s">
        <v>250</v>
      </c>
      <c r="L262" s="122"/>
      <c r="M262" s="88"/>
      <c r="Q262" s="53"/>
      <c r="R262" s="33"/>
      <c r="S262" s="34"/>
      <c r="T262" s="54"/>
      <c r="U262" s="54"/>
      <c r="V262" s="40"/>
      <c r="W262" s="55"/>
      <c r="X262" s="55"/>
      <c r="Y262" s="1"/>
    </row>
    <row r="263" spans="2:25" ht="14.25" customHeight="1">
      <c r="B263" s="95" t="s">
        <v>347</v>
      </c>
      <c r="C263" s="58"/>
      <c r="D263" s="58"/>
      <c r="E263" s="80"/>
      <c r="F263" s="81"/>
      <c r="G263" s="82"/>
      <c r="H263" s="87"/>
      <c r="I263" s="96"/>
      <c r="J263" s="96"/>
      <c r="K263" s="60" t="s">
        <v>549</v>
      </c>
      <c r="L263" s="122"/>
      <c r="M263" s="88"/>
      <c r="Q263" s="53"/>
      <c r="R263" s="33"/>
      <c r="S263" s="34"/>
      <c r="T263" s="54"/>
      <c r="U263" s="54"/>
      <c r="V263" s="40"/>
      <c r="W263" s="55"/>
      <c r="X263" s="55"/>
      <c r="Y263" s="1"/>
    </row>
    <row r="264" spans="2:25" ht="14.25" customHeight="1">
      <c r="B264" s="95" t="s">
        <v>348</v>
      </c>
      <c r="C264" s="58" t="s">
        <v>69</v>
      </c>
      <c r="D264" s="58" t="s">
        <v>69</v>
      </c>
      <c r="E264" s="80"/>
      <c r="F264" s="81"/>
      <c r="G264" s="82"/>
      <c r="H264" s="87"/>
      <c r="I264" s="96"/>
      <c r="J264" s="96"/>
      <c r="K264" s="60" t="s">
        <v>863</v>
      </c>
      <c r="L264" s="122"/>
      <c r="M264" s="88"/>
      <c r="Q264" s="53"/>
      <c r="R264" s="33"/>
      <c r="S264" s="34"/>
      <c r="T264" s="54"/>
      <c r="U264" s="54"/>
      <c r="V264" s="40"/>
      <c r="W264" s="55"/>
      <c r="X264" s="55"/>
      <c r="Y264" s="1"/>
    </row>
    <row r="265" spans="2:25" ht="14.25" customHeight="1">
      <c r="B265" s="95"/>
      <c r="C265" s="58">
        <v>127569000</v>
      </c>
      <c r="D265" s="58">
        <v>122407086</v>
      </c>
      <c r="E265" s="80"/>
      <c r="F265" s="81"/>
      <c r="G265" s="82"/>
      <c r="H265" s="87"/>
      <c r="I265" s="96"/>
      <c r="J265" s="96"/>
      <c r="K265" s="60"/>
      <c r="L265" s="122"/>
      <c r="M265" s="88"/>
      <c r="Q265" s="53"/>
      <c r="R265" s="33"/>
      <c r="S265" s="34"/>
      <c r="T265" s="54"/>
      <c r="U265" s="54"/>
      <c r="V265" s="40"/>
      <c r="W265" s="55"/>
      <c r="X265" s="55"/>
      <c r="Y265" s="1"/>
    </row>
    <row r="266" spans="2:25" ht="14.25" customHeight="1">
      <c r="B266" s="95"/>
      <c r="C266" s="58" t="s">
        <v>70</v>
      </c>
      <c r="D266" s="58" t="s">
        <v>70</v>
      </c>
      <c r="E266" s="80"/>
      <c r="F266" s="81"/>
      <c r="G266" s="82"/>
      <c r="H266" s="87"/>
      <c r="I266" s="96"/>
      <c r="J266" s="96"/>
      <c r="K266" s="60"/>
      <c r="L266" s="122"/>
      <c r="M266" s="88"/>
      <c r="Q266" s="53"/>
      <c r="R266" s="33"/>
      <c r="S266" s="34"/>
      <c r="T266" s="54"/>
      <c r="U266" s="54"/>
      <c r="V266" s="40"/>
      <c r="W266" s="55"/>
      <c r="X266" s="55"/>
      <c r="Y266" s="1"/>
    </row>
    <row r="267" spans="2:25" ht="14.25" customHeight="1">
      <c r="B267" s="95"/>
      <c r="C267" s="150">
        <f>C262-C265</f>
        <v>176263000</v>
      </c>
      <c r="D267" s="58">
        <f>D262-D265</f>
        <v>154863829</v>
      </c>
      <c r="E267" s="80"/>
      <c r="F267" s="81"/>
      <c r="G267" s="82"/>
      <c r="H267" s="87"/>
      <c r="I267" s="96"/>
      <c r="J267" s="96"/>
      <c r="K267" s="60"/>
      <c r="L267" s="122"/>
      <c r="M267" s="88"/>
      <c r="Q267" s="53"/>
      <c r="R267" s="33"/>
      <c r="S267" s="34"/>
      <c r="T267" s="54"/>
      <c r="U267" s="54"/>
      <c r="V267" s="40"/>
      <c r="W267" s="55"/>
      <c r="X267" s="55"/>
      <c r="Y267" s="1"/>
    </row>
    <row r="268" spans="2:25" ht="14.25" customHeight="1" thickBot="1">
      <c r="B268" s="204"/>
      <c r="C268" s="127"/>
      <c r="D268" s="127"/>
      <c r="E268" s="128"/>
      <c r="F268" s="129"/>
      <c r="G268" s="130"/>
      <c r="H268" s="176"/>
      <c r="I268" s="177"/>
      <c r="J268" s="177"/>
      <c r="K268" s="185"/>
      <c r="L268" s="135"/>
      <c r="M268" s="136"/>
      <c r="Q268" s="53"/>
      <c r="R268" s="33"/>
      <c r="S268" s="34"/>
      <c r="T268" s="54"/>
      <c r="U268" s="54"/>
      <c r="V268" s="40"/>
      <c r="W268" s="55"/>
      <c r="X268" s="55"/>
      <c r="Y268" s="1"/>
    </row>
    <row r="269" spans="2:25" ht="14.25" customHeight="1">
      <c r="B269" s="103"/>
      <c r="C269" s="232" t="s">
        <v>150</v>
      </c>
      <c r="D269" s="232" t="s">
        <v>150</v>
      </c>
      <c r="E269" s="80"/>
      <c r="F269" s="81"/>
      <c r="G269" s="82"/>
      <c r="H269" s="87"/>
      <c r="I269" s="201" t="s">
        <v>150</v>
      </c>
      <c r="J269" s="201" t="s">
        <v>150</v>
      </c>
      <c r="K269" s="76"/>
      <c r="L269" s="109"/>
      <c r="M269" s="110"/>
      <c r="Q269" s="31"/>
      <c r="R269" s="32"/>
      <c r="S269" s="1"/>
      <c r="T269" s="1"/>
      <c r="U269" s="37"/>
      <c r="V269" s="1"/>
      <c r="W269" s="38"/>
      <c r="X269" s="1"/>
      <c r="Y269" s="1"/>
    </row>
    <row r="270" spans="2:18" ht="14.25" customHeight="1">
      <c r="B270" s="95" t="s">
        <v>349</v>
      </c>
      <c r="C270" s="58">
        <v>4393587000</v>
      </c>
      <c r="D270" s="58">
        <v>3976897015</v>
      </c>
      <c r="E270" s="80" t="s">
        <v>342</v>
      </c>
      <c r="F270" s="81">
        <v>1</v>
      </c>
      <c r="G270" s="82"/>
      <c r="H270" s="87" t="s">
        <v>388</v>
      </c>
      <c r="I270" s="96">
        <f>1793455000-459000</f>
        <v>1792996000</v>
      </c>
      <c r="J270" s="96">
        <f>1629782862-459000+133907000</f>
        <v>1763230862</v>
      </c>
      <c r="K270" s="60" t="s">
        <v>202</v>
      </c>
      <c r="L270" s="67" t="s">
        <v>720</v>
      </c>
      <c r="M270" s="68" t="s">
        <v>721</v>
      </c>
      <c r="Q270" s="31"/>
      <c r="R270" s="32"/>
    </row>
    <row r="271" spans="2:18" ht="14.25" customHeight="1">
      <c r="B271" s="95"/>
      <c r="C271" s="58"/>
      <c r="D271" s="58"/>
      <c r="E271" s="80"/>
      <c r="F271" s="81"/>
      <c r="G271" s="82"/>
      <c r="H271" s="87"/>
      <c r="I271" s="96"/>
      <c r="J271" s="96"/>
      <c r="K271" s="60" t="s">
        <v>286</v>
      </c>
      <c r="L271" s="122"/>
      <c r="M271" s="88"/>
      <c r="Q271" s="31"/>
      <c r="R271" s="32"/>
    </row>
    <row r="272" spans="2:18" ht="14.25" customHeight="1">
      <c r="B272" s="95"/>
      <c r="C272" s="58" t="s">
        <v>68</v>
      </c>
      <c r="D272" s="58" t="s">
        <v>68</v>
      </c>
      <c r="E272" s="80"/>
      <c r="F272" s="81"/>
      <c r="G272" s="82"/>
      <c r="H272" s="87"/>
      <c r="I272" s="96"/>
      <c r="J272" s="96"/>
      <c r="K272" s="60" t="s">
        <v>974</v>
      </c>
      <c r="L272" s="122"/>
      <c r="M272" s="88"/>
      <c r="Q272" s="31"/>
      <c r="R272" s="32"/>
    </row>
    <row r="273" spans="2:18" ht="14.25" customHeight="1">
      <c r="B273" s="95"/>
      <c r="C273" s="58">
        <v>1317542000</v>
      </c>
      <c r="D273" s="58">
        <v>1319295329</v>
      </c>
      <c r="E273" s="80"/>
      <c r="F273" s="81"/>
      <c r="G273" s="82"/>
      <c r="H273" s="87"/>
      <c r="I273" s="84"/>
      <c r="J273" s="84"/>
      <c r="K273" s="60" t="s">
        <v>119</v>
      </c>
      <c r="L273" s="64" t="s">
        <v>118</v>
      </c>
      <c r="M273" s="68" t="s">
        <v>118</v>
      </c>
      <c r="Q273" s="31"/>
      <c r="R273" s="32"/>
    </row>
    <row r="274" spans="2:18" ht="14.25" customHeight="1">
      <c r="B274" s="95"/>
      <c r="C274" s="58" t="s">
        <v>69</v>
      </c>
      <c r="D274" s="58" t="s">
        <v>69</v>
      </c>
      <c r="E274" s="80"/>
      <c r="F274" s="81"/>
      <c r="G274" s="82"/>
      <c r="H274" s="87"/>
      <c r="I274" s="84"/>
      <c r="J274" s="84"/>
      <c r="K274" s="76"/>
      <c r="L274" s="109"/>
      <c r="M274" s="110"/>
      <c r="Q274" s="31"/>
      <c r="R274" s="32"/>
    </row>
    <row r="275" spans="2:18" ht="14.25" customHeight="1">
      <c r="B275" s="95"/>
      <c r="C275" s="58">
        <v>1578322000</v>
      </c>
      <c r="D275" s="58">
        <v>1280924483</v>
      </c>
      <c r="E275" s="80"/>
      <c r="F275" s="81">
        <v>2</v>
      </c>
      <c r="G275" s="82"/>
      <c r="H275" s="87" t="s">
        <v>183</v>
      </c>
      <c r="I275" s="96">
        <v>109071000</v>
      </c>
      <c r="J275" s="96">
        <v>108994614</v>
      </c>
      <c r="K275" s="76" t="s">
        <v>203</v>
      </c>
      <c r="L275" s="198" t="s">
        <v>308</v>
      </c>
      <c r="M275" s="238" t="s">
        <v>722</v>
      </c>
      <c r="Q275" s="31"/>
      <c r="R275" s="32"/>
    </row>
    <row r="276" spans="2:18" ht="14.25" customHeight="1">
      <c r="B276" s="95"/>
      <c r="C276" s="58" t="s">
        <v>70</v>
      </c>
      <c r="D276" s="58" t="s">
        <v>70</v>
      </c>
      <c r="E276" s="80"/>
      <c r="F276" s="81"/>
      <c r="G276" s="82"/>
      <c r="H276" s="87"/>
      <c r="I276" s="84"/>
      <c r="J276" s="84"/>
      <c r="K276" s="76" t="s">
        <v>247</v>
      </c>
      <c r="L276" s="122"/>
      <c r="M276" s="68"/>
      <c r="Q276" s="31"/>
      <c r="R276" s="32"/>
    </row>
    <row r="277" spans="2:18" ht="14.25" customHeight="1">
      <c r="B277" s="95"/>
      <c r="C277" s="58">
        <f>C270-C273-C275</f>
        <v>1497723000</v>
      </c>
      <c r="D277" s="58">
        <f>D270-D273-D275</f>
        <v>1376677203</v>
      </c>
      <c r="E277" s="80"/>
      <c r="F277" s="81"/>
      <c r="G277" s="82"/>
      <c r="H277" s="87"/>
      <c r="I277" s="84"/>
      <c r="J277" s="84"/>
      <c r="K277" s="76" t="s">
        <v>865</v>
      </c>
      <c r="L277" s="122"/>
      <c r="M277" s="68"/>
      <c r="Q277" s="31"/>
      <c r="R277" s="32"/>
    </row>
    <row r="278" spans="2:18" ht="14.25" customHeight="1">
      <c r="B278" s="103"/>
      <c r="C278" s="104"/>
      <c r="D278" s="58"/>
      <c r="E278" s="80"/>
      <c r="F278" s="81"/>
      <c r="G278" s="82"/>
      <c r="H278" s="87"/>
      <c r="I278" s="84"/>
      <c r="J278" s="84"/>
      <c r="K278" s="76"/>
      <c r="L278" s="122"/>
      <c r="M278" s="68"/>
      <c r="Q278" s="31"/>
      <c r="R278" s="32"/>
    </row>
    <row r="279" spans="2:18" ht="14.25" customHeight="1">
      <c r="B279" s="103"/>
      <c r="C279" s="104"/>
      <c r="D279" s="58"/>
      <c r="E279" s="80"/>
      <c r="F279" s="81">
        <v>3</v>
      </c>
      <c r="G279" s="82"/>
      <c r="H279" s="87" t="s">
        <v>389</v>
      </c>
      <c r="I279" s="84">
        <v>696152000</v>
      </c>
      <c r="J279" s="84">
        <v>618283325</v>
      </c>
      <c r="K279" s="76" t="s">
        <v>121</v>
      </c>
      <c r="L279" s="67" t="s">
        <v>309</v>
      </c>
      <c r="M279" s="68" t="s">
        <v>723</v>
      </c>
      <c r="Q279" s="31"/>
      <c r="R279" s="32"/>
    </row>
    <row r="280" spans="2:18" ht="14.25" customHeight="1">
      <c r="B280" s="103"/>
      <c r="C280" s="104"/>
      <c r="D280" s="58"/>
      <c r="E280" s="80"/>
      <c r="F280" s="81"/>
      <c r="G280" s="82"/>
      <c r="H280" s="87"/>
      <c r="I280" s="84"/>
      <c r="J280" s="84"/>
      <c r="K280" s="76" t="s">
        <v>390</v>
      </c>
      <c r="L280" s="122"/>
      <c r="M280" s="68"/>
      <c r="Q280" s="31"/>
      <c r="R280" s="32"/>
    </row>
    <row r="281" spans="2:18" ht="14.25" customHeight="1">
      <c r="B281" s="103"/>
      <c r="C281" s="104"/>
      <c r="D281" s="58"/>
      <c r="E281" s="80"/>
      <c r="F281" s="81"/>
      <c r="G281" s="82"/>
      <c r="H281" s="87"/>
      <c r="I281" s="84"/>
      <c r="J281" s="84"/>
      <c r="K281" s="76" t="s">
        <v>864</v>
      </c>
      <c r="L281" s="122"/>
      <c r="M281" s="68"/>
      <c r="Q281" s="31"/>
      <c r="R281" s="32"/>
    </row>
    <row r="282" spans="2:18" ht="14.25" customHeight="1">
      <c r="B282" s="103"/>
      <c r="C282" s="104"/>
      <c r="D282" s="58"/>
      <c r="E282" s="80"/>
      <c r="F282" s="81"/>
      <c r="G282" s="82"/>
      <c r="H282" s="87"/>
      <c r="I282" s="84"/>
      <c r="J282" s="84"/>
      <c r="K282" s="76" t="s">
        <v>724</v>
      </c>
      <c r="L282" s="67" t="s">
        <v>725</v>
      </c>
      <c r="M282" s="68" t="s">
        <v>726</v>
      </c>
      <c r="Q282" s="31"/>
      <c r="R282" s="32"/>
    </row>
    <row r="283" spans="2:18" ht="14.25" customHeight="1">
      <c r="B283" s="103"/>
      <c r="C283" s="104"/>
      <c r="D283" s="58"/>
      <c r="E283" s="80"/>
      <c r="F283" s="81"/>
      <c r="G283" s="82"/>
      <c r="H283" s="87"/>
      <c r="I283" s="84"/>
      <c r="J283" s="84"/>
      <c r="K283" s="76" t="s">
        <v>727</v>
      </c>
      <c r="L283" s="122"/>
      <c r="M283" s="68"/>
      <c r="Q283" s="31"/>
      <c r="R283" s="32"/>
    </row>
    <row r="284" spans="2:18" ht="14.25" customHeight="1">
      <c r="B284" s="103"/>
      <c r="C284" s="104"/>
      <c r="D284" s="58"/>
      <c r="E284" s="80"/>
      <c r="F284" s="81"/>
      <c r="G284" s="82"/>
      <c r="H284" s="87"/>
      <c r="I284" s="84"/>
      <c r="J284" s="84"/>
      <c r="K284" s="76" t="s">
        <v>866</v>
      </c>
      <c r="L284" s="122"/>
      <c r="M284" s="68"/>
      <c r="Q284" s="31"/>
      <c r="R284" s="32"/>
    </row>
    <row r="285" spans="2:18" ht="14.25" customHeight="1">
      <c r="B285" s="103"/>
      <c r="C285" s="104"/>
      <c r="D285" s="58"/>
      <c r="E285" s="80"/>
      <c r="F285" s="81"/>
      <c r="G285" s="82"/>
      <c r="H285" s="87"/>
      <c r="I285" s="84"/>
      <c r="J285" s="84"/>
      <c r="K285" s="76"/>
      <c r="L285" s="122"/>
      <c r="M285" s="68"/>
      <c r="Q285" s="31"/>
      <c r="R285" s="32"/>
    </row>
    <row r="286" spans="2:18" ht="14.25" customHeight="1">
      <c r="B286" s="103"/>
      <c r="C286" s="104"/>
      <c r="D286" s="58"/>
      <c r="E286" s="80"/>
      <c r="F286" s="81">
        <v>4</v>
      </c>
      <c r="G286" s="82"/>
      <c r="H286" s="87" t="s">
        <v>990</v>
      </c>
      <c r="I286" s="84">
        <v>1000000</v>
      </c>
      <c r="J286" s="84">
        <v>975900</v>
      </c>
      <c r="K286" s="60" t="s">
        <v>38</v>
      </c>
      <c r="L286" s="67" t="s">
        <v>310</v>
      </c>
      <c r="M286" s="68" t="s">
        <v>728</v>
      </c>
      <c r="Q286" s="31"/>
      <c r="R286" s="32"/>
    </row>
    <row r="287" spans="2:18" ht="14.25" customHeight="1">
      <c r="B287" s="103"/>
      <c r="C287" s="104"/>
      <c r="D287" s="58"/>
      <c r="E287" s="80"/>
      <c r="F287" s="81"/>
      <c r="G287" s="82"/>
      <c r="H287" s="87"/>
      <c r="I287" s="96"/>
      <c r="J287" s="96"/>
      <c r="K287" s="60" t="s">
        <v>311</v>
      </c>
      <c r="L287" s="67" t="s">
        <v>287</v>
      </c>
      <c r="M287" s="68" t="s">
        <v>729</v>
      </c>
      <c r="Q287" s="31"/>
      <c r="R287" s="32"/>
    </row>
    <row r="288" spans="2:18" ht="14.25" customHeight="1">
      <c r="B288" s="103"/>
      <c r="C288" s="104"/>
      <c r="D288" s="58"/>
      <c r="E288" s="80"/>
      <c r="F288" s="81"/>
      <c r="G288" s="82"/>
      <c r="H288" s="87"/>
      <c r="I288" s="96"/>
      <c r="J288" s="96"/>
      <c r="K288" s="60" t="s">
        <v>391</v>
      </c>
      <c r="L288" s="67" t="s">
        <v>730</v>
      </c>
      <c r="M288" s="68" t="s">
        <v>731</v>
      </c>
      <c r="Q288" s="31"/>
      <c r="R288" s="32"/>
    </row>
    <row r="289" spans="2:18" ht="14.25" customHeight="1">
      <c r="B289" s="103"/>
      <c r="C289" s="104"/>
      <c r="D289" s="58"/>
      <c r="E289" s="80"/>
      <c r="F289" s="81"/>
      <c r="G289" s="82"/>
      <c r="H289" s="87"/>
      <c r="I289" s="96"/>
      <c r="J289" s="96"/>
      <c r="K289" s="60" t="s">
        <v>772</v>
      </c>
      <c r="L289" s="67"/>
      <c r="M289" s="68"/>
      <c r="Q289" s="31"/>
      <c r="R289" s="32"/>
    </row>
    <row r="290" spans="2:18" ht="14.25" customHeight="1">
      <c r="B290" s="103"/>
      <c r="C290" s="104"/>
      <c r="D290" s="58"/>
      <c r="E290" s="80"/>
      <c r="F290" s="81"/>
      <c r="G290" s="82"/>
      <c r="H290" s="87"/>
      <c r="I290" s="96"/>
      <c r="J290" s="96"/>
      <c r="K290" s="60" t="s">
        <v>867</v>
      </c>
      <c r="L290" s="67"/>
      <c r="M290" s="68"/>
      <c r="Q290" s="31"/>
      <c r="R290" s="32"/>
    </row>
    <row r="291" spans="2:18" ht="14.25" customHeight="1">
      <c r="B291" s="103"/>
      <c r="C291" s="202"/>
      <c r="D291" s="200"/>
      <c r="E291" s="80"/>
      <c r="F291" s="81"/>
      <c r="G291" s="82"/>
      <c r="H291" s="87"/>
      <c r="I291" s="201"/>
      <c r="J291" s="201"/>
      <c r="K291" s="76"/>
      <c r="L291" s="122"/>
      <c r="M291" s="68"/>
      <c r="Q291" s="31"/>
      <c r="R291" s="32"/>
    </row>
    <row r="292" spans="2:18" ht="14.25" customHeight="1">
      <c r="B292" s="103"/>
      <c r="C292" s="104"/>
      <c r="D292" s="58"/>
      <c r="E292" s="80"/>
      <c r="F292" s="81">
        <v>5</v>
      </c>
      <c r="G292" s="82"/>
      <c r="H292" s="87" t="s">
        <v>991</v>
      </c>
      <c r="I292" s="84">
        <f>119491000-14893000</f>
        <v>104598000</v>
      </c>
      <c r="J292" s="84">
        <f>106266094-14892094</f>
        <v>91374000</v>
      </c>
      <c r="K292" s="60" t="s">
        <v>306</v>
      </c>
      <c r="L292" s="67" t="s">
        <v>307</v>
      </c>
      <c r="M292" s="68" t="s">
        <v>732</v>
      </c>
      <c r="Q292" s="31"/>
      <c r="R292" s="32"/>
    </row>
    <row r="293" spans="2:18" ht="14.25" customHeight="1">
      <c r="B293" s="103"/>
      <c r="C293" s="104"/>
      <c r="D293" s="58"/>
      <c r="E293" s="80"/>
      <c r="F293" s="81"/>
      <c r="G293" s="82"/>
      <c r="H293" s="87"/>
      <c r="I293" s="96"/>
      <c r="J293" s="96"/>
      <c r="K293" s="60" t="s">
        <v>201</v>
      </c>
      <c r="L293" s="239"/>
      <c r="M293" s="240"/>
      <c r="Q293" s="31"/>
      <c r="R293" s="32"/>
    </row>
    <row r="294" spans="2:18" ht="14.25" customHeight="1">
      <c r="B294" s="103"/>
      <c r="C294" s="104"/>
      <c r="D294" s="58"/>
      <c r="E294" s="80"/>
      <c r="F294" s="81"/>
      <c r="G294" s="82"/>
      <c r="H294" s="87"/>
      <c r="I294" s="96"/>
      <c r="J294" s="96"/>
      <c r="K294" s="60" t="s">
        <v>733</v>
      </c>
      <c r="L294" s="239"/>
      <c r="M294" s="240"/>
      <c r="Q294" s="31"/>
      <c r="R294" s="32"/>
    </row>
    <row r="295" spans="2:18" ht="14.25" customHeight="1">
      <c r="B295" s="103"/>
      <c r="C295" s="202"/>
      <c r="D295" s="200"/>
      <c r="E295" s="80"/>
      <c r="F295" s="81"/>
      <c r="G295" s="82"/>
      <c r="H295" s="87"/>
      <c r="I295" s="201"/>
      <c r="J295" s="201"/>
      <c r="K295" s="75"/>
      <c r="L295" s="239"/>
      <c r="M295" s="240"/>
      <c r="Q295" s="31"/>
      <c r="R295" s="32"/>
    </row>
    <row r="296" spans="2:18" ht="14.25" customHeight="1">
      <c r="B296" s="103"/>
      <c r="C296" s="104"/>
      <c r="D296" s="58"/>
      <c r="E296" s="80"/>
      <c r="F296" s="81">
        <v>6</v>
      </c>
      <c r="G296" s="82"/>
      <c r="H296" s="87" t="s">
        <v>186</v>
      </c>
      <c r="I296" s="96">
        <v>1489874000</v>
      </c>
      <c r="J296" s="96">
        <v>1207741808</v>
      </c>
      <c r="K296" s="79" t="s">
        <v>250</v>
      </c>
      <c r="L296" s="67"/>
      <c r="M296" s="68"/>
      <c r="Q296" s="31"/>
      <c r="R296" s="32"/>
    </row>
    <row r="297" spans="2:18" ht="14.25" customHeight="1">
      <c r="B297" s="103"/>
      <c r="C297" s="104"/>
      <c r="D297" s="58"/>
      <c r="E297" s="80"/>
      <c r="F297" s="81"/>
      <c r="G297" s="82"/>
      <c r="H297" s="87"/>
      <c r="I297" s="96"/>
      <c r="J297" s="96"/>
      <c r="K297" s="60" t="s">
        <v>194</v>
      </c>
      <c r="L297" s="67"/>
      <c r="M297" s="68"/>
      <c r="Q297" s="31"/>
      <c r="R297" s="32"/>
    </row>
    <row r="298" spans="2:18" ht="14.25" customHeight="1">
      <c r="B298" s="103"/>
      <c r="C298" s="104"/>
      <c r="D298" s="58"/>
      <c r="E298" s="80"/>
      <c r="F298" s="81"/>
      <c r="G298" s="82"/>
      <c r="H298" s="87"/>
      <c r="I298" s="96"/>
      <c r="J298" s="96"/>
      <c r="K298" s="60" t="s">
        <v>871</v>
      </c>
      <c r="L298" s="67"/>
      <c r="M298" s="68"/>
      <c r="Q298" s="31"/>
      <c r="R298" s="32"/>
    </row>
    <row r="299" spans="2:18" ht="14.25" customHeight="1">
      <c r="B299" s="103"/>
      <c r="C299" s="104"/>
      <c r="D299" s="58"/>
      <c r="E299" s="80"/>
      <c r="F299" s="81"/>
      <c r="G299" s="82"/>
      <c r="H299" s="87"/>
      <c r="I299" s="96"/>
      <c r="J299" s="96"/>
      <c r="K299" s="60" t="s">
        <v>210</v>
      </c>
      <c r="L299" s="122"/>
      <c r="M299" s="88"/>
      <c r="Q299" s="31"/>
      <c r="R299" s="32"/>
    </row>
    <row r="300" spans="2:18" ht="14.25" customHeight="1">
      <c r="B300" s="103"/>
      <c r="C300" s="104"/>
      <c r="D300" s="58"/>
      <c r="E300" s="80"/>
      <c r="F300" s="81"/>
      <c r="G300" s="82"/>
      <c r="H300" s="87"/>
      <c r="I300" s="96"/>
      <c r="J300" s="96"/>
      <c r="K300" s="60" t="s">
        <v>872</v>
      </c>
      <c r="L300" s="122"/>
      <c r="M300" s="88"/>
      <c r="Q300" s="31"/>
      <c r="R300" s="32"/>
    </row>
    <row r="301" spans="2:18" ht="14.25" customHeight="1">
      <c r="B301" s="103"/>
      <c r="C301" s="104"/>
      <c r="D301" s="58"/>
      <c r="E301" s="80"/>
      <c r="F301" s="81"/>
      <c r="G301" s="82"/>
      <c r="H301" s="87"/>
      <c r="I301" s="96"/>
      <c r="J301" s="96"/>
      <c r="K301" s="60" t="s">
        <v>169</v>
      </c>
      <c r="L301" s="122"/>
      <c r="M301" s="88"/>
      <c r="Q301" s="31"/>
      <c r="R301" s="32"/>
    </row>
    <row r="302" spans="2:18" ht="14.25" customHeight="1">
      <c r="B302" s="103"/>
      <c r="C302" s="104"/>
      <c r="D302" s="58"/>
      <c r="E302" s="80"/>
      <c r="F302" s="81"/>
      <c r="G302" s="82"/>
      <c r="H302" s="87"/>
      <c r="I302" s="96"/>
      <c r="J302" s="96"/>
      <c r="K302" s="60" t="s">
        <v>873</v>
      </c>
      <c r="L302" s="122"/>
      <c r="M302" s="88"/>
      <c r="Q302" s="31"/>
      <c r="R302" s="32"/>
    </row>
    <row r="303" spans="2:18" ht="14.25" customHeight="1">
      <c r="B303" s="103"/>
      <c r="C303" s="104"/>
      <c r="D303" s="58"/>
      <c r="E303" s="80"/>
      <c r="F303" s="81"/>
      <c r="G303" s="82"/>
      <c r="H303" s="87"/>
      <c r="I303" s="96"/>
      <c r="J303" s="96"/>
      <c r="K303" s="60"/>
      <c r="L303" s="67"/>
      <c r="M303" s="68"/>
      <c r="Q303" s="31"/>
      <c r="R303" s="32"/>
    </row>
    <row r="304" spans="2:18" ht="14.25" customHeight="1">
      <c r="B304" s="103"/>
      <c r="C304" s="104"/>
      <c r="D304" s="58"/>
      <c r="E304" s="80"/>
      <c r="F304" s="81">
        <v>7</v>
      </c>
      <c r="G304" s="82"/>
      <c r="H304" s="87" t="s">
        <v>992</v>
      </c>
      <c r="I304" s="96">
        <v>22299000</v>
      </c>
      <c r="J304" s="96">
        <v>20143535</v>
      </c>
      <c r="K304" s="60" t="s">
        <v>161</v>
      </c>
      <c r="L304" s="67" t="s">
        <v>313</v>
      </c>
      <c r="M304" s="68" t="s">
        <v>734</v>
      </c>
      <c r="Q304" s="31"/>
      <c r="R304" s="32"/>
    </row>
    <row r="305" spans="2:18" ht="14.25" customHeight="1">
      <c r="B305" s="103"/>
      <c r="C305" s="104"/>
      <c r="D305" s="58"/>
      <c r="E305" s="80"/>
      <c r="F305" s="81"/>
      <c r="G305" s="82"/>
      <c r="H305" s="87"/>
      <c r="I305" s="96"/>
      <c r="J305" s="96"/>
      <c r="K305" s="60" t="s">
        <v>171</v>
      </c>
      <c r="L305" s="67" t="s">
        <v>314</v>
      </c>
      <c r="M305" s="68" t="s">
        <v>735</v>
      </c>
      <c r="Q305" s="31"/>
      <c r="R305" s="32"/>
    </row>
    <row r="306" spans="2:18" ht="14.25" customHeight="1">
      <c r="B306" s="103"/>
      <c r="C306" s="104"/>
      <c r="D306" s="58"/>
      <c r="E306" s="80"/>
      <c r="F306" s="81"/>
      <c r="G306" s="82"/>
      <c r="H306" s="87"/>
      <c r="I306" s="96"/>
      <c r="J306" s="96"/>
      <c r="K306" s="60" t="s">
        <v>736</v>
      </c>
      <c r="L306" s="122"/>
      <c r="M306" s="88"/>
      <c r="Q306" s="31"/>
      <c r="R306" s="32"/>
    </row>
    <row r="307" spans="2:18" ht="14.25" customHeight="1">
      <c r="B307" s="103"/>
      <c r="C307" s="104"/>
      <c r="D307" s="58"/>
      <c r="E307" s="80"/>
      <c r="F307" s="81"/>
      <c r="G307" s="82"/>
      <c r="H307" s="87"/>
      <c r="I307" s="96"/>
      <c r="J307" s="96"/>
      <c r="K307" s="60" t="s">
        <v>874</v>
      </c>
      <c r="L307" s="122"/>
      <c r="M307" s="88"/>
      <c r="Q307" s="31"/>
      <c r="R307" s="32"/>
    </row>
    <row r="308" spans="2:18" ht="14.25" customHeight="1">
      <c r="B308" s="103"/>
      <c r="C308" s="104"/>
      <c r="D308" s="58"/>
      <c r="E308" s="80"/>
      <c r="F308" s="81"/>
      <c r="G308" s="82"/>
      <c r="H308" s="87"/>
      <c r="I308" s="96"/>
      <c r="J308" s="96"/>
      <c r="K308" s="60"/>
      <c r="L308" s="67"/>
      <c r="M308" s="68"/>
      <c r="Q308" s="31"/>
      <c r="R308" s="32"/>
    </row>
    <row r="309" spans="2:18" ht="14.25" customHeight="1">
      <c r="B309" s="103"/>
      <c r="C309" s="104"/>
      <c r="D309" s="58"/>
      <c r="E309" s="80"/>
      <c r="F309" s="81">
        <v>8</v>
      </c>
      <c r="G309" s="82"/>
      <c r="H309" s="87" t="s">
        <v>392</v>
      </c>
      <c r="I309" s="96">
        <v>28102000</v>
      </c>
      <c r="J309" s="96">
        <v>20857276</v>
      </c>
      <c r="K309" s="60" t="s">
        <v>737</v>
      </c>
      <c r="L309" s="67" t="s">
        <v>738</v>
      </c>
      <c r="M309" s="68" t="s">
        <v>738</v>
      </c>
      <c r="Q309" s="31"/>
      <c r="R309" s="32"/>
    </row>
    <row r="310" spans="2:18" ht="14.25" customHeight="1">
      <c r="B310" s="103"/>
      <c r="C310" s="104"/>
      <c r="D310" s="58"/>
      <c r="E310" s="80"/>
      <c r="F310" s="81"/>
      <c r="G310" s="82"/>
      <c r="H310" s="87"/>
      <c r="I310" s="96"/>
      <c r="J310" s="96"/>
      <c r="K310" s="60" t="s">
        <v>773</v>
      </c>
      <c r="L310" s="67"/>
      <c r="M310" s="68"/>
      <c r="Q310" s="31"/>
      <c r="R310" s="32"/>
    </row>
    <row r="311" spans="2:18" ht="14.25" customHeight="1" thickBot="1">
      <c r="B311" s="204"/>
      <c r="C311" s="173"/>
      <c r="D311" s="174"/>
      <c r="E311" s="128"/>
      <c r="F311" s="129"/>
      <c r="G311" s="130"/>
      <c r="H311" s="176"/>
      <c r="I311" s="177"/>
      <c r="J311" s="177"/>
      <c r="K311" s="185" t="s">
        <v>869</v>
      </c>
      <c r="L311" s="135"/>
      <c r="M311" s="136"/>
      <c r="Q311" s="31"/>
      <c r="R311" s="32"/>
    </row>
    <row r="312" spans="2:18" ht="14.25" customHeight="1">
      <c r="B312" s="103"/>
      <c r="C312" s="232" t="s">
        <v>150</v>
      </c>
      <c r="D312" s="232" t="s">
        <v>150</v>
      </c>
      <c r="E312" s="80"/>
      <c r="F312" s="81"/>
      <c r="G312" s="82"/>
      <c r="H312" s="87"/>
      <c r="I312" s="201" t="s">
        <v>150</v>
      </c>
      <c r="J312" s="201" t="s">
        <v>150</v>
      </c>
      <c r="K312" s="60"/>
      <c r="L312" s="67"/>
      <c r="M312" s="68"/>
      <c r="Q312" s="31"/>
      <c r="R312" s="32"/>
    </row>
    <row r="313" spans="2:18" ht="14.25" customHeight="1">
      <c r="B313" s="103"/>
      <c r="C313" s="104"/>
      <c r="D313" s="58"/>
      <c r="E313" s="80"/>
      <c r="F313" s="81">
        <v>9</v>
      </c>
      <c r="G313" s="82"/>
      <c r="H313" s="87" t="s">
        <v>987</v>
      </c>
      <c r="I313" s="96">
        <v>17282000</v>
      </c>
      <c r="J313" s="96">
        <v>12808590</v>
      </c>
      <c r="K313" s="79" t="s">
        <v>250</v>
      </c>
      <c r="L313" s="67"/>
      <c r="M313" s="68"/>
      <c r="Q313" s="31"/>
      <c r="R313" s="32"/>
    </row>
    <row r="314" spans="2:18" ht="14.25" customHeight="1">
      <c r="B314" s="103"/>
      <c r="C314" s="104"/>
      <c r="D314" s="58"/>
      <c r="E314" s="80"/>
      <c r="F314" s="81"/>
      <c r="G314" s="82"/>
      <c r="H314" s="87"/>
      <c r="I314" s="96"/>
      <c r="J314" s="96"/>
      <c r="K314" s="60" t="s">
        <v>776</v>
      </c>
      <c r="L314" s="67"/>
      <c r="M314" s="68"/>
      <c r="Q314" s="31"/>
      <c r="R314" s="32"/>
    </row>
    <row r="315" spans="2:18" ht="14.25" customHeight="1">
      <c r="B315" s="103"/>
      <c r="C315" s="104"/>
      <c r="D315" s="58"/>
      <c r="E315" s="80"/>
      <c r="F315" s="81"/>
      <c r="G315" s="82"/>
      <c r="H315" s="87"/>
      <c r="I315" s="96"/>
      <c r="J315" s="96"/>
      <c r="K315" s="60" t="s">
        <v>868</v>
      </c>
      <c r="L315" s="67"/>
      <c r="M315" s="68"/>
      <c r="Q315" s="31"/>
      <c r="R315" s="32"/>
    </row>
    <row r="316" spans="2:18" ht="14.25" customHeight="1">
      <c r="B316" s="103"/>
      <c r="C316" s="104"/>
      <c r="D316" s="58"/>
      <c r="E316" s="80"/>
      <c r="F316" s="81"/>
      <c r="G316" s="82"/>
      <c r="H316" s="87"/>
      <c r="I316" s="96"/>
      <c r="J316" s="96"/>
      <c r="K316" s="60" t="s">
        <v>777</v>
      </c>
      <c r="L316" s="67"/>
      <c r="M316" s="68"/>
      <c r="Q316" s="31"/>
      <c r="R316" s="32"/>
    </row>
    <row r="317" spans="2:18" ht="14.25" customHeight="1">
      <c r="B317" s="103"/>
      <c r="C317" s="104"/>
      <c r="D317" s="58"/>
      <c r="E317" s="80"/>
      <c r="F317" s="81"/>
      <c r="G317" s="82"/>
      <c r="H317" s="87"/>
      <c r="I317" s="96"/>
      <c r="J317" s="96"/>
      <c r="K317" s="60" t="s">
        <v>778</v>
      </c>
      <c r="L317" s="67"/>
      <c r="M317" s="68"/>
      <c r="Q317" s="31"/>
      <c r="R317" s="32"/>
    </row>
    <row r="318" spans="2:18" ht="14.25" customHeight="1">
      <c r="B318" s="103"/>
      <c r="C318" s="104"/>
      <c r="D318" s="58"/>
      <c r="E318" s="80"/>
      <c r="F318" s="81"/>
      <c r="G318" s="82"/>
      <c r="H318" s="87"/>
      <c r="I318" s="96"/>
      <c r="J318" s="96"/>
      <c r="K318" s="75"/>
      <c r="L318" s="67"/>
      <c r="M318" s="68"/>
      <c r="Q318" s="31"/>
      <c r="R318" s="32"/>
    </row>
    <row r="319" spans="2:18" ht="14.25" customHeight="1">
      <c r="B319" s="103"/>
      <c r="C319" s="104"/>
      <c r="D319" s="58"/>
      <c r="E319" s="80"/>
      <c r="F319" s="81">
        <v>10</v>
      </c>
      <c r="G319" s="82"/>
      <c r="H319" s="87" t="s">
        <v>775</v>
      </c>
      <c r="I319" s="96">
        <f>117137000+459000+14893000</f>
        <v>132489000</v>
      </c>
      <c r="J319" s="96">
        <f>117136011+459000+14892094</f>
        <v>132487105</v>
      </c>
      <c r="K319" s="79" t="s">
        <v>250</v>
      </c>
      <c r="L319" s="67"/>
      <c r="M319" s="68"/>
      <c r="Q319" s="31"/>
      <c r="R319" s="32"/>
    </row>
    <row r="320" spans="2:18" ht="14.25" customHeight="1">
      <c r="B320" s="103"/>
      <c r="C320" s="104"/>
      <c r="D320" s="58"/>
      <c r="E320" s="80"/>
      <c r="F320" s="81"/>
      <c r="G320" s="82"/>
      <c r="H320" s="87"/>
      <c r="I320" s="96"/>
      <c r="J320" s="96"/>
      <c r="K320" s="241" t="s">
        <v>739</v>
      </c>
      <c r="L320" s="67"/>
      <c r="M320" s="68"/>
      <c r="Q320" s="31"/>
      <c r="R320" s="32"/>
    </row>
    <row r="321" spans="2:18" ht="14.25" customHeight="1">
      <c r="B321" s="103"/>
      <c r="C321" s="104"/>
      <c r="D321" s="58"/>
      <c r="E321" s="80"/>
      <c r="F321" s="81"/>
      <c r="G321" s="82"/>
      <c r="H321" s="87"/>
      <c r="I321" s="96"/>
      <c r="J321" s="96"/>
      <c r="K321" s="241" t="s">
        <v>870</v>
      </c>
      <c r="L321" s="67"/>
      <c r="M321" s="68"/>
      <c r="Q321" s="31"/>
      <c r="R321" s="32"/>
    </row>
    <row r="322" spans="2:18" ht="15" customHeight="1">
      <c r="B322" s="103"/>
      <c r="C322" s="104"/>
      <c r="D322" s="58"/>
      <c r="E322" s="80"/>
      <c r="F322" s="81"/>
      <c r="G322" s="82"/>
      <c r="H322" s="87"/>
      <c r="I322" s="96"/>
      <c r="J322" s="96"/>
      <c r="K322" s="60"/>
      <c r="L322" s="122"/>
      <c r="M322" s="88"/>
      <c r="Q322" s="31"/>
      <c r="R322" s="32"/>
    </row>
    <row r="323" spans="2:18" ht="14.25" customHeight="1">
      <c r="B323" s="103"/>
      <c r="C323" s="104"/>
      <c r="D323" s="58"/>
      <c r="E323" s="80"/>
      <c r="F323" s="81">
        <v>11</v>
      </c>
      <c r="G323" s="82"/>
      <c r="H323" s="87" t="s">
        <v>134</v>
      </c>
      <c r="I323" s="93">
        <v>-276000</v>
      </c>
      <c r="J323" s="96">
        <v>0</v>
      </c>
      <c r="K323" s="61" t="s">
        <v>211</v>
      </c>
      <c r="L323" s="122"/>
      <c r="M323" s="88"/>
      <c r="Q323" s="31"/>
      <c r="R323" s="32"/>
    </row>
    <row r="324" spans="1:22" ht="14.25" customHeight="1" thickBot="1">
      <c r="A324" s="1"/>
      <c r="B324" s="126"/>
      <c r="C324" s="127"/>
      <c r="D324" s="127"/>
      <c r="E324" s="128"/>
      <c r="F324" s="129"/>
      <c r="G324" s="130"/>
      <c r="H324" s="131"/>
      <c r="I324" s="132"/>
      <c r="J324" s="133"/>
      <c r="K324" s="134"/>
      <c r="L324" s="135"/>
      <c r="M324" s="136"/>
      <c r="N324" s="36"/>
      <c r="Q324" s="31"/>
      <c r="R324" s="32"/>
      <c r="T324" s="32"/>
      <c r="U324" s="37"/>
      <c r="V324" s="37"/>
    </row>
    <row r="325" spans="2:18" ht="14.25" customHeight="1">
      <c r="B325" s="103"/>
      <c r="C325" s="104"/>
      <c r="D325" s="58"/>
      <c r="E325" s="80"/>
      <c r="F325" s="81"/>
      <c r="G325" s="82"/>
      <c r="H325" s="87"/>
      <c r="I325" s="96"/>
      <c r="J325" s="96"/>
      <c r="K325" s="60"/>
      <c r="L325" s="67"/>
      <c r="M325" s="68"/>
      <c r="Q325" s="31"/>
      <c r="R325" s="32"/>
    </row>
    <row r="326" spans="2:18" ht="14.25" customHeight="1">
      <c r="B326" s="95" t="s">
        <v>350</v>
      </c>
      <c r="C326" s="58">
        <v>12037635000</v>
      </c>
      <c r="D326" s="58">
        <v>11924231509</v>
      </c>
      <c r="E326" s="80" t="s">
        <v>812</v>
      </c>
      <c r="F326" s="81">
        <v>1</v>
      </c>
      <c r="G326" s="82"/>
      <c r="H326" s="87" t="s">
        <v>393</v>
      </c>
      <c r="I326" s="96">
        <v>34871000</v>
      </c>
      <c r="J326" s="96">
        <v>28131849</v>
      </c>
      <c r="K326" s="60" t="s">
        <v>138</v>
      </c>
      <c r="L326" s="67" t="s">
        <v>687</v>
      </c>
      <c r="M326" s="68" t="s">
        <v>688</v>
      </c>
      <c r="Q326" s="31"/>
      <c r="R326" s="32"/>
    </row>
    <row r="327" spans="2:18" ht="14.25" customHeight="1">
      <c r="B327" s="95" t="s">
        <v>351</v>
      </c>
      <c r="C327" s="58"/>
      <c r="D327" s="58"/>
      <c r="E327" s="80"/>
      <c r="F327" s="81"/>
      <c r="G327" s="82"/>
      <c r="H327" s="87"/>
      <c r="I327" s="96"/>
      <c r="J327" s="96"/>
      <c r="K327" s="60" t="s">
        <v>875</v>
      </c>
      <c r="L327" s="122"/>
      <c r="M327" s="88"/>
      <c r="Q327" s="31"/>
      <c r="R327" s="32"/>
    </row>
    <row r="328" spans="2:18" ht="14.25" customHeight="1">
      <c r="B328" s="95"/>
      <c r="C328" s="58" t="s">
        <v>152</v>
      </c>
      <c r="D328" s="58" t="s">
        <v>152</v>
      </c>
      <c r="E328" s="80"/>
      <c r="F328" s="81"/>
      <c r="G328" s="82"/>
      <c r="H328" s="87"/>
      <c r="I328" s="96"/>
      <c r="J328" s="96"/>
      <c r="K328" s="60"/>
      <c r="L328" s="122"/>
      <c r="M328" s="88"/>
      <c r="Q328" s="31"/>
      <c r="R328" s="32"/>
    </row>
    <row r="329" spans="2:18" ht="14.25" customHeight="1">
      <c r="B329" s="95"/>
      <c r="C329" s="58">
        <v>5699665000</v>
      </c>
      <c r="D329" s="58">
        <v>5788981358</v>
      </c>
      <c r="E329" s="80"/>
      <c r="F329" s="81">
        <v>2</v>
      </c>
      <c r="G329" s="82"/>
      <c r="H329" s="87" t="s">
        <v>396</v>
      </c>
      <c r="I329" s="96">
        <v>18335840</v>
      </c>
      <c r="J329" s="96">
        <v>11998354</v>
      </c>
      <c r="K329" s="60" t="s">
        <v>136</v>
      </c>
      <c r="L329" s="67" t="s">
        <v>689</v>
      </c>
      <c r="M329" s="68" t="s">
        <v>690</v>
      </c>
      <c r="Q329" s="31"/>
      <c r="R329" s="32"/>
    </row>
    <row r="330" spans="2:18" ht="14.25" customHeight="1">
      <c r="B330" s="95"/>
      <c r="C330" s="58" t="s">
        <v>153</v>
      </c>
      <c r="D330" s="58" t="s">
        <v>153</v>
      </c>
      <c r="E330" s="90"/>
      <c r="F330" s="81"/>
      <c r="G330" s="82"/>
      <c r="H330" s="87"/>
      <c r="I330" s="96"/>
      <c r="J330" s="96"/>
      <c r="K330" s="60" t="s">
        <v>137</v>
      </c>
      <c r="L330" s="122"/>
      <c r="M330" s="88"/>
      <c r="Q330" s="31"/>
      <c r="R330" s="32"/>
    </row>
    <row r="331" spans="2:18" ht="14.25" customHeight="1">
      <c r="B331" s="95"/>
      <c r="C331" s="58">
        <v>508980000</v>
      </c>
      <c r="D331" s="58">
        <v>444938257</v>
      </c>
      <c r="E331" s="90"/>
      <c r="F331" s="81"/>
      <c r="G331" s="82"/>
      <c r="H331" s="87"/>
      <c r="I331" s="96"/>
      <c r="J331" s="96"/>
      <c r="K331" s="60" t="s">
        <v>876</v>
      </c>
      <c r="L331" s="138"/>
      <c r="M331" s="139"/>
      <c r="Q331" s="31"/>
      <c r="R331" s="32"/>
    </row>
    <row r="332" spans="2:18" ht="14.25" customHeight="1">
      <c r="B332" s="95"/>
      <c r="C332" s="58" t="s">
        <v>155</v>
      </c>
      <c r="D332" s="58" t="s">
        <v>155</v>
      </c>
      <c r="E332" s="90"/>
      <c r="F332" s="81"/>
      <c r="G332" s="82"/>
      <c r="H332" s="87"/>
      <c r="I332" s="96"/>
      <c r="J332" s="96"/>
      <c r="K332" s="60"/>
      <c r="L332" s="138"/>
      <c r="M332" s="139"/>
      <c r="Q332" s="31"/>
      <c r="R332" s="32"/>
    </row>
    <row r="333" spans="2:18" ht="14.25" customHeight="1">
      <c r="B333" s="95"/>
      <c r="C333" s="58">
        <f>C326-C329-C331</f>
        <v>5828990000</v>
      </c>
      <c r="D333" s="58">
        <f>D326-D329-D331</f>
        <v>5690311894</v>
      </c>
      <c r="E333" s="90"/>
      <c r="F333" s="81">
        <v>3</v>
      </c>
      <c r="G333" s="82"/>
      <c r="H333" s="87" t="s">
        <v>394</v>
      </c>
      <c r="I333" s="96">
        <v>11008551160</v>
      </c>
      <c r="J333" s="96">
        <v>11006839007</v>
      </c>
      <c r="K333" s="312" t="s">
        <v>1028</v>
      </c>
      <c r="L333" s="67" t="s">
        <v>691</v>
      </c>
      <c r="M333" s="68" t="s">
        <v>692</v>
      </c>
      <c r="Q333" s="31"/>
      <c r="R333" s="32"/>
    </row>
    <row r="334" spans="2:18" ht="14.25" customHeight="1">
      <c r="B334" s="95"/>
      <c r="C334" s="100"/>
      <c r="D334" s="101"/>
      <c r="E334" s="92"/>
      <c r="F334" s="81"/>
      <c r="G334" s="82"/>
      <c r="H334" s="87"/>
      <c r="I334" s="96"/>
      <c r="J334" s="96"/>
      <c r="K334" s="312" t="s">
        <v>1029</v>
      </c>
      <c r="L334" s="67" t="s">
        <v>693</v>
      </c>
      <c r="M334" s="68" t="s">
        <v>694</v>
      </c>
      <c r="Q334" s="31"/>
      <c r="R334" s="32"/>
    </row>
    <row r="335" spans="2:18" ht="14.25" customHeight="1">
      <c r="B335" s="95"/>
      <c r="C335" s="58"/>
      <c r="D335" s="58"/>
      <c r="E335" s="90"/>
      <c r="F335" s="81"/>
      <c r="G335" s="82"/>
      <c r="H335" s="87"/>
      <c r="I335" s="96"/>
      <c r="J335" s="96"/>
      <c r="K335" s="60" t="s">
        <v>103</v>
      </c>
      <c r="L335" s="67"/>
      <c r="M335" s="68"/>
      <c r="Q335" s="31"/>
      <c r="R335" s="32"/>
    </row>
    <row r="336" spans="2:18" ht="14.25" customHeight="1">
      <c r="B336" s="95"/>
      <c r="C336" s="108"/>
      <c r="D336" s="108"/>
      <c r="E336" s="80"/>
      <c r="F336" s="111"/>
      <c r="G336" s="112"/>
      <c r="H336" s="113"/>
      <c r="I336" s="96"/>
      <c r="J336" s="96"/>
      <c r="K336" s="60" t="s">
        <v>877</v>
      </c>
      <c r="L336" s="67"/>
      <c r="M336" s="68"/>
      <c r="Q336" s="31"/>
      <c r="R336" s="32"/>
    </row>
    <row r="337" spans="2:18" ht="14.25" customHeight="1">
      <c r="B337" s="95"/>
      <c r="C337" s="200"/>
      <c r="D337" s="200"/>
      <c r="E337" s="80"/>
      <c r="F337" s="111"/>
      <c r="G337" s="112"/>
      <c r="H337" s="113"/>
      <c r="I337" s="201"/>
      <c r="J337" s="201"/>
      <c r="K337" s="60"/>
      <c r="L337" s="67"/>
      <c r="M337" s="68"/>
      <c r="Q337" s="31"/>
      <c r="R337" s="32"/>
    </row>
    <row r="338" spans="2:18" ht="14.25" customHeight="1">
      <c r="B338" s="103"/>
      <c r="C338" s="58"/>
      <c r="D338" s="58"/>
      <c r="E338" s="80"/>
      <c r="F338" s="81">
        <v>4</v>
      </c>
      <c r="G338" s="86"/>
      <c r="H338" s="87" t="s">
        <v>135</v>
      </c>
      <c r="I338" s="96">
        <v>355642000</v>
      </c>
      <c r="J338" s="96">
        <v>312341341</v>
      </c>
      <c r="K338" s="60" t="s">
        <v>139</v>
      </c>
      <c r="L338" s="67" t="s">
        <v>273</v>
      </c>
      <c r="M338" s="68" t="s">
        <v>695</v>
      </c>
      <c r="Q338" s="31"/>
      <c r="R338" s="32"/>
    </row>
    <row r="339" spans="2:18" ht="14.25" customHeight="1">
      <c r="B339" s="103"/>
      <c r="C339" s="108"/>
      <c r="D339" s="108"/>
      <c r="E339" s="80"/>
      <c r="F339" s="81"/>
      <c r="G339" s="86"/>
      <c r="H339" s="87"/>
      <c r="I339" s="96"/>
      <c r="J339" s="96"/>
      <c r="K339" s="60" t="s">
        <v>696</v>
      </c>
      <c r="L339" s="67"/>
      <c r="M339" s="68"/>
      <c r="Q339" s="31"/>
      <c r="R339" s="32"/>
    </row>
    <row r="340" spans="2:18" ht="14.25" customHeight="1">
      <c r="B340" s="103"/>
      <c r="C340" s="58"/>
      <c r="D340" s="58"/>
      <c r="E340" s="80"/>
      <c r="F340" s="81"/>
      <c r="G340" s="86"/>
      <c r="H340" s="87"/>
      <c r="I340" s="96"/>
      <c r="J340" s="96"/>
      <c r="K340" s="60" t="s">
        <v>697</v>
      </c>
      <c r="L340" s="67"/>
      <c r="M340" s="68"/>
      <c r="Q340" s="31"/>
      <c r="R340" s="32"/>
    </row>
    <row r="341" spans="2:18" ht="14.25" customHeight="1">
      <c r="B341" s="103"/>
      <c r="C341" s="58"/>
      <c r="D341" s="58"/>
      <c r="E341" s="80"/>
      <c r="F341" s="81"/>
      <c r="G341" s="82"/>
      <c r="H341" s="87"/>
      <c r="I341" s="84"/>
      <c r="J341" s="84"/>
      <c r="K341" s="76" t="s">
        <v>698</v>
      </c>
      <c r="L341" s="299" t="s">
        <v>1018</v>
      </c>
      <c r="M341" s="142" t="s">
        <v>699</v>
      </c>
      <c r="Q341" s="31"/>
      <c r="R341" s="32"/>
    </row>
    <row r="342" spans="2:18" ht="14.25" customHeight="1">
      <c r="B342" s="103"/>
      <c r="C342" s="108"/>
      <c r="D342" s="108"/>
      <c r="E342" s="80"/>
      <c r="F342" s="81"/>
      <c r="G342" s="82"/>
      <c r="H342" s="87"/>
      <c r="I342" s="84"/>
      <c r="J342" s="84"/>
      <c r="K342" s="76" t="s">
        <v>140</v>
      </c>
      <c r="L342" s="140"/>
      <c r="M342" s="141"/>
      <c r="Q342" s="31"/>
      <c r="R342" s="32"/>
    </row>
    <row r="343" spans="2:18" ht="14.25" customHeight="1">
      <c r="B343" s="103"/>
      <c r="C343" s="108"/>
      <c r="D343" s="108"/>
      <c r="E343" s="80"/>
      <c r="F343" s="81"/>
      <c r="G343" s="82"/>
      <c r="H343" s="87"/>
      <c r="I343" s="84"/>
      <c r="J343" s="84"/>
      <c r="K343" s="76" t="s">
        <v>878</v>
      </c>
      <c r="L343" s="140"/>
      <c r="M343" s="141"/>
      <c r="Q343" s="31"/>
      <c r="R343" s="32"/>
    </row>
    <row r="344" spans="2:18" ht="14.25" customHeight="1">
      <c r="B344" s="103"/>
      <c r="C344" s="58"/>
      <c r="D344" s="58"/>
      <c r="E344" s="80"/>
      <c r="F344" s="81"/>
      <c r="G344" s="82"/>
      <c r="H344" s="87"/>
      <c r="I344" s="84"/>
      <c r="J344" s="84"/>
      <c r="K344" s="76"/>
      <c r="L344" s="140"/>
      <c r="M344" s="141"/>
      <c r="Q344" s="31"/>
      <c r="R344" s="32"/>
    </row>
    <row r="345" spans="2:18" ht="14.25" customHeight="1">
      <c r="B345" s="103"/>
      <c r="C345" s="92"/>
      <c r="D345" s="92"/>
      <c r="E345" s="80"/>
      <c r="F345" s="81">
        <v>5</v>
      </c>
      <c r="G345" s="82"/>
      <c r="H345" s="87" t="s">
        <v>993</v>
      </c>
      <c r="I345" s="84">
        <v>37365000</v>
      </c>
      <c r="J345" s="84">
        <v>31138000</v>
      </c>
      <c r="K345" s="60" t="s">
        <v>779</v>
      </c>
      <c r="L345" s="109" t="s">
        <v>101</v>
      </c>
      <c r="M345" s="110" t="s">
        <v>700</v>
      </c>
      <c r="Q345" s="31"/>
      <c r="R345" s="32"/>
    </row>
    <row r="346" spans="2:18" ht="14.25" customHeight="1">
      <c r="B346" s="103"/>
      <c r="C346" s="92"/>
      <c r="D346" s="92"/>
      <c r="E346" s="80"/>
      <c r="F346" s="81"/>
      <c r="G346" s="82"/>
      <c r="H346" s="87"/>
      <c r="I346" s="84"/>
      <c r="J346" s="84"/>
      <c r="K346" s="76" t="s">
        <v>197</v>
      </c>
      <c r="L346" s="140"/>
      <c r="M346" s="141"/>
      <c r="Q346" s="31"/>
      <c r="R346" s="32"/>
    </row>
    <row r="347" spans="2:18" ht="14.25" customHeight="1">
      <c r="B347" s="103"/>
      <c r="C347" s="92"/>
      <c r="D347" s="92"/>
      <c r="E347" s="80"/>
      <c r="F347" s="81"/>
      <c r="G347" s="82"/>
      <c r="H347" s="87"/>
      <c r="I347" s="84"/>
      <c r="J347" s="84"/>
      <c r="K347" s="76" t="s">
        <v>882</v>
      </c>
      <c r="L347" s="140"/>
      <c r="M347" s="141"/>
      <c r="Q347" s="31"/>
      <c r="R347" s="32"/>
    </row>
    <row r="348" spans="2:18" ht="14.25" customHeight="1">
      <c r="B348" s="103"/>
      <c r="C348" s="92"/>
      <c r="D348" s="92"/>
      <c r="E348" s="80"/>
      <c r="F348" s="81"/>
      <c r="G348" s="82"/>
      <c r="H348" s="87"/>
      <c r="I348" s="84"/>
      <c r="J348" s="84"/>
      <c r="K348" s="76"/>
      <c r="L348" s="140"/>
      <c r="M348" s="141"/>
      <c r="Q348" s="31"/>
      <c r="R348" s="32"/>
    </row>
    <row r="349" spans="2:18" ht="14.25" customHeight="1">
      <c r="B349" s="103"/>
      <c r="C349" s="92"/>
      <c r="D349" s="92"/>
      <c r="E349" s="80"/>
      <c r="F349" s="81">
        <v>6</v>
      </c>
      <c r="G349" s="82"/>
      <c r="H349" s="87" t="s">
        <v>994</v>
      </c>
      <c r="I349" s="84">
        <v>16100000</v>
      </c>
      <c r="J349" s="84">
        <v>15407630</v>
      </c>
      <c r="K349" s="61" t="s">
        <v>154</v>
      </c>
      <c r="L349" s="140"/>
      <c r="M349" s="141"/>
      <c r="Q349" s="31"/>
      <c r="R349" s="32"/>
    </row>
    <row r="350" spans="2:18" ht="14.25" customHeight="1">
      <c r="B350" s="103"/>
      <c r="C350" s="92"/>
      <c r="D350" s="92"/>
      <c r="E350" s="80"/>
      <c r="F350" s="81"/>
      <c r="G350" s="82"/>
      <c r="H350" s="87"/>
      <c r="I350" s="84"/>
      <c r="J350" s="84"/>
      <c r="K350" s="76" t="s">
        <v>701</v>
      </c>
      <c r="L350" s="140"/>
      <c r="M350" s="141"/>
      <c r="Q350" s="31"/>
      <c r="R350" s="32"/>
    </row>
    <row r="351" spans="2:18" ht="14.25" customHeight="1">
      <c r="B351" s="103"/>
      <c r="C351" s="92"/>
      <c r="D351" s="92"/>
      <c r="E351" s="80"/>
      <c r="F351" s="81"/>
      <c r="G351" s="82"/>
      <c r="H351" s="87"/>
      <c r="I351" s="84"/>
      <c r="J351" s="84"/>
      <c r="K351" s="76" t="s">
        <v>702</v>
      </c>
      <c r="L351" s="140"/>
      <c r="M351" s="141"/>
      <c r="Q351" s="31"/>
      <c r="R351" s="32"/>
    </row>
    <row r="352" spans="2:18" ht="14.25" customHeight="1">
      <c r="B352" s="103"/>
      <c r="C352" s="92"/>
      <c r="D352" s="92"/>
      <c r="E352" s="80"/>
      <c r="F352" s="81"/>
      <c r="G352" s="82"/>
      <c r="H352" s="87"/>
      <c r="I352" s="96"/>
      <c r="J352" s="96"/>
      <c r="K352" s="121"/>
      <c r="L352" s="67"/>
      <c r="M352" s="68"/>
      <c r="Q352" s="31"/>
      <c r="R352" s="32"/>
    </row>
    <row r="353" spans="2:18" ht="14.25" customHeight="1">
      <c r="B353" s="103"/>
      <c r="C353" s="92"/>
      <c r="D353" s="92"/>
      <c r="E353" s="80"/>
      <c r="F353" s="81">
        <v>7</v>
      </c>
      <c r="G353" s="82"/>
      <c r="H353" s="87" t="s">
        <v>995</v>
      </c>
      <c r="I353" s="96">
        <v>1520000</v>
      </c>
      <c r="J353" s="96">
        <v>1254272</v>
      </c>
      <c r="K353" s="60" t="s">
        <v>196</v>
      </c>
      <c r="L353" s="67" t="s">
        <v>703</v>
      </c>
      <c r="M353" s="68" t="s">
        <v>704</v>
      </c>
      <c r="Q353" s="31"/>
      <c r="R353" s="32"/>
    </row>
    <row r="354" spans="2:18" ht="14.25" customHeight="1" thickBot="1">
      <c r="B354" s="204"/>
      <c r="C354" s="127"/>
      <c r="D354" s="127"/>
      <c r="E354" s="128"/>
      <c r="F354" s="129"/>
      <c r="G354" s="130"/>
      <c r="H354" s="176"/>
      <c r="I354" s="177"/>
      <c r="J354" s="177"/>
      <c r="K354" s="185" t="s">
        <v>881</v>
      </c>
      <c r="L354" s="135"/>
      <c r="M354" s="136"/>
      <c r="Q354" s="31"/>
      <c r="R354" s="32"/>
    </row>
    <row r="355" spans="2:18" ht="14.25" customHeight="1">
      <c r="B355" s="103"/>
      <c r="C355" s="232" t="s">
        <v>150</v>
      </c>
      <c r="D355" s="232" t="s">
        <v>150</v>
      </c>
      <c r="E355" s="80"/>
      <c r="F355" s="81"/>
      <c r="G355" s="82"/>
      <c r="H355" s="87"/>
      <c r="I355" s="201" t="s">
        <v>150</v>
      </c>
      <c r="J355" s="201" t="s">
        <v>150</v>
      </c>
      <c r="K355" s="60"/>
      <c r="L355" s="67"/>
      <c r="M355" s="68"/>
      <c r="Q355" s="31"/>
      <c r="R355" s="32"/>
    </row>
    <row r="356" spans="2:18" ht="14.25" customHeight="1">
      <c r="B356" s="103"/>
      <c r="C356" s="92"/>
      <c r="D356" s="92"/>
      <c r="E356" s="80"/>
      <c r="F356" s="81">
        <v>8</v>
      </c>
      <c r="G356" s="82"/>
      <c r="H356" s="87" t="s">
        <v>996</v>
      </c>
      <c r="I356" s="96">
        <v>476251000</v>
      </c>
      <c r="J356" s="96">
        <v>431286631</v>
      </c>
      <c r="K356" s="60" t="s">
        <v>705</v>
      </c>
      <c r="L356" s="67" t="s">
        <v>291</v>
      </c>
      <c r="M356" s="68" t="s">
        <v>291</v>
      </c>
      <c r="Q356" s="31"/>
      <c r="R356" s="32"/>
    </row>
    <row r="357" spans="2:18" ht="14.25" customHeight="1">
      <c r="B357" s="103"/>
      <c r="C357" s="90"/>
      <c r="D357" s="92"/>
      <c r="E357" s="80"/>
      <c r="F357" s="81"/>
      <c r="G357" s="82"/>
      <c r="H357" s="87"/>
      <c r="I357" s="96"/>
      <c r="J357" s="96"/>
      <c r="K357" s="60" t="s">
        <v>706</v>
      </c>
      <c r="L357" s="67"/>
      <c r="M357" s="68"/>
      <c r="Q357" s="31"/>
      <c r="R357" s="32"/>
    </row>
    <row r="358" spans="2:18" ht="14.25" customHeight="1">
      <c r="B358" s="103"/>
      <c r="C358" s="90"/>
      <c r="D358" s="92"/>
      <c r="E358" s="80"/>
      <c r="F358" s="81"/>
      <c r="G358" s="82"/>
      <c r="H358" s="87"/>
      <c r="I358" s="96"/>
      <c r="J358" s="96"/>
      <c r="K358" s="60" t="s">
        <v>879</v>
      </c>
      <c r="L358" s="67"/>
      <c r="M358" s="68"/>
      <c r="Q358" s="31"/>
      <c r="R358" s="32"/>
    </row>
    <row r="359" spans="2:18" ht="14.25" customHeight="1">
      <c r="B359" s="103"/>
      <c r="C359" s="90"/>
      <c r="D359" s="92"/>
      <c r="E359" s="80"/>
      <c r="F359" s="81"/>
      <c r="G359" s="82"/>
      <c r="H359" s="87"/>
      <c r="I359" s="96"/>
      <c r="J359" s="96"/>
      <c r="K359" s="60" t="s">
        <v>4</v>
      </c>
      <c r="L359" s="67"/>
      <c r="M359" s="68"/>
      <c r="Q359" s="31"/>
      <c r="R359" s="32"/>
    </row>
    <row r="360" spans="2:18" ht="14.25" customHeight="1">
      <c r="B360" s="103"/>
      <c r="C360" s="90"/>
      <c r="D360" s="92"/>
      <c r="E360" s="80"/>
      <c r="F360" s="81"/>
      <c r="G360" s="82"/>
      <c r="H360" s="87"/>
      <c r="I360" s="96"/>
      <c r="J360" s="96"/>
      <c r="K360" s="60" t="s">
        <v>880</v>
      </c>
      <c r="L360" s="67"/>
      <c r="M360" s="68"/>
      <c r="Q360" s="31"/>
      <c r="R360" s="32"/>
    </row>
    <row r="361" spans="2:18" ht="14.25" customHeight="1">
      <c r="B361" s="103"/>
      <c r="C361" s="90"/>
      <c r="D361" s="92"/>
      <c r="E361" s="80"/>
      <c r="F361" s="81"/>
      <c r="G361" s="82"/>
      <c r="H361" s="87"/>
      <c r="I361" s="96"/>
      <c r="J361" s="96"/>
      <c r="K361" s="60" t="s">
        <v>107</v>
      </c>
      <c r="L361" s="67"/>
      <c r="M361" s="68"/>
      <c r="Q361" s="31"/>
      <c r="R361" s="32"/>
    </row>
    <row r="362" spans="2:18" ht="14.25" customHeight="1">
      <c r="B362" s="103"/>
      <c r="C362" s="90"/>
      <c r="D362" s="92"/>
      <c r="E362" s="80"/>
      <c r="F362" s="81"/>
      <c r="G362" s="82"/>
      <c r="H362" s="87"/>
      <c r="I362" s="96"/>
      <c r="J362" s="96"/>
      <c r="K362" s="60" t="s">
        <v>707</v>
      </c>
      <c r="L362" s="67"/>
      <c r="M362" s="68"/>
      <c r="Q362" s="31"/>
      <c r="R362" s="32"/>
    </row>
    <row r="363" spans="2:18" ht="14.25" customHeight="1">
      <c r="B363" s="103"/>
      <c r="C363" s="90"/>
      <c r="D363" s="92"/>
      <c r="E363" s="80"/>
      <c r="F363" s="81"/>
      <c r="G363" s="82"/>
      <c r="H363" s="87"/>
      <c r="I363" s="96"/>
      <c r="J363" s="96"/>
      <c r="K363" s="60"/>
      <c r="L363" s="67"/>
      <c r="M363" s="68"/>
      <c r="Q363" s="31"/>
      <c r="R363" s="32"/>
    </row>
    <row r="364" spans="2:18" ht="14.25" customHeight="1">
      <c r="B364" s="103"/>
      <c r="C364" s="90"/>
      <c r="D364" s="92"/>
      <c r="E364" s="80"/>
      <c r="F364" s="81">
        <v>9</v>
      </c>
      <c r="G364" s="82"/>
      <c r="H364" s="87" t="s">
        <v>395</v>
      </c>
      <c r="I364" s="96">
        <v>39277000</v>
      </c>
      <c r="J364" s="96">
        <v>35573127</v>
      </c>
      <c r="K364" s="60" t="s">
        <v>95</v>
      </c>
      <c r="L364" s="67" t="s">
        <v>708</v>
      </c>
      <c r="M364" s="68" t="s">
        <v>709</v>
      </c>
      <c r="Q364" s="31"/>
      <c r="R364" s="32"/>
    </row>
    <row r="365" spans="2:18" ht="14.25" customHeight="1">
      <c r="B365" s="103"/>
      <c r="C365" s="90"/>
      <c r="D365" s="92"/>
      <c r="E365" s="80"/>
      <c r="F365" s="81"/>
      <c r="G365" s="82"/>
      <c r="H365" s="87"/>
      <c r="I365" s="96"/>
      <c r="J365" s="96"/>
      <c r="K365" s="60"/>
      <c r="L365" s="67"/>
      <c r="M365" s="68"/>
      <c r="Q365" s="31"/>
      <c r="R365" s="32"/>
    </row>
    <row r="366" spans="2:18" ht="14.25" customHeight="1">
      <c r="B366" s="103"/>
      <c r="C366" s="90"/>
      <c r="D366" s="92"/>
      <c r="E366" s="80"/>
      <c r="F366" s="81">
        <v>10</v>
      </c>
      <c r="G366" s="82"/>
      <c r="H366" s="87" t="s">
        <v>710</v>
      </c>
      <c r="I366" s="96">
        <v>50263000</v>
      </c>
      <c r="J366" s="96">
        <v>50261298</v>
      </c>
      <c r="K366" s="143" t="s">
        <v>250</v>
      </c>
      <c r="L366" s="67"/>
      <c r="M366" s="68"/>
      <c r="Q366" s="31"/>
      <c r="R366" s="32"/>
    </row>
    <row r="367" spans="2:18" ht="14.25" customHeight="1">
      <c r="B367" s="103"/>
      <c r="C367" s="90"/>
      <c r="D367" s="92"/>
      <c r="E367" s="80"/>
      <c r="F367" s="81"/>
      <c r="G367" s="82"/>
      <c r="H367" s="87"/>
      <c r="I367" s="96"/>
      <c r="J367" s="96"/>
      <c r="K367" s="125" t="s">
        <v>711</v>
      </c>
      <c r="L367" s="67"/>
      <c r="M367" s="68"/>
      <c r="Q367" s="31"/>
      <c r="R367" s="32"/>
    </row>
    <row r="368" spans="2:18" ht="14.25" customHeight="1">
      <c r="B368" s="103"/>
      <c r="C368" s="90"/>
      <c r="D368" s="92"/>
      <c r="E368" s="80"/>
      <c r="F368" s="81"/>
      <c r="G368" s="82"/>
      <c r="H368" s="87"/>
      <c r="I368" s="96"/>
      <c r="J368" s="96"/>
      <c r="K368" s="125" t="s">
        <v>883</v>
      </c>
      <c r="L368" s="67"/>
      <c r="M368" s="68"/>
      <c r="Q368" s="31"/>
      <c r="R368" s="32"/>
    </row>
    <row r="369" spans="2:18" ht="14.25" customHeight="1">
      <c r="B369" s="103"/>
      <c r="C369" s="90"/>
      <c r="D369" s="92"/>
      <c r="E369" s="80"/>
      <c r="F369" s="81"/>
      <c r="G369" s="82"/>
      <c r="H369" s="87"/>
      <c r="I369" s="96"/>
      <c r="J369" s="96"/>
      <c r="K369" s="60"/>
      <c r="L369" s="67"/>
      <c r="M369" s="68"/>
      <c r="Q369" s="31"/>
      <c r="R369" s="32"/>
    </row>
    <row r="370" spans="2:18" ht="14.25" customHeight="1">
      <c r="B370" s="103"/>
      <c r="C370" s="90"/>
      <c r="D370" s="92"/>
      <c r="E370" s="80"/>
      <c r="F370" s="81">
        <v>11</v>
      </c>
      <c r="G370" s="82"/>
      <c r="H370" s="87" t="s">
        <v>55</v>
      </c>
      <c r="I370" s="93">
        <v>-541000</v>
      </c>
      <c r="J370" s="94">
        <v>0</v>
      </c>
      <c r="K370" s="61" t="s">
        <v>154</v>
      </c>
      <c r="L370" s="140"/>
      <c r="M370" s="141"/>
      <c r="Q370" s="31"/>
      <c r="R370" s="32"/>
    </row>
    <row r="371" spans="1:22" ht="14.25" customHeight="1" thickBot="1">
      <c r="A371" s="1"/>
      <c r="B371" s="126"/>
      <c r="C371" s="127"/>
      <c r="D371" s="127"/>
      <c r="E371" s="128"/>
      <c r="F371" s="129"/>
      <c r="G371" s="130"/>
      <c r="H371" s="131"/>
      <c r="I371" s="132"/>
      <c r="J371" s="133"/>
      <c r="K371" s="134"/>
      <c r="L371" s="135"/>
      <c r="M371" s="136"/>
      <c r="N371" s="36"/>
      <c r="Q371" s="31"/>
      <c r="R371" s="32"/>
      <c r="T371" s="32"/>
      <c r="U371" s="37"/>
      <c r="V371" s="37"/>
    </row>
    <row r="372" spans="2:18" ht="14.25" customHeight="1">
      <c r="B372" s="103"/>
      <c r="C372" s="242"/>
      <c r="D372" s="232"/>
      <c r="E372" s="80"/>
      <c r="F372" s="81"/>
      <c r="G372" s="82"/>
      <c r="H372" s="87"/>
      <c r="I372" s="201"/>
      <c r="J372" s="201"/>
      <c r="K372" s="60"/>
      <c r="L372" s="67"/>
      <c r="M372" s="68"/>
      <c r="Q372" s="31"/>
      <c r="R372" s="32"/>
    </row>
    <row r="373" spans="2:18" ht="14.25" customHeight="1">
      <c r="B373" s="95" t="s">
        <v>365</v>
      </c>
      <c r="C373" s="58">
        <v>65293000</v>
      </c>
      <c r="D373" s="58">
        <v>62689742</v>
      </c>
      <c r="E373" s="80" t="s">
        <v>812</v>
      </c>
      <c r="F373" s="81">
        <v>1</v>
      </c>
      <c r="G373" s="82"/>
      <c r="H373" s="87" t="s">
        <v>187</v>
      </c>
      <c r="I373" s="84">
        <v>65804000</v>
      </c>
      <c r="J373" s="84">
        <v>62689742</v>
      </c>
      <c r="K373" s="61" t="s">
        <v>154</v>
      </c>
      <c r="L373" s="122"/>
      <c r="M373" s="88"/>
      <c r="Q373" s="31"/>
      <c r="R373" s="32"/>
    </row>
    <row r="374" spans="2:18" ht="14.25" customHeight="1">
      <c r="B374" s="95" t="s">
        <v>366</v>
      </c>
      <c r="C374" s="58"/>
      <c r="D374" s="58"/>
      <c r="E374" s="80"/>
      <c r="F374" s="81"/>
      <c r="G374" s="82"/>
      <c r="H374" s="87"/>
      <c r="I374" s="84"/>
      <c r="J374" s="84"/>
      <c r="K374" s="144" t="s">
        <v>780</v>
      </c>
      <c r="L374" s="122"/>
      <c r="M374" s="88"/>
      <c r="Q374" s="31"/>
      <c r="R374" s="32"/>
    </row>
    <row r="375" spans="2:18" ht="14.25" customHeight="1">
      <c r="B375" s="95" t="s">
        <v>357</v>
      </c>
      <c r="C375" s="58" t="s">
        <v>152</v>
      </c>
      <c r="D375" s="58" t="s">
        <v>152</v>
      </c>
      <c r="E375" s="80"/>
      <c r="F375" s="81"/>
      <c r="G375" s="82"/>
      <c r="H375" s="87"/>
      <c r="I375" s="84"/>
      <c r="J375" s="84"/>
      <c r="K375" s="144" t="s">
        <v>80</v>
      </c>
      <c r="L375" s="122"/>
      <c r="M375" s="88"/>
      <c r="Q375" s="31"/>
      <c r="R375" s="32"/>
    </row>
    <row r="376" spans="2:18" ht="14.25" customHeight="1">
      <c r="B376" s="95"/>
      <c r="C376" s="58">
        <v>12859000</v>
      </c>
      <c r="D376" s="58">
        <v>8734000</v>
      </c>
      <c r="E376" s="80"/>
      <c r="F376" s="81"/>
      <c r="G376" s="82"/>
      <c r="H376" s="87"/>
      <c r="I376" s="84"/>
      <c r="J376" s="84"/>
      <c r="K376" s="145" t="s">
        <v>884</v>
      </c>
      <c r="L376" s="122"/>
      <c r="M376" s="88"/>
      <c r="Q376" s="31"/>
      <c r="R376" s="32"/>
    </row>
    <row r="377" spans="2:18" ht="14.25" customHeight="1">
      <c r="B377" s="95"/>
      <c r="C377" s="58" t="s">
        <v>153</v>
      </c>
      <c r="D377" s="58" t="s">
        <v>153</v>
      </c>
      <c r="E377" s="90"/>
      <c r="F377" s="81"/>
      <c r="G377" s="82"/>
      <c r="H377" s="87"/>
      <c r="I377" s="84"/>
      <c r="J377" s="84"/>
      <c r="K377" s="145"/>
      <c r="L377" s="122"/>
      <c r="M377" s="88"/>
      <c r="Q377" s="31"/>
      <c r="R377" s="32"/>
    </row>
    <row r="378" spans="2:18" ht="14.25" customHeight="1">
      <c r="B378" s="95"/>
      <c r="C378" s="58">
        <v>107892000</v>
      </c>
      <c r="D378" s="58">
        <v>107392874</v>
      </c>
      <c r="E378" s="90"/>
      <c r="F378" s="81">
        <v>2</v>
      </c>
      <c r="G378" s="82"/>
      <c r="H378" s="87" t="s">
        <v>712</v>
      </c>
      <c r="I378" s="93">
        <v>-511000</v>
      </c>
      <c r="J378" s="84">
        <v>0</v>
      </c>
      <c r="K378" s="61" t="s">
        <v>154</v>
      </c>
      <c r="L378" s="122"/>
      <c r="M378" s="88"/>
      <c r="Q378" s="31"/>
      <c r="R378" s="32"/>
    </row>
    <row r="379" spans="2:18" ht="14.25" customHeight="1">
      <c r="B379" s="95"/>
      <c r="C379" s="58" t="s">
        <v>155</v>
      </c>
      <c r="D379" s="58" t="s">
        <v>155</v>
      </c>
      <c r="E379" s="90"/>
      <c r="F379" s="81"/>
      <c r="G379" s="82"/>
      <c r="H379" s="87"/>
      <c r="I379" s="84"/>
      <c r="J379" s="84"/>
      <c r="K379" s="145"/>
      <c r="L379" s="122"/>
      <c r="M379" s="88"/>
      <c r="Q379" s="31"/>
      <c r="R379" s="32"/>
    </row>
    <row r="380" spans="2:18" ht="14.25" customHeight="1">
      <c r="B380" s="95"/>
      <c r="C380" s="282">
        <f>C373-C376-C378</f>
        <v>-55458000</v>
      </c>
      <c r="D380" s="282">
        <f>D373-D376-D378</f>
        <v>-53437132</v>
      </c>
      <c r="E380" s="90"/>
      <c r="F380" s="81"/>
      <c r="G380" s="82"/>
      <c r="H380" s="83"/>
      <c r="I380" s="84"/>
      <c r="J380" s="84"/>
      <c r="K380" s="145"/>
      <c r="L380" s="122"/>
      <c r="M380" s="88"/>
      <c r="Q380" s="31"/>
      <c r="R380" s="32"/>
    </row>
    <row r="381" spans="2:18" ht="14.25" customHeight="1" thickBot="1">
      <c r="B381" s="204"/>
      <c r="C381" s="168"/>
      <c r="D381" s="127"/>
      <c r="E381" s="128"/>
      <c r="F381" s="129"/>
      <c r="G381" s="130"/>
      <c r="H381" s="176"/>
      <c r="I381" s="203"/>
      <c r="J381" s="203"/>
      <c r="K381" s="243"/>
      <c r="L381" s="179"/>
      <c r="M381" s="180"/>
      <c r="Q381" s="31"/>
      <c r="R381" s="32"/>
    </row>
    <row r="382" spans="2:18" ht="14.25" customHeight="1">
      <c r="B382" s="244"/>
      <c r="C382" s="245"/>
      <c r="D382" s="232"/>
      <c r="E382" s="90"/>
      <c r="F382" s="81"/>
      <c r="G382" s="82"/>
      <c r="H382" s="87"/>
      <c r="I382" s="201"/>
      <c r="J382" s="201"/>
      <c r="K382" s="237"/>
      <c r="L382" s="234"/>
      <c r="M382" s="227"/>
      <c r="Q382" s="31"/>
      <c r="R382" s="32"/>
    </row>
    <row r="383" spans="2:18" ht="14.25" customHeight="1">
      <c r="B383" s="95" t="s">
        <v>12</v>
      </c>
      <c r="C383" s="58">
        <v>554933000</v>
      </c>
      <c r="D383" s="58">
        <v>532022876</v>
      </c>
      <c r="E383" s="80" t="s">
        <v>625</v>
      </c>
      <c r="F383" s="81">
        <v>1</v>
      </c>
      <c r="G383" s="82"/>
      <c r="H383" s="87" t="s">
        <v>233</v>
      </c>
      <c r="I383" s="96">
        <v>168466000</v>
      </c>
      <c r="J383" s="96">
        <v>162205811</v>
      </c>
      <c r="K383" s="61" t="s">
        <v>154</v>
      </c>
      <c r="L383" s="146"/>
      <c r="M383" s="147"/>
      <c r="Q383" s="31"/>
      <c r="R383" s="32"/>
    </row>
    <row r="384" spans="2:18" ht="14.25" customHeight="1">
      <c r="B384" s="95" t="s">
        <v>234</v>
      </c>
      <c r="C384" s="58"/>
      <c r="D384" s="58"/>
      <c r="E384" s="80" t="s">
        <v>83</v>
      </c>
      <c r="F384" s="81"/>
      <c r="G384" s="82"/>
      <c r="H384" s="87"/>
      <c r="I384" s="96"/>
      <c r="J384" s="96"/>
      <c r="K384" s="75" t="s">
        <v>260</v>
      </c>
      <c r="L384" s="67"/>
      <c r="M384" s="68"/>
      <c r="Q384" s="31"/>
      <c r="R384" s="32"/>
    </row>
    <row r="385" spans="2:18" ht="14.25" customHeight="1">
      <c r="B385" s="95"/>
      <c r="C385" s="58" t="s">
        <v>152</v>
      </c>
      <c r="D385" s="58" t="s">
        <v>152</v>
      </c>
      <c r="E385" s="100"/>
      <c r="F385" s="81"/>
      <c r="G385" s="82"/>
      <c r="H385" s="87"/>
      <c r="I385" s="96"/>
      <c r="J385" s="96"/>
      <c r="K385" s="75" t="s">
        <v>887</v>
      </c>
      <c r="L385" s="67"/>
      <c r="M385" s="68"/>
      <c r="Q385" s="31"/>
      <c r="R385" s="32"/>
    </row>
    <row r="386" spans="2:18" ht="14.25" customHeight="1">
      <c r="B386" s="95"/>
      <c r="C386" s="58">
        <v>358189000</v>
      </c>
      <c r="D386" s="58">
        <v>342467965</v>
      </c>
      <c r="E386" s="80"/>
      <c r="F386" s="81"/>
      <c r="G386" s="82"/>
      <c r="H386" s="87"/>
      <c r="I386" s="96"/>
      <c r="J386" s="96"/>
      <c r="K386" s="60" t="s">
        <v>185</v>
      </c>
      <c r="L386" s="122"/>
      <c r="M386" s="88"/>
      <c r="Q386" s="31"/>
      <c r="R386" s="32"/>
    </row>
    <row r="387" spans="2:18" ht="14.25" customHeight="1">
      <c r="B387" s="95"/>
      <c r="C387" s="58" t="s">
        <v>153</v>
      </c>
      <c r="D387" s="58" t="s">
        <v>153</v>
      </c>
      <c r="E387" s="80"/>
      <c r="F387" s="81"/>
      <c r="G387" s="82"/>
      <c r="H387" s="87"/>
      <c r="I387" s="96"/>
      <c r="J387" s="96"/>
      <c r="K387" s="60" t="s">
        <v>888</v>
      </c>
      <c r="L387" s="122"/>
      <c r="M387" s="88"/>
      <c r="Q387" s="31"/>
      <c r="R387" s="32"/>
    </row>
    <row r="388" spans="2:18" ht="14.25" customHeight="1">
      <c r="B388" s="95"/>
      <c r="C388" s="58">
        <v>48755000</v>
      </c>
      <c r="D388" s="58">
        <v>48714767</v>
      </c>
      <c r="E388" s="80"/>
      <c r="F388" s="81"/>
      <c r="G388" s="82"/>
      <c r="H388" s="87"/>
      <c r="I388" s="96"/>
      <c r="J388" s="96"/>
      <c r="K388" s="61"/>
      <c r="L388" s="122"/>
      <c r="M388" s="88"/>
      <c r="Q388" s="31"/>
      <c r="R388" s="32"/>
    </row>
    <row r="389" spans="2:18" ht="14.25" customHeight="1">
      <c r="B389" s="95"/>
      <c r="C389" s="58" t="s">
        <v>155</v>
      </c>
      <c r="D389" s="58" t="s">
        <v>155</v>
      </c>
      <c r="E389" s="80"/>
      <c r="F389" s="81">
        <v>2</v>
      </c>
      <c r="G389" s="82"/>
      <c r="H389" s="87" t="s">
        <v>230</v>
      </c>
      <c r="I389" s="96">
        <v>12106000</v>
      </c>
      <c r="J389" s="96">
        <v>11559573</v>
      </c>
      <c r="K389" s="76" t="s">
        <v>189</v>
      </c>
      <c r="L389" s="67" t="s">
        <v>87</v>
      </c>
      <c r="M389" s="68" t="s">
        <v>626</v>
      </c>
      <c r="Q389" s="31"/>
      <c r="R389" s="32"/>
    </row>
    <row r="390" spans="2:18" ht="14.25" customHeight="1">
      <c r="B390" s="103"/>
      <c r="C390" s="58">
        <f>C383-C386-C388</f>
        <v>147989000</v>
      </c>
      <c r="D390" s="58">
        <f>D383-D386-D388</f>
        <v>140840144</v>
      </c>
      <c r="E390" s="80"/>
      <c r="F390" s="81"/>
      <c r="G390" s="86"/>
      <c r="H390" s="87"/>
      <c r="I390" s="96"/>
      <c r="J390" s="96"/>
      <c r="K390" s="148" t="s">
        <v>627</v>
      </c>
      <c r="L390" s="67"/>
      <c r="M390" s="68"/>
      <c r="Q390" s="31"/>
      <c r="R390" s="32"/>
    </row>
    <row r="391" spans="2:18" ht="14.25" customHeight="1">
      <c r="B391" s="103"/>
      <c r="C391" s="108"/>
      <c r="D391" s="100"/>
      <c r="E391" s="102"/>
      <c r="F391" s="81"/>
      <c r="G391" s="86"/>
      <c r="H391" s="87"/>
      <c r="I391" s="96"/>
      <c r="J391" s="96"/>
      <c r="K391" s="76"/>
      <c r="L391" s="67"/>
      <c r="M391" s="68"/>
      <c r="Q391" s="31"/>
      <c r="R391" s="32"/>
    </row>
    <row r="392" spans="2:18" ht="14.25" customHeight="1">
      <c r="B392" s="103"/>
      <c r="C392" s="58"/>
      <c r="D392" s="58"/>
      <c r="E392" s="80"/>
      <c r="F392" s="81">
        <v>3</v>
      </c>
      <c r="G392" s="82"/>
      <c r="H392" s="87" t="s">
        <v>231</v>
      </c>
      <c r="I392" s="84">
        <v>87985000</v>
      </c>
      <c r="J392" s="149">
        <v>72112603</v>
      </c>
      <c r="K392" s="61" t="s">
        <v>154</v>
      </c>
      <c r="L392" s="146"/>
      <c r="M392" s="147"/>
      <c r="Q392" s="31"/>
      <c r="R392" s="32"/>
    </row>
    <row r="393" spans="2:18" ht="14.25" customHeight="1">
      <c r="B393" s="103"/>
      <c r="C393" s="58"/>
      <c r="D393" s="58"/>
      <c r="E393" s="80"/>
      <c r="F393" s="81"/>
      <c r="G393" s="82"/>
      <c r="H393" s="87"/>
      <c r="I393" s="84"/>
      <c r="J393" s="84"/>
      <c r="K393" s="148" t="s">
        <v>885</v>
      </c>
      <c r="L393" s="67"/>
      <c r="M393" s="68"/>
      <c r="Q393" s="31"/>
      <c r="R393" s="32"/>
    </row>
    <row r="394" spans="2:18" ht="14.25" customHeight="1">
      <c r="B394" s="103"/>
      <c r="C394" s="58"/>
      <c r="D394" s="58"/>
      <c r="E394" s="80"/>
      <c r="F394" s="81"/>
      <c r="G394" s="82"/>
      <c r="H394" s="87"/>
      <c r="I394" s="84"/>
      <c r="J394" s="84"/>
      <c r="K394" s="148" t="s">
        <v>886</v>
      </c>
      <c r="L394" s="67"/>
      <c r="M394" s="68"/>
      <c r="Q394" s="31"/>
      <c r="R394" s="32"/>
    </row>
    <row r="395" spans="2:18" ht="14.25" customHeight="1">
      <c r="B395" s="103"/>
      <c r="C395" s="58"/>
      <c r="D395" s="58"/>
      <c r="E395" s="80"/>
      <c r="F395" s="81"/>
      <c r="G395" s="82"/>
      <c r="H395" s="87"/>
      <c r="I395" s="84"/>
      <c r="J395" s="84"/>
      <c r="K395" s="148"/>
      <c r="L395" s="67"/>
      <c r="M395" s="68"/>
      <c r="Q395" s="31"/>
      <c r="R395" s="32"/>
    </row>
    <row r="396" spans="2:18" ht="14.25" customHeight="1">
      <c r="B396" s="103"/>
      <c r="C396" s="58"/>
      <c r="D396" s="58"/>
      <c r="E396" s="80"/>
      <c r="F396" s="81">
        <v>4</v>
      </c>
      <c r="G396" s="82"/>
      <c r="H396" s="87" t="s">
        <v>232</v>
      </c>
      <c r="I396" s="84">
        <v>17179000</v>
      </c>
      <c r="J396" s="84">
        <v>16858267</v>
      </c>
      <c r="K396" s="148" t="s">
        <v>443</v>
      </c>
      <c r="L396" s="67" t="s">
        <v>628</v>
      </c>
      <c r="M396" s="68" t="s">
        <v>629</v>
      </c>
      <c r="Q396" s="31"/>
      <c r="R396" s="32"/>
    </row>
    <row r="397" spans="2:18" ht="14.25" customHeight="1">
      <c r="B397" s="103"/>
      <c r="C397" s="58"/>
      <c r="D397" s="58"/>
      <c r="E397" s="80"/>
      <c r="F397" s="81"/>
      <c r="G397" s="82"/>
      <c r="H397" s="87"/>
      <c r="I397" s="84"/>
      <c r="J397" s="84"/>
      <c r="K397" s="148"/>
      <c r="L397" s="67"/>
      <c r="M397" s="68"/>
      <c r="Q397" s="31"/>
      <c r="R397" s="32"/>
    </row>
    <row r="398" spans="2:18" ht="14.25" customHeight="1" thickBot="1">
      <c r="B398" s="204"/>
      <c r="C398" s="174"/>
      <c r="D398" s="174"/>
      <c r="E398" s="128"/>
      <c r="F398" s="129">
        <v>5</v>
      </c>
      <c r="G398" s="130"/>
      <c r="H398" s="176" t="s">
        <v>997</v>
      </c>
      <c r="I398" s="203">
        <v>69813000</v>
      </c>
      <c r="J398" s="203">
        <v>69694590</v>
      </c>
      <c r="K398" s="272" t="s">
        <v>630</v>
      </c>
      <c r="L398" s="135" t="s">
        <v>631</v>
      </c>
      <c r="M398" s="136" t="s">
        <v>631</v>
      </c>
      <c r="Q398" s="31"/>
      <c r="R398" s="32"/>
    </row>
    <row r="399" spans="2:18" ht="14.25" customHeight="1">
      <c r="B399" s="103"/>
      <c r="C399" s="245" t="s">
        <v>150</v>
      </c>
      <c r="D399" s="232" t="s">
        <v>150</v>
      </c>
      <c r="E399" s="90"/>
      <c r="F399" s="81"/>
      <c r="G399" s="82"/>
      <c r="H399" s="87"/>
      <c r="I399" s="201" t="s">
        <v>150</v>
      </c>
      <c r="J399" s="201" t="s">
        <v>150</v>
      </c>
      <c r="K399" s="148"/>
      <c r="L399" s="67"/>
      <c r="M399" s="68"/>
      <c r="Q399" s="31"/>
      <c r="R399" s="32"/>
    </row>
    <row r="400" spans="2:18" ht="14.25" customHeight="1">
      <c r="B400" s="103"/>
      <c r="C400" s="150"/>
      <c r="D400" s="58"/>
      <c r="E400" s="80"/>
      <c r="F400" s="81">
        <v>6</v>
      </c>
      <c r="G400" s="82"/>
      <c r="H400" s="87" t="s">
        <v>998</v>
      </c>
      <c r="I400" s="84">
        <v>200000000</v>
      </c>
      <c r="J400" s="84">
        <v>199592032</v>
      </c>
      <c r="K400" s="76" t="s">
        <v>632</v>
      </c>
      <c r="L400" s="67" t="s">
        <v>37</v>
      </c>
      <c r="M400" s="68" t="s">
        <v>37</v>
      </c>
      <c r="Q400" s="31"/>
      <c r="R400" s="32"/>
    </row>
    <row r="401" spans="2:18" ht="14.25" customHeight="1">
      <c r="B401" s="103"/>
      <c r="C401" s="150"/>
      <c r="D401" s="58"/>
      <c r="E401" s="80"/>
      <c r="F401" s="81"/>
      <c r="G401" s="82"/>
      <c r="H401" s="87"/>
      <c r="I401" s="84"/>
      <c r="J401" s="84"/>
      <c r="K401" s="76"/>
      <c r="L401" s="67"/>
      <c r="M401" s="68"/>
      <c r="Q401" s="31"/>
      <c r="R401" s="32"/>
    </row>
    <row r="402" spans="2:18" ht="14.25" customHeight="1">
      <c r="B402" s="103"/>
      <c r="C402" s="150"/>
      <c r="D402" s="58"/>
      <c r="E402" s="80"/>
      <c r="F402" s="81">
        <v>7</v>
      </c>
      <c r="G402" s="82"/>
      <c r="H402" s="87" t="s">
        <v>633</v>
      </c>
      <c r="I402" s="93">
        <v>-616000</v>
      </c>
      <c r="J402" s="94">
        <v>0</v>
      </c>
      <c r="K402" s="61" t="s">
        <v>154</v>
      </c>
      <c r="L402" s="140"/>
      <c r="M402" s="141"/>
      <c r="Q402" s="31"/>
      <c r="R402" s="32"/>
    </row>
    <row r="403" spans="1:22" ht="14.25" customHeight="1" thickBot="1">
      <c r="A403" s="1"/>
      <c r="B403" s="126"/>
      <c r="C403" s="246"/>
      <c r="D403" s="127"/>
      <c r="E403" s="128"/>
      <c r="F403" s="129"/>
      <c r="G403" s="130"/>
      <c r="H403" s="131"/>
      <c r="I403" s="132"/>
      <c r="J403" s="133"/>
      <c r="K403" s="247"/>
      <c r="L403" s="135"/>
      <c r="M403" s="136"/>
      <c r="N403" s="36"/>
      <c r="Q403" s="31"/>
      <c r="R403" s="32"/>
      <c r="T403" s="32"/>
      <c r="U403" s="37"/>
      <c r="V403" s="37"/>
    </row>
    <row r="404" spans="2:18" ht="14.25" customHeight="1">
      <c r="B404" s="103"/>
      <c r="C404" s="150"/>
      <c r="D404" s="58"/>
      <c r="E404" s="80"/>
      <c r="F404" s="81"/>
      <c r="G404" s="82"/>
      <c r="H404" s="87"/>
      <c r="I404" s="93"/>
      <c r="J404" s="94"/>
      <c r="K404" s="73"/>
      <c r="L404" s="140"/>
      <c r="M404" s="141"/>
      <c r="Q404" s="31"/>
      <c r="R404" s="32"/>
    </row>
    <row r="405" spans="2:18" ht="14.25" customHeight="1">
      <c r="B405" s="95" t="s">
        <v>352</v>
      </c>
      <c r="C405" s="58">
        <v>102583000</v>
      </c>
      <c r="D405" s="58">
        <v>88392435</v>
      </c>
      <c r="E405" s="80" t="s">
        <v>813</v>
      </c>
      <c r="F405" s="81">
        <v>1</v>
      </c>
      <c r="G405" s="82"/>
      <c r="H405" s="87" t="s">
        <v>223</v>
      </c>
      <c r="I405" s="84">
        <v>7082000</v>
      </c>
      <c r="J405" s="84">
        <v>5498318</v>
      </c>
      <c r="K405" s="300" t="s">
        <v>1019</v>
      </c>
      <c r="L405" s="109" t="s">
        <v>474</v>
      </c>
      <c r="M405" s="110" t="s">
        <v>474</v>
      </c>
      <c r="Q405" s="31"/>
      <c r="R405" s="47"/>
    </row>
    <row r="406" spans="2:18" ht="14.25" customHeight="1">
      <c r="B406" s="95"/>
      <c r="C406" s="58"/>
      <c r="D406" s="58"/>
      <c r="E406" s="80"/>
      <c r="F406" s="81"/>
      <c r="G406" s="82"/>
      <c r="H406" s="87"/>
      <c r="I406" s="84"/>
      <c r="J406" s="84"/>
      <c r="K406" s="301" t="s">
        <v>1020</v>
      </c>
      <c r="L406" s="151" t="s">
        <v>475</v>
      </c>
      <c r="M406" s="152" t="s">
        <v>475</v>
      </c>
      <c r="Q406" s="31"/>
      <c r="R406" s="47"/>
    </row>
    <row r="407" spans="2:18" ht="14.25" customHeight="1">
      <c r="B407" s="95"/>
      <c r="C407" s="58" t="s">
        <v>153</v>
      </c>
      <c r="D407" s="58" t="s">
        <v>153</v>
      </c>
      <c r="E407" s="80"/>
      <c r="F407" s="81"/>
      <c r="G407" s="82"/>
      <c r="H407" s="87"/>
      <c r="I407" s="84"/>
      <c r="J407" s="84"/>
      <c r="K407" s="76" t="s">
        <v>889</v>
      </c>
      <c r="L407" s="69"/>
      <c r="M407" s="68"/>
      <c r="Q407" s="31"/>
      <c r="R407" s="47"/>
    </row>
    <row r="408" spans="2:18" ht="14.25" customHeight="1">
      <c r="B408" s="95"/>
      <c r="C408" s="150">
        <v>213429000</v>
      </c>
      <c r="D408" s="58">
        <v>201098945</v>
      </c>
      <c r="E408" s="80"/>
      <c r="F408" s="81"/>
      <c r="G408" s="82"/>
      <c r="H408" s="87"/>
      <c r="I408" s="84"/>
      <c r="J408" s="84"/>
      <c r="K408" s="76" t="s">
        <v>890</v>
      </c>
      <c r="L408" s="109"/>
      <c r="M408" s="110"/>
      <c r="Q408" s="31"/>
      <c r="R408" s="47"/>
    </row>
    <row r="409" spans="2:18" ht="14.25" customHeight="1">
      <c r="B409" s="95"/>
      <c r="C409" s="150" t="s">
        <v>155</v>
      </c>
      <c r="D409" s="58" t="s">
        <v>155</v>
      </c>
      <c r="E409" s="90"/>
      <c r="F409" s="81"/>
      <c r="G409" s="82"/>
      <c r="H409" s="87"/>
      <c r="I409" s="84"/>
      <c r="J409" s="84"/>
      <c r="K409" s="76"/>
      <c r="L409" s="109"/>
      <c r="M409" s="110"/>
      <c r="Q409" s="31"/>
      <c r="R409" s="47"/>
    </row>
    <row r="410" spans="2:18" ht="14.25" customHeight="1">
      <c r="B410" s="95"/>
      <c r="C410" s="283">
        <f>C405-C408</f>
        <v>-110846000</v>
      </c>
      <c r="D410" s="282">
        <f>D405-D408</f>
        <v>-112706510</v>
      </c>
      <c r="E410" s="90"/>
      <c r="F410" s="81">
        <v>2</v>
      </c>
      <c r="G410" s="82"/>
      <c r="H410" s="87" t="s">
        <v>397</v>
      </c>
      <c r="I410" s="96">
        <v>11298000</v>
      </c>
      <c r="J410" s="96">
        <v>5680162</v>
      </c>
      <c r="K410" s="302" t="s">
        <v>1021</v>
      </c>
      <c r="L410" s="69" t="s">
        <v>476</v>
      </c>
      <c r="M410" s="68" t="s">
        <v>477</v>
      </c>
      <c r="Q410" s="31"/>
      <c r="R410" s="47"/>
    </row>
    <row r="411" spans="2:18" ht="14.25" customHeight="1">
      <c r="B411" s="95"/>
      <c r="C411" s="100"/>
      <c r="D411" s="108"/>
      <c r="E411" s="90"/>
      <c r="F411" s="81"/>
      <c r="G411" s="82"/>
      <c r="H411" s="87"/>
      <c r="I411" s="96"/>
      <c r="J411" s="96"/>
      <c r="K411" s="302" t="s">
        <v>1022</v>
      </c>
      <c r="L411" s="67" t="s">
        <v>478</v>
      </c>
      <c r="M411" s="68" t="s">
        <v>479</v>
      </c>
      <c r="Q411" s="31"/>
      <c r="R411" s="47"/>
    </row>
    <row r="412" spans="2:18" ht="14.25" customHeight="1">
      <c r="B412" s="103"/>
      <c r="C412" s="150"/>
      <c r="D412" s="58"/>
      <c r="E412" s="80"/>
      <c r="F412" s="81"/>
      <c r="G412" s="82"/>
      <c r="H412" s="87"/>
      <c r="I412" s="96"/>
      <c r="J412" s="96"/>
      <c r="K412" s="77" t="s">
        <v>116</v>
      </c>
      <c r="L412" s="67"/>
      <c r="M412" s="68"/>
      <c r="Q412" s="31"/>
      <c r="R412" s="47"/>
    </row>
    <row r="413" spans="2:18" ht="14.25" customHeight="1">
      <c r="B413" s="103"/>
      <c r="C413" s="150"/>
      <c r="D413" s="58"/>
      <c r="E413" s="80"/>
      <c r="F413" s="81"/>
      <c r="G413" s="82"/>
      <c r="H413" s="87"/>
      <c r="I413" s="96"/>
      <c r="J413" s="96"/>
      <c r="K413" s="77" t="s">
        <v>893</v>
      </c>
      <c r="L413" s="67"/>
      <c r="M413" s="68"/>
      <c r="Q413" s="31"/>
      <c r="R413" s="47"/>
    </row>
    <row r="414" spans="2:18" ht="14.25" customHeight="1">
      <c r="B414" s="103"/>
      <c r="C414" s="150"/>
      <c r="D414" s="58"/>
      <c r="E414" s="80"/>
      <c r="F414" s="81"/>
      <c r="G414" s="82"/>
      <c r="H414" s="87"/>
      <c r="I414" s="96"/>
      <c r="J414" s="96"/>
      <c r="K414" s="77" t="s">
        <v>781</v>
      </c>
      <c r="L414" s="67" t="s">
        <v>399</v>
      </c>
      <c r="M414" s="68" t="s">
        <v>480</v>
      </c>
      <c r="Q414" s="31"/>
      <c r="R414" s="47"/>
    </row>
    <row r="415" spans="2:18" ht="14.25" customHeight="1">
      <c r="B415" s="103"/>
      <c r="C415" s="150"/>
      <c r="D415" s="58"/>
      <c r="E415" s="80"/>
      <c r="F415" s="81"/>
      <c r="G415" s="82"/>
      <c r="H415" s="87"/>
      <c r="I415" s="96"/>
      <c r="J415" s="96"/>
      <c r="K415" s="77" t="s">
        <v>117</v>
      </c>
      <c r="L415" s="67"/>
      <c r="M415" s="68"/>
      <c r="Q415" s="31"/>
      <c r="R415" s="47"/>
    </row>
    <row r="416" spans="2:18" ht="14.25" customHeight="1">
      <c r="B416" s="103"/>
      <c r="C416" s="150"/>
      <c r="D416" s="58"/>
      <c r="E416" s="80"/>
      <c r="F416" s="81"/>
      <c r="G416" s="82"/>
      <c r="H416" s="87"/>
      <c r="I416" s="96"/>
      <c r="J416" s="96"/>
      <c r="K416" s="77" t="s">
        <v>894</v>
      </c>
      <c r="L416" s="67"/>
      <c r="M416" s="68"/>
      <c r="Q416" s="31"/>
      <c r="R416" s="47"/>
    </row>
    <row r="417" spans="2:18" ht="14.25" customHeight="1">
      <c r="B417" s="103"/>
      <c r="C417" s="58"/>
      <c r="D417" s="58"/>
      <c r="E417" s="80"/>
      <c r="F417" s="81"/>
      <c r="G417" s="82"/>
      <c r="H417" s="87"/>
      <c r="I417" s="96"/>
      <c r="J417" s="96"/>
      <c r="K417" s="302" t="s">
        <v>1023</v>
      </c>
      <c r="L417" s="67" t="s">
        <v>481</v>
      </c>
      <c r="M417" s="68" t="s">
        <v>256</v>
      </c>
      <c r="Q417" s="31"/>
      <c r="R417" s="47"/>
    </row>
    <row r="418" spans="2:18" ht="14.25" customHeight="1">
      <c r="B418" s="103"/>
      <c r="C418" s="58"/>
      <c r="D418" s="58"/>
      <c r="E418" s="80"/>
      <c r="F418" s="81"/>
      <c r="G418" s="82"/>
      <c r="H418" s="87"/>
      <c r="I418" s="96"/>
      <c r="J418" s="96"/>
      <c r="K418" s="77" t="s">
        <v>782</v>
      </c>
      <c r="L418" s="67" t="s">
        <v>37</v>
      </c>
      <c r="M418" s="68" t="s">
        <v>482</v>
      </c>
      <c r="Q418" s="31"/>
      <c r="R418" s="47"/>
    </row>
    <row r="419" spans="2:18" ht="14.25" customHeight="1">
      <c r="B419" s="103"/>
      <c r="C419" s="58"/>
      <c r="D419" s="58"/>
      <c r="E419" s="80"/>
      <c r="F419" s="81"/>
      <c r="G419" s="82"/>
      <c r="H419" s="87"/>
      <c r="I419" s="96"/>
      <c r="J419" s="96"/>
      <c r="K419" s="77" t="s">
        <v>111</v>
      </c>
      <c r="L419" s="67"/>
      <c r="M419" s="68"/>
      <c r="Q419" s="31"/>
      <c r="R419" s="47"/>
    </row>
    <row r="420" spans="2:18" ht="14.25" customHeight="1">
      <c r="B420" s="103"/>
      <c r="C420" s="58"/>
      <c r="D420" s="58"/>
      <c r="E420" s="80"/>
      <c r="F420" s="81"/>
      <c r="G420" s="82"/>
      <c r="H420" s="87"/>
      <c r="I420" s="96"/>
      <c r="J420" s="96"/>
      <c r="K420" s="77" t="s">
        <v>895</v>
      </c>
      <c r="L420" s="67"/>
      <c r="M420" s="68"/>
      <c r="Q420" s="31"/>
      <c r="R420" s="47"/>
    </row>
    <row r="421" spans="2:18" ht="14.25" customHeight="1">
      <c r="B421" s="103"/>
      <c r="C421" s="58"/>
      <c r="D421" s="58"/>
      <c r="E421" s="80"/>
      <c r="F421" s="81"/>
      <c r="G421" s="82"/>
      <c r="H421" s="87"/>
      <c r="I421" s="96"/>
      <c r="J421" s="96"/>
      <c r="K421" s="77" t="s">
        <v>26</v>
      </c>
      <c r="L421" s="67" t="s">
        <v>244</v>
      </c>
      <c r="M421" s="68" t="s">
        <v>244</v>
      </c>
      <c r="Q421" s="31"/>
      <c r="R421" s="47"/>
    </row>
    <row r="422" spans="2:18" ht="14.25" customHeight="1">
      <c r="B422" s="103"/>
      <c r="C422" s="58"/>
      <c r="D422" s="58"/>
      <c r="E422" s="80"/>
      <c r="F422" s="81"/>
      <c r="G422" s="82"/>
      <c r="H422" s="87"/>
      <c r="I422" s="96"/>
      <c r="J422" s="96"/>
      <c r="K422" s="77" t="s">
        <v>783</v>
      </c>
      <c r="L422" s="67"/>
      <c r="M422" s="68"/>
      <c r="Q422" s="31"/>
      <c r="R422" s="47"/>
    </row>
    <row r="423" spans="2:18" ht="14.25" customHeight="1">
      <c r="B423" s="103"/>
      <c r="C423" s="58"/>
      <c r="D423" s="58"/>
      <c r="E423" s="80"/>
      <c r="F423" s="81"/>
      <c r="G423" s="82"/>
      <c r="H423" s="87"/>
      <c r="I423" s="96"/>
      <c r="J423" s="96"/>
      <c r="K423" s="77" t="s">
        <v>898</v>
      </c>
      <c r="L423" s="67"/>
      <c r="M423" s="68"/>
      <c r="Q423" s="31"/>
      <c r="R423" s="47"/>
    </row>
    <row r="424" spans="2:18" ht="14.25" customHeight="1">
      <c r="B424" s="103"/>
      <c r="C424" s="245"/>
      <c r="D424" s="232"/>
      <c r="E424" s="90"/>
      <c r="F424" s="81"/>
      <c r="G424" s="82"/>
      <c r="H424" s="87"/>
      <c r="I424" s="201"/>
      <c r="J424" s="201"/>
      <c r="K424" s="77"/>
      <c r="L424" s="67"/>
      <c r="M424" s="68"/>
      <c r="Q424" s="31"/>
      <c r="R424" s="47"/>
    </row>
    <row r="425" spans="2:18" ht="14.25" customHeight="1">
      <c r="B425" s="103"/>
      <c r="C425" s="92"/>
      <c r="D425" s="92"/>
      <c r="E425" s="80"/>
      <c r="F425" s="81">
        <v>3</v>
      </c>
      <c r="G425" s="82"/>
      <c r="H425" s="87" t="s">
        <v>398</v>
      </c>
      <c r="I425" s="96">
        <v>54832000</v>
      </c>
      <c r="J425" s="96">
        <v>51100055</v>
      </c>
      <c r="K425" s="70" t="s">
        <v>892</v>
      </c>
      <c r="L425" s="71"/>
      <c r="M425" s="72"/>
      <c r="Q425" s="31"/>
      <c r="R425" s="47"/>
    </row>
    <row r="426" spans="2:18" ht="14.25" customHeight="1">
      <c r="B426" s="103"/>
      <c r="C426" s="58"/>
      <c r="D426" s="58"/>
      <c r="E426" s="80"/>
      <c r="F426" s="81"/>
      <c r="G426" s="82"/>
      <c r="H426" s="87"/>
      <c r="I426" s="96"/>
      <c r="J426" s="96"/>
      <c r="K426" s="70" t="s">
        <v>891</v>
      </c>
      <c r="L426" s="71" t="s">
        <v>483</v>
      </c>
      <c r="M426" s="72" t="s">
        <v>483</v>
      </c>
      <c r="Q426" s="31"/>
      <c r="R426" s="47"/>
    </row>
    <row r="427" spans="2:18" ht="14.25" customHeight="1">
      <c r="B427" s="103"/>
      <c r="C427" s="58"/>
      <c r="D427" s="58"/>
      <c r="E427" s="80"/>
      <c r="F427" s="81"/>
      <c r="G427" s="82"/>
      <c r="H427" s="87"/>
      <c r="I427" s="96"/>
      <c r="J427" s="96"/>
      <c r="K427" s="70" t="s">
        <v>242</v>
      </c>
      <c r="L427" s="71" t="s">
        <v>484</v>
      </c>
      <c r="M427" s="72" t="s">
        <v>485</v>
      </c>
      <c r="Q427" s="31"/>
      <c r="R427" s="47"/>
    </row>
    <row r="428" spans="2:18" ht="14.25" customHeight="1">
      <c r="B428" s="103"/>
      <c r="C428" s="58"/>
      <c r="D428" s="58"/>
      <c r="E428" s="80"/>
      <c r="F428" s="81"/>
      <c r="G428" s="82"/>
      <c r="H428" s="87"/>
      <c r="I428" s="96"/>
      <c r="J428" s="96"/>
      <c r="K428" s="70" t="s">
        <v>486</v>
      </c>
      <c r="L428" s="71" t="s">
        <v>487</v>
      </c>
      <c r="M428" s="72" t="s">
        <v>488</v>
      </c>
      <c r="Q428" s="31"/>
      <c r="R428" s="47"/>
    </row>
    <row r="429" spans="2:18" ht="14.25" customHeight="1">
      <c r="B429" s="103"/>
      <c r="C429" s="58"/>
      <c r="D429" s="58"/>
      <c r="E429" s="80"/>
      <c r="F429" s="81"/>
      <c r="G429" s="82"/>
      <c r="H429" s="87"/>
      <c r="I429" s="96"/>
      <c r="J429" s="96"/>
      <c r="K429" s="70" t="s">
        <v>243</v>
      </c>
      <c r="L429" s="71" t="s">
        <v>244</v>
      </c>
      <c r="M429" s="72" t="s">
        <v>244</v>
      </c>
      <c r="Q429" s="31"/>
      <c r="R429" s="47"/>
    </row>
    <row r="430" spans="2:18" ht="14.25" customHeight="1">
      <c r="B430" s="103"/>
      <c r="C430" s="58"/>
      <c r="D430" s="58"/>
      <c r="E430" s="80"/>
      <c r="F430" s="81"/>
      <c r="G430" s="82"/>
      <c r="H430" s="87"/>
      <c r="I430" s="96"/>
      <c r="J430" s="96"/>
      <c r="K430" s="70" t="s">
        <v>112</v>
      </c>
      <c r="L430" s="71"/>
      <c r="M430" s="72"/>
      <c r="Q430" s="31"/>
      <c r="R430" s="47"/>
    </row>
    <row r="431" spans="2:18" ht="14.25" customHeight="1">
      <c r="B431" s="103"/>
      <c r="C431" s="58"/>
      <c r="D431" s="58"/>
      <c r="E431" s="80"/>
      <c r="F431" s="81"/>
      <c r="G431" s="82"/>
      <c r="H431" s="87"/>
      <c r="I431" s="96"/>
      <c r="J431" s="96"/>
      <c r="K431" s="70" t="s">
        <v>896</v>
      </c>
      <c r="L431" s="71"/>
      <c r="M431" s="72"/>
      <c r="Q431" s="31"/>
      <c r="R431" s="47"/>
    </row>
    <row r="432" spans="2:18" ht="14.25" customHeight="1">
      <c r="B432" s="103"/>
      <c r="C432" s="58"/>
      <c r="D432" s="58"/>
      <c r="E432" s="80"/>
      <c r="F432" s="81"/>
      <c r="G432" s="82"/>
      <c r="H432" s="87"/>
      <c r="I432" s="96"/>
      <c r="J432" s="96"/>
      <c r="K432" s="70" t="s">
        <v>530</v>
      </c>
      <c r="L432" s="71"/>
      <c r="M432" s="72"/>
      <c r="Q432" s="31"/>
      <c r="R432" s="47"/>
    </row>
    <row r="433" spans="2:18" ht="14.25" customHeight="1">
      <c r="B433" s="103"/>
      <c r="C433" s="58"/>
      <c r="D433" s="58"/>
      <c r="E433" s="80"/>
      <c r="F433" s="81"/>
      <c r="G433" s="82"/>
      <c r="H433" s="87"/>
      <c r="I433" s="96"/>
      <c r="J433" s="96"/>
      <c r="K433" s="70" t="s">
        <v>511</v>
      </c>
      <c r="L433" s="71"/>
      <c r="M433" s="72"/>
      <c r="Q433" s="31"/>
      <c r="R433" s="47"/>
    </row>
    <row r="434" spans="2:18" ht="14.25" customHeight="1">
      <c r="B434" s="103"/>
      <c r="C434" s="58"/>
      <c r="D434" s="58"/>
      <c r="E434" s="80"/>
      <c r="F434" s="81"/>
      <c r="G434" s="82"/>
      <c r="H434" s="87"/>
      <c r="I434" s="96"/>
      <c r="J434" s="96"/>
      <c r="K434" s="70"/>
      <c r="L434" s="71"/>
      <c r="M434" s="72"/>
      <c r="Q434" s="31"/>
      <c r="R434" s="47"/>
    </row>
    <row r="435" spans="2:18" ht="14.25" customHeight="1">
      <c r="B435" s="103"/>
      <c r="C435" s="58"/>
      <c r="D435" s="58"/>
      <c r="E435" s="80"/>
      <c r="F435" s="81">
        <v>4</v>
      </c>
      <c r="G435" s="82"/>
      <c r="H435" s="87" t="s">
        <v>400</v>
      </c>
      <c r="I435" s="96">
        <v>1893000</v>
      </c>
      <c r="J435" s="96">
        <v>1282910</v>
      </c>
      <c r="K435" s="70" t="s">
        <v>22</v>
      </c>
      <c r="L435" s="71" t="s">
        <v>489</v>
      </c>
      <c r="M435" s="72" t="s">
        <v>490</v>
      </c>
      <c r="Q435" s="31"/>
      <c r="R435" s="47"/>
    </row>
    <row r="436" spans="2:18" ht="14.25" customHeight="1">
      <c r="B436" s="103"/>
      <c r="C436" s="58"/>
      <c r="D436" s="58"/>
      <c r="E436" s="80"/>
      <c r="F436" s="81"/>
      <c r="G436" s="82"/>
      <c r="H436" s="87"/>
      <c r="I436" s="96"/>
      <c r="J436" s="96"/>
      <c r="K436" s="70" t="s">
        <v>897</v>
      </c>
      <c r="L436" s="71"/>
      <c r="M436" s="72"/>
      <c r="Q436" s="31"/>
      <c r="R436" s="47"/>
    </row>
    <row r="437" spans="2:18" ht="14.25" customHeight="1">
      <c r="B437" s="103"/>
      <c r="C437" s="58"/>
      <c r="D437" s="58"/>
      <c r="E437" s="80"/>
      <c r="F437" s="81"/>
      <c r="G437" s="82"/>
      <c r="H437" s="87"/>
      <c r="I437" s="96"/>
      <c r="J437" s="96"/>
      <c r="K437" s="70"/>
      <c r="L437" s="71"/>
      <c r="M437" s="72"/>
      <c r="Q437" s="31"/>
      <c r="R437" s="47"/>
    </row>
    <row r="438" spans="2:18" ht="14.25" customHeight="1">
      <c r="B438" s="103"/>
      <c r="C438" s="92"/>
      <c r="D438" s="92"/>
      <c r="E438" s="80"/>
      <c r="F438" s="81">
        <v>5</v>
      </c>
      <c r="G438" s="82"/>
      <c r="H438" s="87" t="s">
        <v>224</v>
      </c>
      <c r="I438" s="96">
        <v>6303000</v>
      </c>
      <c r="J438" s="96">
        <v>5620740</v>
      </c>
      <c r="K438" s="70" t="s">
        <v>491</v>
      </c>
      <c r="L438" s="153" t="s">
        <v>492</v>
      </c>
      <c r="M438" s="154" t="s">
        <v>493</v>
      </c>
      <c r="Q438" s="31"/>
      <c r="R438" s="47"/>
    </row>
    <row r="439" spans="2:18" ht="14.25" customHeight="1">
      <c r="B439" s="103"/>
      <c r="C439" s="245"/>
      <c r="D439" s="232"/>
      <c r="E439" s="90"/>
      <c r="F439" s="81"/>
      <c r="G439" s="82"/>
      <c r="H439" s="87"/>
      <c r="I439" s="201"/>
      <c r="J439" s="201"/>
      <c r="K439" s="70"/>
      <c r="L439" s="153"/>
      <c r="M439" s="154"/>
      <c r="Q439" s="31"/>
      <c r="R439" s="47"/>
    </row>
    <row r="440" spans="2:18" ht="14.25" customHeight="1">
      <c r="B440" s="103"/>
      <c r="C440" s="104"/>
      <c r="D440" s="58"/>
      <c r="E440" s="80"/>
      <c r="F440" s="81">
        <v>6</v>
      </c>
      <c r="G440" s="82"/>
      <c r="H440" s="87" t="s">
        <v>401</v>
      </c>
      <c r="I440" s="96">
        <v>21351000</v>
      </c>
      <c r="J440" s="96">
        <v>19210250</v>
      </c>
      <c r="K440" s="61" t="s">
        <v>250</v>
      </c>
      <c r="L440" s="78"/>
      <c r="M440" s="88"/>
      <c r="Q440" s="31"/>
      <c r="R440" s="47"/>
    </row>
    <row r="441" spans="2:18" ht="14.25" customHeight="1">
      <c r="B441" s="103"/>
      <c r="C441" s="104"/>
      <c r="D441" s="58"/>
      <c r="E441" s="80"/>
      <c r="F441" s="81"/>
      <c r="G441" s="82"/>
      <c r="H441" s="87"/>
      <c r="I441" s="96"/>
      <c r="J441" s="96"/>
      <c r="K441" s="60" t="s">
        <v>899</v>
      </c>
      <c r="L441" s="78"/>
      <c r="M441" s="88"/>
      <c r="Q441" s="31"/>
      <c r="R441" s="47"/>
    </row>
    <row r="442" spans="2:18" ht="14.25" customHeight="1">
      <c r="B442" s="103"/>
      <c r="C442" s="104"/>
      <c r="D442" s="58"/>
      <c r="E442" s="80"/>
      <c r="F442" s="81"/>
      <c r="G442" s="82"/>
      <c r="H442" s="87"/>
      <c r="I442" s="96"/>
      <c r="J442" s="96"/>
      <c r="K442" s="60"/>
      <c r="L442" s="78"/>
      <c r="M442" s="88"/>
      <c r="Q442" s="31"/>
      <c r="R442" s="47"/>
    </row>
    <row r="443" spans="2:18" ht="14.25" customHeight="1">
      <c r="B443" s="103"/>
      <c r="C443" s="104"/>
      <c r="D443" s="58"/>
      <c r="E443" s="80"/>
      <c r="F443" s="81">
        <v>7</v>
      </c>
      <c r="G443" s="82"/>
      <c r="H443" s="87" t="s">
        <v>55</v>
      </c>
      <c r="I443" s="137">
        <v>-176000</v>
      </c>
      <c r="J443" s="137">
        <v>0</v>
      </c>
      <c r="K443" s="61" t="s">
        <v>250</v>
      </c>
      <c r="L443" s="69"/>
      <c r="M443" s="68"/>
      <c r="Q443" s="31"/>
      <c r="R443" s="47"/>
    </row>
    <row r="444" spans="1:22" ht="14.25" customHeight="1" thickBot="1">
      <c r="A444" s="1"/>
      <c r="B444" s="126"/>
      <c r="C444" s="168"/>
      <c r="D444" s="127"/>
      <c r="E444" s="128"/>
      <c r="F444" s="129"/>
      <c r="G444" s="130"/>
      <c r="H444" s="131"/>
      <c r="I444" s="132"/>
      <c r="J444" s="133"/>
      <c r="K444" s="134"/>
      <c r="L444" s="135"/>
      <c r="M444" s="136"/>
      <c r="N444" s="36"/>
      <c r="Q444" s="31"/>
      <c r="R444" s="32"/>
      <c r="T444" s="32"/>
      <c r="U444" s="37"/>
      <c r="V444" s="37"/>
    </row>
    <row r="445" spans="2:18" ht="14.25" customHeight="1">
      <c r="B445" s="218"/>
      <c r="C445" s="245" t="s">
        <v>150</v>
      </c>
      <c r="D445" s="232" t="s">
        <v>150</v>
      </c>
      <c r="E445" s="90"/>
      <c r="F445" s="81"/>
      <c r="G445" s="82"/>
      <c r="H445" s="87"/>
      <c r="I445" s="201" t="s">
        <v>150</v>
      </c>
      <c r="J445" s="201" t="s">
        <v>150</v>
      </c>
      <c r="K445" s="237"/>
      <c r="L445" s="255"/>
      <c r="M445" s="235"/>
      <c r="Q445" s="31"/>
      <c r="R445" s="47"/>
    </row>
    <row r="446" spans="2:18" ht="14.25" customHeight="1">
      <c r="B446" s="95" t="s">
        <v>405</v>
      </c>
      <c r="C446" s="104">
        <f>199991000+35007000</f>
        <v>234998000</v>
      </c>
      <c r="D446" s="58">
        <f>190202219+29226467</f>
        <v>219428686</v>
      </c>
      <c r="E446" s="80" t="s">
        <v>811</v>
      </c>
      <c r="F446" s="81">
        <v>1</v>
      </c>
      <c r="G446" s="82"/>
      <c r="H446" s="87" t="s">
        <v>407</v>
      </c>
      <c r="I446" s="96">
        <v>35007000</v>
      </c>
      <c r="J446" s="96">
        <v>29226467</v>
      </c>
      <c r="K446" s="60" t="s">
        <v>650</v>
      </c>
      <c r="L446" s="78"/>
      <c r="M446" s="68"/>
      <c r="Q446" s="31"/>
      <c r="R446" s="47"/>
    </row>
    <row r="447" spans="2:18" ht="14.25" customHeight="1">
      <c r="B447" s="95" t="s">
        <v>406</v>
      </c>
      <c r="C447" s="58"/>
      <c r="D447" s="58"/>
      <c r="E447" s="80"/>
      <c r="F447" s="81"/>
      <c r="G447" s="82"/>
      <c r="H447" s="87"/>
      <c r="I447" s="96"/>
      <c r="J447" s="96"/>
      <c r="K447" s="60" t="s">
        <v>968</v>
      </c>
      <c r="L447" s="65" t="s">
        <v>250</v>
      </c>
      <c r="M447" s="68" t="s">
        <v>472</v>
      </c>
      <c r="Q447" s="31"/>
      <c r="R447" s="47"/>
    </row>
    <row r="448" spans="2:18" ht="14.25" customHeight="1">
      <c r="B448" s="95"/>
      <c r="C448" s="58" t="s">
        <v>68</v>
      </c>
      <c r="D448" s="58" t="s">
        <v>68</v>
      </c>
      <c r="E448" s="80"/>
      <c r="F448" s="81"/>
      <c r="G448" s="82"/>
      <c r="H448" s="87"/>
      <c r="I448" s="96"/>
      <c r="J448" s="96"/>
      <c r="K448" s="60" t="s">
        <v>904</v>
      </c>
      <c r="L448" s="65"/>
      <c r="M448" s="63"/>
      <c r="Q448" s="31"/>
      <c r="R448" s="47"/>
    </row>
    <row r="449" spans="2:18" ht="14.25" customHeight="1">
      <c r="B449" s="95"/>
      <c r="C449" s="58">
        <v>5983000</v>
      </c>
      <c r="D449" s="58">
        <v>6204000</v>
      </c>
      <c r="E449" s="80"/>
      <c r="F449" s="81"/>
      <c r="G449" s="82"/>
      <c r="H449" s="87"/>
      <c r="I449" s="96"/>
      <c r="J449" s="96"/>
      <c r="K449" s="60" t="s">
        <v>473</v>
      </c>
      <c r="L449" s="62"/>
      <c r="M449" s="63"/>
      <c r="Q449" s="31"/>
      <c r="R449" s="47"/>
    </row>
    <row r="450" spans="2:18" ht="14.25" customHeight="1">
      <c r="B450" s="95"/>
      <c r="C450" s="58" t="s">
        <v>69</v>
      </c>
      <c r="D450" s="58" t="s">
        <v>69</v>
      </c>
      <c r="E450" s="80"/>
      <c r="F450" s="81"/>
      <c r="G450" s="82"/>
      <c r="H450" s="87"/>
      <c r="I450" s="96"/>
      <c r="J450" s="96"/>
      <c r="K450" s="60"/>
      <c r="L450" s="64"/>
      <c r="M450" s="63"/>
      <c r="Q450" s="31"/>
      <c r="R450" s="47"/>
    </row>
    <row r="451" spans="2:18" ht="14.25" customHeight="1">
      <c r="B451" s="95"/>
      <c r="C451" s="58">
        <v>32167000</v>
      </c>
      <c r="D451" s="58">
        <v>31311938</v>
      </c>
      <c r="E451" s="80" t="s">
        <v>813</v>
      </c>
      <c r="F451" s="81">
        <v>2</v>
      </c>
      <c r="G451" s="82"/>
      <c r="H451" s="87" t="s">
        <v>402</v>
      </c>
      <c r="I451" s="96">
        <v>2766000</v>
      </c>
      <c r="J451" s="96">
        <v>2406244</v>
      </c>
      <c r="K451" s="60" t="s">
        <v>29</v>
      </c>
      <c r="L451" s="69" t="s">
        <v>113</v>
      </c>
      <c r="M451" s="68" t="s">
        <v>114</v>
      </c>
      <c r="Q451" s="31"/>
      <c r="R451" s="47"/>
    </row>
    <row r="452" spans="2:18" ht="14.25" customHeight="1">
      <c r="B452" s="95"/>
      <c r="C452" s="58" t="s">
        <v>70</v>
      </c>
      <c r="D452" s="58" t="s">
        <v>70</v>
      </c>
      <c r="E452" s="80"/>
      <c r="F452" s="81"/>
      <c r="G452" s="82"/>
      <c r="H452" s="87"/>
      <c r="I452" s="96"/>
      <c r="J452" s="96"/>
      <c r="K452" s="60"/>
      <c r="L452" s="62" t="s">
        <v>494</v>
      </c>
      <c r="M452" s="63" t="s">
        <v>495</v>
      </c>
      <c r="Q452" s="31"/>
      <c r="R452" s="47"/>
    </row>
    <row r="453" spans="2:18" ht="14.25" customHeight="1">
      <c r="B453" s="95"/>
      <c r="C453" s="58">
        <f>C446-C449-C451</f>
        <v>196848000</v>
      </c>
      <c r="D453" s="58">
        <f>D446-D449-D451</f>
        <v>181912748</v>
      </c>
      <c r="E453" s="80"/>
      <c r="F453" s="81"/>
      <c r="G453" s="82"/>
      <c r="H453" s="87"/>
      <c r="I453" s="96"/>
      <c r="J453" s="96"/>
      <c r="K453" s="60"/>
      <c r="L453" s="64"/>
      <c r="M453" s="63"/>
      <c r="Q453" s="31"/>
      <c r="R453" s="47"/>
    </row>
    <row r="454" spans="2:18" ht="14.25" customHeight="1">
      <c r="B454" s="103"/>
      <c r="C454" s="104"/>
      <c r="D454" s="58"/>
      <c r="E454" s="80"/>
      <c r="F454" s="81">
        <v>3</v>
      </c>
      <c r="G454" s="82"/>
      <c r="H454" s="87" t="s">
        <v>403</v>
      </c>
      <c r="I454" s="96">
        <v>23338000</v>
      </c>
      <c r="J454" s="96">
        <v>21087693</v>
      </c>
      <c r="K454" s="60" t="s">
        <v>624</v>
      </c>
      <c r="L454" s="62" t="s">
        <v>509</v>
      </c>
      <c r="M454" s="63" t="s">
        <v>510</v>
      </c>
      <c r="Q454" s="31"/>
      <c r="R454" s="47"/>
    </row>
    <row r="455" spans="2:18" ht="14.25" customHeight="1">
      <c r="B455" s="103"/>
      <c r="C455" s="104"/>
      <c r="D455" s="58"/>
      <c r="E455" s="80"/>
      <c r="F455" s="81"/>
      <c r="G455" s="82"/>
      <c r="H455" s="87"/>
      <c r="I455" s="96"/>
      <c r="J455" s="96"/>
      <c r="K455" s="60" t="s">
        <v>784</v>
      </c>
      <c r="L455" s="64"/>
      <c r="M455" s="63"/>
      <c r="Q455" s="31"/>
      <c r="R455" s="47"/>
    </row>
    <row r="456" spans="2:18" ht="14.25" customHeight="1">
      <c r="B456" s="95"/>
      <c r="C456" s="104"/>
      <c r="D456" s="58"/>
      <c r="E456" s="80"/>
      <c r="F456" s="81"/>
      <c r="G456" s="82"/>
      <c r="H456" s="87"/>
      <c r="I456" s="96"/>
      <c r="J456" s="96"/>
      <c r="K456" s="60" t="s">
        <v>496</v>
      </c>
      <c r="L456" s="64"/>
      <c r="M456" s="63"/>
      <c r="Q456" s="31"/>
      <c r="R456" s="47"/>
    </row>
    <row r="457" spans="2:18" ht="14.25" customHeight="1">
      <c r="B457" s="95"/>
      <c r="C457" s="58"/>
      <c r="D457" s="58"/>
      <c r="E457" s="80"/>
      <c r="F457" s="81"/>
      <c r="G457" s="82"/>
      <c r="H457" s="87"/>
      <c r="I457" s="96"/>
      <c r="J457" s="96"/>
      <c r="K457" s="60" t="s">
        <v>900</v>
      </c>
      <c r="L457" s="65"/>
      <c r="M457" s="66"/>
      <c r="Q457" s="31"/>
      <c r="R457" s="47"/>
    </row>
    <row r="458" spans="2:18" ht="14.25" customHeight="1">
      <c r="B458" s="95"/>
      <c r="C458" s="58"/>
      <c r="D458" s="58"/>
      <c r="E458" s="90"/>
      <c r="F458" s="81"/>
      <c r="G458" s="82"/>
      <c r="H458" s="87"/>
      <c r="I458" s="96"/>
      <c r="J458" s="96"/>
      <c r="K458" s="60" t="s">
        <v>497</v>
      </c>
      <c r="L458" s="67"/>
      <c r="M458" s="68"/>
      <c r="Q458" s="31"/>
      <c r="R458" s="47"/>
    </row>
    <row r="459" spans="2:18" ht="14.25" customHeight="1">
      <c r="B459" s="95"/>
      <c r="C459" s="58"/>
      <c r="D459" s="58"/>
      <c r="E459" s="90"/>
      <c r="F459" s="81"/>
      <c r="G459" s="82"/>
      <c r="H459" s="87"/>
      <c r="I459" s="96"/>
      <c r="J459" s="96"/>
      <c r="K459" s="60" t="s">
        <v>999</v>
      </c>
      <c r="L459" s="67"/>
      <c r="M459" s="68"/>
      <c r="Q459" s="31"/>
      <c r="R459" s="47"/>
    </row>
    <row r="460" spans="2:18" ht="14.25" customHeight="1">
      <c r="B460" s="95"/>
      <c r="C460" s="58"/>
      <c r="D460" s="58"/>
      <c r="E460" s="90"/>
      <c r="F460" s="81"/>
      <c r="G460" s="82"/>
      <c r="H460" s="87"/>
      <c r="I460" s="96"/>
      <c r="J460" s="96"/>
      <c r="K460" s="60"/>
      <c r="L460" s="67"/>
      <c r="M460" s="68"/>
      <c r="Q460" s="31"/>
      <c r="R460" s="47"/>
    </row>
    <row r="461" spans="2:18" ht="14.25" customHeight="1">
      <c r="B461" s="95"/>
      <c r="C461" s="58"/>
      <c r="D461" s="58"/>
      <c r="E461" s="90"/>
      <c r="F461" s="81">
        <v>4</v>
      </c>
      <c r="G461" s="82"/>
      <c r="H461" s="87" t="s">
        <v>651</v>
      </c>
      <c r="I461" s="96">
        <v>111425000</v>
      </c>
      <c r="J461" s="96">
        <v>111423955</v>
      </c>
      <c r="K461" s="61" t="s">
        <v>250</v>
      </c>
      <c r="L461" s="67"/>
      <c r="M461" s="68"/>
      <c r="Q461" s="31"/>
      <c r="R461" s="47"/>
    </row>
    <row r="462" spans="2:18" ht="14.25" customHeight="1">
      <c r="B462" s="95"/>
      <c r="C462" s="58"/>
      <c r="D462" s="58"/>
      <c r="E462" s="90"/>
      <c r="F462" s="81"/>
      <c r="G462" s="82"/>
      <c r="H462" s="87"/>
      <c r="I462" s="96"/>
      <c r="J462" s="96"/>
      <c r="K462" s="60" t="s">
        <v>115</v>
      </c>
      <c r="L462" s="67"/>
      <c r="M462" s="68"/>
      <c r="Q462" s="31"/>
      <c r="R462" s="47"/>
    </row>
    <row r="463" spans="2:18" ht="14.25" customHeight="1">
      <c r="B463" s="95"/>
      <c r="C463" s="58"/>
      <c r="D463" s="58"/>
      <c r="E463" s="90"/>
      <c r="F463" s="81"/>
      <c r="G463" s="82"/>
      <c r="H463" s="87"/>
      <c r="I463" s="96"/>
      <c r="J463" s="96"/>
      <c r="K463" s="60" t="s">
        <v>903</v>
      </c>
      <c r="L463" s="69"/>
      <c r="M463" s="68"/>
      <c r="Q463" s="31"/>
      <c r="R463" s="47"/>
    </row>
    <row r="464" spans="2:18" ht="14.25" customHeight="1">
      <c r="B464" s="95"/>
      <c r="C464" s="58"/>
      <c r="D464" s="58"/>
      <c r="E464" s="90"/>
      <c r="F464" s="81"/>
      <c r="G464" s="82"/>
      <c r="H464" s="87"/>
      <c r="I464" s="96"/>
      <c r="J464" s="96"/>
      <c r="K464" s="61"/>
      <c r="L464" s="67"/>
      <c r="M464" s="68"/>
      <c r="Q464" s="31"/>
      <c r="R464" s="47"/>
    </row>
    <row r="465" spans="2:18" ht="14.25" customHeight="1">
      <c r="B465" s="95"/>
      <c r="C465" s="58"/>
      <c r="D465" s="58"/>
      <c r="E465" s="80"/>
      <c r="F465" s="81">
        <v>5</v>
      </c>
      <c r="G465" s="82"/>
      <c r="H465" s="87" t="s">
        <v>225</v>
      </c>
      <c r="I465" s="96">
        <v>52000000</v>
      </c>
      <c r="J465" s="96">
        <v>48533815</v>
      </c>
      <c r="K465" s="60" t="s">
        <v>19</v>
      </c>
      <c r="L465" s="67" t="s">
        <v>498</v>
      </c>
      <c r="M465" s="68" t="s">
        <v>499</v>
      </c>
      <c r="Q465" s="31"/>
      <c r="R465" s="47"/>
    </row>
    <row r="466" spans="2:18" ht="14.25" customHeight="1">
      <c r="B466" s="95"/>
      <c r="C466" s="58"/>
      <c r="D466" s="58"/>
      <c r="E466" s="80"/>
      <c r="F466" s="81"/>
      <c r="G466" s="82"/>
      <c r="H466" s="87"/>
      <c r="I466" s="96"/>
      <c r="J466" s="96"/>
      <c r="K466" s="70"/>
      <c r="L466" s="71" t="s">
        <v>500</v>
      </c>
      <c r="M466" s="72" t="s">
        <v>501</v>
      </c>
      <c r="Q466" s="31"/>
      <c r="R466" s="47"/>
    </row>
    <row r="467" spans="2:18" ht="14.25" customHeight="1">
      <c r="B467" s="95"/>
      <c r="C467" s="58"/>
      <c r="D467" s="58"/>
      <c r="E467" s="80"/>
      <c r="F467" s="81"/>
      <c r="G467" s="82"/>
      <c r="H467" s="87"/>
      <c r="I467" s="96"/>
      <c r="J467" s="96"/>
      <c r="K467" s="70" t="s">
        <v>20</v>
      </c>
      <c r="L467" s="62"/>
      <c r="M467" s="63"/>
      <c r="Q467" s="31"/>
      <c r="R467" s="47"/>
    </row>
    <row r="468" spans="2:18" ht="14.25" customHeight="1">
      <c r="B468" s="95"/>
      <c r="C468" s="58"/>
      <c r="D468" s="58"/>
      <c r="E468" s="80"/>
      <c r="F468" s="81"/>
      <c r="G468" s="82"/>
      <c r="H468" s="87"/>
      <c r="I468" s="96"/>
      <c r="J468" s="96"/>
      <c r="K468" s="70" t="s">
        <v>901</v>
      </c>
      <c r="L468" s="62"/>
      <c r="M468" s="63"/>
      <c r="Q468" s="31"/>
      <c r="R468" s="47"/>
    </row>
    <row r="469" spans="2:18" ht="14.25" customHeight="1">
      <c r="B469" s="103"/>
      <c r="C469" s="104"/>
      <c r="D469" s="58"/>
      <c r="E469" s="80"/>
      <c r="F469" s="81"/>
      <c r="G469" s="82"/>
      <c r="H469" s="87"/>
      <c r="I469" s="96"/>
      <c r="J469" s="96"/>
      <c r="K469" s="70" t="s">
        <v>23</v>
      </c>
      <c r="L469" s="71" t="s">
        <v>502</v>
      </c>
      <c r="M469" s="72" t="s">
        <v>503</v>
      </c>
      <c r="Q469" s="31"/>
      <c r="R469" s="47"/>
    </row>
    <row r="470" spans="2:18" ht="14.25" customHeight="1">
      <c r="B470" s="103"/>
      <c r="C470" s="104"/>
      <c r="D470" s="58"/>
      <c r="E470" s="80"/>
      <c r="F470" s="81"/>
      <c r="G470" s="82"/>
      <c r="H470" s="87"/>
      <c r="I470" s="96"/>
      <c r="J470" s="96"/>
      <c r="K470" s="70" t="s">
        <v>404</v>
      </c>
      <c r="L470" s="71" t="s">
        <v>504</v>
      </c>
      <c r="M470" s="72" t="s">
        <v>505</v>
      </c>
      <c r="P470" s="1"/>
      <c r="Q470" s="31"/>
      <c r="R470" s="47"/>
    </row>
    <row r="471" spans="2:18" ht="14.25" customHeight="1">
      <c r="B471" s="103"/>
      <c r="C471" s="104"/>
      <c r="D471" s="58"/>
      <c r="E471" s="80"/>
      <c r="F471" s="81"/>
      <c r="G471" s="82"/>
      <c r="H471" s="87"/>
      <c r="I471" s="96"/>
      <c r="J471" s="96"/>
      <c r="K471" s="70" t="s">
        <v>902</v>
      </c>
      <c r="L471" s="256"/>
      <c r="M471" s="72"/>
      <c r="Q471" s="31"/>
      <c r="R471" s="47"/>
    </row>
    <row r="472" spans="2:18" ht="14.25" customHeight="1">
      <c r="B472" s="103"/>
      <c r="C472" s="202"/>
      <c r="D472" s="200"/>
      <c r="E472" s="229"/>
      <c r="F472" s="273"/>
      <c r="G472" s="274"/>
      <c r="H472" s="275"/>
      <c r="I472" s="201"/>
      <c r="J472" s="201"/>
      <c r="K472" s="70"/>
      <c r="L472" s="69"/>
      <c r="M472" s="68"/>
      <c r="Q472" s="31"/>
      <c r="R472" s="47"/>
    </row>
    <row r="473" spans="2:18" ht="14.25" customHeight="1">
      <c r="B473" s="103"/>
      <c r="C473" s="104"/>
      <c r="D473" s="58"/>
      <c r="E473" s="80"/>
      <c r="F473" s="81">
        <v>6</v>
      </c>
      <c r="G473" s="82"/>
      <c r="H473" s="87" t="s">
        <v>226</v>
      </c>
      <c r="I473" s="96">
        <v>10462000</v>
      </c>
      <c r="J473" s="96">
        <v>6750512</v>
      </c>
      <c r="K473" s="70" t="s">
        <v>27</v>
      </c>
      <c r="L473" s="69" t="s">
        <v>506</v>
      </c>
      <c r="M473" s="68" t="s">
        <v>507</v>
      </c>
      <c r="Q473" s="31"/>
      <c r="R473" s="47"/>
    </row>
    <row r="474" spans="2:18" ht="14.25" customHeight="1">
      <c r="B474" s="103"/>
      <c r="C474" s="104"/>
      <c r="D474" s="58"/>
      <c r="E474" s="80"/>
      <c r="F474" s="81"/>
      <c r="G474" s="82"/>
      <c r="H474" s="87"/>
      <c r="I474" s="96"/>
      <c r="J474" s="96"/>
      <c r="K474" s="70" t="s">
        <v>508</v>
      </c>
      <c r="L474" s="69"/>
      <c r="M474" s="68"/>
      <c r="Q474" s="31"/>
      <c r="R474" s="47"/>
    </row>
    <row r="475" spans="2:18" ht="14.25" customHeight="1">
      <c r="B475" s="103"/>
      <c r="C475" s="104"/>
      <c r="D475" s="58"/>
      <c r="E475" s="80"/>
      <c r="F475" s="81"/>
      <c r="G475" s="82"/>
      <c r="H475" s="87"/>
      <c r="I475" s="96"/>
      <c r="J475" s="96"/>
      <c r="K475" s="208" t="s">
        <v>1013</v>
      </c>
      <c r="L475" s="256"/>
      <c r="M475" s="72"/>
      <c r="Q475" s="31"/>
      <c r="R475" s="47"/>
    </row>
    <row r="476" spans="1:22" ht="14.25" customHeight="1" thickBot="1">
      <c r="A476" s="1"/>
      <c r="B476" s="95"/>
      <c r="C476" s="90"/>
      <c r="D476" s="92"/>
      <c r="E476" s="80"/>
      <c r="F476" s="81"/>
      <c r="G476" s="82"/>
      <c r="H476" s="83"/>
      <c r="I476" s="93"/>
      <c r="J476" s="94"/>
      <c r="K476" s="61"/>
      <c r="L476" s="67"/>
      <c r="M476" s="68"/>
      <c r="N476" s="36"/>
      <c r="Q476" s="31"/>
      <c r="R476" s="32"/>
      <c r="T476" s="32"/>
      <c r="U476" s="37"/>
      <c r="V476" s="37"/>
    </row>
    <row r="477" spans="1:18" ht="14.25" customHeight="1">
      <c r="A477" s="1"/>
      <c r="B477" s="244"/>
      <c r="C477" s="257"/>
      <c r="D477" s="258"/>
      <c r="E477" s="220"/>
      <c r="F477" s="221"/>
      <c r="G477" s="222"/>
      <c r="H477" s="223"/>
      <c r="I477" s="259"/>
      <c r="J477" s="259"/>
      <c r="K477" s="237"/>
      <c r="L477" s="234"/>
      <c r="M477" s="227"/>
      <c r="Q477" s="31"/>
      <c r="R477" s="32"/>
    </row>
    <row r="478" spans="1:18" ht="14.25" customHeight="1">
      <c r="A478" s="1"/>
      <c r="B478" s="95" t="s">
        <v>227</v>
      </c>
      <c r="C478" s="58">
        <v>122932000</v>
      </c>
      <c r="D478" s="58">
        <v>91209527</v>
      </c>
      <c r="E478" s="80" t="s">
        <v>66</v>
      </c>
      <c r="F478" s="81">
        <v>1</v>
      </c>
      <c r="G478" s="82"/>
      <c r="H478" s="87" t="s">
        <v>408</v>
      </c>
      <c r="I478" s="96">
        <v>42666000</v>
      </c>
      <c r="J478" s="96">
        <v>35295622</v>
      </c>
      <c r="K478" s="60" t="s">
        <v>785</v>
      </c>
      <c r="L478" s="65" t="s">
        <v>452</v>
      </c>
      <c r="M478" s="68" t="s">
        <v>453</v>
      </c>
      <c r="Q478" s="31"/>
      <c r="R478" s="32"/>
    </row>
    <row r="479" spans="2:18" ht="14.25" customHeight="1">
      <c r="B479" s="95"/>
      <c r="C479" s="58"/>
      <c r="D479" s="58"/>
      <c r="E479" s="80" t="s">
        <v>67</v>
      </c>
      <c r="F479" s="81"/>
      <c r="G479" s="82"/>
      <c r="H479" s="87"/>
      <c r="I479" s="96"/>
      <c r="J479" s="96"/>
      <c r="K479" s="121" t="s">
        <v>90</v>
      </c>
      <c r="L479" s="65" t="s">
        <v>452</v>
      </c>
      <c r="M479" s="156" t="s">
        <v>454</v>
      </c>
      <c r="Q479" s="31"/>
      <c r="R479" s="32"/>
    </row>
    <row r="480" spans="2:18" ht="14.25" customHeight="1">
      <c r="B480" s="95"/>
      <c r="C480" s="58" t="s">
        <v>152</v>
      </c>
      <c r="D480" s="58" t="s">
        <v>152</v>
      </c>
      <c r="E480" s="80"/>
      <c r="F480" s="81"/>
      <c r="G480" s="82"/>
      <c r="H480" s="87"/>
      <c r="I480" s="96"/>
      <c r="J480" s="96"/>
      <c r="K480" s="121" t="s">
        <v>257</v>
      </c>
      <c r="L480" s="65" t="s">
        <v>452</v>
      </c>
      <c r="M480" s="156" t="s">
        <v>455</v>
      </c>
      <c r="Q480" s="31"/>
      <c r="R480" s="32"/>
    </row>
    <row r="481" spans="2:18" ht="14.25" customHeight="1">
      <c r="B481" s="95"/>
      <c r="C481" s="58">
        <v>18724000</v>
      </c>
      <c r="D481" s="58">
        <v>16132000</v>
      </c>
      <c r="E481" s="100"/>
      <c r="F481" s="81"/>
      <c r="G481" s="82"/>
      <c r="H481" s="87"/>
      <c r="I481" s="96"/>
      <c r="J481" s="96"/>
      <c r="K481" s="121" t="s">
        <v>89</v>
      </c>
      <c r="L481" s="65" t="s">
        <v>452</v>
      </c>
      <c r="M481" s="156" t="s">
        <v>456</v>
      </c>
      <c r="Q481" s="31"/>
      <c r="R481" s="32"/>
    </row>
    <row r="482" spans="2:18" ht="14.25" customHeight="1">
      <c r="B482" s="95"/>
      <c r="C482" s="58" t="s">
        <v>153</v>
      </c>
      <c r="D482" s="58" t="s">
        <v>153</v>
      </c>
      <c r="E482" s="80"/>
      <c r="F482" s="81"/>
      <c r="G482" s="82"/>
      <c r="H482" s="87"/>
      <c r="I482" s="96"/>
      <c r="J482" s="96"/>
      <c r="K482" s="157" t="s">
        <v>320</v>
      </c>
      <c r="L482" s="158"/>
      <c r="M482" s="159"/>
      <c r="Q482" s="31"/>
      <c r="R482" s="32"/>
    </row>
    <row r="483" spans="2:18" ht="14.25" customHeight="1">
      <c r="B483" s="95"/>
      <c r="C483" s="58">
        <v>31702000</v>
      </c>
      <c r="D483" s="58">
        <v>25417500</v>
      </c>
      <c r="E483" s="80"/>
      <c r="F483" s="81"/>
      <c r="G483" s="82"/>
      <c r="H483" s="87"/>
      <c r="I483" s="96"/>
      <c r="J483" s="96"/>
      <c r="K483" s="157" t="s">
        <v>905</v>
      </c>
      <c r="L483" s="158"/>
      <c r="M483" s="159"/>
      <c r="Q483" s="31"/>
      <c r="R483" s="32"/>
    </row>
    <row r="484" spans="2:18" ht="14.25" customHeight="1">
      <c r="B484" s="95"/>
      <c r="C484" s="58" t="s">
        <v>155</v>
      </c>
      <c r="D484" s="58" t="s">
        <v>155</v>
      </c>
      <c r="E484" s="80"/>
      <c r="F484" s="81"/>
      <c r="G484" s="82"/>
      <c r="H484" s="87"/>
      <c r="I484" s="96"/>
      <c r="J484" s="96"/>
      <c r="K484" s="60" t="s">
        <v>786</v>
      </c>
      <c r="L484" s="65" t="s">
        <v>452</v>
      </c>
      <c r="M484" s="159" t="s">
        <v>457</v>
      </c>
      <c r="Q484" s="31"/>
      <c r="R484" s="32"/>
    </row>
    <row r="485" spans="2:18" ht="14.25" customHeight="1">
      <c r="B485" s="95"/>
      <c r="C485" s="58">
        <f>C478-C481-C483</f>
        <v>72506000</v>
      </c>
      <c r="D485" s="58">
        <f>D478-D481-D483</f>
        <v>49660027</v>
      </c>
      <c r="E485" s="80"/>
      <c r="F485" s="81"/>
      <c r="G485" s="82"/>
      <c r="H485" s="87"/>
      <c r="I485" s="96"/>
      <c r="J485" s="96"/>
      <c r="K485" s="60" t="s">
        <v>458</v>
      </c>
      <c r="L485" s="65" t="s">
        <v>452</v>
      </c>
      <c r="M485" s="159" t="s">
        <v>459</v>
      </c>
      <c r="Q485" s="31"/>
      <c r="R485" s="32"/>
    </row>
    <row r="486" spans="2:18" ht="14.25" customHeight="1">
      <c r="B486" s="103"/>
      <c r="C486" s="58"/>
      <c r="D486" s="58"/>
      <c r="E486" s="80"/>
      <c r="F486" s="81"/>
      <c r="G486" s="86"/>
      <c r="H486" s="87"/>
      <c r="I486" s="96"/>
      <c r="J486" s="96"/>
      <c r="K486" s="60" t="s">
        <v>460</v>
      </c>
      <c r="L486" s="158" t="s">
        <v>259</v>
      </c>
      <c r="M486" s="159" t="s">
        <v>259</v>
      </c>
      <c r="Q486" s="31"/>
      <c r="R486" s="32"/>
    </row>
    <row r="487" spans="2:18" ht="14.25" customHeight="1" thickBot="1">
      <c r="B487" s="204"/>
      <c r="C487" s="174"/>
      <c r="D487" s="174"/>
      <c r="E487" s="128"/>
      <c r="F487" s="129"/>
      <c r="G487" s="130"/>
      <c r="H487" s="176"/>
      <c r="I487" s="203"/>
      <c r="J487" s="203"/>
      <c r="K487" s="303" t="s">
        <v>906</v>
      </c>
      <c r="L487" s="304"/>
      <c r="M487" s="305"/>
      <c r="Q487" s="31"/>
      <c r="R487" s="32"/>
    </row>
    <row r="488" spans="2:18" ht="14.25" customHeight="1">
      <c r="B488" s="103"/>
      <c r="C488" s="245" t="s">
        <v>150</v>
      </c>
      <c r="D488" s="232" t="s">
        <v>150</v>
      </c>
      <c r="E488" s="90"/>
      <c r="F488" s="81"/>
      <c r="G488" s="82"/>
      <c r="H488" s="87"/>
      <c r="I488" s="201" t="s">
        <v>150</v>
      </c>
      <c r="J488" s="201" t="s">
        <v>150</v>
      </c>
      <c r="K488" s="157"/>
      <c r="L488" s="158"/>
      <c r="M488" s="159"/>
      <c r="N488" s="59"/>
      <c r="Q488" s="31"/>
      <c r="R488" s="32"/>
    </row>
    <row r="489" spans="2:18" ht="14.25" customHeight="1">
      <c r="B489" s="103"/>
      <c r="C489" s="92"/>
      <c r="D489" s="92"/>
      <c r="E489" s="80"/>
      <c r="F489" s="81">
        <v>2</v>
      </c>
      <c r="G489" s="82"/>
      <c r="H489" s="87" t="s">
        <v>409</v>
      </c>
      <c r="I489" s="96">
        <v>11034000</v>
      </c>
      <c r="J489" s="96">
        <v>4696909</v>
      </c>
      <c r="K489" s="157" t="s">
        <v>787</v>
      </c>
      <c r="L489" s="163" t="s">
        <v>250</v>
      </c>
      <c r="M489" s="159" t="s">
        <v>124</v>
      </c>
      <c r="N489" s="59"/>
      <c r="Q489" s="31"/>
      <c r="R489" s="32"/>
    </row>
    <row r="490" spans="2:18" ht="14.25" customHeight="1">
      <c r="B490" s="103"/>
      <c r="C490" s="92"/>
      <c r="D490" s="92"/>
      <c r="E490" s="80"/>
      <c r="F490" s="81"/>
      <c r="G490" s="82"/>
      <c r="H490" s="87"/>
      <c r="I490" s="96"/>
      <c r="J490" s="96"/>
      <c r="K490" s="157" t="s">
        <v>461</v>
      </c>
      <c r="L490" s="163" t="s">
        <v>250</v>
      </c>
      <c r="M490" s="159" t="s">
        <v>462</v>
      </c>
      <c r="N490" s="59"/>
      <c r="Q490" s="31"/>
      <c r="R490" s="32"/>
    </row>
    <row r="491" spans="2:18" ht="14.25" customHeight="1">
      <c r="B491" s="103"/>
      <c r="C491" s="92"/>
      <c r="D491" s="92"/>
      <c r="E491" s="80"/>
      <c r="F491" s="81"/>
      <c r="G491" s="82"/>
      <c r="H491" s="87"/>
      <c r="I491" s="96"/>
      <c r="J491" s="96"/>
      <c r="K491" s="60" t="s">
        <v>322</v>
      </c>
      <c r="L491" s="161"/>
      <c r="M491" s="159"/>
      <c r="N491" s="59"/>
      <c r="Q491" s="31"/>
      <c r="R491" s="32"/>
    </row>
    <row r="492" spans="2:18" ht="14.25" customHeight="1">
      <c r="B492" s="103"/>
      <c r="C492" s="92"/>
      <c r="D492" s="92"/>
      <c r="E492" s="80"/>
      <c r="F492" s="81"/>
      <c r="G492" s="82"/>
      <c r="H492" s="87"/>
      <c r="I492" s="96"/>
      <c r="J492" s="96"/>
      <c r="K492" s="76" t="s">
        <v>907</v>
      </c>
      <c r="L492" s="161"/>
      <c r="M492" s="162"/>
      <c r="N492" s="59"/>
      <c r="Q492" s="31"/>
      <c r="R492" s="32"/>
    </row>
    <row r="493" spans="2:18" ht="14.25" customHeight="1">
      <c r="B493" s="103"/>
      <c r="C493" s="92"/>
      <c r="D493" s="92"/>
      <c r="E493" s="80"/>
      <c r="F493" s="81"/>
      <c r="G493" s="82"/>
      <c r="H493" s="87"/>
      <c r="I493" s="96"/>
      <c r="J493" s="96"/>
      <c r="K493" s="76"/>
      <c r="L493" s="161"/>
      <c r="M493" s="159"/>
      <c r="N493" s="59"/>
      <c r="Q493" s="31"/>
      <c r="R493" s="32"/>
    </row>
    <row r="494" spans="2:18" ht="14.25" customHeight="1">
      <c r="B494" s="103"/>
      <c r="C494" s="92"/>
      <c r="D494" s="92"/>
      <c r="E494" s="80"/>
      <c r="F494" s="81">
        <v>3</v>
      </c>
      <c r="G494" s="82"/>
      <c r="H494" s="87" t="s">
        <v>410</v>
      </c>
      <c r="I494" s="96">
        <v>22317000</v>
      </c>
      <c r="J494" s="96">
        <v>21472227</v>
      </c>
      <c r="K494" s="74" t="s">
        <v>91</v>
      </c>
      <c r="L494" s="163" t="s">
        <v>250</v>
      </c>
      <c r="M494" s="159" t="s">
        <v>463</v>
      </c>
      <c r="N494" s="59"/>
      <c r="Q494" s="31"/>
      <c r="R494" s="32"/>
    </row>
    <row r="495" spans="2:18" ht="14.25" customHeight="1">
      <c r="B495" s="103"/>
      <c r="C495" s="92"/>
      <c r="D495" s="92"/>
      <c r="E495" s="80"/>
      <c r="F495" s="81"/>
      <c r="G495" s="82"/>
      <c r="H495" s="87"/>
      <c r="I495" s="84"/>
      <c r="J495" s="84"/>
      <c r="K495" s="74" t="s">
        <v>92</v>
      </c>
      <c r="L495" s="65" t="s">
        <v>250</v>
      </c>
      <c r="M495" s="68" t="s">
        <v>464</v>
      </c>
      <c r="N495" s="59"/>
      <c r="Q495" s="31"/>
      <c r="R495" s="32"/>
    </row>
    <row r="496" spans="2:18" ht="14.25" customHeight="1">
      <c r="B496" s="103"/>
      <c r="C496" s="92"/>
      <c r="D496" s="155"/>
      <c r="E496" s="80"/>
      <c r="F496" s="81"/>
      <c r="G496" s="82"/>
      <c r="H496" s="87"/>
      <c r="I496" s="84"/>
      <c r="J496" s="84"/>
      <c r="K496" s="74" t="s">
        <v>528</v>
      </c>
      <c r="L496" s="65"/>
      <c r="M496" s="68"/>
      <c r="N496" s="59"/>
      <c r="Q496" s="31"/>
      <c r="R496" s="32"/>
    </row>
    <row r="497" spans="2:18" ht="14.25" customHeight="1">
      <c r="B497" s="103"/>
      <c r="C497" s="92"/>
      <c r="D497" s="155"/>
      <c r="E497" s="80"/>
      <c r="F497" s="81"/>
      <c r="G497" s="82"/>
      <c r="H497" s="87"/>
      <c r="I497" s="84"/>
      <c r="J497" s="84"/>
      <c r="K497" s="76" t="s">
        <v>908</v>
      </c>
      <c r="L497" s="161"/>
      <c r="M497" s="162"/>
      <c r="N497" s="59"/>
      <c r="Q497" s="31"/>
      <c r="R497" s="32"/>
    </row>
    <row r="498" spans="2:18" ht="14.25" customHeight="1">
      <c r="B498" s="103"/>
      <c r="C498" s="92"/>
      <c r="D498" s="155"/>
      <c r="E498" s="80"/>
      <c r="F498" s="81"/>
      <c r="G498" s="82"/>
      <c r="H498" s="87"/>
      <c r="I498" s="84"/>
      <c r="J498" s="84"/>
      <c r="K498" s="157"/>
      <c r="L498" s="158"/>
      <c r="M498" s="159"/>
      <c r="N498" s="59"/>
      <c r="Q498" s="31"/>
      <c r="R498" s="32"/>
    </row>
    <row r="499" spans="2:18" ht="14.25" customHeight="1">
      <c r="B499" s="103"/>
      <c r="C499" s="92"/>
      <c r="D499" s="155"/>
      <c r="E499" s="80"/>
      <c r="F499" s="81">
        <v>4</v>
      </c>
      <c r="G499" s="82"/>
      <c r="H499" s="87" t="s">
        <v>1000</v>
      </c>
      <c r="I499" s="84">
        <v>1350000</v>
      </c>
      <c r="J499" s="84">
        <v>1245023</v>
      </c>
      <c r="K499" s="157" t="s">
        <v>258</v>
      </c>
      <c r="L499" s="161" t="s">
        <v>250</v>
      </c>
      <c r="M499" s="159" t="s">
        <v>465</v>
      </c>
      <c r="N499" s="59"/>
      <c r="Q499" s="31"/>
      <c r="R499" s="32"/>
    </row>
    <row r="500" spans="2:18" ht="14.25" customHeight="1">
      <c r="B500" s="103"/>
      <c r="C500" s="92"/>
      <c r="D500" s="155"/>
      <c r="E500" s="80"/>
      <c r="F500" s="81"/>
      <c r="G500" s="82"/>
      <c r="H500" s="87"/>
      <c r="I500" s="84"/>
      <c r="J500" s="84"/>
      <c r="K500" s="157"/>
      <c r="L500" s="158"/>
      <c r="M500" s="159"/>
      <c r="N500" s="59"/>
      <c r="Q500" s="31"/>
      <c r="R500" s="32"/>
    </row>
    <row r="501" spans="2:18" ht="14.25" customHeight="1">
      <c r="B501" s="103"/>
      <c r="C501" s="92"/>
      <c r="D501" s="155"/>
      <c r="E501" s="80"/>
      <c r="F501" s="81">
        <v>5</v>
      </c>
      <c r="G501" s="82"/>
      <c r="H501" s="87" t="s">
        <v>411</v>
      </c>
      <c r="I501" s="84">
        <v>36467000</v>
      </c>
      <c r="J501" s="84">
        <v>20811268</v>
      </c>
      <c r="K501" s="60" t="s">
        <v>466</v>
      </c>
      <c r="L501" s="161" t="s">
        <v>250</v>
      </c>
      <c r="M501" s="159" t="s">
        <v>467</v>
      </c>
      <c r="N501" s="59"/>
      <c r="Q501" s="31"/>
      <c r="R501" s="32"/>
    </row>
    <row r="502" spans="2:18" ht="14.25" customHeight="1">
      <c r="B502" s="103"/>
      <c r="C502" s="92"/>
      <c r="D502" s="155"/>
      <c r="E502" s="80"/>
      <c r="F502" s="81"/>
      <c r="G502" s="82"/>
      <c r="H502" s="87"/>
      <c r="I502" s="84"/>
      <c r="J502" s="84"/>
      <c r="K502" s="60" t="s">
        <v>468</v>
      </c>
      <c r="L502" s="163" t="s">
        <v>321</v>
      </c>
      <c r="M502" s="159" t="s">
        <v>321</v>
      </c>
      <c r="N502" s="59"/>
      <c r="Q502" s="31"/>
      <c r="R502" s="32"/>
    </row>
    <row r="503" spans="2:18" ht="14.25" customHeight="1">
      <c r="B503" s="103"/>
      <c r="C503" s="90"/>
      <c r="D503" s="92"/>
      <c r="E503" s="80"/>
      <c r="F503" s="81"/>
      <c r="G503" s="82"/>
      <c r="H503" s="87"/>
      <c r="I503" s="84"/>
      <c r="J503" s="84"/>
      <c r="K503" s="157" t="s">
        <v>909</v>
      </c>
      <c r="L503" s="65"/>
      <c r="M503" s="159"/>
      <c r="N503" s="59"/>
      <c r="Q503" s="31"/>
      <c r="R503" s="32"/>
    </row>
    <row r="504" spans="2:18" ht="14.25" customHeight="1">
      <c r="B504" s="103"/>
      <c r="C504" s="90"/>
      <c r="D504" s="92"/>
      <c r="E504" s="80"/>
      <c r="F504" s="81"/>
      <c r="G504" s="82"/>
      <c r="H504" s="87"/>
      <c r="I504" s="84"/>
      <c r="J504" s="84"/>
      <c r="K504" s="157" t="s">
        <v>788</v>
      </c>
      <c r="L504" s="65" t="s">
        <v>250</v>
      </c>
      <c r="M504" s="159" t="s">
        <v>469</v>
      </c>
      <c r="Q504" s="31"/>
      <c r="R504" s="32"/>
    </row>
    <row r="505" spans="2:18" ht="14.25" customHeight="1">
      <c r="B505" s="103"/>
      <c r="C505" s="90"/>
      <c r="D505" s="92"/>
      <c r="E505" s="80"/>
      <c r="F505" s="81"/>
      <c r="G505" s="82"/>
      <c r="H505" s="87"/>
      <c r="I505" s="84"/>
      <c r="J505" s="84"/>
      <c r="K505" s="157"/>
      <c r="L505" s="65"/>
      <c r="M505" s="159"/>
      <c r="Q505" s="31"/>
      <c r="R505" s="32"/>
    </row>
    <row r="506" spans="2:18" ht="14.25" customHeight="1">
      <c r="B506" s="103"/>
      <c r="C506" s="90"/>
      <c r="D506" s="92"/>
      <c r="E506" s="80"/>
      <c r="F506" s="81">
        <v>6</v>
      </c>
      <c r="G506" s="82"/>
      <c r="H506" s="87" t="s">
        <v>412</v>
      </c>
      <c r="I506" s="84">
        <v>5694000</v>
      </c>
      <c r="J506" s="84">
        <v>3954678</v>
      </c>
      <c r="K506" s="157" t="s">
        <v>789</v>
      </c>
      <c r="L506" s="161" t="s">
        <v>250</v>
      </c>
      <c r="M506" s="159" t="s">
        <v>470</v>
      </c>
      <c r="Q506" s="31"/>
      <c r="R506" s="32"/>
    </row>
    <row r="507" spans="2:18" ht="14.25" customHeight="1">
      <c r="B507" s="103"/>
      <c r="C507" s="90"/>
      <c r="D507" s="92"/>
      <c r="E507" s="80"/>
      <c r="F507" s="81"/>
      <c r="G507" s="82"/>
      <c r="H507" s="87"/>
      <c r="I507" s="84"/>
      <c r="J507" s="84"/>
      <c r="K507" s="160" t="s">
        <v>790</v>
      </c>
      <c r="L507" s="165" t="s">
        <v>250</v>
      </c>
      <c r="M507" s="156" t="s">
        <v>471</v>
      </c>
      <c r="Q507" s="31"/>
      <c r="R507" s="32"/>
    </row>
    <row r="508" spans="2:18" ht="14.25" customHeight="1">
      <c r="B508" s="103"/>
      <c r="C508" s="90"/>
      <c r="D508" s="92"/>
      <c r="E508" s="80"/>
      <c r="F508" s="81"/>
      <c r="G508" s="82"/>
      <c r="H508" s="87"/>
      <c r="I508" s="84"/>
      <c r="J508" s="84"/>
      <c r="K508" s="157" t="s">
        <v>910</v>
      </c>
      <c r="L508" s="67"/>
      <c r="M508" s="68"/>
      <c r="Q508" s="31"/>
      <c r="R508" s="32"/>
    </row>
    <row r="509" spans="2:18" ht="14.25" customHeight="1">
      <c r="B509" s="103"/>
      <c r="C509" s="90"/>
      <c r="D509" s="92"/>
      <c r="E509" s="80"/>
      <c r="F509" s="81"/>
      <c r="G509" s="82"/>
      <c r="H509" s="87"/>
      <c r="I509" s="84"/>
      <c r="J509" s="84"/>
      <c r="K509" s="157"/>
      <c r="L509" s="67"/>
      <c r="M509" s="68"/>
      <c r="Q509" s="31"/>
      <c r="R509" s="32"/>
    </row>
    <row r="510" spans="2:18" ht="14.25" customHeight="1">
      <c r="B510" s="103"/>
      <c r="C510" s="90"/>
      <c r="D510" s="92"/>
      <c r="E510" s="80"/>
      <c r="F510" s="81">
        <v>7</v>
      </c>
      <c r="G510" s="82"/>
      <c r="H510" s="87" t="s">
        <v>413</v>
      </c>
      <c r="I510" s="84">
        <v>3734000</v>
      </c>
      <c r="J510" s="84">
        <v>3733800</v>
      </c>
      <c r="K510" s="61" t="s">
        <v>250</v>
      </c>
      <c r="L510" s="65"/>
      <c r="M510" s="66"/>
      <c r="Q510" s="31"/>
      <c r="R510" s="32"/>
    </row>
    <row r="511" spans="2:18" ht="14.25" customHeight="1">
      <c r="B511" s="103"/>
      <c r="C511" s="90"/>
      <c r="D511" s="92"/>
      <c r="E511" s="80"/>
      <c r="F511" s="81"/>
      <c r="G511" s="82"/>
      <c r="H511" s="87"/>
      <c r="I511" s="84"/>
      <c r="J511" s="84"/>
      <c r="K511" s="60" t="s">
        <v>911</v>
      </c>
      <c r="L511" s="163"/>
      <c r="M511" s="162"/>
      <c r="Q511" s="42"/>
      <c r="R511" s="32"/>
    </row>
    <row r="512" spans="2:18" ht="14.25" customHeight="1">
      <c r="B512" s="103"/>
      <c r="C512" s="90"/>
      <c r="D512" s="92"/>
      <c r="E512" s="80"/>
      <c r="F512" s="81"/>
      <c r="G512" s="82"/>
      <c r="H512" s="87"/>
      <c r="I512" s="84"/>
      <c r="J512" s="84"/>
      <c r="K512" s="60"/>
      <c r="L512" s="163"/>
      <c r="M512" s="162"/>
      <c r="Q512" s="42"/>
      <c r="R512" s="32"/>
    </row>
    <row r="513" spans="2:18" ht="14.25" customHeight="1">
      <c r="B513" s="103"/>
      <c r="C513" s="90"/>
      <c r="D513" s="92"/>
      <c r="E513" s="80"/>
      <c r="F513" s="81">
        <v>8</v>
      </c>
      <c r="G513" s="82"/>
      <c r="H513" s="87" t="s">
        <v>55</v>
      </c>
      <c r="I513" s="93">
        <v>-330000</v>
      </c>
      <c r="J513" s="94">
        <v>0</v>
      </c>
      <c r="K513" s="61" t="s">
        <v>154</v>
      </c>
      <c r="L513" s="140"/>
      <c r="M513" s="141"/>
      <c r="Q513" s="31"/>
      <c r="R513" s="32"/>
    </row>
    <row r="514" spans="1:22" ht="14.25" customHeight="1" thickBot="1">
      <c r="A514" s="1"/>
      <c r="B514" s="126"/>
      <c r="C514" s="168"/>
      <c r="D514" s="127"/>
      <c r="E514" s="128"/>
      <c r="F514" s="129"/>
      <c r="G514" s="130"/>
      <c r="H514" s="131"/>
      <c r="I514" s="132"/>
      <c r="J514" s="133"/>
      <c r="K514" s="134"/>
      <c r="L514" s="135"/>
      <c r="M514" s="136"/>
      <c r="N514" s="36"/>
      <c r="Q514" s="31"/>
      <c r="R514" s="32"/>
      <c r="T514" s="32"/>
      <c r="U514" s="37"/>
      <c r="V514" s="37"/>
    </row>
    <row r="515" spans="2:18" ht="14.25" customHeight="1">
      <c r="B515" s="244"/>
      <c r="C515" s="248"/>
      <c r="D515" s="249"/>
      <c r="E515" s="250"/>
      <c r="F515" s="251"/>
      <c r="G515" s="252"/>
      <c r="H515" s="253"/>
      <c r="I515" s="254"/>
      <c r="J515" s="254"/>
      <c r="K515" s="237"/>
      <c r="L515" s="234"/>
      <c r="M515" s="227"/>
      <c r="Q515" s="31"/>
      <c r="R515" s="32"/>
    </row>
    <row r="516" spans="2:18" ht="14.25" customHeight="1">
      <c r="B516" s="95" t="s">
        <v>10</v>
      </c>
      <c r="C516" s="58">
        <v>483536000</v>
      </c>
      <c r="D516" s="58">
        <v>428652618</v>
      </c>
      <c r="E516" s="80" t="s">
        <v>415</v>
      </c>
      <c r="F516" s="81">
        <v>1</v>
      </c>
      <c r="G516" s="82"/>
      <c r="H516" s="87" t="s">
        <v>822</v>
      </c>
      <c r="I516" s="96">
        <v>325938000</v>
      </c>
      <c r="J516" s="96">
        <v>287194287</v>
      </c>
      <c r="K516" s="61" t="s">
        <v>250</v>
      </c>
      <c r="L516" s="67"/>
      <c r="M516" s="68"/>
      <c r="Q516" s="31"/>
      <c r="R516" s="32"/>
    </row>
    <row r="517" spans="2:18" ht="14.25" customHeight="1">
      <c r="B517" s="95" t="s">
        <v>214</v>
      </c>
      <c r="C517" s="58"/>
      <c r="D517" s="85"/>
      <c r="E517" s="80" t="s">
        <v>82</v>
      </c>
      <c r="F517" s="81"/>
      <c r="G517" s="82"/>
      <c r="H517" s="87"/>
      <c r="I517" s="96"/>
      <c r="J517" s="96"/>
      <c r="K517" s="60" t="s">
        <v>102</v>
      </c>
      <c r="L517" s="67"/>
      <c r="M517" s="68"/>
      <c r="Q517" s="31"/>
      <c r="R517" s="32"/>
    </row>
    <row r="518" spans="2:18" ht="14.25" customHeight="1">
      <c r="B518" s="95"/>
      <c r="C518" s="58" t="s">
        <v>152</v>
      </c>
      <c r="D518" s="58" t="s">
        <v>152</v>
      </c>
      <c r="E518" s="80"/>
      <c r="F518" s="81"/>
      <c r="G518" s="82"/>
      <c r="H518" s="87"/>
      <c r="I518" s="96"/>
      <c r="J518" s="96"/>
      <c r="K518" s="60" t="s">
        <v>913</v>
      </c>
      <c r="L518" s="67"/>
      <c r="M518" s="68"/>
      <c r="Q518" s="31"/>
      <c r="R518" s="32"/>
    </row>
    <row r="519" spans="2:18" ht="14.25" customHeight="1">
      <c r="B519" s="95"/>
      <c r="C519" s="58">
        <v>26662000</v>
      </c>
      <c r="D519" s="58">
        <v>9902619</v>
      </c>
      <c r="E519" s="80"/>
      <c r="F519" s="81"/>
      <c r="G519" s="82"/>
      <c r="H519" s="87"/>
      <c r="I519" s="96"/>
      <c r="J519" s="96"/>
      <c r="K519" s="76" t="s">
        <v>914</v>
      </c>
      <c r="L519" s="67"/>
      <c r="M519" s="68"/>
      <c r="Q519" s="31"/>
      <c r="R519" s="32"/>
    </row>
    <row r="520" spans="2:18" ht="14.25" customHeight="1">
      <c r="B520" s="95"/>
      <c r="C520" s="58" t="s">
        <v>69</v>
      </c>
      <c r="D520" s="58" t="s">
        <v>69</v>
      </c>
      <c r="E520" s="80"/>
      <c r="F520" s="81"/>
      <c r="G520" s="82"/>
      <c r="H520" s="87"/>
      <c r="I520" s="96"/>
      <c r="J520" s="96"/>
      <c r="K520" s="60" t="s">
        <v>740</v>
      </c>
      <c r="L520" s="67"/>
      <c r="M520" s="68"/>
      <c r="Q520" s="31"/>
      <c r="R520" s="32"/>
    </row>
    <row r="521" spans="2:18" ht="14.25" customHeight="1">
      <c r="B521" s="95"/>
      <c r="C521" s="58">
        <v>245425000</v>
      </c>
      <c r="D521" s="58">
        <v>218645319</v>
      </c>
      <c r="E521" s="80"/>
      <c r="F521" s="81"/>
      <c r="G521" s="82"/>
      <c r="H521" s="87"/>
      <c r="I521" s="96"/>
      <c r="J521" s="96"/>
      <c r="K521" s="60" t="s">
        <v>915</v>
      </c>
      <c r="L521" s="67"/>
      <c r="M521" s="68"/>
      <c r="Q521" s="31"/>
      <c r="R521" s="32"/>
    </row>
    <row r="522" spans="2:18" ht="14.25" customHeight="1">
      <c r="B522" s="103"/>
      <c r="C522" s="58" t="s">
        <v>70</v>
      </c>
      <c r="D522" s="58" t="s">
        <v>70</v>
      </c>
      <c r="E522" s="80"/>
      <c r="F522" s="81"/>
      <c r="G522" s="86"/>
      <c r="H522" s="87"/>
      <c r="I522" s="96"/>
      <c r="J522" s="96"/>
      <c r="K522" s="60" t="s">
        <v>791</v>
      </c>
      <c r="L522" s="109" t="s">
        <v>713</v>
      </c>
      <c r="M522" s="110" t="s">
        <v>714</v>
      </c>
      <c r="Q522" s="31"/>
      <c r="R522" s="32"/>
    </row>
    <row r="523" spans="2:18" ht="14.25" customHeight="1">
      <c r="B523" s="103"/>
      <c r="C523" s="58">
        <f>C516-C519-C521</f>
        <v>211449000</v>
      </c>
      <c r="D523" s="58">
        <f>D516-D519-D521</f>
        <v>200104680</v>
      </c>
      <c r="E523" s="80"/>
      <c r="F523" s="81"/>
      <c r="G523" s="86"/>
      <c r="H523" s="87"/>
      <c r="I523" s="96"/>
      <c r="J523" s="96"/>
      <c r="K523" s="60"/>
      <c r="L523" s="109"/>
      <c r="M523" s="110"/>
      <c r="Q523" s="31"/>
      <c r="R523" s="32"/>
    </row>
    <row r="524" spans="2:18" ht="14.25" customHeight="1">
      <c r="B524" s="103"/>
      <c r="C524" s="58"/>
      <c r="D524" s="58"/>
      <c r="E524" s="80"/>
      <c r="F524" s="81">
        <v>2</v>
      </c>
      <c r="G524" s="82"/>
      <c r="H524" s="87" t="s">
        <v>1001</v>
      </c>
      <c r="I524" s="84">
        <v>24422000</v>
      </c>
      <c r="J524" s="84">
        <v>9461918</v>
      </c>
      <c r="K524" s="60" t="s">
        <v>442</v>
      </c>
      <c r="L524" s="109" t="s">
        <v>715</v>
      </c>
      <c r="M524" s="110" t="s">
        <v>716</v>
      </c>
      <c r="Q524" s="31"/>
      <c r="R524" s="32"/>
    </row>
    <row r="525" spans="2:18" ht="14.25" customHeight="1">
      <c r="B525" s="103"/>
      <c r="C525" s="58"/>
      <c r="D525" s="58"/>
      <c r="E525" s="80"/>
      <c r="F525" s="81"/>
      <c r="G525" s="82"/>
      <c r="H525" s="87"/>
      <c r="I525" s="84"/>
      <c r="J525" s="84"/>
      <c r="K525" s="60" t="s">
        <v>912</v>
      </c>
      <c r="L525" s="140"/>
      <c r="M525" s="141"/>
      <c r="Q525" s="31"/>
      <c r="R525" s="32"/>
    </row>
    <row r="526" spans="2:18" ht="14.25" customHeight="1">
      <c r="B526" s="103"/>
      <c r="C526" s="202"/>
      <c r="D526" s="200"/>
      <c r="E526" s="229"/>
      <c r="F526" s="273"/>
      <c r="G526" s="274"/>
      <c r="H526" s="275"/>
      <c r="I526" s="201"/>
      <c r="J526" s="201"/>
      <c r="K526" s="76"/>
      <c r="L526" s="140"/>
      <c r="M526" s="141"/>
      <c r="Q526" s="31"/>
      <c r="R526" s="32"/>
    </row>
    <row r="527" spans="2:18" ht="14.25" customHeight="1">
      <c r="B527" s="103"/>
      <c r="C527" s="58"/>
      <c r="D527" s="58"/>
      <c r="E527" s="80"/>
      <c r="F527" s="81">
        <v>3</v>
      </c>
      <c r="G527" s="82"/>
      <c r="H527" s="87" t="s">
        <v>414</v>
      </c>
      <c r="I527" s="84">
        <v>134388000</v>
      </c>
      <c r="J527" s="84">
        <v>131487413</v>
      </c>
      <c r="K527" s="61" t="s">
        <v>250</v>
      </c>
      <c r="L527" s="140"/>
      <c r="M527" s="141"/>
      <c r="Q527" s="31"/>
      <c r="R527" s="32"/>
    </row>
    <row r="528" spans="2:18" ht="14.25" customHeight="1">
      <c r="B528" s="103"/>
      <c r="C528" s="58"/>
      <c r="D528" s="58"/>
      <c r="E528" s="80"/>
      <c r="F528" s="81"/>
      <c r="G528" s="82"/>
      <c r="H528" s="87"/>
      <c r="I528" s="84"/>
      <c r="J528" s="84"/>
      <c r="K528" s="76" t="s">
        <v>920</v>
      </c>
      <c r="L528" s="140"/>
      <c r="M528" s="141"/>
      <c r="Q528" s="31"/>
      <c r="R528" s="32"/>
    </row>
    <row r="529" spans="2:18" ht="14.25" customHeight="1">
      <c r="B529" s="103"/>
      <c r="C529" s="58"/>
      <c r="D529" s="58"/>
      <c r="E529" s="80"/>
      <c r="F529" s="81"/>
      <c r="G529" s="82"/>
      <c r="H529" s="87"/>
      <c r="I529" s="84"/>
      <c r="J529" s="84"/>
      <c r="K529" s="76" t="s">
        <v>917</v>
      </c>
      <c r="L529" s="140"/>
      <c r="M529" s="141"/>
      <c r="Q529" s="31"/>
      <c r="R529" s="32"/>
    </row>
    <row r="530" spans="2:18" ht="14.25" customHeight="1">
      <c r="B530" s="103"/>
      <c r="C530" s="58"/>
      <c r="D530" s="58"/>
      <c r="E530" s="80"/>
      <c r="F530" s="81"/>
      <c r="G530" s="82"/>
      <c r="H530" s="87"/>
      <c r="I530" s="84"/>
      <c r="J530" s="84"/>
      <c r="K530" s="76" t="s">
        <v>918</v>
      </c>
      <c r="L530" s="140"/>
      <c r="M530" s="141"/>
      <c r="Q530" s="31"/>
      <c r="R530" s="32"/>
    </row>
    <row r="531" spans="2:18" ht="14.25" customHeight="1" thickBot="1">
      <c r="B531" s="204"/>
      <c r="C531" s="174"/>
      <c r="D531" s="174"/>
      <c r="E531" s="128"/>
      <c r="F531" s="129"/>
      <c r="G531" s="130"/>
      <c r="H531" s="176"/>
      <c r="I531" s="203"/>
      <c r="J531" s="203"/>
      <c r="K531" s="306" t="s">
        <v>919</v>
      </c>
      <c r="L531" s="276"/>
      <c r="M531" s="277"/>
      <c r="Q531" s="31"/>
      <c r="R531" s="32"/>
    </row>
    <row r="532" spans="2:18" ht="14.25" customHeight="1">
      <c r="B532" s="103"/>
      <c r="C532" s="202" t="s">
        <v>150</v>
      </c>
      <c r="D532" s="200" t="s">
        <v>150</v>
      </c>
      <c r="E532" s="229"/>
      <c r="F532" s="273"/>
      <c r="G532" s="274"/>
      <c r="H532" s="275"/>
      <c r="I532" s="201" t="s">
        <v>150</v>
      </c>
      <c r="J532" s="201" t="s">
        <v>150</v>
      </c>
      <c r="K532" s="76"/>
      <c r="L532" s="140"/>
      <c r="M532" s="141"/>
      <c r="Q532" s="31"/>
      <c r="R532" s="32"/>
    </row>
    <row r="533" spans="2:18" ht="14.25" customHeight="1">
      <c r="B533" s="103"/>
      <c r="C533" s="58"/>
      <c r="D533" s="58"/>
      <c r="E533" s="80"/>
      <c r="F533" s="81">
        <v>4</v>
      </c>
      <c r="G533" s="82"/>
      <c r="H533" s="87" t="s">
        <v>717</v>
      </c>
      <c r="I533" s="84">
        <v>509000</v>
      </c>
      <c r="J533" s="84">
        <v>509000</v>
      </c>
      <c r="K533" s="143" t="s">
        <v>250</v>
      </c>
      <c r="L533" s="140"/>
      <c r="M533" s="141"/>
      <c r="Q533" s="31"/>
      <c r="R533" s="32"/>
    </row>
    <row r="534" spans="2:18" ht="14.25" customHeight="1">
      <c r="B534" s="103"/>
      <c r="C534" s="58"/>
      <c r="D534" s="58"/>
      <c r="E534" s="80"/>
      <c r="F534" s="81"/>
      <c r="G534" s="82"/>
      <c r="H534" s="87"/>
      <c r="I534" s="84"/>
      <c r="J534" s="84"/>
      <c r="K534" s="125" t="s">
        <v>718</v>
      </c>
      <c r="L534" s="140"/>
      <c r="M534" s="141"/>
      <c r="Q534" s="31"/>
      <c r="R534" s="32"/>
    </row>
    <row r="535" spans="2:18" ht="14.25" customHeight="1">
      <c r="B535" s="103"/>
      <c r="C535" s="58"/>
      <c r="D535" s="58"/>
      <c r="E535" s="80"/>
      <c r="F535" s="81"/>
      <c r="G535" s="82"/>
      <c r="H535" s="87"/>
      <c r="I535" s="84"/>
      <c r="J535" s="84"/>
      <c r="K535" s="76" t="s">
        <v>916</v>
      </c>
      <c r="L535" s="140"/>
      <c r="M535" s="141"/>
      <c r="Q535" s="31"/>
      <c r="R535" s="32"/>
    </row>
    <row r="536" spans="2:18" ht="14.25" customHeight="1">
      <c r="B536" s="103"/>
      <c r="C536" s="58"/>
      <c r="D536" s="58"/>
      <c r="E536" s="80"/>
      <c r="F536" s="81"/>
      <c r="G536" s="82"/>
      <c r="H536" s="87"/>
      <c r="I536" s="84"/>
      <c r="J536" s="84"/>
      <c r="K536" s="76"/>
      <c r="L536" s="140"/>
      <c r="M536" s="141"/>
      <c r="Q536" s="31"/>
      <c r="R536" s="32"/>
    </row>
    <row r="537" spans="2:18" ht="14.25" customHeight="1">
      <c r="B537" s="103"/>
      <c r="C537" s="92"/>
      <c r="D537" s="92"/>
      <c r="E537" s="80"/>
      <c r="F537" s="81">
        <v>5</v>
      </c>
      <c r="G537" s="82"/>
      <c r="H537" s="87" t="s">
        <v>55</v>
      </c>
      <c r="I537" s="137">
        <v>-1721000</v>
      </c>
      <c r="J537" s="94">
        <v>0</v>
      </c>
      <c r="K537" s="61" t="s">
        <v>154</v>
      </c>
      <c r="L537" s="122"/>
      <c r="M537" s="88"/>
      <c r="Q537" s="31"/>
      <c r="R537" s="32"/>
    </row>
    <row r="538" spans="1:22" ht="14.25" customHeight="1" thickBot="1">
      <c r="A538" s="1"/>
      <c r="B538" s="126"/>
      <c r="C538" s="168"/>
      <c r="D538" s="127"/>
      <c r="E538" s="128"/>
      <c r="F538" s="129"/>
      <c r="G538" s="130"/>
      <c r="H538" s="131"/>
      <c r="I538" s="132"/>
      <c r="J538" s="133"/>
      <c r="K538" s="134"/>
      <c r="L538" s="135"/>
      <c r="M538" s="136"/>
      <c r="N538" s="36"/>
      <c r="Q538" s="31"/>
      <c r="R538" s="32"/>
      <c r="T538" s="32"/>
      <c r="U538" s="37"/>
      <c r="V538" s="37"/>
    </row>
    <row r="539" spans="2:18" ht="14.25" customHeight="1">
      <c r="B539" s="103"/>
      <c r="C539" s="92"/>
      <c r="D539" s="92"/>
      <c r="E539" s="80"/>
      <c r="F539" s="81"/>
      <c r="G539" s="82"/>
      <c r="H539" s="87"/>
      <c r="I539" s="93"/>
      <c r="J539" s="94"/>
      <c r="K539" s="73"/>
      <c r="L539" s="140"/>
      <c r="M539" s="141"/>
      <c r="Q539" s="31"/>
      <c r="R539" s="32"/>
    </row>
    <row r="540" spans="2:18" ht="14.25" customHeight="1">
      <c r="B540" s="95" t="s">
        <v>353</v>
      </c>
      <c r="C540" s="58">
        <v>192396000</v>
      </c>
      <c r="D540" s="58">
        <f>149885253+6264000</f>
        <v>156149253</v>
      </c>
      <c r="E540" s="80" t="s">
        <v>174</v>
      </c>
      <c r="F540" s="81">
        <v>1</v>
      </c>
      <c r="G540" s="82"/>
      <c r="H540" s="87" t="s">
        <v>1002</v>
      </c>
      <c r="I540" s="96">
        <v>3689000</v>
      </c>
      <c r="J540" s="96">
        <v>2906441</v>
      </c>
      <c r="K540" s="61" t="s">
        <v>250</v>
      </c>
      <c r="L540" s="166"/>
      <c r="M540" s="68"/>
      <c r="Q540" s="31"/>
      <c r="R540" s="32"/>
    </row>
    <row r="541" spans="2:18" ht="14.25" customHeight="1">
      <c r="B541" s="95"/>
      <c r="C541" s="58"/>
      <c r="D541" s="58"/>
      <c r="E541" s="80"/>
      <c r="F541" s="81"/>
      <c r="G541" s="82"/>
      <c r="H541" s="87"/>
      <c r="I541" s="96"/>
      <c r="J541" s="96"/>
      <c r="K541" s="60" t="s">
        <v>193</v>
      </c>
      <c r="L541" s="122"/>
      <c r="M541" s="88"/>
      <c r="Q541" s="31"/>
      <c r="R541" s="32"/>
    </row>
    <row r="542" spans="2:18" ht="14.25" customHeight="1">
      <c r="B542" s="95"/>
      <c r="C542" s="58" t="s">
        <v>152</v>
      </c>
      <c r="D542" s="58" t="s">
        <v>152</v>
      </c>
      <c r="E542" s="80"/>
      <c r="F542" s="81"/>
      <c r="G542" s="82"/>
      <c r="H542" s="87"/>
      <c r="I542" s="96"/>
      <c r="J542" s="96"/>
      <c r="K542" s="61" t="s">
        <v>926</v>
      </c>
      <c r="L542" s="122"/>
      <c r="M542" s="88"/>
      <c r="Q542" s="31"/>
      <c r="R542" s="32"/>
    </row>
    <row r="543" spans="2:18" ht="14.25" customHeight="1">
      <c r="B543" s="95"/>
      <c r="C543" s="58">
        <v>3902000</v>
      </c>
      <c r="D543" s="58">
        <v>3902000</v>
      </c>
      <c r="E543" s="80"/>
      <c r="F543" s="81"/>
      <c r="G543" s="82"/>
      <c r="H543" s="87"/>
      <c r="I543" s="96"/>
      <c r="J543" s="96"/>
      <c r="K543" s="60" t="s">
        <v>327</v>
      </c>
      <c r="L543" s="122"/>
      <c r="M543" s="88"/>
      <c r="Q543" s="31"/>
      <c r="R543" s="32"/>
    </row>
    <row r="544" spans="2:18" ht="14.25" customHeight="1">
      <c r="B544" s="95"/>
      <c r="C544" s="58" t="s">
        <v>153</v>
      </c>
      <c r="D544" s="58" t="s">
        <v>153</v>
      </c>
      <c r="E544" s="80"/>
      <c r="F544" s="81"/>
      <c r="G544" s="82"/>
      <c r="H544" s="87"/>
      <c r="I544" s="96"/>
      <c r="J544" s="96"/>
      <c r="K544" s="60" t="s">
        <v>927</v>
      </c>
      <c r="L544" s="122"/>
      <c r="M544" s="88"/>
      <c r="Q544" s="31"/>
      <c r="R544" s="32"/>
    </row>
    <row r="545" spans="2:18" ht="14.25" customHeight="1">
      <c r="B545" s="95"/>
      <c r="C545" s="58">
        <v>41314000</v>
      </c>
      <c r="D545" s="58">
        <v>39661640</v>
      </c>
      <c r="E545" s="80"/>
      <c r="F545" s="81"/>
      <c r="G545" s="82"/>
      <c r="H545" s="87"/>
      <c r="I545" s="96"/>
      <c r="J545" s="96"/>
      <c r="K545" s="60"/>
      <c r="L545" s="67"/>
      <c r="M545" s="68"/>
      <c r="Q545" s="31"/>
      <c r="R545" s="32"/>
    </row>
    <row r="546" spans="2:18" ht="14.25" customHeight="1">
      <c r="B546" s="95"/>
      <c r="C546" s="58" t="s">
        <v>155</v>
      </c>
      <c r="D546" s="58" t="s">
        <v>155</v>
      </c>
      <c r="E546" s="80"/>
      <c r="F546" s="81">
        <v>2</v>
      </c>
      <c r="G546" s="82"/>
      <c r="H546" s="87" t="s">
        <v>1003</v>
      </c>
      <c r="I546" s="96">
        <v>51192000</v>
      </c>
      <c r="J546" s="96">
        <v>24181866</v>
      </c>
      <c r="K546" s="60" t="s">
        <v>59</v>
      </c>
      <c r="L546" s="67" t="s">
        <v>551</v>
      </c>
      <c r="M546" s="68" t="s">
        <v>285</v>
      </c>
      <c r="Q546" s="31"/>
      <c r="R546" s="32"/>
    </row>
    <row r="547" spans="2:18" ht="14.25" customHeight="1">
      <c r="B547" s="103"/>
      <c r="C547" s="58">
        <f>C540-C543-C545</f>
        <v>147180000</v>
      </c>
      <c r="D547" s="58">
        <f>D540-D543-D545</f>
        <v>112585613</v>
      </c>
      <c r="E547" s="80"/>
      <c r="F547" s="81"/>
      <c r="G547" s="82"/>
      <c r="H547" s="87"/>
      <c r="I547" s="96"/>
      <c r="J547" s="96"/>
      <c r="K547" s="60" t="s">
        <v>60</v>
      </c>
      <c r="L547" s="67" t="s">
        <v>552</v>
      </c>
      <c r="M547" s="68" t="s">
        <v>553</v>
      </c>
      <c r="Q547" s="31"/>
      <c r="R547" s="32"/>
    </row>
    <row r="548" spans="2:18" ht="14.25" customHeight="1">
      <c r="B548" s="103"/>
      <c r="C548" s="58"/>
      <c r="D548" s="58"/>
      <c r="E548" s="80"/>
      <c r="F548" s="81"/>
      <c r="G548" s="82"/>
      <c r="H548" s="87"/>
      <c r="I548" s="96"/>
      <c r="J548" s="96"/>
      <c r="K548" s="60" t="s">
        <v>47</v>
      </c>
      <c r="L548" s="64" t="s">
        <v>554</v>
      </c>
      <c r="M548" s="68" t="s">
        <v>555</v>
      </c>
      <c r="Q548" s="31"/>
      <c r="R548" s="32"/>
    </row>
    <row r="549" spans="2:18" ht="14.25" customHeight="1">
      <c r="B549" s="103"/>
      <c r="C549" s="58"/>
      <c r="D549" s="58"/>
      <c r="E549" s="80"/>
      <c r="F549" s="81"/>
      <c r="G549" s="82"/>
      <c r="H549" s="87"/>
      <c r="I549" s="96"/>
      <c r="J549" s="96"/>
      <c r="K549" s="60" t="s">
        <v>792</v>
      </c>
      <c r="L549" s="65"/>
      <c r="M549" s="68"/>
      <c r="Q549" s="31"/>
      <c r="R549" s="32"/>
    </row>
    <row r="550" spans="2:18" ht="14.25" customHeight="1">
      <c r="B550" s="103"/>
      <c r="C550" s="58"/>
      <c r="D550" s="58"/>
      <c r="E550" s="80"/>
      <c r="F550" s="81"/>
      <c r="G550" s="82"/>
      <c r="H550" s="87"/>
      <c r="I550" s="96"/>
      <c r="J550" s="96"/>
      <c r="K550" s="60" t="s">
        <v>111</v>
      </c>
      <c r="L550" s="65"/>
      <c r="M550" s="68"/>
      <c r="Q550" s="31"/>
      <c r="R550" s="32"/>
    </row>
    <row r="551" spans="2:18" ht="14.25" customHeight="1">
      <c r="B551" s="103"/>
      <c r="C551" s="58"/>
      <c r="D551" s="58"/>
      <c r="E551" s="80"/>
      <c r="F551" s="81"/>
      <c r="G551" s="82"/>
      <c r="H551" s="87"/>
      <c r="I551" s="96"/>
      <c r="J551" s="96"/>
      <c r="K551" s="60" t="s">
        <v>922</v>
      </c>
      <c r="L551" s="65"/>
      <c r="M551" s="68"/>
      <c r="Q551" s="31"/>
      <c r="R551" s="32"/>
    </row>
    <row r="552" spans="2:18" ht="14.25" customHeight="1">
      <c r="B552" s="103"/>
      <c r="C552" s="58"/>
      <c r="D552" s="58"/>
      <c r="E552" s="80"/>
      <c r="F552" s="81"/>
      <c r="G552" s="82"/>
      <c r="H552" s="87"/>
      <c r="I552" s="96"/>
      <c r="J552" s="96"/>
      <c r="K552" s="60"/>
      <c r="L552" s="65"/>
      <c r="M552" s="68"/>
      <c r="Q552" s="31"/>
      <c r="R552" s="32"/>
    </row>
    <row r="553" spans="2:18" ht="14.25" customHeight="1">
      <c r="B553" s="103"/>
      <c r="C553" s="58"/>
      <c r="D553" s="58"/>
      <c r="E553" s="80"/>
      <c r="F553" s="81">
        <v>3</v>
      </c>
      <c r="G553" s="82"/>
      <c r="H553" s="87" t="s">
        <v>1004</v>
      </c>
      <c r="I553" s="96">
        <v>10098000</v>
      </c>
      <c r="J553" s="96">
        <v>6697931</v>
      </c>
      <c r="K553" s="60" t="s">
        <v>88</v>
      </c>
      <c r="L553" s="65" t="s">
        <v>556</v>
      </c>
      <c r="M553" s="68" t="s">
        <v>557</v>
      </c>
      <c r="Q553" s="31"/>
      <c r="R553" s="32"/>
    </row>
    <row r="554" spans="2:18" ht="14.25" customHeight="1">
      <c r="B554" s="103"/>
      <c r="C554" s="58"/>
      <c r="D554" s="58"/>
      <c r="E554" s="80"/>
      <c r="F554" s="81"/>
      <c r="G554" s="82"/>
      <c r="H554" s="87"/>
      <c r="I554" s="96"/>
      <c r="J554" s="96"/>
      <c r="K554" s="60" t="s">
        <v>558</v>
      </c>
      <c r="L554" s="122"/>
      <c r="M554" s="88"/>
      <c r="Q554" s="31"/>
      <c r="R554" s="32"/>
    </row>
    <row r="555" spans="2:18" ht="14.25" customHeight="1">
      <c r="B555" s="103"/>
      <c r="C555" s="58"/>
      <c r="D555" s="58"/>
      <c r="E555" s="80"/>
      <c r="F555" s="81"/>
      <c r="G555" s="82"/>
      <c r="H555" s="87"/>
      <c r="I555" s="96"/>
      <c r="J555" s="96"/>
      <c r="K555" s="60" t="s">
        <v>924</v>
      </c>
      <c r="L555" s="122"/>
      <c r="M555" s="88"/>
      <c r="Q555" s="31"/>
      <c r="R555" s="32"/>
    </row>
    <row r="556" spans="2:18" ht="14.25" customHeight="1">
      <c r="B556" s="103"/>
      <c r="C556" s="104"/>
      <c r="D556" s="58"/>
      <c r="E556" s="80"/>
      <c r="F556" s="81"/>
      <c r="G556" s="82"/>
      <c r="H556" s="87"/>
      <c r="I556" s="96"/>
      <c r="J556" s="96"/>
      <c r="K556" s="60" t="s">
        <v>31</v>
      </c>
      <c r="L556" s="122"/>
      <c r="M556" s="88"/>
      <c r="Q556" s="31"/>
      <c r="R556" s="32"/>
    </row>
    <row r="557" spans="2:18" ht="14.25" customHeight="1">
      <c r="B557" s="103"/>
      <c r="C557" s="104"/>
      <c r="D557" s="58"/>
      <c r="E557" s="80"/>
      <c r="F557" s="81"/>
      <c r="G557" s="82"/>
      <c r="H557" s="87"/>
      <c r="I557" s="96"/>
      <c r="J557" s="96"/>
      <c r="K557" s="60" t="s">
        <v>925</v>
      </c>
      <c r="L557" s="122"/>
      <c r="M557" s="88"/>
      <c r="Q557" s="31"/>
      <c r="R557" s="32"/>
    </row>
    <row r="558" spans="2:18" ht="14.25" customHeight="1">
      <c r="B558" s="103"/>
      <c r="C558" s="104"/>
      <c r="D558" s="58"/>
      <c r="E558" s="80"/>
      <c r="F558" s="81"/>
      <c r="G558" s="82"/>
      <c r="H558" s="87"/>
      <c r="I558" s="96"/>
      <c r="J558" s="96"/>
      <c r="K558" s="60"/>
      <c r="L558" s="122"/>
      <c r="M558" s="88"/>
      <c r="Q558" s="31"/>
      <c r="R558" s="32"/>
    </row>
    <row r="559" spans="2:18" ht="14.25" customHeight="1">
      <c r="B559" s="103"/>
      <c r="C559" s="104"/>
      <c r="D559" s="58"/>
      <c r="E559" s="80"/>
      <c r="F559" s="81">
        <v>4</v>
      </c>
      <c r="G559" s="82"/>
      <c r="H559" s="87" t="s">
        <v>178</v>
      </c>
      <c r="I559" s="96">
        <v>18000000</v>
      </c>
      <c r="J559" s="96">
        <v>18000000</v>
      </c>
      <c r="K559" s="61" t="s">
        <v>250</v>
      </c>
      <c r="L559" s="122"/>
      <c r="M559" s="88"/>
      <c r="Q559" s="31"/>
      <c r="R559" s="32"/>
    </row>
    <row r="560" spans="2:18" ht="14.25" customHeight="1">
      <c r="B560" s="103"/>
      <c r="C560" s="104"/>
      <c r="D560" s="58"/>
      <c r="E560" s="80"/>
      <c r="F560" s="81"/>
      <c r="G560" s="82"/>
      <c r="H560" s="87"/>
      <c r="I560" s="96"/>
      <c r="J560" s="96"/>
      <c r="K560" s="60" t="s">
        <v>416</v>
      </c>
      <c r="L560" s="122"/>
      <c r="M560" s="88"/>
      <c r="Q560" s="31"/>
      <c r="R560" s="32"/>
    </row>
    <row r="561" spans="2:18" ht="14.25" customHeight="1">
      <c r="B561" s="103"/>
      <c r="C561" s="202"/>
      <c r="D561" s="200"/>
      <c r="E561" s="80"/>
      <c r="F561" s="81"/>
      <c r="G561" s="82"/>
      <c r="H561" s="87"/>
      <c r="I561" s="201"/>
      <c r="J561" s="201"/>
      <c r="K561" s="60"/>
      <c r="L561" s="122"/>
      <c r="M561" s="88"/>
      <c r="Q561" s="31"/>
      <c r="R561" s="32"/>
    </row>
    <row r="562" spans="2:23" ht="14.25" customHeight="1">
      <c r="B562" s="103"/>
      <c r="C562" s="104"/>
      <c r="D562" s="58"/>
      <c r="E562" s="80"/>
      <c r="F562" s="81">
        <v>5</v>
      </c>
      <c r="G562" s="82"/>
      <c r="H562" s="87" t="s">
        <v>177</v>
      </c>
      <c r="I562" s="96">
        <v>92076000</v>
      </c>
      <c r="J562" s="96">
        <v>87563015</v>
      </c>
      <c r="K562" s="60" t="s">
        <v>93</v>
      </c>
      <c r="L562" s="65" t="s">
        <v>556</v>
      </c>
      <c r="M562" s="68" t="s">
        <v>793</v>
      </c>
      <c r="Q562" s="31"/>
      <c r="R562" s="32"/>
      <c r="U562" s="4"/>
      <c r="W562" s="4"/>
    </row>
    <row r="563" spans="2:23" ht="14.25" customHeight="1">
      <c r="B563" s="103"/>
      <c r="C563" s="104"/>
      <c r="D563" s="58"/>
      <c r="E563" s="80"/>
      <c r="F563" s="81"/>
      <c r="G563" s="82"/>
      <c r="H563" s="87"/>
      <c r="I563" s="96"/>
      <c r="J563" s="96"/>
      <c r="K563" s="60" t="s">
        <v>94</v>
      </c>
      <c r="L563" s="65" t="s">
        <v>556</v>
      </c>
      <c r="M563" s="68" t="s">
        <v>794</v>
      </c>
      <c r="Q563" s="31"/>
      <c r="R563" s="32"/>
      <c r="U563" s="4"/>
      <c r="W563" s="4"/>
    </row>
    <row r="564" spans="2:23" ht="14.25" customHeight="1">
      <c r="B564" s="103"/>
      <c r="C564" s="104"/>
      <c r="D564" s="58"/>
      <c r="E564" s="80"/>
      <c r="F564" s="81"/>
      <c r="G564" s="82"/>
      <c r="H564" s="87"/>
      <c r="I564" s="96"/>
      <c r="J564" s="96"/>
      <c r="K564" s="60" t="s">
        <v>921</v>
      </c>
      <c r="L564" s="122"/>
      <c r="M564" s="88"/>
      <c r="Q564" s="31"/>
      <c r="R564" s="32"/>
      <c r="U564" s="4"/>
      <c r="W564" s="4"/>
    </row>
    <row r="565" spans="2:23" ht="14.25" customHeight="1">
      <c r="B565" s="103"/>
      <c r="C565" s="104"/>
      <c r="D565" s="58"/>
      <c r="E565" s="80"/>
      <c r="F565" s="81"/>
      <c r="G565" s="82"/>
      <c r="H565" s="87"/>
      <c r="I565" s="96"/>
      <c r="J565" s="96"/>
      <c r="K565" s="60" t="s">
        <v>923</v>
      </c>
      <c r="L565" s="65"/>
      <c r="M565" s="66"/>
      <c r="Q565" s="31"/>
      <c r="R565" s="32"/>
      <c r="U565" s="4"/>
      <c r="W565" s="4"/>
    </row>
    <row r="566" spans="2:18" ht="14.25" customHeight="1">
      <c r="B566" s="103"/>
      <c r="C566" s="104"/>
      <c r="D566" s="58"/>
      <c r="E566" s="80"/>
      <c r="F566" s="81"/>
      <c r="G566" s="82"/>
      <c r="H566" s="87"/>
      <c r="I566" s="96"/>
      <c r="J566" s="96"/>
      <c r="K566" s="76"/>
      <c r="L566" s="65"/>
      <c r="M566" s="66"/>
      <c r="Q566" s="31"/>
      <c r="R566" s="32"/>
    </row>
    <row r="567" spans="2:18" ht="14.25" customHeight="1">
      <c r="B567" s="103"/>
      <c r="C567" s="104"/>
      <c r="D567" s="58"/>
      <c r="E567" s="80"/>
      <c r="F567" s="81">
        <v>6</v>
      </c>
      <c r="G567" s="82"/>
      <c r="H567" s="87" t="s">
        <v>1005</v>
      </c>
      <c r="I567" s="96">
        <v>10536000</v>
      </c>
      <c r="J567" s="96">
        <v>10536000</v>
      </c>
      <c r="K567" s="61" t="s">
        <v>250</v>
      </c>
      <c r="L567" s="167"/>
      <c r="M567" s="88"/>
      <c r="Q567" s="31"/>
      <c r="R567" s="32"/>
    </row>
    <row r="568" spans="2:18" ht="14.25" customHeight="1">
      <c r="B568" s="103"/>
      <c r="C568" s="104"/>
      <c r="D568" s="58"/>
      <c r="E568" s="80"/>
      <c r="F568" s="81"/>
      <c r="G568" s="82"/>
      <c r="H568" s="87"/>
      <c r="I568" s="96"/>
      <c r="J568" s="96"/>
      <c r="K568" s="60" t="s">
        <v>795</v>
      </c>
      <c r="L568" s="167"/>
      <c r="M568" s="88"/>
      <c r="Q568" s="31"/>
      <c r="R568" s="32"/>
    </row>
    <row r="569" spans="2:18" ht="14.25" customHeight="1">
      <c r="B569" s="103"/>
      <c r="C569" s="202"/>
      <c r="D569" s="200"/>
      <c r="E569" s="80"/>
      <c r="F569" s="81"/>
      <c r="G569" s="82"/>
      <c r="H569" s="87"/>
      <c r="I569" s="201"/>
      <c r="J569" s="201"/>
      <c r="K569" s="60"/>
      <c r="L569" s="122"/>
      <c r="M569" s="88"/>
      <c r="Q569" s="31"/>
      <c r="R569" s="32"/>
    </row>
    <row r="570" spans="2:18" ht="14.25" customHeight="1">
      <c r="B570" s="103"/>
      <c r="C570" s="104"/>
      <c r="D570" s="58"/>
      <c r="E570" s="80"/>
      <c r="F570" s="81">
        <v>7</v>
      </c>
      <c r="G570" s="82"/>
      <c r="H570" s="87" t="s">
        <v>796</v>
      </c>
      <c r="I570" s="137">
        <v>7117000</v>
      </c>
      <c r="J570" s="137">
        <v>6264000</v>
      </c>
      <c r="K570" s="61" t="s">
        <v>250</v>
      </c>
      <c r="L570" s="122"/>
      <c r="M570" s="88"/>
      <c r="Q570" s="31"/>
      <c r="R570" s="32"/>
    </row>
    <row r="571" spans="2:18" ht="14.25" customHeight="1">
      <c r="B571" s="103"/>
      <c r="C571" s="104"/>
      <c r="D571" s="58"/>
      <c r="E571" s="80"/>
      <c r="F571" s="81"/>
      <c r="G571" s="82"/>
      <c r="H571" s="87"/>
      <c r="I571" s="137"/>
      <c r="J571" s="137"/>
      <c r="K571" s="169" t="s">
        <v>559</v>
      </c>
      <c r="L571" s="122"/>
      <c r="M571" s="88"/>
      <c r="Q571" s="31"/>
      <c r="R571" s="32"/>
    </row>
    <row r="572" spans="2:18" ht="14.25" customHeight="1">
      <c r="B572" s="103"/>
      <c r="C572" s="104"/>
      <c r="D572" s="58"/>
      <c r="E572" s="80"/>
      <c r="F572" s="81"/>
      <c r="G572" s="82"/>
      <c r="H572" s="87"/>
      <c r="I572" s="96"/>
      <c r="J572" s="96"/>
      <c r="K572" s="60" t="s">
        <v>928</v>
      </c>
      <c r="L572" s="122"/>
      <c r="M572" s="88"/>
      <c r="Q572" s="31"/>
      <c r="R572" s="32"/>
    </row>
    <row r="573" spans="2:18" ht="14.25" customHeight="1">
      <c r="B573" s="103"/>
      <c r="C573" s="104"/>
      <c r="D573" s="58"/>
      <c r="E573" s="80"/>
      <c r="F573" s="81"/>
      <c r="G573" s="82"/>
      <c r="H573" s="87"/>
      <c r="I573" s="96"/>
      <c r="J573" s="96"/>
      <c r="K573" s="60"/>
      <c r="L573" s="122"/>
      <c r="M573" s="88"/>
      <c r="Q573" s="31"/>
      <c r="R573" s="32"/>
    </row>
    <row r="574" spans="2:18" ht="14.25" customHeight="1">
      <c r="B574" s="103"/>
      <c r="C574" s="104"/>
      <c r="D574" s="58"/>
      <c r="E574" s="80"/>
      <c r="F574" s="81">
        <v>8</v>
      </c>
      <c r="G574" s="82"/>
      <c r="H574" s="87" t="s">
        <v>21</v>
      </c>
      <c r="I574" s="137">
        <v>-312000</v>
      </c>
      <c r="J574" s="96">
        <v>0</v>
      </c>
      <c r="K574" s="61" t="s">
        <v>250</v>
      </c>
      <c r="L574" s="122"/>
      <c r="M574" s="88"/>
      <c r="Q574" s="31"/>
      <c r="R574" s="32"/>
    </row>
    <row r="575" spans="1:22" ht="14.25" customHeight="1" thickBot="1">
      <c r="A575" s="1"/>
      <c r="B575" s="126"/>
      <c r="C575" s="168"/>
      <c r="D575" s="127"/>
      <c r="E575" s="128"/>
      <c r="F575" s="129"/>
      <c r="G575" s="130"/>
      <c r="H575" s="131"/>
      <c r="I575" s="132"/>
      <c r="J575" s="133"/>
      <c r="K575" s="134"/>
      <c r="L575" s="135"/>
      <c r="M575" s="136"/>
      <c r="N575" s="36"/>
      <c r="Q575" s="31"/>
      <c r="R575" s="32"/>
      <c r="T575" s="32"/>
      <c r="U575" s="37"/>
      <c r="V575" s="37"/>
    </row>
    <row r="576" spans="2:18" ht="14.25" customHeight="1">
      <c r="B576" s="218"/>
      <c r="C576" s="202" t="s">
        <v>150</v>
      </c>
      <c r="D576" s="200" t="s">
        <v>150</v>
      </c>
      <c r="E576" s="80"/>
      <c r="F576" s="81"/>
      <c r="G576" s="82"/>
      <c r="H576" s="87"/>
      <c r="I576" s="201" t="s">
        <v>150</v>
      </c>
      <c r="J576" s="201" t="s">
        <v>150</v>
      </c>
      <c r="K576" s="260"/>
      <c r="L576" s="255"/>
      <c r="M576" s="235"/>
      <c r="Q576" s="31"/>
      <c r="R576" s="32"/>
    </row>
    <row r="577" spans="1:22" ht="14.25" customHeight="1">
      <c r="A577" s="1"/>
      <c r="B577" s="95" t="s">
        <v>354</v>
      </c>
      <c r="C577" s="58">
        <v>6440753000</v>
      </c>
      <c r="D577" s="58">
        <f>5617413800-6264000</f>
        <v>5611149800</v>
      </c>
      <c r="E577" s="80" t="s">
        <v>237</v>
      </c>
      <c r="F577" s="81">
        <v>1</v>
      </c>
      <c r="G577" s="82"/>
      <c r="H577" s="87" t="s">
        <v>417</v>
      </c>
      <c r="I577" s="96">
        <v>221075000</v>
      </c>
      <c r="J577" s="96">
        <v>203102275</v>
      </c>
      <c r="K577" s="60" t="s">
        <v>329</v>
      </c>
      <c r="L577" s="122" t="s">
        <v>250</v>
      </c>
      <c r="M577" s="68" t="s">
        <v>634</v>
      </c>
      <c r="N577" s="35"/>
      <c r="Q577" s="31"/>
      <c r="R577" s="32"/>
      <c r="V577" s="9"/>
    </row>
    <row r="578" spans="2:24" ht="14.25" customHeight="1">
      <c r="B578" s="95"/>
      <c r="C578" s="58"/>
      <c r="D578" s="58"/>
      <c r="E578" s="80"/>
      <c r="F578" s="81"/>
      <c r="G578" s="82"/>
      <c r="H578" s="87"/>
      <c r="I578" s="96"/>
      <c r="J578" s="96"/>
      <c r="K578" s="60" t="s">
        <v>929</v>
      </c>
      <c r="L578" s="67"/>
      <c r="M578" s="68"/>
      <c r="N578" s="35"/>
      <c r="Q578" s="31"/>
      <c r="R578" s="32"/>
      <c r="T578" s="32"/>
      <c r="U578" s="37"/>
      <c r="V578" s="37"/>
      <c r="W578" s="38"/>
      <c r="X578" s="38"/>
    </row>
    <row r="579" spans="2:24" ht="14.25" customHeight="1">
      <c r="B579" s="95"/>
      <c r="C579" s="58" t="s">
        <v>152</v>
      </c>
      <c r="D579" s="58" t="s">
        <v>152</v>
      </c>
      <c r="E579" s="80"/>
      <c r="F579" s="81"/>
      <c r="G579" s="82"/>
      <c r="H579" s="87"/>
      <c r="I579" s="96"/>
      <c r="J579" s="96"/>
      <c r="K579" s="60" t="s">
        <v>418</v>
      </c>
      <c r="L579" s="67" t="s">
        <v>96</v>
      </c>
      <c r="M579" s="68" t="s">
        <v>635</v>
      </c>
      <c r="N579" s="35"/>
      <c r="Q579" s="31"/>
      <c r="R579" s="32"/>
      <c r="T579" s="32"/>
      <c r="U579" s="37"/>
      <c r="V579" s="37"/>
      <c r="W579" s="38"/>
      <c r="X579" s="38"/>
    </row>
    <row r="580" spans="2:24" ht="14.25" customHeight="1">
      <c r="B580" s="95"/>
      <c r="C580" s="58">
        <v>1310209000</v>
      </c>
      <c r="D580" s="58">
        <v>1297563169</v>
      </c>
      <c r="E580" s="80"/>
      <c r="F580" s="81"/>
      <c r="G580" s="82"/>
      <c r="H580" s="87"/>
      <c r="I580" s="93"/>
      <c r="J580" s="96"/>
      <c r="K580" s="60" t="s">
        <v>419</v>
      </c>
      <c r="L580" s="122"/>
      <c r="M580" s="68"/>
      <c r="N580" s="35"/>
      <c r="Q580" s="31"/>
      <c r="R580" s="32"/>
      <c r="T580" s="32"/>
      <c r="U580" s="37"/>
      <c r="V580" s="37"/>
      <c r="W580" s="38"/>
      <c r="X580" s="38"/>
    </row>
    <row r="581" spans="2:24" ht="14.25" customHeight="1">
      <c r="B581" s="95"/>
      <c r="C581" s="58" t="s">
        <v>153</v>
      </c>
      <c r="D581" s="58" t="s">
        <v>153</v>
      </c>
      <c r="E581" s="80"/>
      <c r="F581" s="81"/>
      <c r="G581" s="82"/>
      <c r="H581" s="87"/>
      <c r="I581" s="96"/>
      <c r="J581" s="96"/>
      <c r="K581" s="60" t="s">
        <v>930</v>
      </c>
      <c r="L581" s="122"/>
      <c r="M581" s="68"/>
      <c r="N581" s="35"/>
      <c r="Q581" s="31"/>
      <c r="R581" s="32"/>
      <c r="T581" s="32"/>
      <c r="U581" s="37"/>
      <c r="V581" s="37"/>
      <c r="W581" s="38"/>
      <c r="X581" s="38"/>
    </row>
    <row r="582" spans="2:23" ht="14.25" customHeight="1">
      <c r="B582" s="95"/>
      <c r="C582" s="58">
        <v>3962484000</v>
      </c>
      <c r="D582" s="58">
        <v>3264995775</v>
      </c>
      <c r="E582" s="80"/>
      <c r="F582" s="81"/>
      <c r="G582" s="86"/>
      <c r="H582" s="87"/>
      <c r="I582" s="96"/>
      <c r="J582" s="96"/>
      <c r="K582" s="60" t="s">
        <v>45</v>
      </c>
      <c r="L582" s="67" t="s">
        <v>278</v>
      </c>
      <c r="M582" s="68" t="s">
        <v>278</v>
      </c>
      <c r="N582" s="35"/>
      <c r="Q582" s="31"/>
      <c r="R582" s="32"/>
      <c r="U582" s="4"/>
      <c r="W582" s="4"/>
    </row>
    <row r="583" spans="2:23" ht="14.25" customHeight="1">
      <c r="B583" s="95"/>
      <c r="C583" s="58" t="s">
        <v>155</v>
      </c>
      <c r="D583" s="58" t="s">
        <v>155</v>
      </c>
      <c r="E583" s="80"/>
      <c r="F583" s="81"/>
      <c r="G583" s="86"/>
      <c r="H583" s="87"/>
      <c r="I583" s="96"/>
      <c r="J583" s="96"/>
      <c r="K583" s="60" t="s">
        <v>797</v>
      </c>
      <c r="L583" s="65"/>
      <c r="M583" s="124"/>
      <c r="N583" s="35"/>
      <c r="Q583" s="31"/>
      <c r="R583" s="32"/>
      <c r="U583" s="4"/>
      <c r="W583" s="4"/>
    </row>
    <row r="584" spans="2:23" ht="14.25" customHeight="1">
      <c r="B584" s="103"/>
      <c r="C584" s="58">
        <f>C577-C580-C582</f>
        <v>1168060000</v>
      </c>
      <c r="D584" s="58">
        <f>D577-D580-D582</f>
        <v>1048590856</v>
      </c>
      <c r="E584" s="80"/>
      <c r="F584" s="81"/>
      <c r="G584" s="86"/>
      <c r="H584" s="87"/>
      <c r="I584" s="96"/>
      <c r="J584" s="96"/>
      <c r="K584" s="60"/>
      <c r="L584" s="67"/>
      <c r="M584" s="68"/>
      <c r="N584" s="30"/>
      <c r="Q584" s="31"/>
      <c r="R584" s="32"/>
      <c r="U584" s="4"/>
      <c r="W584" s="4"/>
    </row>
    <row r="585" spans="2:23" ht="14.25" customHeight="1">
      <c r="B585" s="103"/>
      <c r="C585" s="58"/>
      <c r="D585" s="58"/>
      <c r="E585" s="80"/>
      <c r="F585" s="81">
        <v>2</v>
      </c>
      <c r="G585" s="82"/>
      <c r="H585" s="87" t="s">
        <v>420</v>
      </c>
      <c r="I585" s="84">
        <v>417575000</v>
      </c>
      <c r="J585" s="84">
        <v>375948688</v>
      </c>
      <c r="K585" s="60" t="s">
        <v>276</v>
      </c>
      <c r="L585" s="65" t="s">
        <v>636</v>
      </c>
      <c r="M585" s="124" t="s">
        <v>304</v>
      </c>
      <c r="N585" s="30"/>
      <c r="Q585" s="31"/>
      <c r="R585" s="32"/>
      <c r="U585" s="4"/>
      <c r="W585" s="4"/>
    </row>
    <row r="586" spans="2:23" ht="14.25" customHeight="1">
      <c r="B586" s="103"/>
      <c r="C586" s="58"/>
      <c r="D586" s="58"/>
      <c r="E586" s="80"/>
      <c r="F586" s="81"/>
      <c r="G586" s="82"/>
      <c r="H586" s="87"/>
      <c r="I586" s="84"/>
      <c r="J586" s="84"/>
      <c r="K586" s="60" t="s">
        <v>277</v>
      </c>
      <c r="L586" s="65" t="s">
        <v>636</v>
      </c>
      <c r="M586" s="124" t="s">
        <v>637</v>
      </c>
      <c r="N586" s="30"/>
      <c r="Q586" s="31"/>
      <c r="R586" s="32"/>
      <c r="U586" s="4"/>
      <c r="W586" s="4"/>
    </row>
    <row r="587" spans="2:23" ht="14.25" customHeight="1">
      <c r="B587" s="103"/>
      <c r="C587" s="58"/>
      <c r="D587" s="58"/>
      <c r="E587" s="102"/>
      <c r="F587" s="81"/>
      <c r="G587" s="82"/>
      <c r="H587" s="87"/>
      <c r="I587" s="84"/>
      <c r="J587" s="84"/>
      <c r="K587" s="60" t="s">
        <v>30</v>
      </c>
      <c r="L587" s="65"/>
      <c r="M587" s="124"/>
      <c r="Q587" s="31"/>
      <c r="R587" s="32"/>
      <c r="U587" s="4"/>
      <c r="W587" s="4"/>
    </row>
    <row r="588" spans="2:23" ht="14.25" customHeight="1">
      <c r="B588" s="103"/>
      <c r="C588" s="58"/>
      <c r="D588" s="58"/>
      <c r="E588" s="80"/>
      <c r="F588" s="81"/>
      <c r="G588" s="82"/>
      <c r="H588" s="87"/>
      <c r="I588" s="84"/>
      <c r="J588" s="84"/>
      <c r="K588" s="60" t="s">
        <v>798</v>
      </c>
      <c r="L588" s="109"/>
      <c r="M588" s="110"/>
      <c r="Q588" s="31"/>
      <c r="R588" s="32"/>
      <c r="U588" s="4"/>
      <c r="W588" s="4"/>
    </row>
    <row r="589" spans="2:23" ht="14.25" customHeight="1">
      <c r="B589" s="103"/>
      <c r="C589" s="58"/>
      <c r="D589" s="58"/>
      <c r="E589" s="80"/>
      <c r="F589" s="81"/>
      <c r="G589" s="82"/>
      <c r="H589" s="87"/>
      <c r="I589" s="84"/>
      <c r="J589" s="84"/>
      <c r="K589" s="60" t="s">
        <v>279</v>
      </c>
      <c r="L589" s="65" t="s">
        <v>154</v>
      </c>
      <c r="M589" s="288" t="s">
        <v>1016</v>
      </c>
      <c r="Q589" s="31"/>
      <c r="R589" s="32"/>
      <c r="U589" s="4"/>
      <c r="W589" s="4"/>
    </row>
    <row r="590" spans="2:23" ht="14.25" customHeight="1">
      <c r="B590" s="103"/>
      <c r="C590" s="58"/>
      <c r="D590" s="58"/>
      <c r="E590" s="80"/>
      <c r="F590" s="81"/>
      <c r="G590" s="82"/>
      <c r="H590" s="87"/>
      <c r="I590" s="84"/>
      <c r="J590" s="84"/>
      <c r="K590" s="289" t="s">
        <v>1017</v>
      </c>
      <c r="L590" s="109"/>
      <c r="M590" s="110"/>
      <c r="Q590" s="31"/>
      <c r="R590" s="32"/>
      <c r="U590" s="4"/>
      <c r="W590" s="4"/>
    </row>
    <row r="591" spans="2:23" ht="14.25" customHeight="1">
      <c r="B591" s="103"/>
      <c r="C591" s="58"/>
      <c r="D591" s="58"/>
      <c r="E591" s="80"/>
      <c r="F591" s="81"/>
      <c r="G591" s="82"/>
      <c r="H591" s="87"/>
      <c r="I591" s="84"/>
      <c r="J591" s="84"/>
      <c r="K591" s="60"/>
      <c r="L591" s="65"/>
      <c r="M591" s="110"/>
      <c r="Q591" s="31"/>
      <c r="R591" s="32"/>
      <c r="U591" s="4"/>
      <c r="W591" s="4"/>
    </row>
    <row r="592" spans="2:23" ht="14.25" customHeight="1">
      <c r="B592" s="103"/>
      <c r="C592" s="58"/>
      <c r="D592" s="58"/>
      <c r="E592" s="80"/>
      <c r="F592" s="81">
        <v>3</v>
      </c>
      <c r="G592" s="82"/>
      <c r="H592" s="87" t="s">
        <v>421</v>
      </c>
      <c r="I592" s="84">
        <v>522515000</v>
      </c>
      <c r="J592" s="84">
        <v>508251000</v>
      </c>
      <c r="K592" s="60" t="s">
        <v>46</v>
      </c>
      <c r="L592" s="67" t="s">
        <v>96</v>
      </c>
      <c r="M592" s="68" t="s">
        <v>96</v>
      </c>
      <c r="Q592" s="31"/>
      <c r="R592" s="32"/>
      <c r="U592" s="4"/>
      <c r="W592" s="4"/>
    </row>
    <row r="593" spans="2:18" ht="14.25" customHeight="1">
      <c r="B593" s="103"/>
      <c r="C593" s="104"/>
      <c r="D593" s="58"/>
      <c r="E593" s="80"/>
      <c r="F593" s="81"/>
      <c r="G593" s="82"/>
      <c r="H593" s="87"/>
      <c r="I593" s="96"/>
      <c r="J593" s="96"/>
      <c r="K593" s="60" t="s">
        <v>32</v>
      </c>
      <c r="L593" s="67"/>
      <c r="M593" s="68"/>
      <c r="Q593" s="31"/>
      <c r="R593" s="32"/>
    </row>
    <row r="594" spans="2:18" ht="14.25" customHeight="1">
      <c r="B594" s="103"/>
      <c r="C594" s="104"/>
      <c r="D594" s="58"/>
      <c r="E594" s="80"/>
      <c r="F594" s="81"/>
      <c r="G594" s="82"/>
      <c r="H594" s="87"/>
      <c r="I594" s="93"/>
      <c r="J594" s="94"/>
      <c r="K594" s="60" t="s">
        <v>931</v>
      </c>
      <c r="L594" s="67"/>
      <c r="M594" s="68"/>
      <c r="Q594" s="31"/>
      <c r="R594" s="32"/>
    </row>
    <row r="595" spans="2:23" ht="14.25" customHeight="1">
      <c r="B595" s="103"/>
      <c r="C595" s="58"/>
      <c r="D595" s="58"/>
      <c r="E595" s="80"/>
      <c r="F595" s="81"/>
      <c r="G595" s="82"/>
      <c r="H595" s="87"/>
      <c r="I595" s="84"/>
      <c r="J595" s="84"/>
      <c r="K595" s="60"/>
      <c r="L595" s="67"/>
      <c r="M595" s="68"/>
      <c r="Q595" s="31"/>
      <c r="R595" s="32"/>
      <c r="U595" s="4"/>
      <c r="W595" s="4"/>
    </row>
    <row r="596" spans="2:23" ht="14.25" customHeight="1">
      <c r="B596" s="103"/>
      <c r="C596" s="104"/>
      <c r="D596" s="58"/>
      <c r="E596" s="80"/>
      <c r="F596" s="81">
        <v>4</v>
      </c>
      <c r="G596" s="82"/>
      <c r="H596" s="87" t="s">
        <v>176</v>
      </c>
      <c r="I596" s="96">
        <v>466338000</v>
      </c>
      <c r="J596" s="96">
        <v>454809496</v>
      </c>
      <c r="K596" s="107" t="s">
        <v>280</v>
      </c>
      <c r="L596" s="65" t="s">
        <v>636</v>
      </c>
      <c r="M596" s="89" t="s">
        <v>638</v>
      </c>
      <c r="Q596" s="31"/>
      <c r="R596" s="32"/>
      <c r="U596" s="4"/>
      <c r="W596" s="4"/>
    </row>
    <row r="597" spans="2:23" ht="14.25" customHeight="1">
      <c r="B597" s="103"/>
      <c r="C597" s="104"/>
      <c r="D597" s="58"/>
      <c r="E597" s="80"/>
      <c r="F597" s="81"/>
      <c r="G597" s="82"/>
      <c r="H597" s="87"/>
      <c r="I597" s="96"/>
      <c r="J597" s="96"/>
      <c r="K597" s="107" t="s">
        <v>281</v>
      </c>
      <c r="L597" s="122"/>
      <c r="M597" s="88"/>
      <c r="Q597" s="31"/>
      <c r="R597" s="32"/>
      <c r="U597" s="4"/>
      <c r="W597" s="4"/>
    </row>
    <row r="598" spans="2:23" ht="14.25" customHeight="1">
      <c r="B598" s="103"/>
      <c r="C598" s="104"/>
      <c r="D598" s="58"/>
      <c r="E598" s="80"/>
      <c r="F598" s="81"/>
      <c r="G598" s="82"/>
      <c r="H598" s="87"/>
      <c r="I598" s="96"/>
      <c r="J598" s="96"/>
      <c r="K598" s="107" t="s">
        <v>282</v>
      </c>
      <c r="L598" s="65" t="s">
        <v>636</v>
      </c>
      <c r="M598" s="68" t="s">
        <v>639</v>
      </c>
      <c r="Q598" s="31"/>
      <c r="R598" s="32"/>
      <c r="U598" s="4"/>
      <c r="W598" s="4"/>
    </row>
    <row r="599" spans="2:23" ht="14.25" customHeight="1">
      <c r="B599" s="103"/>
      <c r="C599" s="104"/>
      <c r="D599" s="58"/>
      <c r="E599" s="80"/>
      <c r="F599" s="81"/>
      <c r="G599" s="82"/>
      <c r="H599" s="87"/>
      <c r="I599" s="96"/>
      <c r="J599" s="96"/>
      <c r="K599" s="60" t="s">
        <v>191</v>
      </c>
      <c r="L599" s="122"/>
      <c r="M599" s="89"/>
      <c r="Q599" s="31"/>
      <c r="R599" s="32"/>
      <c r="U599" s="4"/>
      <c r="W599" s="4"/>
    </row>
    <row r="600" spans="2:23" ht="14.25" customHeight="1">
      <c r="B600" s="103"/>
      <c r="C600" s="104"/>
      <c r="D600" s="58"/>
      <c r="E600" s="80"/>
      <c r="F600" s="81"/>
      <c r="G600" s="82"/>
      <c r="H600" s="87"/>
      <c r="I600" s="96"/>
      <c r="J600" s="96"/>
      <c r="K600" s="76" t="s">
        <v>932</v>
      </c>
      <c r="L600" s="122"/>
      <c r="M600" s="89"/>
      <c r="Q600" s="31"/>
      <c r="R600" s="32"/>
      <c r="U600" s="4"/>
      <c r="W600" s="4"/>
    </row>
    <row r="601" spans="2:23" ht="14.25" customHeight="1">
      <c r="B601" s="103"/>
      <c r="C601" s="104"/>
      <c r="D601" s="58"/>
      <c r="E601" s="80"/>
      <c r="F601" s="81"/>
      <c r="G601" s="82"/>
      <c r="H601" s="87"/>
      <c r="I601" s="96"/>
      <c r="J601" s="96"/>
      <c r="K601" s="60"/>
      <c r="L601" s="65"/>
      <c r="M601" s="68"/>
      <c r="Q601" s="31"/>
      <c r="R601" s="32"/>
      <c r="U601" s="4"/>
      <c r="W601" s="4"/>
    </row>
    <row r="602" spans="2:23" ht="14.25" customHeight="1">
      <c r="B602" s="103"/>
      <c r="C602" s="104"/>
      <c r="D602" s="58"/>
      <c r="E602" s="80"/>
      <c r="F602" s="81">
        <v>5</v>
      </c>
      <c r="G602" s="82"/>
      <c r="H602" s="87" t="s">
        <v>1006</v>
      </c>
      <c r="I602" s="96">
        <v>177093000</v>
      </c>
      <c r="J602" s="96">
        <v>174522485</v>
      </c>
      <c r="K602" s="107" t="s">
        <v>61</v>
      </c>
      <c r="L602" s="65" t="s">
        <v>250</v>
      </c>
      <c r="M602" s="89" t="s">
        <v>640</v>
      </c>
      <c r="Q602" s="31"/>
      <c r="R602" s="32"/>
      <c r="U602" s="4"/>
      <c r="W602" s="4"/>
    </row>
    <row r="603" spans="2:23" ht="14.25" customHeight="1">
      <c r="B603" s="103"/>
      <c r="C603" s="104"/>
      <c r="D603" s="58"/>
      <c r="E603" s="80"/>
      <c r="F603" s="81"/>
      <c r="G603" s="82"/>
      <c r="H603" s="87"/>
      <c r="I603" s="96"/>
      <c r="J603" s="96"/>
      <c r="K603" s="107" t="s">
        <v>933</v>
      </c>
      <c r="L603" s="122"/>
      <c r="M603" s="88"/>
      <c r="Q603" s="31"/>
      <c r="R603" s="32"/>
      <c r="U603" s="4"/>
      <c r="W603" s="4"/>
    </row>
    <row r="604" spans="2:23" ht="14.25" customHeight="1">
      <c r="B604" s="103"/>
      <c r="C604" s="104"/>
      <c r="D604" s="58"/>
      <c r="E604" s="80"/>
      <c r="F604" s="81"/>
      <c r="G604" s="82"/>
      <c r="H604" s="87"/>
      <c r="I604" s="96"/>
      <c r="J604" s="96"/>
      <c r="K604" s="107" t="s">
        <v>328</v>
      </c>
      <c r="L604" s="65"/>
      <c r="M604" s="68"/>
      <c r="Q604" s="31"/>
      <c r="R604" s="32"/>
      <c r="U604" s="4"/>
      <c r="W604" s="4"/>
    </row>
    <row r="605" spans="2:23" ht="14.25" customHeight="1">
      <c r="B605" s="103"/>
      <c r="C605" s="104"/>
      <c r="D605" s="58"/>
      <c r="E605" s="80"/>
      <c r="F605" s="81"/>
      <c r="G605" s="82"/>
      <c r="H605" s="87"/>
      <c r="I605" s="96"/>
      <c r="J605" s="96"/>
      <c r="K605" s="60" t="s">
        <v>934</v>
      </c>
      <c r="L605" s="122"/>
      <c r="M605" s="89"/>
      <c r="Q605" s="31"/>
      <c r="R605" s="32"/>
      <c r="U605" s="4"/>
      <c r="W605" s="4"/>
    </row>
    <row r="606" spans="2:23" ht="14.25" customHeight="1">
      <c r="B606" s="103"/>
      <c r="C606" s="202"/>
      <c r="D606" s="200"/>
      <c r="E606" s="80"/>
      <c r="F606" s="81"/>
      <c r="G606" s="82"/>
      <c r="H606" s="87"/>
      <c r="I606" s="201"/>
      <c r="J606" s="201"/>
      <c r="K606" s="164"/>
      <c r="L606" s="122"/>
      <c r="M606" s="89"/>
      <c r="Q606" s="31"/>
      <c r="R606" s="32"/>
      <c r="U606" s="4"/>
      <c r="W606" s="4"/>
    </row>
    <row r="607" spans="2:23" ht="14.25" customHeight="1">
      <c r="B607" s="103"/>
      <c r="C607" s="104"/>
      <c r="D607" s="58"/>
      <c r="E607" s="80"/>
      <c r="F607" s="81">
        <v>6</v>
      </c>
      <c r="G607" s="82"/>
      <c r="H607" s="87" t="s">
        <v>1007</v>
      </c>
      <c r="I607" s="96">
        <v>73296000</v>
      </c>
      <c r="J607" s="96">
        <v>65365245</v>
      </c>
      <c r="K607" s="60" t="s">
        <v>79</v>
      </c>
      <c r="L607" s="67" t="s">
        <v>99</v>
      </c>
      <c r="M607" s="89" t="s">
        <v>99</v>
      </c>
      <c r="Q607" s="31"/>
      <c r="R607" s="32"/>
      <c r="U607" s="4"/>
      <c r="W607" s="4"/>
    </row>
    <row r="608" spans="2:23" ht="14.25" customHeight="1">
      <c r="B608" s="103"/>
      <c r="C608" s="104"/>
      <c r="D608" s="58"/>
      <c r="E608" s="80"/>
      <c r="F608" s="81"/>
      <c r="G608" s="82"/>
      <c r="H608" s="87"/>
      <c r="I608" s="96"/>
      <c r="J608" s="96"/>
      <c r="K608" s="60" t="s">
        <v>799</v>
      </c>
      <c r="L608" s="67"/>
      <c r="M608" s="68"/>
      <c r="Q608" s="31"/>
      <c r="R608" s="32"/>
      <c r="U608" s="4"/>
      <c r="W608" s="4"/>
    </row>
    <row r="609" spans="2:23" ht="14.25" customHeight="1">
      <c r="B609" s="103"/>
      <c r="C609" s="104"/>
      <c r="D609" s="58"/>
      <c r="E609" s="80"/>
      <c r="F609" s="81"/>
      <c r="G609" s="82"/>
      <c r="H609" s="87"/>
      <c r="I609" s="96"/>
      <c r="J609" s="96"/>
      <c r="K609" s="60" t="s">
        <v>935</v>
      </c>
      <c r="L609" s="67"/>
      <c r="M609" s="68"/>
      <c r="Q609" s="31"/>
      <c r="R609" s="32"/>
      <c r="U609" s="4"/>
      <c r="W609" s="4"/>
    </row>
    <row r="610" spans="2:23" ht="14.25" customHeight="1">
      <c r="B610" s="103"/>
      <c r="C610" s="104"/>
      <c r="D610" s="58"/>
      <c r="E610" s="80"/>
      <c r="F610" s="81"/>
      <c r="G610" s="82"/>
      <c r="H610" s="87"/>
      <c r="I610" s="96"/>
      <c r="J610" s="96"/>
      <c r="K610" s="60" t="s">
        <v>512</v>
      </c>
      <c r="L610" s="67" t="s">
        <v>100</v>
      </c>
      <c r="M610" s="68" t="s">
        <v>100</v>
      </c>
      <c r="Q610" s="31"/>
      <c r="R610" s="32"/>
      <c r="U610" s="4"/>
      <c r="W610" s="4"/>
    </row>
    <row r="611" spans="2:23" ht="14.25" customHeight="1">
      <c r="B611" s="103"/>
      <c r="C611" s="104"/>
      <c r="D611" s="58"/>
      <c r="E611" s="80"/>
      <c r="F611" s="81"/>
      <c r="G611" s="82"/>
      <c r="H611" s="87"/>
      <c r="I611" s="96"/>
      <c r="J611" s="96"/>
      <c r="K611" s="121" t="s">
        <v>513</v>
      </c>
      <c r="L611" s="67"/>
      <c r="M611" s="68"/>
      <c r="Q611" s="31"/>
      <c r="R611" s="32"/>
      <c r="U611" s="4"/>
      <c r="W611" s="4"/>
    </row>
    <row r="612" spans="2:23" ht="14.25" customHeight="1">
      <c r="B612" s="103"/>
      <c r="C612" s="104"/>
      <c r="D612" s="58"/>
      <c r="E612" s="80"/>
      <c r="F612" s="81"/>
      <c r="G612" s="82"/>
      <c r="H612" s="87"/>
      <c r="I612" s="96"/>
      <c r="J612" s="96"/>
      <c r="K612" s="60" t="s">
        <v>936</v>
      </c>
      <c r="L612" s="67"/>
      <c r="M612" s="68"/>
      <c r="Q612" s="31"/>
      <c r="R612" s="32"/>
      <c r="U612" s="4"/>
      <c r="W612" s="4"/>
    </row>
    <row r="613" spans="2:18" ht="14.25" customHeight="1">
      <c r="B613" s="103"/>
      <c r="C613" s="202"/>
      <c r="D613" s="200"/>
      <c r="E613" s="80"/>
      <c r="F613" s="81"/>
      <c r="G613" s="82"/>
      <c r="H613" s="87"/>
      <c r="I613" s="201"/>
      <c r="J613" s="201"/>
      <c r="K613" s="60"/>
      <c r="L613" s="67"/>
      <c r="M613" s="68"/>
      <c r="Q613" s="31"/>
      <c r="R613" s="32"/>
    </row>
    <row r="614" spans="2:18" ht="14.25" customHeight="1">
      <c r="B614" s="103"/>
      <c r="C614" s="104"/>
      <c r="D614" s="58"/>
      <c r="E614" s="80"/>
      <c r="F614" s="81">
        <v>7</v>
      </c>
      <c r="G614" s="82"/>
      <c r="H614" s="87" t="s">
        <v>422</v>
      </c>
      <c r="I614" s="96">
        <v>1510833000</v>
      </c>
      <c r="J614" s="96">
        <v>867693620</v>
      </c>
      <c r="K614" s="286" t="s">
        <v>1014</v>
      </c>
      <c r="L614" s="67" t="s">
        <v>96</v>
      </c>
      <c r="M614" s="68" t="s">
        <v>96</v>
      </c>
      <c r="Q614" s="31"/>
      <c r="R614" s="32"/>
    </row>
    <row r="615" spans="2:18" ht="14.25" customHeight="1">
      <c r="B615" s="103"/>
      <c r="C615" s="104"/>
      <c r="D615" s="58"/>
      <c r="E615" s="80"/>
      <c r="F615" s="81"/>
      <c r="G615" s="82"/>
      <c r="H615" s="87"/>
      <c r="I615" s="96"/>
      <c r="J615" s="96"/>
      <c r="K615" s="285" t="s">
        <v>514</v>
      </c>
      <c r="L615" s="67"/>
      <c r="M615" s="68"/>
      <c r="Q615" s="31"/>
      <c r="R615" s="32"/>
    </row>
    <row r="616" spans="2:18" ht="14.25" customHeight="1">
      <c r="B616" s="103"/>
      <c r="C616" s="104"/>
      <c r="D616" s="58"/>
      <c r="E616" s="80"/>
      <c r="F616" s="81"/>
      <c r="G616" s="82"/>
      <c r="H616" s="87"/>
      <c r="I616" s="96"/>
      <c r="J616" s="96"/>
      <c r="K616" s="107" t="s">
        <v>937</v>
      </c>
      <c r="L616" s="67"/>
      <c r="M616" s="68"/>
      <c r="Q616" s="31"/>
      <c r="R616" s="32"/>
    </row>
    <row r="617" spans="2:18" ht="14.25" customHeight="1">
      <c r="B617" s="103"/>
      <c r="C617" s="104"/>
      <c r="D617" s="58"/>
      <c r="E617" s="80"/>
      <c r="F617" s="81"/>
      <c r="G617" s="82"/>
      <c r="H617" s="87"/>
      <c r="I617" s="96"/>
      <c r="J617" s="96"/>
      <c r="K617" s="107" t="s">
        <v>283</v>
      </c>
      <c r="L617" s="170"/>
      <c r="M617" s="171"/>
      <c r="Q617" s="31"/>
      <c r="R617" s="32"/>
    </row>
    <row r="618" spans="2:18" ht="14.25" customHeight="1" thickBot="1">
      <c r="B618" s="204"/>
      <c r="C618" s="173"/>
      <c r="D618" s="174"/>
      <c r="E618" s="128"/>
      <c r="F618" s="129"/>
      <c r="G618" s="130"/>
      <c r="H618" s="176"/>
      <c r="I618" s="177"/>
      <c r="J618" s="177"/>
      <c r="K618" s="210" t="s">
        <v>938</v>
      </c>
      <c r="L618" s="307"/>
      <c r="M618" s="308"/>
      <c r="Q618" s="31"/>
      <c r="R618" s="32"/>
    </row>
    <row r="619" spans="2:18" ht="14.25" customHeight="1">
      <c r="B619" s="103"/>
      <c r="C619" s="202" t="s">
        <v>150</v>
      </c>
      <c r="D619" s="200" t="s">
        <v>150</v>
      </c>
      <c r="E619" s="80"/>
      <c r="F619" s="81"/>
      <c r="G619" s="82"/>
      <c r="H619" s="87"/>
      <c r="I619" s="201" t="s">
        <v>150</v>
      </c>
      <c r="J619" s="201" t="s">
        <v>150</v>
      </c>
      <c r="K619" s="107"/>
      <c r="L619" s="170"/>
      <c r="M619" s="171"/>
      <c r="Q619" s="31"/>
      <c r="R619" s="32"/>
    </row>
    <row r="620" spans="2:18" ht="14.25" customHeight="1">
      <c r="B620" s="103"/>
      <c r="C620" s="104"/>
      <c r="D620" s="58"/>
      <c r="E620" s="80"/>
      <c r="F620" s="81">
        <v>8</v>
      </c>
      <c r="G620" s="82"/>
      <c r="H620" s="87" t="s">
        <v>423</v>
      </c>
      <c r="I620" s="96">
        <v>613984000</v>
      </c>
      <c r="J620" s="96">
        <v>586731157</v>
      </c>
      <c r="K620" s="60" t="s">
        <v>25</v>
      </c>
      <c r="L620" s="122" t="s">
        <v>250</v>
      </c>
      <c r="M620" s="68" t="s">
        <v>641</v>
      </c>
      <c r="Q620" s="31"/>
      <c r="R620" s="32"/>
    </row>
    <row r="621" spans="2:18" ht="14.25" customHeight="1">
      <c r="B621" s="103"/>
      <c r="C621" s="104"/>
      <c r="D621" s="58"/>
      <c r="E621" s="80"/>
      <c r="F621" s="81"/>
      <c r="G621" s="82"/>
      <c r="H621" s="87"/>
      <c r="I621" s="96"/>
      <c r="J621" s="96"/>
      <c r="K621" s="60" t="s">
        <v>24</v>
      </c>
      <c r="L621" s="122" t="s">
        <v>250</v>
      </c>
      <c r="M621" s="68" t="s">
        <v>642</v>
      </c>
      <c r="Q621" s="31"/>
      <c r="R621" s="32"/>
    </row>
    <row r="622" spans="2:18" ht="14.25" customHeight="1">
      <c r="B622" s="103"/>
      <c r="C622" s="104"/>
      <c r="D622" s="58"/>
      <c r="E622" s="80"/>
      <c r="F622" s="81"/>
      <c r="G622" s="82"/>
      <c r="H622" s="87"/>
      <c r="I622" s="96"/>
      <c r="J622" s="96"/>
      <c r="K622" s="60" t="s">
        <v>252</v>
      </c>
      <c r="L622" s="122"/>
      <c r="M622" s="68"/>
      <c r="Q622" s="31"/>
      <c r="R622" s="32"/>
    </row>
    <row r="623" spans="2:18" ht="14.25" customHeight="1">
      <c r="B623" s="103"/>
      <c r="C623" s="104"/>
      <c r="D623" s="58"/>
      <c r="E623" s="80"/>
      <c r="F623" s="81"/>
      <c r="G623" s="82"/>
      <c r="H623" s="87"/>
      <c r="I623" s="96"/>
      <c r="J623" s="96"/>
      <c r="K623" s="164" t="s">
        <v>800</v>
      </c>
      <c r="L623" s="65"/>
      <c r="M623" s="68"/>
      <c r="Q623" s="31"/>
      <c r="R623" s="32"/>
    </row>
    <row r="624" spans="2:18" ht="14.25" customHeight="1">
      <c r="B624" s="103"/>
      <c r="C624" s="104"/>
      <c r="D624" s="58"/>
      <c r="E624" s="80"/>
      <c r="F624" s="81"/>
      <c r="G624" s="82"/>
      <c r="H624" s="87"/>
      <c r="I624" s="96"/>
      <c r="J624" s="96"/>
      <c r="K624" s="60" t="s">
        <v>330</v>
      </c>
      <c r="L624" s="65"/>
      <c r="M624" s="68"/>
      <c r="Q624" s="31"/>
      <c r="R624" s="32"/>
    </row>
    <row r="625" spans="2:18" ht="14.25" customHeight="1">
      <c r="B625" s="103"/>
      <c r="C625" s="104"/>
      <c r="D625" s="58"/>
      <c r="E625" s="80"/>
      <c r="F625" s="81"/>
      <c r="G625" s="82"/>
      <c r="H625" s="87"/>
      <c r="I625" s="96"/>
      <c r="J625" s="96"/>
      <c r="K625" s="164" t="s">
        <v>331</v>
      </c>
      <c r="L625" s="65"/>
      <c r="M625" s="68"/>
      <c r="Q625" s="31"/>
      <c r="R625" s="32"/>
    </row>
    <row r="626" spans="2:18" ht="14.25" customHeight="1">
      <c r="B626" s="103"/>
      <c r="C626" s="104"/>
      <c r="D626" s="58"/>
      <c r="E626" s="80"/>
      <c r="F626" s="81"/>
      <c r="G626" s="82"/>
      <c r="H626" s="87"/>
      <c r="I626" s="96"/>
      <c r="J626" s="96"/>
      <c r="K626" s="60" t="s">
        <v>251</v>
      </c>
      <c r="L626" s="65" t="s">
        <v>250</v>
      </c>
      <c r="M626" s="68" t="s">
        <v>643</v>
      </c>
      <c r="Q626" s="31"/>
      <c r="R626" s="32"/>
    </row>
    <row r="627" spans="2:18" ht="14.25" customHeight="1">
      <c r="B627" s="103"/>
      <c r="C627" s="104"/>
      <c r="D627" s="58"/>
      <c r="E627" s="80"/>
      <c r="F627" s="81"/>
      <c r="G627" s="82"/>
      <c r="H627" s="87"/>
      <c r="I627" s="96"/>
      <c r="J627" s="96"/>
      <c r="K627" s="60" t="s">
        <v>267</v>
      </c>
      <c r="L627" s="65"/>
      <c r="M627" s="68"/>
      <c r="Q627" s="31"/>
      <c r="R627" s="32"/>
    </row>
    <row r="628" spans="2:18" ht="14.25" customHeight="1">
      <c r="B628" s="103"/>
      <c r="C628" s="104"/>
      <c r="D628" s="58"/>
      <c r="E628" s="80"/>
      <c r="F628" s="81"/>
      <c r="G628" s="82"/>
      <c r="H628" s="87"/>
      <c r="I628" s="96"/>
      <c r="J628" s="96"/>
      <c r="K628" s="164" t="s">
        <v>801</v>
      </c>
      <c r="L628" s="65"/>
      <c r="M628" s="68"/>
      <c r="Q628" s="31"/>
      <c r="R628" s="32"/>
    </row>
    <row r="629" spans="2:18" ht="14.25" customHeight="1">
      <c r="B629" s="103"/>
      <c r="C629" s="104"/>
      <c r="D629" s="58"/>
      <c r="E629" s="80"/>
      <c r="F629" s="81"/>
      <c r="G629" s="82"/>
      <c r="H629" s="87"/>
      <c r="I629" s="96"/>
      <c r="J629" s="96"/>
      <c r="K629" s="60" t="s">
        <v>268</v>
      </c>
      <c r="L629" s="287" t="s">
        <v>1015</v>
      </c>
      <c r="M629" s="110" t="s">
        <v>644</v>
      </c>
      <c r="Q629" s="31"/>
      <c r="R629" s="32"/>
    </row>
    <row r="630" spans="2:18" ht="14.25" customHeight="1">
      <c r="B630" s="103"/>
      <c r="C630" s="104"/>
      <c r="D630" s="58"/>
      <c r="E630" s="80"/>
      <c r="F630" s="81"/>
      <c r="G630" s="82"/>
      <c r="H630" s="87"/>
      <c r="I630" s="96"/>
      <c r="J630" s="96"/>
      <c r="K630" s="60" t="s">
        <v>269</v>
      </c>
      <c r="L630" s="109"/>
      <c r="M630" s="110"/>
      <c r="Q630" s="31"/>
      <c r="R630" s="32"/>
    </row>
    <row r="631" spans="2:18" ht="14.25" customHeight="1">
      <c r="B631" s="103"/>
      <c r="C631" s="104"/>
      <c r="D631" s="58"/>
      <c r="E631" s="80"/>
      <c r="F631" s="81"/>
      <c r="G631" s="82"/>
      <c r="H631" s="87"/>
      <c r="I631" s="96"/>
      <c r="J631" s="96"/>
      <c r="K631" s="310" t="s">
        <v>1025</v>
      </c>
      <c r="L631" s="109"/>
      <c r="M631" s="110"/>
      <c r="Q631" s="31"/>
      <c r="R631" s="32"/>
    </row>
    <row r="632" spans="2:18" ht="14.25" customHeight="1">
      <c r="B632" s="103"/>
      <c r="C632" s="104"/>
      <c r="D632" s="58"/>
      <c r="E632" s="80"/>
      <c r="F632" s="81"/>
      <c r="G632" s="82"/>
      <c r="H632" s="87"/>
      <c r="I632" s="96"/>
      <c r="J632" s="96"/>
      <c r="K632" s="76" t="s">
        <v>270</v>
      </c>
      <c r="L632" s="64" t="s">
        <v>271</v>
      </c>
      <c r="M632" s="110" t="s">
        <v>78</v>
      </c>
      <c r="Q632" s="31"/>
      <c r="R632" s="32"/>
    </row>
    <row r="633" spans="2:18" ht="14.25" customHeight="1">
      <c r="B633" s="103"/>
      <c r="C633" s="104"/>
      <c r="D633" s="58"/>
      <c r="E633" s="80"/>
      <c r="F633" s="81"/>
      <c r="G633" s="82"/>
      <c r="H633" s="87"/>
      <c r="I633" s="96"/>
      <c r="J633" s="96"/>
      <c r="K633" s="60" t="s">
        <v>802</v>
      </c>
      <c r="L633" s="109"/>
      <c r="M633" s="110"/>
      <c r="Q633" s="31"/>
      <c r="R633" s="32"/>
    </row>
    <row r="634" spans="2:18" ht="14.25" customHeight="1">
      <c r="B634" s="103"/>
      <c r="C634" s="104"/>
      <c r="D634" s="58"/>
      <c r="E634" s="80"/>
      <c r="F634" s="81"/>
      <c r="G634" s="82"/>
      <c r="H634" s="87"/>
      <c r="I634" s="96"/>
      <c r="J634" s="96"/>
      <c r="K634" s="164" t="s">
        <v>803</v>
      </c>
      <c r="L634" s="109"/>
      <c r="M634" s="110"/>
      <c r="Q634" s="31"/>
      <c r="R634" s="32"/>
    </row>
    <row r="635" spans="2:18" ht="14.25" customHeight="1">
      <c r="B635" s="103"/>
      <c r="C635" s="104"/>
      <c r="D635" s="58"/>
      <c r="E635" s="80"/>
      <c r="F635" s="81"/>
      <c r="G635" s="82"/>
      <c r="H635" s="87"/>
      <c r="I635" s="96"/>
      <c r="J635" s="96"/>
      <c r="K635" s="76" t="s">
        <v>272</v>
      </c>
      <c r="L635" s="65" t="s">
        <v>636</v>
      </c>
      <c r="M635" s="110" t="s">
        <v>645</v>
      </c>
      <c r="Q635" s="31"/>
      <c r="R635" s="32"/>
    </row>
    <row r="636" spans="2:18" ht="14.25" customHeight="1">
      <c r="B636" s="103"/>
      <c r="C636" s="104"/>
      <c r="D636" s="58"/>
      <c r="E636" s="80"/>
      <c r="F636" s="81"/>
      <c r="G636" s="82"/>
      <c r="H636" s="87"/>
      <c r="I636" s="96"/>
      <c r="J636" s="96"/>
      <c r="K636" s="60" t="s">
        <v>274</v>
      </c>
      <c r="L636" s="65"/>
      <c r="M636" s="110"/>
      <c r="Q636" s="31"/>
      <c r="R636" s="32"/>
    </row>
    <row r="637" spans="2:18" ht="14.25" customHeight="1">
      <c r="B637" s="103"/>
      <c r="C637" s="104"/>
      <c r="D637" s="58"/>
      <c r="E637" s="80"/>
      <c r="F637" s="81"/>
      <c r="G637" s="82"/>
      <c r="H637" s="87"/>
      <c r="I637" s="96"/>
      <c r="J637" s="96"/>
      <c r="K637" s="309" t="s">
        <v>1024</v>
      </c>
      <c r="L637" s="65"/>
      <c r="M637" s="110"/>
      <c r="Q637" s="31"/>
      <c r="R637" s="32"/>
    </row>
    <row r="638" spans="2:18" ht="14.25" customHeight="1">
      <c r="B638" s="103"/>
      <c r="C638" s="104"/>
      <c r="D638" s="58"/>
      <c r="E638" s="80"/>
      <c r="F638" s="81"/>
      <c r="G638" s="82"/>
      <c r="H638" s="87"/>
      <c r="I638" s="96"/>
      <c r="J638" s="96"/>
      <c r="K638" s="60"/>
      <c r="L638" s="67"/>
      <c r="M638" s="68"/>
      <c r="Q638" s="31"/>
      <c r="R638" s="32"/>
    </row>
    <row r="639" spans="2:18" ht="14.25" customHeight="1">
      <c r="B639" s="103"/>
      <c r="C639" s="104"/>
      <c r="D639" s="58"/>
      <c r="E639" s="80"/>
      <c r="F639" s="81">
        <v>9</v>
      </c>
      <c r="G639" s="82"/>
      <c r="H639" s="87" t="s">
        <v>424</v>
      </c>
      <c r="I639" s="96">
        <v>2237211000</v>
      </c>
      <c r="J639" s="96">
        <v>2228826584</v>
      </c>
      <c r="K639" s="61" t="s">
        <v>250</v>
      </c>
      <c r="L639" s="67"/>
      <c r="M639" s="68"/>
      <c r="Q639" s="31"/>
      <c r="R639" s="32"/>
    </row>
    <row r="640" spans="2:18" ht="14.25" customHeight="1">
      <c r="B640" s="103"/>
      <c r="C640" s="104"/>
      <c r="D640" s="58"/>
      <c r="E640" s="80"/>
      <c r="F640" s="81"/>
      <c r="G640" s="82"/>
      <c r="H640" s="87"/>
      <c r="I640" s="96"/>
      <c r="J640" s="96"/>
      <c r="K640" s="60" t="s">
        <v>646</v>
      </c>
      <c r="L640" s="67"/>
      <c r="M640" s="68"/>
      <c r="Q640" s="31"/>
      <c r="R640" s="32"/>
    </row>
    <row r="641" spans="2:18" ht="14.25" customHeight="1">
      <c r="B641" s="103"/>
      <c r="C641" s="104"/>
      <c r="D641" s="58"/>
      <c r="E641" s="80"/>
      <c r="F641" s="81"/>
      <c r="G641" s="82"/>
      <c r="H641" s="87"/>
      <c r="I641" s="96"/>
      <c r="J641" s="96"/>
      <c r="K641" s="164" t="s">
        <v>962</v>
      </c>
      <c r="L641" s="67"/>
      <c r="M641" s="68"/>
      <c r="Q641" s="31"/>
      <c r="R641" s="32"/>
    </row>
    <row r="642" spans="2:18" ht="14.25" customHeight="1">
      <c r="B642" s="103"/>
      <c r="C642" s="104"/>
      <c r="D642" s="58"/>
      <c r="E642" s="80"/>
      <c r="F642" s="81"/>
      <c r="G642" s="82"/>
      <c r="H642" s="87"/>
      <c r="I642" s="96"/>
      <c r="J642" s="96"/>
      <c r="K642" s="60" t="s">
        <v>647</v>
      </c>
      <c r="L642" s="67"/>
      <c r="M642" s="68"/>
      <c r="Q642" s="31"/>
      <c r="R642" s="32"/>
    </row>
    <row r="643" spans="2:18" ht="14.25" customHeight="1">
      <c r="B643" s="103"/>
      <c r="C643" s="104"/>
      <c r="D643" s="58"/>
      <c r="E643" s="80"/>
      <c r="F643" s="81"/>
      <c r="G643" s="82"/>
      <c r="H643" s="87"/>
      <c r="I643" s="96"/>
      <c r="J643" s="96"/>
      <c r="K643" s="164" t="s">
        <v>963</v>
      </c>
      <c r="L643" s="67"/>
      <c r="M643" s="68"/>
      <c r="Q643" s="31"/>
      <c r="R643" s="32"/>
    </row>
    <row r="644" spans="2:18" ht="14.25" customHeight="1">
      <c r="B644" s="103"/>
      <c r="C644" s="104"/>
      <c r="D644" s="58"/>
      <c r="E644" s="80"/>
      <c r="F644" s="81"/>
      <c r="G644" s="82"/>
      <c r="H644" s="87"/>
      <c r="I644" s="96"/>
      <c r="J644" s="96"/>
      <c r="K644" s="60" t="s">
        <v>939</v>
      </c>
      <c r="L644" s="67"/>
      <c r="M644" s="68"/>
      <c r="Q644" s="31"/>
      <c r="R644" s="32"/>
    </row>
    <row r="645" spans="2:18" ht="14.25" customHeight="1">
      <c r="B645" s="103"/>
      <c r="C645" s="104"/>
      <c r="D645" s="58"/>
      <c r="E645" s="80"/>
      <c r="F645" s="81"/>
      <c r="G645" s="82"/>
      <c r="H645" s="87"/>
      <c r="I645" s="96"/>
      <c r="J645" s="96"/>
      <c r="K645" s="76" t="s">
        <v>964</v>
      </c>
      <c r="L645" s="67"/>
      <c r="M645" s="68"/>
      <c r="Q645" s="31"/>
      <c r="R645" s="32"/>
    </row>
    <row r="646" spans="2:18" ht="14.25" customHeight="1">
      <c r="B646" s="103"/>
      <c r="C646" s="104"/>
      <c r="D646" s="58"/>
      <c r="E646" s="80"/>
      <c r="F646" s="81"/>
      <c r="G646" s="82"/>
      <c r="H646" s="87"/>
      <c r="I646" s="96"/>
      <c r="J646" s="96"/>
      <c r="K646" s="60"/>
      <c r="L646" s="67"/>
      <c r="M646" s="68"/>
      <c r="Q646" s="31"/>
      <c r="R646" s="32"/>
    </row>
    <row r="647" spans="2:18" ht="14.25" customHeight="1">
      <c r="B647" s="103"/>
      <c r="C647" s="104"/>
      <c r="D647" s="58"/>
      <c r="E647" s="80"/>
      <c r="F647" s="81">
        <v>10</v>
      </c>
      <c r="G647" s="82"/>
      <c r="H647" s="87" t="s">
        <v>987</v>
      </c>
      <c r="I647" s="96">
        <v>169153000</v>
      </c>
      <c r="J647" s="96">
        <v>117383250</v>
      </c>
      <c r="K647" s="61" t="s">
        <v>250</v>
      </c>
      <c r="L647" s="67"/>
      <c r="M647" s="68"/>
      <c r="Q647" s="31"/>
      <c r="R647" s="32"/>
    </row>
    <row r="648" spans="2:18" ht="14.25" customHeight="1">
      <c r="B648" s="103"/>
      <c r="C648" s="104"/>
      <c r="D648" s="58"/>
      <c r="E648" s="80"/>
      <c r="F648" s="81"/>
      <c r="G648" s="82"/>
      <c r="H648" s="87"/>
      <c r="I648" s="96"/>
      <c r="J648" s="96"/>
      <c r="K648" s="60" t="s">
        <v>516</v>
      </c>
      <c r="L648" s="67"/>
      <c r="M648" s="68"/>
      <c r="Q648" s="31"/>
      <c r="R648" s="32"/>
    </row>
    <row r="649" spans="2:18" ht="14.25" customHeight="1">
      <c r="B649" s="103"/>
      <c r="C649" s="104"/>
      <c r="D649" s="58"/>
      <c r="E649" s="80"/>
      <c r="F649" s="81"/>
      <c r="G649" s="82"/>
      <c r="H649" s="87"/>
      <c r="I649" s="96"/>
      <c r="J649" s="96"/>
      <c r="K649" s="60" t="s">
        <v>965</v>
      </c>
      <c r="L649" s="67"/>
      <c r="M649" s="68"/>
      <c r="Q649" s="31"/>
      <c r="R649" s="32"/>
    </row>
    <row r="650" spans="2:18" ht="14.25" customHeight="1">
      <c r="B650" s="103"/>
      <c r="C650" s="104"/>
      <c r="D650" s="58"/>
      <c r="E650" s="80"/>
      <c r="F650" s="81"/>
      <c r="G650" s="82"/>
      <c r="H650" s="87"/>
      <c r="I650" s="96"/>
      <c r="J650" s="96"/>
      <c r="K650" s="60" t="s">
        <v>515</v>
      </c>
      <c r="L650" s="67"/>
      <c r="M650" s="68"/>
      <c r="Q650" s="31"/>
      <c r="R650" s="32"/>
    </row>
    <row r="651" spans="2:18" ht="14.25" customHeight="1">
      <c r="B651" s="103"/>
      <c r="C651" s="104"/>
      <c r="D651" s="58"/>
      <c r="E651" s="80"/>
      <c r="F651" s="81"/>
      <c r="G651" s="82"/>
      <c r="H651" s="87"/>
      <c r="I651" s="96"/>
      <c r="J651" s="96"/>
      <c r="K651" s="164" t="s">
        <v>966</v>
      </c>
      <c r="L651" s="67"/>
      <c r="M651" s="68"/>
      <c r="Q651" s="31"/>
      <c r="R651" s="32"/>
    </row>
    <row r="652" spans="2:18" ht="14.25" customHeight="1">
      <c r="B652" s="103"/>
      <c r="C652" s="202"/>
      <c r="D652" s="200"/>
      <c r="E652" s="80"/>
      <c r="F652" s="81"/>
      <c r="G652" s="82"/>
      <c r="H652" s="87"/>
      <c r="I652" s="201"/>
      <c r="J652" s="201"/>
      <c r="K652" s="60"/>
      <c r="L652" s="67"/>
      <c r="M652" s="68"/>
      <c r="Q652" s="31"/>
      <c r="R652" s="32"/>
    </row>
    <row r="653" spans="2:18" ht="14.25" customHeight="1">
      <c r="B653" s="103"/>
      <c r="C653" s="104"/>
      <c r="D653" s="58"/>
      <c r="E653" s="80"/>
      <c r="F653" s="81">
        <v>11</v>
      </c>
      <c r="G653" s="82"/>
      <c r="H653" s="87" t="s">
        <v>517</v>
      </c>
      <c r="I653" s="96">
        <v>31819000</v>
      </c>
      <c r="J653" s="96">
        <v>28516000</v>
      </c>
      <c r="K653" s="61" t="s">
        <v>250</v>
      </c>
      <c r="L653" s="65"/>
      <c r="M653" s="63"/>
      <c r="Q653" s="31"/>
      <c r="R653" s="32"/>
    </row>
    <row r="654" spans="2:18" ht="14.25" customHeight="1">
      <c r="B654" s="103"/>
      <c r="C654" s="104"/>
      <c r="D654" s="58"/>
      <c r="E654" s="80"/>
      <c r="F654" s="81"/>
      <c r="G654" s="82"/>
      <c r="H654" s="87"/>
      <c r="I654" s="96"/>
      <c r="J654" s="96"/>
      <c r="K654" s="60" t="s">
        <v>518</v>
      </c>
      <c r="L654" s="67"/>
      <c r="M654" s="68"/>
      <c r="Q654" s="31"/>
      <c r="R654" s="32"/>
    </row>
    <row r="655" spans="2:18" ht="14.25" customHeight="1">
      <c r="B655" s="103"/>
      <c r="C655" s="104"/>
      <c r="D655" s="58"/>
      <c r="E655" s="80"/>
      <c r="F655" s="81"/>
      <c r="G655" s="82"/>
      <c r="H655" s="87"/>
      <c r="I655" s="96"/>
      <c r="J655" s="96"/>
      <c r="K655" s="60" t="s">
        <v>940</v>
      </c>
      <c r="L655" s="67"/>
      <c r="M655" s="68"/>
      <c r="Q655" s="31"/>
      <c r="R655" s="32"/>
    </row>
    <row r="656" spans="2:18" ht="14.25" customHeight="1">
      <c r="B656" s="103"/>
      <c r="C656" s="104"/>
      <c r="D656" s="58"/>
      <c r="E656" s="80"/>
      <c r="F656" s="81"/>
      <c r="G656" s="82"/>
      <c r="H656" s="87"/>
      <c r="I656" s="96"/>
      <c r="J656" s="96"/>
      <c r="K656" s="60"/>
      <c r="L656" s="67"/>
      <c r="M656" s="68"/>
      <c r="Q656" s="31"/>
      <c r="R656" s="32"/>
    </row>
    <row r="657" spans="2:18" ht="14.25" customHeight="1">
      <c r="B657" s="103"/>
      <c r="C657" s="104"/>
      <c r="D657" s="58"/>
      <c r="E657" s="80"/>
      <c r="F657" s="81">
        <v>12</v>
      </c>
      <c r="G657" s="82"/>
      <c r="H657" s="87" t="s">
        <v>55</v>
      </c>
      <c r="I657" s="137">
        <v>-139000</v>
      </c>
      <c r="J657" s="94">
        <v>0</v>
      </c>
      <c r="K657" s="61" t="s">
        <v>250</v>
      </c>
      <c r="L657" s="67"/>
      <c r="M657" s="68"/>
      <c r="Q657" s="31"/>
      <c r="R657" s="32"/>
    </row>
    <row r="658" spans="2:18" ht="14.25" customHeight="1" thickBot="1">
      <c r="B658" s="204"/>
      <c r="C658" s="173"/>
      <c r="D658" s="174"/>
      <c r="E658" s="128"/>
      <c r="F658" s="129"/>
      <c r="G658" s="130"/>
      <c r="H658" s="176"/>
      <c r="I658" s="203"/>
      <c r="J658" s="203"/>
      <c r="K658" s="210"/>
      <c r="L658" s="278"/>
      <c r="M658" s="279"/>
      <c r="Q658" s="31"/>
      <c r="R658" s="32"/>
    </row>
    <row r="659" spans="2:23" ht="14.25" customHeight="1">
      <c r="B659" s="218"/>
      <c r="C659" s="202" t="s">
        <v>150</v>
      </c>
      <c r="D659" s="200" t="s">
        <v>150</v>
      </c>
      <c r="E659" s="80"/>
      <c r="F659" s="81"/>
      <c r="G659" s="82"/>
      <c r="H659" s="87"/>
      <c r="I659" s="201" t="s">
        <v>150</v>
      </c>
      <c r="J659" s="201" t="s">
        <v>150</v>
      </c>
      <c r="K659" s="237"/>
      <c r="L659" s="262"/>
      <c r="M659" s="263"/>
      <c r="Q659" s="31"/>
      <c r="R659" s="32"/>
      <c r="U659" s="4"/>
      <c r="W659" s="4"/>
    </row>
    <row r="660" spans="1:23" ht="14.25" customHeight="1">
      <c r="A660" s="1"/>
      <c r="B660" s="95" t="s">
        <v>358</v>
      </c>
      <c r="C660" s="58">
        <v>1668904000</v>
      </c>
      <c r="D660" s="58">
        <v>1630867191</v>
      </c>
      <c r="E660" s="172" t="s">
        <v>237</v>
      </c>
      <c r="F660" s="81">
        <v>1</v>
      </c>
      <c r="G660" s="82"/>
      <c r="H660" s="87" t="s">
        <v>175</v>
      </c>
      <c r="I660" s="96">
        <v>1668915000</v>
      </c>
      <c r="J660" s="96">
        <v>1630867191</v>
      </c>
      <c r="K660" s="60" t="s">
        <v>97</v>
      </c>
      <c r="L660" s="65" t="s">
        <v>636</v>
      </c>
      <c r="M660" s="68" t="s">
        <v>649</v>
      </c>
      <c r="Q660" s="31"/>
      <c r="R660" s="32"/>
      <c r="U660" s="4"/>
      <c r="W660" s="4"/>
    </row>
    <row r="661" spans="2:23" ht="14.25" customHeight="1">
      <c r="B661" s="95" t="s">
        <v>356</v>
      </c>
      <c r="C661" s="58"/>
      <c r="D661" s="58"/>
      <c r="E661" s="172"/>
      <c r="F661" s="81"/>
      <c r="G661" s="82"/>
      <c r="H661" s="87"/>
      <c r="I661" s="96"/>
      <c r="J661" s="96"/>
      <c r="K661" s="60" t="s">
        <v>190</v>
      </c>
      <c r="L661" s="122"/>
      <c r="M661" s="88"/>
      <c r="Q661" s="31"/>
      <c r="R661" s="32"/>
      <c r="U661" s="4"/>
      <c r="W661" s="4"/>
    </row>
    <row r="662" spans="2:23" ht="14.25" customHeight="1">
      <c r="B662" s="95" t="s">
        <v>357</v>
      </c>
      <c r="C662" s="58" t="s">
        <v>69</v>
      </c>
      <c r="D662" s="58" t="s">
        <v>69</v>
      </c>
      <c r="E662" s="172"/>
      <c r="F662" s="81"/>
      <c r="G662" s="82"/>
      <c r="H662" s="87"/>
      <c r="I662" s="137"/>
      <c r="J662" s="96"/>
      <c r="K662" s="60" t="s">
        <v>941</v>
      </c>
      <c r="L662" s="122"/>
      <c r="M662" s="88"/>
      <c r="Q662" s="31"/>
      <c r="R662" s="32"/>
      <c r="U662" s="4"/>
      <c r="W662" s="4"/>
    </row>
    <row r="663" spans="2:23" ht="14.25" customHeight="1">
      <c r="B663" s="95"/>
      <c r="C663" s="58">
        <v>845268000</v>
      </c>
      <c r="D663" s="58">
        <v>831093925</v>
      </c>
      <c r="E663" s="172"/>
      <c r="F663" s="81"/>
      <c r="G663" s="82"/>
      <c r="H663" s="87"/>
      <c r="I663" s="96"/>
      <c r="J663" s="96"/>
      <c r="K663" s="60" t="s">
        <v>942</v>
      </c>
      <c r="L663" s="122"/>
      <c r="M663" s="88"/>
      <c r="Q663" s="31"/>
      <c r="R663" s="32"/>
      <c r="U663" s="4"/>
      <c r="W663" s="4"/>
    </row>
    <row r="664" spans="2:23" ht="14.25" customHeight="1">
      <c r="B664" s="95"/>
      <c r="C664" s="58" t="s">
        <v>70</v>
      </c>
      <c r="D664" s="58" t="s">
        <v>70</v>
      </c>
      <c r="E664" s="172"/>
      <c r="F664" s="81"/>
      <c r="G664" s="82"/>
      <c r="H664" s="87"/>
      <c r="I664" s="96"/>
      <c r="J664" s="96"/>
      <c r="K664" s="60"/>
      <c r="L664" s="122"/>
      <c r="M664" s="88"/>
      <c r="Q664" s="31"/>
      <c r="R664" s="32"/>
      <c r="U664" s="4"/>
      <c r="W664" s="4"/>
    </row>
    <row r="665" spans="2:23" ht="14.25" customHeight="1">
      <c r="B665" s="95"/>
      <c r="C665" s="58">
        <f>C660-C663</f>
        <v>823636000</v>
      </c>
      <c r="D665" s="58">
        <f>D660-D663</f>
        <v>799773266</v>
      </c>
      <c r="E665" s="172"/>
      <c r="F665" s="81">
        <v>2</v>
      </c>
      <c r="G665" s="82"/>
      <c r="H665" s="87" t="s">
        <v>55</v>
      </c>
      <c r="I665" s="137">
        <v>-11000</v>
      </c>
      <c r="J665" s="94">
        <v>0</v>
      </c>
      <c r="K665" s="61" t="s">
        <v>250</v>
      </c>
      <c r="L665" s="122"/>
      <c r="M665" s="88"/>
      <c r="Q665" s="31"/>
      <c r="R665" s="32"/>
      <c r="U665" s="4"/>
      <c r="W665" s="4"/>
    </row>
    <row r="666" spans="2:23" ht="14.25" customHeight="1" thickBot="1">
      <c r="B666" s="204"/>
      <c r="C666" s="173"/>
      <c r="D666" s="174"/>
      <c r="E666" s="175"/>
      <c r="F666" s="129"/>
      <c r="G666" s="130"/>
      <c r="H666" s="176"/>
      <c r="I666" s="177"/>
      <c r="J666" s="177"/>
      <c r="K666" s="178"/>
      <c r="L666" s="179"/>
      <c r="M666" s="180"/>
      <c r="Q666" s="31"/>
      <c r="R666" s="32"/>
      <c r="U666" s="4"/>
      <c r="W666" s="4"/>
    </row>
    <row r="667" spans="2:23" ht="14.25" customHeight="1">
      <c r="B667" s="218"/>
      <c r="C667" s="248"/>
      <c r="D667" s="249"/>
      <c r="E667" s="220"/>
      <c r="F667" s="221"/>
      <c r="G667" s="222"/>
      <c r="H667" s="223"/>
      <c r="I667" s="254"/>
      <c r="J667" s="254"/>
      <c r="K667" s="264"/>
      <c r="L667" s="234"/>
      <c r="M667" s="235"/>
      <c r="Q667" s="31"/>
      <c r="R667" s="32"/>
      <c r="U667" s="4"/>
      <c r="W667" s="4"/>
    </row>
    <row r="668" spans="1:23" ht="14.25" customHeight="1">
      <c r="A668" s="1"/>
      <c r="B668" s="95" t="s">
        <v>355</v>
      </c>
      <c r="C668" s="58">
        <v>803837000</v>
      </c>
      <c r="D668" s="58">
        <v>731329653</v>
      </c>
      <c r="E668" s="172" t="s">
        <v>237</v>
      </c>
      <c r="F668" s="81">
        <v>1</v>
      </c>
      <c r="G668" s="82"/>
      <c r="H668" s="87" t="s">
        <v>133</v>
      </c>
      <c r="I668" s="96">
        <v>803846000</v>
      </c>
      <c r="J668" s="96">
        <v>731329653</v>
      </c>
      <c r="K668" s="60" t="s">
        <v>98</v>
      </c>
      <c r="L668" s="65" t="s">
        <v>636</v>
      </c>
      <c r="M668" s="68" t="s">
        <v>648</v>
      </c>
      <c r="Q668" s="31"/>
      <c r="R668" s="32"/>
      <c r="U668" s="4"/>
      <c r="W668" s="4"/>
    </row>
    <row r="669" spans="2:23" ht="14.25" customHeight="1">
      <c r="B669" s="95" t="s">
        <v>356</v>
      </c>
      <c r="C669" s="58"/>
      <c r="D669" s="58"/>
      <c r="E669" s="172"/>
      <c r="F669" s="81"/>
      <c r="G669" s="82"/>
      <c r="H669" s="87"/>
      <c r="I669" s="96"/>
      <c r="J669" s="96"/>
      <c r="K669" s="60" t="s">
        <v>192</v>
      </c>
      <c r="L669" s="167"/>
      <c r="M669" s="88"/>
      <c r="Q669" s="31"/>
      <c r="R669" s="32"/>
      <c r="U669" s="4"/>
      <c r="W669" s="4"/>
    </row>
    <row r="670" spans="2:23" ht="14.25" customHeight="1">
      <c r="B670" s="95" t="s">
        <v>357</v>
      </c>
      <c r="C670" s="58" t="s">
        <v>69</v>
      </c>
      <c r="D670" s="58" t="s">
        <v>69</v>
      </c>
      <c r="E670" s="172"/>
      <c r="F670" s="81"/>
      <c r="G670" s="82"/>
      <c r="H670" s="87"/>
      <c r="I670" s="137"/>
      <c r="J670" s="96"/>
      <c r="K670" s="60" t="s">
        <v>943</v>
      </c>
      <c r="L670" s="167"/>
      <c r="M670" s="88"/>
      <c r="Q670" s="31"/>
      <c r="R670" s="32"/>
      <c r="U670" s="4"/>
      <c r="W670" s="4"/>
    </row>
    <row r="671" spans="2:23" ht="14.25" customHeight="1">
      <c r="B671" s="95"/>
      <c r="C671" s="58">
        <v>216223000</v>
      </c>
      <c r="D671" s="58">
        <v>215837580</v>
      </c>
      <c r="E671" s="172"/>
      <c r="F671" s="81"/>
      <c r="G671" s="82"/>
      <c r="H671" s="87"/>
      <c r="I671" s="96"/>
      <c r="J671" s="96"/>
      <c r="K671" s="60" t="s">
        <v>275</v>
      </c>
      <c r="L671" s="167"/>
      <c r="M671" s="88"/>
      <c r="Q671" s="31"/>
      <c r="R671" s="32"/>
      <c r="U671" s="4"/>
      <c r="W671" s="4"/>
    </row>
    <row r="672" spans="2:23" ht="14.25" customHeight="1">
      <c r="B672" s="95"/>
      <c r="C672" s="58" t="s">
        <v>70</v>
      </c>
      <c r="D672" s="58" t="s">
        <v>70</v>
      </c>
      <c r="E672" s="172"/>
      <c r="F672" s="81"/>
      <c r="G672" s="82"/>
      <c r="H672" s="87"/>
      <c r="I672" s="96"/>
      <c r="J672" s="96"/>
      <c r="K672" s="60" t="s">
        <v>944</v>
      </c>
      <c r="L672" s="167"/>
      <c r="M672" s="88"/>
      <c r="Q672" s="31"/>
      <c r="R672" s="32"/>
      <c r="U672" s="4"/>
      <c r="W672" s="4"/>
    </row>
    <row r="673" spans="2:23" ht="14.25" customHeight="1">
      <c r="B673" s="95"/>
      <c r="C673" s="58">
        <f>C668-C671</f>
        <v>587614000</v>
      </c>
      <c r="D673" s="58">
        <f>D668-D671</f>
        <v>515492073</v>
      </c>
      <c r="E673" s="172"/>
      <c r="F673" s="81"/>
      <c r="G673" s="82"/>
      <c r="H673" s="87"/>
      <c r="I673" s="96"/>
      <c r="J673" s="96"/>
      <c r="K673" s="60"/>
      <c r="L673" s="86"/>
      <c r="M673" s="66"/>
      <c r="Q673" s="31"/>
      <c r="R673" s="32"/>
      <c r="U673" s="4"/>
      <c r="W673" s="4"/>
    </row>
    <row r="674" spans="2:23" ht="14.25" customHeight="1">
      <c r="B674" s="95"/>
      <c r="C674" s="58"/>
      <c r="D674" s="58"/>
      <c r="E674" s="172"/>
      <c r="F674" s="81">
        <v>2</v>
      </c>
      <c r="G674" s="82"/>
      <c r="H674" s="87" t="s">
        <v>519</v>
      </c>
      <c r="I674" s="137">
        <v>-9000</v>
      </c>
      <c r="J674" s="94">
        <v>0</v>
      </c>
      <c r="K674" s="61" t="s">
        <v>250</v>
      </c>
      <c r="L674" s="86"/>
      <c r="M674" s="66"/>
      <c r="Q674" s="31"/>
      <c r="R674" s="32"/>
      <c r="U674" s="4"/>
      <c r="W674" s="4"/>
    </row>
    <row r="675" spans="2:23" ht="14.25" customHeight="1" thickBot="1">
      <c r="B675" s="126"/>
      <c r="C675" s="173"/>
      <c r="D675" s="174"/>
      <c r="E675" s="128"/>
      <c r="F675" s="129"/>
      <c r="G675" s="130"/>
      <c r="H675" s="176"/>
      <c r="I675" s="177"/>
      <c r="J675" s="177"/>
      <c r="K675" s="185"/>
      <c r="L675" s="186"/>
      <c r="M675" s="187"/>
      <c r="Q675" s="31"/>
      <c r="R675" s="32"/>
      <c r="U675" s="4"/>
      <c r="W675" s="4"/>
    </row>
    <row r="676" spans="2:18" ht="14.25" customHeight="1">
      <c r="B676" s="218"/>
      <c r="C676" s="261"/>
      <c r="D676" s="219"/>
      <c r="E676" s="220"/>
      <c r="F676" s="221"/>
      <c r="G676" s="222"/>
      <c r="H676" s="223"/>
      <c r="I676" s="259"/>
      <c r="J676" s="259"/>
      <c r="K676" s="265"/>
      <c r="L676" s="262"/>
      <c r="M676" s="263"/>
      <c r="Q676" s="31"/>
      <c r="R676" s="32"/>
    </row>
    <row r="677" spans="1:18" ht="14.25" customHeight="1">
      <c r="A677" s="1"/>
      <c r="B677" s="95" t="s">
        <v>359</v>
      </c>
      <c r="C677" s="58">
        <v>4570221000</v>
      </c>
      <c r="D677" s="58">
        <v>4246584893</v>
      </c>
      <c r="E677" s="172" t="s">
        <v>237</v>
      </c>
      <c r="F677" s="81">
        <v>1</v>
      </c>
      <c r="G677" s="82"/>
      <c r="H677" s="87" t="s">
        <v>425</v>
      </c>
      <c r="I677" s="96">
        <v>229993000</v>
      </c>
      <c r="J677" s="96">
        <v>171935000</v>
      </c>
      <c r="K677" s="107" t="s">
        <v>48</v>
      </c>
      <c r="L677" s="181" t="s">
        <v>520</v>
      </c>
      <c r="M677" s="182" t="s">
        <v>521</v>
      </c>
      <c r="Q677" s="31"/>
      <c r="R677" s="32"/>
    </row>
    <row r="678" spans="2:18" ht="14.25" customHeight="1">
      <c r="B678" s="95"/>
      <c r="C678" s="58"/>
      <c r="D678" s="58"/>
      <c r="E678" s="172"/>
      <c r="F678" s="81"/>
      <c r="G678" s="82"/>
      <c r="H678" s="87"/>
      <c r="I678" s="96"/>
      <c r="J678" s="96"/>
      <c r="K678" s="107" t="s">
        <v>804</v>
      </c>
      <c r="L678" s="181"/>
      <c r="M678" s="182"/>
      <c r="Q678" s="31"/>
      <c r="R678" s="32"/>
    </row>
    <row r="679" spans="2:18" ht="14.25" customHeight="1">
      <c r="B679" s="95"/>
      <c r="C679" s="58" t="s">
        <v>68</v>
      </c>
      <c r="D679" s="58" t="s">
        <v>68</v>
      </c>
      <c r="E679" s="172"/>
      <c r="F679" s="81"/>
      <c r="G679" s="82"/>
      <c r="H679" s="87"/>
      <c r="I679" s="96"/>
      <c r="J679" s="96"/>
      <c r="K679" s="107"/>
      <c r="L679" s="181"/>
      <c r="M679" s="182"/>
      <c r="Q679" s="31"/>
      <c r="R679" s="32"/>
    </row>
    <row r="680" spans="2:18" ht="14.25" customHeight="1">
      <c r="B680" s="95"/>
      <c r="C680" s="58">
        <v>3094747000</v>
      </c>
      <c r="D680" s="58">
        <v>3070620000</v>
      </c>
      <c r="E680" s="172"/>
      <c r="F680" s="81">
        <v>2</v>
      </c>
      <c r="G680" s="82"/>
      <c r="H680" s="87" t="s">
        <v>426</v>
      </c>
      <c r="I680" s="84">
        <v>127329000</v>
      </c>
      <c r="J680" s="84">
        <v>127271716</v>
      </c>
      <c r="K680" s="183" t="s">
        <v>250</v>
      </c>
      <c r="L680" s="181"/>
      <c r="M680" s="182"/>
      <c r="Q680" s="31"/>
      <c r="R680" s="32"/>
    </row>
    <row r="681" spans="2:18" ht="14.25" customHeight="1">
      <c r="B681" s="95"/>
      <c r="C681" s="58" t="s">
        <v>69</v>
      </c>
      <c r="D681" s="58" t="s">
        <v>69</v>
      </c>
      <c r="E681" s="172"/>
      <c r="F681" s="81"/>
      <c r="G681" s="82"/>
      <c r="H681" s="87"/>
      <c r="I681" s="84"/>
      <c r="J681" s="84"/>
      <c r="K681" s="107" t="s">
        <v>305</v>
      </c>
      <c r="L681" s="181"/>
      <c r="M681" s="182"/>
      <c r="Q681" s="31"/>
      <c r="R681" s="32"/>
    </row>
    <row r="682" spans="2:18" ht="14.25" customHeight="1">
      <c r="B682" s="95"/>
      <c r="C682" s="58">
        <v>903849000</v>
      </c>
      <c r="D682" s="58">
        <v>688515609</v>
      </c>
      <c r="E682" s="172"/>
      <c r="F682" s="81"/>
      <c r="G682" s="82"/>
      <c r="H682" s="87"/>
      <c r="I682" s="84"/>
      <c r="J682" s="84"/>
      <c r="K682" s="107"/>
      <c r="L682" s="181"/>
      <c r="M682" s="182"/>
      <c r="Q682" s="31"/>
      <c r="R682" s="32"/>
    </row>
    <row r="683" spans="2:18" ht="14.25" customHeight="1">
      <c r="B683" s="95"/>
      <c r="C683" s="58" t="s">
        <v>70</v>
      </c>
      <c r="D683" s="58" t="s">
        <v>70</v>
      </c>
      <c r="E683" s="172"/>
      <c r="F683" s="81">
        <v>3</v>
      </c>
      <c r="G683" s="82"/>
      <c r="H683" s="87" t="s">
        <v>806</v>
      </c>
      <c r="I683" s="84">
        <v>14196000</v>
      </c>
      <c r="J683" s="84">
        <v>14196000</v>
      </c>
      <c r="K683" s="183" t="s">
        <v>250</v>
      </c>
      <c r="L683" s="181"/>
      <c r="M683" s="182"/>
      <c r="Q683" s="31"/>
      <c r="R683" s="32"/>
    </row>
    <row r="684" spans="2:18" ht="14.25" customHeight="1">
      <c r="B684" s="95"/>
      <c r="C684" s="58">
        <f>C677-C680-C682</f>
        <v>571625000</v>
      </c>
      <c r="D684" s="58">
        <f>D677-D680-D682</f>
        <v>487449284</v>
      </c>
      <c r="E684" s="172"/>
      <c r="F684" s="81"/>
      <c r="G684" s="82"/>
      <c r="H684" s="87" t="s">
        <v>807</v>
      </c>
      <c r="I684" s="84"/>
      <c r="J684" s="84"/>
      <c r="K684" s="107" t="s">
        <v>437</v>
      </c>
      <c r="L684" s="181"/>
      <c r="M684" s="182"/>
      <c r="Q684" s="31"/>
      <c r="R684" s="32"/>
    </row>
    <row r="685" spans="2:18" ht="14.25" customHeight="1">
      <c r="B685" s="95"/>
      <c r="C685" s="58"/>
      <c r="D685" s="91"/>
      <c r="E685" s="172"/>
      <c r="F685" s="81"/>
      <c r="G685" s="82"/>
      <c r="H685" s="87"/>
      <c r="I685" s="84"/>
      <c r="J685" s="84"/>
      <c r="K685" s="107" t="s">
        <v>946</v>
      </c>
      <c r="L685" s="181"/>
      <c r="M685" s="182"/>
      <c r="Q685" s="31"/>
      <c r="R685" s="32"/>
    </row>
    <row r="686" spans="2:18" ht="14.25" customHeight="1">
      <c r="B686" s="95"/>
      <c r="C686" s="58"/>
      <c r="D686" s="58"/>
      <c r="E686" s="172"/>
      <c r="F686" s="81"/>
      <c r="G686" s="82"/>
      <c r="H686" s="87"/>
      <c r="I686" s="84"/>
      <c r="J686" s="84"/>
      <c r="K686" s="107"/>
      <c r="L686" s="181"/>
      <c r="M686" s="182"/>
      <c r="Q686" s="31"/>
      <c r="R686" s="32"/>
    </row>
    <row r="687" spans="2:23" ht="14.25" customHeight="1">
      <c r="B687" s="95"/>
      <c r="C687" s="100"/>
      <c r="D687" s="108"/>
      <c r="E687" s="172"/>
      <c r="F687" s="81">
        <v>4</v>
      </c>
      <c r="G687" s="82"/>
      <c r="H687" s="87" t="s">
        <v>1008</v>
      </c>
      <c r="I687" s="96">
        <v>32318000</v>
      </c>
      <c r="J687" s="96">
        <v>13815592</v>
      </c>
      <c r="K687" s="183" t="s">
        <v>250</v>
      </c>
      <c r="L687" s="170"/>
      <c r="M687" s="171"/>
      <c r="Q687" s="31"/>
      <c r="R687" s="32"/>
      <c r="U687" s="4"/>
      <c r="W687" s="4"/>
    </row>
    <row r="688" spans="2:23" ht="14.25" customHeight="1">
      <c r="B688" s="95"/>
      <c r="C688" s="58"/>
      <c r="D688" s="91"/>
      <c r="E688" s="80"/>
      <c r="F688" s="81"/>
      <c r="G688" s="82"/>
      <c r="H688" s="87"/>
      <c r="I688" s="96"/>
      <c r="J688" s="96"/>
      <c r="K688" s="107" t="s">
        <v>945</v>
      </c>
      <c r="L688" s="170"/>
      <c r="M688" s="171"/>
      <c r="Q688" s="31"/>
      <c r="R688" s="32"/>
      <c r="U688" s="4"/>
      <c r="W688" s="4"/>
    </row>
    <row r="689" spans="2:23" ht="14.25" customHeight="1">
      <c r="B689" s="103"/>
      <c r="C689" s="104"/>
      <c r="D689" s="58"/>
      <c r="E689" s="80"/>
      <c r="F689" s="81"/>
      <c r="G689" s="82"/>
      <c r="H689" s="87"/>
      <c r="I689" s="96"/>
      <c r="J689" s="96"/>
      <c r="K689" s="107" t="s">
        <v>947</v>
      </c>
      <c r="L689" s="170"/>
      <c r="M689" s="171"/>
      <c r="Q689" s="31"/>
      <c r="R689" s="32"/>
      <c r="U689" s="4"/>
      <c r="W689" s="4"/>
    </row>
    <row r="690" spans="2:23" ht="14.25" customHeight="1">
      <c r="B690" s="103"/>
      <c r="C690" s="104"/>
      <c r="D690" s="58"/>
      <c r="E690" s="80"/>
      <c r="F690" s="81"/>
      <c r="G690" s="82"/>
      <c r="H690" s="87"/>
      <c r="I690" s="96"/>
      <c r="J690" s="96"/>
      <c r="K690" s="107"/>
      <c r="L690" s="170"/>
      <c r="M690" s="171"/>
      <c r="Q690" s="31"/>
      <c r="R690" s="32"/>
      <c r="U690" s="4"/>
      <c r="W690" s="4"/>
    </row>
    <row r="691" spans="2:18" ht="14.25" customHeight="1">
      <c r="B691" s="103"/>
      <c r="C691" s="104"/>
      <c r="D691" s="58"/>
      <c r="E691" s="80"/>
      <c r="F691" s="81">
        <v>5</v>
      </c>
      <c r="G691" s="82"/>
      <c r="H691" s="87" t="s">
        <v>427</v>
      </c>
      <c r="I691" s="84">
        <v>113422000</v>
      </c>
      <c r="J691" s="84">
        <v>112239400</v>
      </c>
      <c r="K691" s="107" t="s">
        <v>438</v>
      </c>
      <c r="L691" s="181" t="s">
        <v>522</v>
      </c>
      <c r="M691" s="182" t="s">
        <v>523</v>
      </c>
      <c r="Q691" s="31"/>
      <c r="R691" s="32"/>
    </row>
    <row r="692" spans="2:18" ht="14.25" customHeight="1">
      <c r="B692" s="103"/>
      <c r="C692" s="104"/>
      <c r="D692" s="58"/>
      <c r="E692" s="80"/>
      <c r="F692" s="81"/>
      <c r="G692" s="82"/>
      <c r="H692" s="87"/>
      <c r="I692" s="84"/>
      <c r="J692" s="84"/>
      <c r="K692" s="107" t="s">
        <v>439</v>
      </c>
      <c r="L692" s="184"/>
      <c r="M692" s="182"/>
      <c r="Q692" s="31"/>
      <c r="R692" s="32"/>
    </row>
    <row r="693" spans="2:18" ht="14.25" customHeight="1">
      <c r="B693" s="103"/>
      <c r="C693" s="104"/>
      <c r="D693" s="58"/>
      <c r="E693" s="80"/>
      <c r="F693" s="81"/>
      <c r="G693" s="82"/>
      <c r="H693" s="87"/>
      <c r="I693" s="84"/>
      <c r="J693" s="84"/>
      <c r="K693" s="107" t="s">
        <v>440</v>
      </c>
      <c r="L693" s="184"/>
      <c r="M693" s="182"/>
      <c r="Q693" s="31"/>
      <c r="R693" s="32"/>
    </row>
    <row r="694" spans="2:18" ht="14.25" customHeight="1">
      <c r="B694" s="103"/>
      <c r="C694" s="104"/>
      <c r="D694" s="58"/>
      <c r="E694" s="80"/>
      <c r="F694" s="81"/>
      <c r="G694" s="82"/>
      <c r="H694" s="87"/>
      <c r="I694" s="84"/>
      <c r="J694" s="84"/>
      <c r="K694" s="107" t="s">
        <v>950</v>
      </c>
      <c r="L694" s="184"/>
      <c r="M694" s="182"/>
      <c r="Q694" s="31"/>
      <c r="R694" s="32"/>
    </row>
    <row r="695" spans="2:18" ht="14.25" customHeight="1">
      <c r="B695" s="103"/>
      <c r="C695" s="104"/>
      <c r="D695" s="58"/>
      <c r="E695" s="80"/>
      <c r="F695" s="81"/>
      <c r="G695" s="82"/>
      <c r="H695" s="87"/>
      <c r="I695" s="84"/>
      <c r="J695" s="84"/>
      <c r="K695" s="107"/>
      <c r="L695" s="184"/>
      <c r="M695" s="182"/>
      <c r="Q695" s="31"/>
      <c r="R695" s="32"/>
    </row>
    <row r="696" spans="2:18" ht="14.25" customHeight="1">
      <c r="B696" s="103"/>
      <c r="C696" s="104"/>
      <c r="D696" s="58"/>
      <c r="E696" s="80"/>
      <c r="F696" s="81">
        <v>6</v>
      </c>
      <c r="G696" s="82"/>
      <c r="H696" s="87" t="s">
        <v>428</v>
      </c>
      <c r="I696" s="84">
        <v>3578932000</v>
      </c>
      <c r="J696" s="84">
        <v>3382239731</v>
      </c>
      <c r="K696" s="183" t="s">
        <v>250</v>
      </c>
      <c r="L696" s="184"/>
      <c r="M696" s="182"/>
      <c r="Q696" s="31"/>
      <c r="R696" s="32"/>
    </row>
    <row r="697" spans="2:18" ht="14.25" customHeight="1">
      <c r="B697" s="103"/>
      <c r="C697" s="104"/>
      <c r="D697" s="58"/>
      <c r="E697" s="80"/>
      <c r="F697" s="81"/>
      <c r="G697" s="82"/>
      <c r="H697" s="87"/>
      <c r="I697" s="84"/>
      <c r="J697" s="84"/>
      <c r="K697" s="107" t="s">
        <v>441</v>
      </c>
      <c r="L697" s="184"/>
      <c r="M697" s="182"/>
      <c r="Q697" s="31"/>
      <c r="R697" s="32"/>
    </row>
    <row r="698" spans="2:18" ht="14.25" customHeight="1">
      <c r="B698" s="103"/>
      <c r="C698" s="104"/>
      <c r="D698" s="58"/>
      <c r="E698" s="80"/>
      <c r="F698" s="81"/>
      <c r="G698" s="82"/>
      <c r="H698" s="87"/>
      <c r="I698" s="84"/>
      <c r="J698" s="84"/>
      <c r="K698" s="107" t="s">
        <v>951</v>
      </c>
      <c r="L698" s="184"/>
      <c r="M698" s="182"/>
      <c r="Q698" s="31"/>
      <c r="R698" s="32"/>
    </row>
    <row r="699" spans="2:18" ht="14.25" customHeight="1">
      <c r="B699" s="103"/>
      <c r="C699" s="104"/>
      <c r="D699" s="58"/>
      <c r="E699" s="80"/>
      <c r="F699" s="81"/>
      <c r="G699" s="82"/>
      <c r="H699" s="87"/>
      <c r="I699" s="84"/>
      <c r="J699" s="84"/>
      <c r="K699" s="107" t="s">
        <v>805</v>
      </c>
      <c r="L699" s="184"/>
      <c r="M699" s="182"/>
      <c r="Q699" s="31"/>
      <c r="R699" s="32"/>
    </row>
    <row r="700" spans="2:18" ht="14.25" customHeight="1">
      <c r="B700" s="103"/>
      <c r="C700" s="202"/>
      <c r="D700" s="200"/>
      <c r="E700" s="80"/>
      <c r="F700" s="81"/>
      <c r="G700" s="82"/>
      <c r="H700" s="87"/>
      <c r="I700" s="94"/>
      <c r="J700" s="94"/>
      <c r="K700" s="107"/>
      <c r="L700" s="184"/>
      <c r="M700" s="182"/>
      <c r="Q700" s="31"/>
      <c r="R700" s="32"/>
    </row>
    <row r="701" spans="2:18" ht="14.25" customHeight="1">
      <c r="B701" s="103"/>
      <c r="C701" s="104"/>
      <c r="D701" s="58"/>
      <c r="E701" s="80"/>
      <c r="F701" s="81">
        <v>7</v>
      </c>
      <c r="G701" s="82"/>
      <c r="H701" s="87" t="s">
        <v>429</v>
      </c>
      <c r="I701" s="84">
        <v>23641000</v>
      </c>
      <c r="J701" s="84">
        <v>16390380</v>
      </c>
      <c r="K701" s="183" t="s">
        <v>250</v>
      </c>
      <c r="L701" s="184"/>
      <c r="M701" s="182"/>
      <c r="Q701" s="31"/>
      <c r="R701" s="32"/>
    </row>
    <row r="702" spans="2:18" ht="14.25" customHeight="1">
      <c r="B702" s="103"/>
      <c r="C702" s="104"/>
      <c r="D702" s="58"/>
      <c r="E702" s="80"/>
      <c r="F702" s="81"/>
      <c r="G702" s="82"/>
      <c r="H702" s="87"/>
      <c r="I702" s="84"/>
      <c r="J702" s="84"/>
      <c r="K702" s="107"/>
      <c r="L702" s="184"/>
      <c r="M702" s="182"/>
      <c r="Q702" s="31"/>
      <c r="R702" s="32"/>
    </row>
    <row r="703" spans="2:18" ht="14.25" customHeight="1">
      <c r="B703" s="103"/>
      <c r="C703" s="104"/>
      <c r="D703" s="58"/>
      <c r="E703" s="80"/>
      <c r="F703" s="81">
        <v>8</v>
      </c>
      <c r="G703" s="82"/>
      <c r="H703" s="87" t="s">
        <v>1009</v>
      </c>
      <c r="I703" s="84">
        <v>120000000</v>
      </c>
      <c r="J703" s="84">
        <v>99418000</v>
      </c>
      <c r="K703" s="107" t="s">
        <v>524</v>
      </c>
      <c r="L703" s="184" t="s">
        <v>1010</v>
      </c>
      <c r="M703" s="182" t="s">
        <v>960</v>
      </c>
      <c r="Q703" s="31"/>
      <c r="R703" s="32"/>
    </row>
    <row r="704" spans="2:18" ht="14.25" customHeight="1">
      <c r="B704" s="103"/>
      <c r="C704" s="104"/>
      <c r="D704" s="58"/>
      <c r="E704" s="80"/>
      <c r="F704" s="81"/>
      <c r="G704" s="82"/>
      <c r="H704" s="87"/>
      <c r="I704" s="84"/>
      <c r="J704" s="84"/>
      <c r="K704" s="107" t="s">
        <v>525</v>
      </c>
      <c r="L704" s="184"/>
      <c r="M704" s="182"/>
      <c r="Q704" s="31"/>
      <c r="R704" s="32"/>
    </row>
    <row r="705" spans="2:18" ht="14.25" customHeight="1" thickBot="1">
      <c r="B705" s="204"/>
      <c r="C705" s="173"/>
      <c r="D705" s="174"/>
      <c r="E705" s="128"/>
      <c r="F705" s="129"/>
      <c r="G705" s="130"/>
      <c r="H705" s="176"/>
      <c r="I705" s="203"/>
      <c r="J705" s="203"/>
      <c r="K705" s="210" t="s">
        <v>948</v>
      </c>
      <c r="L705" s="211"/>
      <c r="M705" s="212"/>
      <c r="Q705" s="31"/>
      <c r="R705" s="32"/>
    </row>
    <row r="706" spans="2:18" ht="14.25" customHeight="1">
      <c r="B706" s="103"/>
      <c r="C706" s="202" t="s">
        <v>150</v>
      </c>
      <c r="D706" s="200" t="s">
        <v>150</v>
      </c>
      <c r="E706" s="80"/>
      <c r="F706" s="81"/>
      <c r="G706" s="82"/>
      <c r="H706" s="87"/>
      <c r="I706" s="94" t="s">
        <v>150</v>
      </c>
      <c r="J706" s="94" t="s">
        <v>150</v>
      </c>
      <c r="K706" s="107"/>
      <c r="L706" s="184"/>
      <c r="M706" s="182"/>
      <c r="Q706" s="31"/>
      <c r="R706" s="32"/>
    </row>
    <row r="707" spans="2:18" ht="14.25" customHeight="1">
      <c r="B707" s="103"/>
      <c r="C707" s="104"/>
      <c r="D707" s="58"/>
      <c r="E707" s="80"/>
      <c r="F707" s="81">
        <v>9</v>
      </c>
      <c r="G707" s="82"/>
      <c r="H707" s="87" t="s">
        <v>430</v>
      </c>
      <c r="I707" s="84">
        <v>72811000</v>
      </c>
      <c r="J707" s="84">
        <v>50144074</v>
      </c>
      <c r="K707" s="183" t="s">
        <v>250</v>
      </c>
      <c r="L707" s="184"/>
      <c r="M707" s="182"/>
      <c r="Q707" s="31"/>
      <c r="R707" s="32"/>
    </row>
    <row r="708" spans="2:18" ht="14.25" customHeight="1">
      <c r="B708" s="103"/>
      <c r="C708" s="104"/>
      <c r="D708" s="58"/>
      <c r="E708" s="80"/>
      <c r="F708" s="81"/>
      <c r="G708" s="82"/>
      <c r="H708" s="87"/>
      <c r="I708" s="84"/>
      <c r="J708" s="84"/>
      <c r="K708" s="107" t="s">
        <v>526</v>
      </c>
      <c r="L708" s="184"/>
      <c r="M708" s="182"/>
      <c r="Q708" s="31"/>
      <c r="R708" s="32"/>
    </row>
    <row r="709" spans="2:18" ht="14.25" customHeight="1">
      <c r="B709" s="103"/>
      <c r="C709" s="104"/>
      <c r="D709" s="58"/>
      <c r="E709" s="80"/>
      <c r="F709" s="81"/>
      <c r="G709" s="82"/>
      <c r="H709" s="87"/>
      <c r="I709" s="84"/>
      <c r="J709" s="84"/>
      <c r="K709" s="107" t="s">
        <v>949</v>
      </c>
      <c r="L709" s="184"/>
      <c r="M709" s="182"/>
      <c r="Q709" s="31"/>
      <c r="R709" s="32"/>
    </row>
    <row r="710" spans="2:18" ht="14.25" customHeight="1">
      <c r="B710" s="103"/>
      <c r="C710" s="202"/>
      <c r="D710" s="200"/>
      <c r="E710" s="80"/>
      <c r="F710" s="81"/>
      <c r="G710" s="82"/>
      <c r="H710" s="87"/>
      <c r="I710" s="94"/>
      <c r="J710" s="94"/>
      <c r="K710" s="107"/>
      <c r="L710" s="184"/>
      <c r="M710" s="182"/>
      <c r="Q710" s="31"/>
      <c r="R710" s="32"/>
    </row>
    <row r="711" spans="2:18" ht="14.25" customHeight="1">
      <c r="B711" s="103"/>
      <c r="C711" s="104"/>
      <c r="D711" s="58"/>
      <c r="E711" s="80"/>
      <c r="F711" s="81">
        <v>10</v>
      </c>
      <c r="G711" s="82"/>
      <c r="H711" s="87" t="s">
        <v>527</v>
      </c>
      <c r="I711" s="84">
        <v>258935000</v>
      </c>
      <c r="J711" s="84">
        <v>258935000</v>
      </c>
      <c r="K711" s="61" t="s">
        <v>250</v>
      </c>
      <c r="L711" s="184"/>
      <c r="M711" s="182"/>
      <c r="Q711" s="31"/>
      <c r="R711" s="32"/>
    </row>
    <row r="712" spans="2:23" ht="14.25" customHeight="1">
      <c r="B712" s="95"/>
      <c r="C712" s="104"/>
      <c r="D712" s="58"/>
      <c r="E712" s="80"/>
      <c r="F712" s="81"/>
      <c r="G712" s="82"/>
      <c r="H712" s="87"/>
      <c r="I712" s="96"/>
      <c r="J712" s="96"/>
      <c r="K712" s="60" t="s">
        <v>518</v>
      </c>
      <c r="L712" s="86"/>
      <c r="M712" s="66"/>
      <c r="Q712" s="31"/>
      <c r="R712" s="32"/>
      <c r="U712" s="4"/>
      <c r="W712" s="4"/>
    </row>
    <row r="713" spans="2:23" ht="14.25" customHeight="1">
      <c r="B713" s="95"/>
      <c r="C713" s="104"/>
      <c r="D713" s="58"/>
      <c r="E713" s="80"/>
      <c r="F713" s="81"/>
      <c r="G713" s="82"/>
      <c r="H713" s="87"/>
      <c r="I713" s="96"/>
      <c r="J713" s="96"/>
      <c r="K713" s="60" t="s">
        <v>952</v>
      </c>
      <c r="L713" s="86"/>
      <c r="M713" s="66"/>
      <c r="Q713" s="31"/>
      <c r="R713" s="32"/>
      <c r="U713" s="4"/>
      <c r="W713" s="4"/>
    </row>
    <row r="714" spans="2:23" ht="14.25" customHeight="1">
      <c r="B714" s="95"/>
      <c r="C714" s="104"/>
      <c r="D714" s="58"/>
      <c r="E714" s="80"/>
      <c r="F714" s="81"/>
      <c r="G714" s="82"/>
      <c r="H714" s="87"/>
      <c r="I714" s="96"/>
      <c r="J714" s="96"/>
      <c r="K714" s="60"/>
      <c r="L714" s="86"/>
      <c r="M714" s="66"/>
      <c r="Q714" s="31"/>
      <c r="R714" s="32"/>
      <c r="U714" s="4"/>
      <c r="W714" s="4"/>
    </row>
    <row r="715" spans="2:18" ht="14.25" customHeight="1">
      <c r="B715" s="103"/>
      <c r="C715" s="104"/>
      <c r="D715" s="58"/>
      <c r="E715" s="80"/>
      <c r="F715" s="81">
        <v>11</v>
      </c>
      <c r="G715" s="82"/>
      <c r="H715" s="87" t="s">
        <v>134</v>
      </c>
      <c r="I715" s="93">
        <v>-1356000</v>
      </c>
      <c r="J715" s="94">
        <v>0</v>
      </c>
      <c r="K715" s="61" t="s">
        <v>195</v>
      </c>
      <c r="L715" s="122"/>
      <c r="M715" s="88"/>
      <c r="Q715" s="31"/>
      <c r="R715" s="32"/>
    </row>
    <row r="716" spans="2:23" ht="14.25" customHeight="1" thickBot="1">
      <c r="B716" s="126"/>
      <c r="C716" s="173"/>
      <c r="D716" s="174"/>
      <c r="E716" s="128"/>
      <c r="F716" s="129"/>
      <c r="G716" s="130"/>
      <c r="H716" s="176"/>
      <c r="I716" s="177"/>
      <c r="J716" s="177"/>
      <c r="K716" s="185"/>
      <c r="L716" s="186"/>
      <c r="M716" s="187"/>
      <c r="Q716" s="31"/>
      <c r="R716" s="32"/>
      <c r="U716" s="4"/>
      <c r="W716" s="4"/>
    </row>
    <row r="717" spans="2:18" ht="14.25" customHeight="1">
      <c r="B717" s="218"/>
      <c r="C717" s="261"/>
      <c r="D717" s="219"/>
      <c r="E717" s="220"/>
      <c r="F717" s="221"/>
      <c r="G717" s="222"/>
      <c r="H717" s="223"/>
      <c r="I717" s="259"/>
      <c r="J717" s="259"/>
      <c r="K717" s="265"/>
      <c r="L717" s="262"/>
      <c r="M717" s="263"/>
      <c r="Q717" s="31"/>
      <c r="R717" s="32"/>
    </row>
    <row r="718" spans="1:18" ht="14.25" customHeight="1">
      <c r="A718" s="1"/>
      <c r="B718" s="95" t="s">
        <v>360</v>
      </c>
      <c r="C718" s="58">
        <v>3425712000</v>
      </c>
      <c r="D718" s="58">
        <v>3311401065</v>
      </c>
      <c r="E718" s="172" t="s">
        <v>237</v>
      </c>
      <c r="F718" s="81">
        <v>1</v>
      </c>
      <c r="G718" s="82"/>
      <c r="H718" s="87" t="s">
        <v>823</v>
      </c>
      <c r="I718" s="96">
        <v>3417590000</v>
      </c>
      <c r="J718" s="96">
        <v>3303281092</v>
      </c>
      <c r="K718" s="61" t="s">
        <v>556</v>
      </c>
      <c r="L718" s="122"/>
      <c r="M718" s="88"/>
      <c r="Q718" s="31"/>
      <c r="R718" s="32"/>
    </row>
    <row r="719" spans="2:18" ht="14.25" customHeight="1">
      <c r="B719" s="95" t="s">
        <v>351</v>
      </c>
      <c r="C719" s="58"/>
      <c r="D719" s="58"/>
      <c r="E719" s="172"/>
      <c r="F719" s="81"/>
      <c r="G719" s="82"/>
      <c r="H719" s="87"/>
      <c r="I719" s="96"/>
      <c r="J719" s="96"/>
      <c r="K719" s="60" t="s">
        <v>323</v>
      </c>
      <c r="L719" s="122"/>
      <c r="M719" s="88"/>
      <c r="Q719" s="31"/>
      <c r="R719" s="32"/>
    </row>
    <row r="720" spans="2:18" ht="14.25" customHeight="1">
      <c r="B720" s="95"/>
      <c r="C720" s="58" t="s">
        <v>68</v>
      </c>
      <c r="D720" s="58" t="s">
        <v>68</v>
      </c>
      <c r="E720" s="172"/>
      <c r="F720" s="81"/>
      <c r="G720" s="82"/>
      <c r="H720" s="87"/>
      <c r="I720" s="96"/>
      <c r="J720" s="96"/>
      <c r="K720" s="60" t="s">
        <v>975</v>
      </c>
      <c r="L720" s="122"/>
      <c r="M720" s="88"/>
      <c r="Q720" s="31"/>
      <c r="R720" s="32"/>
    </row>
    <row r="721" spans="2:18" ht="14.25" customHeight="1">
      <c r="B721" s="95"/>
      <c r="C721" s="58">
        <v>3353323000</v>
      </c>
      <c r="D721" s="58">
        <v>3103117502</v>
      </c>
      <c r="E721" s="172"/>
      <c r="F721" s="81"/>
      <c r="G721" s="82"/>
      <c r="H721" s="87"/>
      <c r="I721" s="96"/>
      <c r="J721" s="96"/>
      <c r="K721" s="60" t="s">
        <v>808</v>
      </c>
      <c r="L721" s="122"/>
      <c r="M721" s="88"/>
      <c r="Q721" s="31"/>
      <c r="R721" s="32"/>
    </row>
    <row r="722" spans="2:18" ht="14.25" customHeight="1">
      <c r="B722" s="95"/>
      <c r="C722" s="150" t="s">
        <v>70</v>
      </c>
      <c r="D722" s="58" t="s">
        <v>70</v>
      </c>
      <c r="E722" s="172"/>
      <c r="F722" s="81"/>
      <c r="G722" s="82"/>
      <c r="H722" s="87"/>
      <c r="I722" s="96"/>
      <c r="J722" s="96"/>
      <c r="K722" s="60" t="s">
        <v>560</v>
      </c>
      <c r="L722" s="122"/>
      <c r="M722" s="88"/>
      <c r="Q722" s="31"/>
      <c r="R722" s="32"/>
    </row>
    <row r="723" spans="2:18" ht="14.25" customHeight="1">
      <c r="B723" s="95"/>
      <c r="C723" s="150">
        <f>C718-C721</f>
        <v>72389000</v>
      </c>
      <c r="D723" s="58">
        <f>D718-D721</f>
        <v>208283563</v>
      </c>
      <c r="E723" s="172"/>
      <c r="F723" s="81"/>
      <c r="G723" s="82"/>
      <c r="H723" s="87"/>
      <c r="I723" s="96"/>
      <c r="J723" s="96"/>
      <c r="K723" s="60"/>
      <c r="L723" s="65"/>
      <c r="M723" s="68"/>
      <c r="Q723" s="31"/>
      <c r="R723" s="32"/>
    </row>
    <row r="724" spans="2:23" ht="14.25" customHeight="1">
      <c r="B724" s="95"/>
      <c r="C724" s="100"/>
      <c r="D724" s="108"/>
      <c r="E724" s="172"/>
      <c r="F724" s="81">
        <v>2</v>
      </c>
      <c r="G724" s="82"/>
      <c r="H724" s="87" t="s">
        <v>561</v>
      </c>
      <c r="I724" s="96">
        <v>8122000</v>
      </c>
      <c r="J724" s="96">
        <v>8119973</v>
      </c>
      <c r="K724" s="143" t="s">
        <v>556</v>
      </c>
      <c r="L724" s="170"/>
      <c r="M724" s="171"/>
      <c r="Q724" s="31"/>
      <c r="R724" s="32"/>
      <c r="U724" s="4"/>
      <c r="W724" s="4"/>
    </row>
    <row r="725" spans="2:23" ht="14.25" customHeight="1">
      <c r="B725" s="95"/>
      <c r="C725" s="100"/>
      <c r="D725" s="108"/>
      <c r="E725" s="172"/>
      <c r="F725" s="81"/>
      <c r="G725" s="82"/>
      <c r="H725" s="87"/>
      <c r="I725" s="96"/>
      <c r="J725" s="96"/>
      <c r="K725" s="107" t="s">
        <v>809</v>
      </c>
      <c r="L725" s="170"/>
      <c r="M725" s="171"/>
      <c r="Q725" s="31"/>
      <c r="R725" s="32"/>
      <c r="U725" s="4"/>
      <c r="W725" s="4"/>
    </row>
    <row r="726" spans="2:23" ht="14.25" customHeight="1">
      <c r="B726" s="103"/>
      <c r="C726" s="104"/>
      <c r="D726" s="58"/>
      <c r="E726" s="80"/>
      <c r="F726" s="81"/>
      <c r="G726" s="82"/>
      <c r="H726" s="87"/>
      <c r="I726" s="96"/>
      <c r="J726" s="96"/>
      <c r="K726" s="107" t="s">
        <v>810</v>
      </c>
      <c r="L726" s="170"/>
      <c r="M726" s="171"/>
      <c r="Q726" s="31"/>
      <c r="R726" s="32"/>
      <c r="U726" s="4"/>
      <c r="W726" s="4"/>
    </row>
    <row r="727" spans="2:23" ht="14.25" customHeight="1" thickBot="1">
      <c r="B727" s="126"/>
      <c r="C727" s="173"/>
      <c r="D727" s="174"/>
      <c r="E727" s="128"/>
      <c r="F727" s="129"/>
      <c r="G727" s="130"/>
      <c r="H727" s="176"/>
      <c r="I727" s="177"/>
      <c r="J727" s="177"/>
      <c r="K727" s="185"/>
      <c r="L727" s="186"/>
      <c r="M727" s="187"/>
      <c r="Q727" s="31"/>
      <c r="R727" s="32"/>
      <c r="U727" s="4"/>
      <c r="W727" s="4"/>
    </row>
    <row r="728" spans="2:18" ht="14.25" customHeight="1">
      <c r="B728" s="103"/>
      <c r="C728" s="104"/>
      <c r="D728" s="58"/>
      <c r="E728" s="80"/>
      <c r="F728" s="81"/>
      <c r="G728" s="82"/>
      <c r="H728" s="87"/>
      <c r="I728" s="93"/>
      <c r="J728" s="94"/>
      <c r="K728" s="61"/>
      <c r="L728" s="122"/>
      <c r="M728" s="88"/>
      <c r="Q728" s="31"/>
      <c r="R728" s="32"/>
    </row>
    <row r="729" spans="1:18" ht="14.25" customHeight="1">
      <c r="A729" s="1"/>
      <c r="B729" s="95" t="s">
        <v>361</v>
      </c>
      <c r="C729" s="58">
        <v>1663917000</v>
      </c>
      <c r="D729" s="58">
        <v>1643211453</v>
      </c>
      <c r="E729" s="172" t="s">
        <v>362</v>
      </c>
      <c r="F729" s="81">
        <v>1</v>
      </c>
      <c r="G729" s="82"/>
      <c r="H729" s="87" t="s">
        <v>179</v>
      </c>
      <c r="I729" s="96">
        <v>4876000</v>
      </c>
      <c r="J729" s="96">
        <v>3416427</v>
      </c>
      <c r="K729" s="195" t="s">
        <v>154</v>
      </c>
      <c r="L729" s="122"/>
      <c r="M729" s="88"/>
      <c r="Q729" s="31"/>
      <c r="R729" s="32"/>
    </row>
    <row r="730" spans="2:18" ht="14.25" customHeight="1">
      <c r="B730" s="95" t="s">
        <v>351</v>
      </c>
      <c r="C730" s="58"/>
      <c r="D730" s="58"/>
      <c r="E730" s="172" t="s">
        <v>363</v>
      </c>
      <c r="F730" s="81"/>
      <c r="G730" s="82"/>
      <c r="H730" s="87"/>
      <c r="I730" s="96"/>
      <c r="J730" s="96"/>
      <c r="K730" s="191" t="s">
        <v>562</v>
      </c>
      <c r="L730" s="122"/>
      <c r="M730" s="88"/>
      <c r="Q730" s="31"/>
      <c r="R730" s="32"/>
    </row>
    <row r="731" spans="2:18" ht="14.25" customHeight="1">
      <c r="B731" s="95"/>
      <c r="C731" s="58" t="s">
        <v>68</v>
      </c>
      <c r="D731" s="58" t="s">
        <v>68</v>
      </c>
      <c r="E731" s="172"/>
      <c r="F731" s="81"/>
      <c r="G731" s="82"/>
      <c r="H731" s="87"/>
      <c r="I731" s="96"/>
      <c r="J731" s="96"/>
      <c r="K731" s="266" t="s">
        <v>976</v>
      </c>
      <c r="L731" s="122"/>
      <c r="M731" s="88"/>
      <c r="Q731" s="31"/>
      <c r="R731" s="32"/>
    </row>
    <row r="732" spans="2:18" ht="14.25" customHeight="1">
      <c r="B732" s="95"/>
      <c r="C732" s="58">
        <v>731461000</v>
      </c>
      <c r="D732" s="58">
        <v>733903000</v>
      </c>
      <c r="E732" s="172"/>
      <c r="F732" s="81"/>
      <c r="G732" s="82"/>
      <c r="H732" s="87"/>
      <c r="I732" s="96"/>
      <c r="J732" s="96"/>
      <c r="K732" s="191" t="s">
        <v>245</v>
      </c>
      <c r="L732" s="122"/>
      <c r="M732" s="88"/>
      <c r="Q732" s="31"/>
      <c r="R732" s="32"/>
    </row>
    <row r="733" spans="2:18" ht="14.25" customHeight="1">
      <c r="B733" s="95"/>
      <c r="C733" s="58" t="s">
        <v>69</v>
      </c>
      <c r="D733" s="58" t="s">
        <v>69</v>
      </c>
      <c r="E733" s="172"/>
      <c r="F733" s="81"/>
      <c r="G733" s="82"/>
      <c r="H733" s="87"/>
      <c r="I733" s="96"/>
      <c r="J733" s="96"/>
      <c r="K733" s="192">
        <v>639100</v>
      </c>
      <c r="L733" s="122"/>
      <c r="M733" s="88"/>
      <c r="Q733" s="31"/>
      <c r="R733" s="32"/>
    </row>
    <row r="734" spans="2:18" ht="14.25" customHeight="1">
      <c r="B734" s="95"/>
      <c r="C734" s="58">
        <v>144856000</v>
      </c>
      <c r="D734" s="58">
        <v>123986702</v>
      </c>
      <c r="E734" s="172"/>
      <c r="F734" s="81"/>
      <c r="G734" s="82"/>
      <c r="H734" s="87"/>
      <c r="I734" s="96"/>
      <c r="J734" s="96"/>
      <c r="K734" s="193"/>
      <c r="L734" s="122"/>
      <c r="M734" s="88"/>
      <c r="Q734" s="31"/>
      <c r="R734" s="32"/>
    </row>
    <row r="735" spans="2:18" ht="14.25" customHeight="1">
      <c r="B735" s="95"/>
      <c r="C735" s="58" t="s">
        <v>70</v>
      </c>
      <c r="D735" s="58" t="s">
        <v>70</v>
      </c>
      <c r="E735" s="172"/>
      <c r="F735" s="81">
        <v>2</v>
      </c>
      <c r="G735" s="82"/>
      <c r="H735" s="87" t="s">
        <v>1011</v>
      </c>
      <c r="I735" s="96">
        <v>196661000</v>
      </c>
      <c r="J735" s="96">
        <v>195967011</v>
      </c>
      <c r="K735" s="214" t="s">
        <v>49</v>
      </c>
      <c r="L735" s="67" t="s">
        <v>563</v>
      </c>
      <c r="M735" s="68" t="s">
        <v>564</v>
      </c>
      <c r="Q735" s="31"/>
      <c r="R735" s="32"/>
    </row>
    <row r="736" spans="2:18" ht="14.25" customHeight="1">
      <c r="B736" s="95"/>
      <c r="C736" s="58">
        <f>C729-C732-C734</f>
        <v>787600000</v>
      </c>
      <c r="D736" s="58">
        <f>D729-D732-D734</f>
        <v>785321751</v>
      </c>
      <c r="E736" s="172"/>
      <c r="F736" s="81"/>
      <c r="G736" s="82"/>
      <c r="H736" s="87"/>
      <c r="I736" s="96"/>
      <c r="J736" s="96"/>
      <c r="K736" s="193" t="s">
        <v>977</v>
      </c>
      <c r="L736" s="67"/>
      <c r="M736" s="68"/>
      <c r="Q736" s="31"/>
      <c r="R736" s="32"/>
    </row>
    <row r="737" spans="2:18" ht="14.25" customHeight="1">
      <c r="B737" s="95"/>
      <c r="C737" s="58"/>
      <c r="D737" s="91"/>
      <c r="E737" s="172"/>
      <c r="F737" s="188"/>
      <c r="G737" s="100"/>
      <c r="H737" s="100"/>
      <c r="I737" s="189"/>
      <c r="J737" s="189"/>
      <c r="K737" s="192">
        <v>195732000</v>
      </c>
      <c r="L737" s="67"/>
      <c r="M737" s="68"/>
      <c r="Q737" s="31"/>
      <c r="R737" s="32"/>
    </row>
    <row r="738" spans="2:18" ht="14.25" customHeight="1">
      <c r="B738" s="103"/>
      <c r="C738" s="104"/>
      <c r="D738" s="58"/>
      <c r="E738" s="102"/>
      <c r="F738" s="188"/>
      <c r="G738" s="100"/>
      <c r="H738" s="100"/>
      <c r="I738" s="189"/>
      <c r="J738" s="189"/>
      <c r="K738" s="76"/>
      <c r="L738" s="194"/>
      <c r="M738" s="207"/>
      <c r="Q738" s="31"/>
      <c r="R738" s="32"/>
    </row>
    <row r="739" spans="2:18" ht="14.25" customHeight="1">
      <c r="B739" s="103"/>
      <c r="C739" s="104"/>
      <c r="D739" s="58"/>
      <c r="E739" s="80"/>
      <c r="F739" s="81">
        <v>3</v>
      </c>
      <c r="G739" s="82"/>
      <c r="H739" s="87" t="s">
        <v>431</v>
      </c>
      <c r="I739" s="96">
        <v>1017848000</v>
      </c>
      <c r="J739" s="96">
        <v>1011443548</v>
      </c>
      <c r="K739" s="191" t="s">
        <v>435</v>
      </c>
      <c r="L739" s="67" t="s">
        <v>565</v>
      </c>
      <c r="M739" s="68" t="s">
        <v>565</v>
      </c>
      <c r="Q739" s="31"/>
      <c r="R739" s="32"/>
    </row>
    <row r="740" spans="2:18" ht="14.25" customHeight="1">
      <c r="B740" s="103"/>
      <c r="C740" s="104"/>
      <c r="D740" s="58"/>
      <c r="E740" s="80"/>
      <c r="F740" s="81"/>
      <c r="G740" s="82"/>
      <c r="H740" s="87"/>
      <c r="I740" s="96"/>
      <c r="J740" s="96"/>
      <c r="K740" s="191" t="s">
        <v>34</v>
      </c>
      <c r="L740" s="67" t="s">
        <v>77</v>
      </c>
      <c r="M740" s="68" t="s">
        <v>77</v>
      </c>
      <c r="Q740" s="31"/>
      <c r="R740" s="32"/>
    </row>
    <row r="741" spans="2:18" ht="14.25" customHeight="1">
      <c r="B741" s="103"/>
      <c r="C741" s="104"/>
      <c r="D741" s="58"/>
      <c r="E741" s="80"/>
      <c r="F741" s="81"/>
      <c r="G741" s="82"/>
      <c r="H741" s="87"/>
      <c r="I741" s="96"/>
      <c r="J741" s="96"/>
      <c r="K741" s="191" t="s">
        <v>33</v>
      </c>
      <c r="L741" s="67"/>
      <c r="M741" s="68"/>
      <c r="Q741" s="31"/>
      <c r="R741" s="32"/>
    </row>
    <row r="742" spans="2:18" ht="14.25" customHeight="1">
      <c r="B742" s="103"/>
      <c r="C742" s="104"/>
      <c r="D742" s="58"/>
      <c r="E742" s="80"/>
      <c r="F742" s="81"/>
      <c r="G742" s="82"/>
      <c r="H742" s="87"/>
      <c r="I742" s="96"/>
      <c r="J742" s="96"/>
      <c r="K742" s="266" t="s">
        <v>978</v>
      </c>
      <c r="L742" s="67"/>
      <c r="M742" s="68"/>
      <c r="Q742" s="31"/>
      <c r="R742" s="32"/>
    </row>
    <row r="743" spans="2:18" ht="14.25" customHeight="1">
      <c r="B743" s="103"/>
      <c r="C743" s="104"/>
      <c r="D743" s="58"/>
      <c r="E743" s="80"/>
      <c r="F743" s="81"/>
      <c r="G743" s="82"/>
      <c r="H743" s="87"/>
      <c r="I743" s="96"/>
      <c r="J743" s="96"/>
      <c r="K743" s="191" t="s">
        <v>566</v>
      </c>
      <c r="L743" s="67" t="s">
        <v>77</v>
      </c>
      <c r="M743" s="68" t="s">
        <v>77</v>
      </c>
      <c r="Q743" s="31"/>
      <c r="R743" s="32"/>
    </row>
    <row r="744" spans="2:18" ht="14.25" customHeight="1">
      <c r="B744" s="103"/>
      <c r="C744" s="104"/>
      <c r="D744" s="58"/>
      <c r="E744" s="80"/>
      <c r="F744" s="81"/>
      <c r="G744" s="82"/>
      <c r="H744" s="87"/>
      <c r="I744" s="96"/>
      <c r="J744" s="96"/>
      <c r="K744" s="191" t="s">
        <v>567</v>
      </c>
      <c r="L744" s="67"/>
      <c r="M744" s="68"/>
      <c r="Q744" s="31"/>
      <c r="R744" s="32"/>
    </row>
    <row r="745" spans="2:18" ht="14.25" customHeight="1">
      <c r="B745" s="103"/>
      <c r="C745" s="104"/>
      <c r="D745" s="58"/>
      <c r="E745" s="80"/>
      <c r="F745" s="81"/>
      <c r="G745" s="82"/>
      <c r="H745" s="87"/>
      <c r="I745" s="96"/>
      <c r="J745" s="96"/>
      <c r="K745" s="192">
        <v>1768000</v>
      </c>
      <c r="L745" s="67"/>
      <c r="M745" s="68"/>
      <c r="Q745" s="31"/>
      <c r="R745" s="32"/>
    </row>
    <row r="746" spans="2:18" ht="14.25" customHeight="1">
      <c r="B746" s="103"/>
      <c r="C746" s="202"/>
      <c r="D746" s="200"/>
      <c r="E746" s="80"/>
      <c r="F746" s="81"/>
      <c r="G746" s="82"/>
      <c r="H746" s="87"/>
      <c r="I746" s="201"/>
      <c r="J746" s="201"/>
      <c r="K746" s="60"/>
      <c r="L746" s="67"/>
      <c r="M746" s="68"/>
      <c r="Q746" s="31"/>
      <c r="R746" s="32"/>
    </row>
    <row r="747" spans="2:18" ht="14.25" customHeight="1">
      <c r="B747" s="103"/>
      <c r="C747" s="104"/>
      <c r="D747" s="58"/>
      <c r="E747" s="80"/>
      <c r="F747" s="81">
        <v>4</v>
      </c>
      <c r="G747" s="82"/>
      <c r="H747" s="87" t="s">
        <v>432</v>
      </c>
      <c r="I747" s="96">
        <v>272144000</v>
      </c>
      <c r="J747" s="96">
        <v>262584000</v>
      </c>
      <c r="K747" s="191" t="s">
        <v>436</v>
      </c>
      <c r="L747" s="67" t="s">
        <v>568</v>
      </c>
      <c r="M747" s="68" t="s">
        <v>569</v>
      </c>
      <c r="Q747" s="31"/>
      <c r="R747" s="32"/>
    </row>
    <row r="748" spans="2:18" ht="14.25" customHeight="1">
      <c r="B748" s="103"/>
      <c r="C748" s="104"/>
      <c r="D748" s="58"/>
      <c r="E748" s="80"/>
      <c r="F748" s="81"/>
      <c r="G748" s="82"/>
      <c r="H748" s="87"/>
      <c r="I748" s="96"/>
      <c r="J748" s="96"/>
      <c r="K748" s="191" t="s">
        <v>162</v>
      </c>
      <c r="L748" s="67"/>
      <c r="M748" s="68"/>
      <c r="Q748" s="31"/>
      <c r="R748" s="32"/>
    </row>
    <row r="749" spans="2:18" ht="14.25" customHeight="1">
      <c r="B749" s="103"/>
      <c r="C749" s="104"/>
      <c r="D749" s="58"/>
      <c r="E749" s="80"/>
      <c r="F749" s="81"/>
      <c r="G749" s="82"/>
      <c r="H749" s="87"/>
      <c r="I749" s="96"/>
      <c r="J749" s="96"/>
      <c r="K749" s="192">
        <v>261038000</v>
      </c>
      <c r="L749" s="67"/>
      <c r="M749" s="68"/>
      <c r="Q749" s="31"/>
      <c r="R749" s="32"/>
    </row>
    <row r="750" spans="2:18" ht="14.25" customHeight="1">
      <c r="B750" s="103"/>
      <c r="C750" s="104"/>
      <c r="D750" s="58"/>
      <c r="E750" s="80"/>
      <c r="F750" s="81"/>
      <c r="G750" s="82"/>
      <c r="H750" s="87"/>
      <c r="I750" s="96"/>
      <c r="J750" s="96"/>
      <c r="K750" s="191" t="s">
        <v>294</v>
      </c>
      <c r="L750" s="67" t="s">
        <v>77</v>
      </c>
      <c r="M750" s="68" t="s">
        <v>77</v>
      </c>
      <c r="Q750" s="31"/>
      <c r="R750" s="32"/>
    </row>
    <row r="751" spans="2:18" ht="14.25" customHeight="1">
      <c r="B751" s="103"/>
      <c r="C751" s="104"/>
      <c r="D751" s="58"/>
      <c r="E751" s="80"/>
      <c r="F751" s="81"/>
      <c r="G751" s="82"/>
      <c r="H751" s="87"/>
      <c r="I751" s="96"/>
      <c r="J751" s="96"/>
      <c r="K751" s="191" t="s">
        <v>326</v>
      </c>
      <c r="L751" s="67"/>
      <c r="M751" s="68"/>
      <c r="Q751" s="31"/>
      <c r="R751" s="32"/>
    </row>
    <row r="752" spans="2:18" ht="14.25" customHeight="1" thickBot="1">
      <c r="B752" s="204"/>
      <c r="C752" s="173"/>
      <c r="D752" s="174"/>
      <c r="E752" s="128"/>
      <c r="F752" s="129"/>
      <c r="G752" s="130"/>
      <c r="H752" s="176"/>
      <c r="I752" s="177"/>
      <c r="J752" s="177"/>
      <c r="K752" s="205">
        <v>1546000</v>
      </c>
      <c r="L752" s="135"/>
      <c r="M752" s="136"/>
      <c r="Q752" s="31"/>
      <c r="R752" s="32"/>
    </row>
    <row r="753" spans="2:18" ht="14.25" customHeight="1">
      <c r="B753" s="103"/>
      <c r="C753" s="202" t="s">
        <v>150</v>
      </c>
      <c r="D753" s="200" t="s">
        <v>150</v>
      </c>
      <c r="E753" s="80"/>
      <c r="F753" s="81"/>
      <c r="G753" s="82"/>
      <c r="H753" s="87"/>
      <c r="I753" s="201" t="s">
        <v>150</v>
      </c>
      <c r="J753" s="201" t="s">
        <v>150</v>
      </c>
      <c r="K753" s="61"/>
      <c r="L753" s="67"/>
      <c r="M753" s="68"/>
      <c r="Q753" s="31"/>
      <c r="R753" s="32"/>
    </row>
    <row r="754" spans="2:18" ht="14.25" customHeight="1">
      <c r="B754" s="103"/>
      <c r="C754" s="104"/>
      <c r="D754" s="58"/>
      <c r="E754" s="80"/>
      <c r="F754" s="81">
        <v>5</v>
      </c>
      <c r="G754" s="82"/>
      <c r="H754" s="87" t="s">
        <v>433</v>
      </c>
      <c r="I754" s="96">
        <v>120945000</v>
      </c>
      <c r="J754" s="96">
        <v>118452595</v>
      </c>
      <c r="K754" s="191" t="s">
        <v>50</v>
      </c>
      <c r="L754" s="67" t="s">
        <v>292</v>
      </c>
      <c r="M754" s="68" t="s">
        <v>570</v>
      </c>
      <c r="Q754" s="31"/>
      <c r="R754" s="32"/>
    </row>
    <row r="755" spans="2:18" ht="14.25" customHeight="1">
      <c r="B755" s="103"/>
      <c r="C755" s="104"/>
      <c r="D755" s="58"/>
      <c r="E755" s="80"/>
      <c r="F755" s="81"/>
      <c r="G755" s="82"/>
      <c r="H755" s="87"/>
      <c r="I755" s="96"/>
      <c r="J755" s="96"/>
      <c r="K755" s="191" t="s">
        <v>51</v>
      </c>
      <c r="L755" s="67" t="s">
        <v>571</v>
      </c>
      <c r="M755" s="68" t="s">
        <v>571</v>
      </c>
      <c r="Q755" s="31"/>
      <c r="R755" s="32"/>
    </row>
    <row r="756" spans="2:18" ht="14.25" customHeight="1">
      <c r="B756" s="103"/>
      <c r="C756" s="104"/>
      <c r="D756" s="58"/>
      <c r="E756" s="80"/>
      <c r="F756" s="81"/>
      <c r="G756" s="82"/>
      <c r="H756" s="87"/>
      <c r="I756" s="96"/>
      <c r="J756" s="96"/>
      <c r="K756" s="191" t="s">
        <v>52</v>
      </c>
      <c r="L756" s="67" t="s">
        <v>293</v>
      </c>
      <c r="M756" s="68" t="s">
        <v>572</v>
      </c>
      <c r="Q756" s="31"/>
      <c r="R756" s="32"/>
    </row>
    <row r="757" spans="2:18" ht="14.25" customHeight="1">
      <c r="B757" s="103"/>
      <c r="C757" s="104"/>
      <c r="D757" s="58"/>
      <c r="E757" s="80"/>
      <c r="F757" s="81"/>
      <c r="G757" s="82"/>
      <c r="H757" s="87"/>
      <c r="I757" s="96"/>
      <c r="J757" s="96"/>
      <c r="K757" s="191" t="s">
        <v>573</v>
      </c>
      <c r="L757" s="67"/>
      <c r="M757" s="68"/>
      <c r="Q757" s="31"/>
      <c r="R757" s="32"/>
    </row>
    <row r="758" spans="2:18" ht="14.25" customHeight="1">
      <c r="B758" s="103"/>
      <c r="C758" s="104"/>
      <c r="D758" s="58"/>
      <c r="E758" s="80"/>
      <c r="F758" s="81"/>
      <c r="G758" s="82"/>
      <c r="H758" s="87"/>
      <c r="I758" s="96"/>
      <c r="J758" s="96"/>
      <c r="K758" s="266" t="s">
        <v>979</v>
      </c>
      <c r="L758" s="67"/>
      <c r="M758" s="68"/>
      <c r="Q758" s="31"/>
      <c r="R758" s="32"/>
    </row>
    <row r="759" spans="2:18" ht="14.25" customHeight="1">
      <c r="B759" s="103"/>
      <c r="C759" s="104"/>
      <c r="D759" s="58"/>
      <c r="E759" s="80"/>
      <c r="F759" s="81"/>
      <c r="G759" s="82"/>
      <c r="H759" s="87"/>
      <c r="I759" s="96"/>
      <c r="J759" s="96"/>
      <c r="K759" s="193" t="s">
        <v>574</v>
      </c>
      <c r="L759" s="67" t="s">
        <v>575</v>
      </c>
      <c r="M759" s="68" t="s">
        <v>576</v>
      </c>
      <c r="Q759" s="31"/>
      <c r="R759" s="32"/>
    </row>
    <row r="760" spans="2:18" ht="14.25" customHeight="1">
      <c r="B760" s="103"/>
      <c r="C760" s="104"/>
      <c r="D760" s="58"/>
      <c r="E760" s="80"/>
      <c r="F760" s="81"/>
      <c r="G760" s="82"/>
      <c r="H760" s="87"/>
      <c r="I760" s="96"/>
      <c r="J760" s="96"/>
      <c r="K760" s="193" t="s">
        <v>577</v>
      </c>
      <c r="L760" s="67"/>
      <c r="M760" s="68"/>
      <c r="Q760" s="31"/>
      <c r="R760" s="32"/>
    </row>
    <row r="761" spans="2:18" ht="14.25" customHeight="1">
      <c r="B761" s="103"/>
      <c r="C761" s="104"/>
      <c r="D761" s="58"/>
      <c r="E761" s="80"/>
      <c r="F761" s="81"/>
      <c r="G761" s="82"/>
      <c r="H761" s="87"/>
      <c r="I761" s="96"/>
      <c r="J761" s="96"/>
      <c r="K761" s="214" t="s">
        <v>953</v>
      </c>
      <c r="L761" s="67"/>
      <c r="M761" s="68"/>
      <c r="Q761" s="31"/>
      <c r="R761" s="32"/>
    </row>
    <row r="762" spans="2:18" ht="14.25" customHeight="1">
      <c r="B762" s="103"/>
      <c r="C762" s="104"/>
      <c r="D762" s="58"/>
      <c r="E762" s="80"/>
      <c r="F762" s="81"/>
      <c r="G762" s="82"/>
      <c r="H762" s="87"/>
      <c r="I762" s="96"/>
      <c r="J762" s="96"/>
      <c r="K762" s="311" t="s">
        <v>1026</v>
      </c>
      <c r="L762" s="67"/>
      <c r="M762" s="68"/>
      <c r="Q762" s="31"/>
      <c r="R762" s="32"/>
    </row>
    <row r="763" spans="2:18" ht="14.25" customHeight="1">
      <c r="B763" s="103"/>
      <c r="C763" s="104"/>
      <c r="D763" s="58"/>
      <c r="E763" s="80"/>
      <c r="F763" s="81"/>
      <c r="G763" s="82"/>
      <c r="H763" s="87"/>
      <c r="I763" s="96"/>
      <c r="J763" s="96"/>
      <c r="K763" s="60"/>
      <c r="L763" s="67"/>
      <c r="M763" s="68"/>
      <c r="Q763" s="31"/>
      <c r="R763" s="32"/>
    </row>
    <row r="764" spans="2:18" ht="14.25" customHeight="1">
      <c r="B764" s="103"/>
      <c r="C764" s="104"/>
      <c r="D764" s="58"/>
      <c r="E764" s="80"/>
      <c r="F764" s="81">
        <v>6</v>
      </c>
      <c r="G764" s="82"/>
      <c r="H764" s="87" t="s">
        <v>180</v>
      </c>
      <c r="I764" s="96">
        <v>30039000</v>
      </c>
      <c r="J764" s="96">
        <v>29819872</v>
      </c>
      <c r="K764" s="195" t="s">
        <v>250</v>
      </c>
      <c r="L764" s="67"/>
      <c r="M764" s="68"/>
      <c r="Q764" s="31"/>
      <c r="R764" s="32"/>
    </row>
    <row r="765" spans="2:18" ht="14.25" customHeight="1">
      <c r="B765" s="103"/>
      <c r="C765" s="104"/>
      <c r="D765" s="58"/>
      <c r="E765" s="80"/>
      <c r="F765" s="81"/>
      <c r="G765" s="82"/>
      <c r="H765" s="87"/>
      <c r="I765" s="96"/>
      <c r="J765" s="96"/>
      <c r="K765" s="191" t="s">
        <v>578</v>
      </c>
      <c r="L765" s="67"/>
      <c r="M765" s="68"/>
      <c r="Q765" s="31"/>
      <c r="R765" s="32"/>
    </row>
    <row r="766" spans="2:18" ht="14.25" customHeight="1">
      <c r="B766" s="103"/>
      <c r="C766" s="90"/>
      <c r="D766" s="92"/>
      <c r="E766" s="80"/>
      <c r="F766" s="81"/>
      <c r="G766" s="82"/>
      <c r="H766" s="87"/>
      <c r="I766" s="96"/>
      <c r="J766" s="96"/>
      <c r="K766" s="266" t="s">
        <v>980</v>
      </c>
      <c r="L766" s="67"/>
      <c r="M766" s="68"/>
      <c r="Q766" s="31"/>
      <c r="R766" s="32"/>
    </row>
    <row r="767" spans="2:18" ht="14.25" customHeight="1">
      <c r="B767" s="103"/>
      <c r="C767" s="90"/>
      <c r="D767" s="92"/>
      <c r="E767" s="80"/>
      <c r="F767" s="81"/>
      <c r="G767" s="82"/>
      <c r="H767" s="87"/>
      <c r="I767" s="96"/>
      <c r="J767" s="96"/>
      <c r="K767" s="60"/>
      <c r="L767" s="67"/>
      <c r="M767" s="68"/>
      <c r="Q767" s="31"/>
      <c r="R767" s="32"/>
    </row>
    <row r="768" spans="2:18" ht="14.25" customHeight="1">
      <c r="B768" s="103"/>
      <c r="C768" s="90"/>
      <c r="D768" s="92"/>
      <c r="E768" s="80"/>
      <c r="F768" s="81">
        <v>7</v>
      </c>
      <c r="G768" s="82"/>
      <c r="H768" s="87" t="s">
        <v>434</v>
      </c>
      <c r="I768" s="96">
        <v>13673000</v>
      </c>
      <c r="J768" s="96">
        <v>13673000</v>
      </c>
      <c r="K768" s="191" t="s">
        <v>295</v>
      </c>
      <c r="L768" s="67" t="s">
        <v>579</v>
      </c>
      <c r="M768" s="68" t="s">
        <v>580</v>
      </c>
      <c r="Q768" s="31"/>
      <c r="R768" s="32"/>
    </row>
    <row r="769" spans="2:18" ht="14.25" customHeight="1">
      <c r="B769" s="103"/>
      <c r="C769" s="90"/>
      <c r="D769" s="92"/>
      <c r="E769" s="80"/>
      <c r="F769" s="81"/>
      <c r="G769" s="82"/>
      <c r="H769" s="87"/>
      <c r="I769" s="96"/>
      <c r="J769" s="96"/>
      <c r="K769" s="191" t="s">
        <v>296</v>
      </c>
      <c r="L769" s="67" t="s">
        <v>581</v>
      </c>
      <c r="M769" s="68" t="s">
        <v>582</v>
      </c>
      <c r="Q769" s="31"/>
      <c r="R769" s="32"/>
    </row>
    <row r="770" spans="2:18" ht="14.25" customHeight="1">
      <c r="B770" s="103"/>
      <c r="C770" s="90"/>
      <c r="D770" s="92"/>
      <c r="E770" s="80"/>
      <c r="F770" s="81"/>
      <c r="G770" s="82"/>
      <c r="H770" s="87"/>
      <c r="I770" s="96"/>
      <c r="J770" s="96"/>
      <c r="K770" s="191" t="s">
        <v>297</v>
      </c>
      <c r="L770" s="67"/>
      <c r="M770" s="68"/>
      <c r="Q770" s="31"/>
      <c r="R770" s="32"/>
    </row>
    <row r="771" spans="2:18" ht="14.25" customHeight="1">
      <c r="B771" s="103"/>
      <c r="C771" s="90"/>
      <c r="D771" s="92"/>
      <c r="E771" s="80"/>
      <c r="F771" s="81"/>
      <c r="G771" s="82"/>
      <c r="H771" s="87"/>
      <c r="I771" s="96"/>
      <c r="J771" s="96"/>
      <c r="K771" s="192">
        <v>13673000</v>
      </c>
      <c r="L771" s="67"/>
      <c r="M771" s="68"/>
      <c r="Q771" s="31"/>
      <c r="R771" s="32"/>
    </row>
    <row r="772" spans="2:18" ht="14.25" customHeight="1">
      <c r="B772" s="103"/>
      <c r="C772" s="280"/>
      <c r="D772" s="200"/>
      <c r="E772" s="80"/>
      <c r="F772" s="81"/>
      <c r="G772" s="82"/>
      <c r="H772" s="87"/>
      <c r="I772" s="201"/>
      <c r="J772" s="201"/>
      <c r="K772" s="60"/>
      <c r="L772" s="67"/>
      <c r="M772" s="68"/>
      <c r="Q772" s="31"/>
      <c r="R772" s="32"/>
    </row>
    <row r="773" spans="2:18" ht="14.25" customHeight="1">
      <c r="B773" s="103"/>
      <c r="C773" s="90"/>
      <c r="D773" s="92"/>
      <c r="E773" s="80"/>
      <c r="F773" s="81">
        <v>8</v>
      </c>
      <c r="G773" s="82"/>
      <c r="H773" s="87" t="s">
        <v>561</v>
      </c>
      <c r="I773" s="96">
        <v>7932000</v>
      </c>
      <c r="J773" s="96">
        <v>7855000</v>
      </c>
      <c r="K773" s="143" t="s">
        <v>556</v>
      </c>
      <c r="L773" s="67"/>
      <c r="M773" s="68"/>
      <c r="Q773" s="31"/>
      <c r="R773" s="32"/>
    </row>
    <row r="774" spans="2:18" ht="14.25" customHeight="1">
      <c r="B774" s="103"/>
      <c r="C774" s="90"/>
      <c r="D774" s="92"/>
      <c r="E774" s="80"/>
      <c r="F774" s="81"/>
      <c r="G774" s="82"/>
      <c r="H774" s="87"/>
      <c r="I774" s="96"/>
      <c r="J774" s="96"/>
      <c r="K774" s="60" t="s">
        <v>954</v>
      </c>
      <c r="L774" s="67"/>
      <c r="M774" s="68"/>
      <c r="Q774" s="31"/>
      <c r="R774" s="32"/>
    </row>
    <row r="775" spans="2:18" ht="14.25" customHeight="1">
      <c r="B775" s="103"/>
      <c r="C775" s="90"/>
      <c r="D775" s="92"/>
      <c r="E775" s="80"/>
      <c r="F775" s="81"/>
      <c r="G775" s="82"/>
      <c r="H775" s="87"/>
      <c r="I775" s="96"/>
      <c r="J775" s="96"/>
      <c r="K775" s="60" t="s">
        <v>955</v>
      </c>
      <c r="L775" s="67"/>
      <c r="M775" s="68"/>
      <c r="Q775" s="31"/>
      <c r="R775" s="32"/>
    </row>
    <row r="776" spans="2:18" ht="14.25" customHeight="1">
      <c r="B776" s="103"/>
      <c r="C776" s="90"/>
      <c r="D776" s="92"/>
      <c r="E776" s="80"/>
      <c r="F776" s="81"/>
      <c r="G776" s="82"/>
      <c r="H776" s="87"/>
      <c r="I776" s="96"/>
      <c r="J776" s="96"/>
      <c r="K776" s="60"/>
      <c r="L776" s="67"/>
      <c r="M776" s="68"/>
      <c r="Q776" s="31"/>
      <c r="R776" s="32"/>
    </row>
    <row r="777" spans="2:18" ht="14.25" customHeight="1">
      <c r="B777" s="103"/>
      <c r="C777" s="90"/>
      <c r="D777" s="92"/>
      <c r="E777" s="190"/>
      <c r="F777" s="81">
        <v>9</v>
      </c>
      <c r="G777" s="82"/>
      <c r="H777" s="87" t="s">
        <v>583</v>
      </c>
      <c r="I777" s="93">
        <v>-201000</v>
      </c>
      <c r="J777" s="94">
        <v>0</v>
      </c>
      <c r="K777" s="61" t="s">
        <v>556</v>
      </c>
      <c r="L777" s="140"/>
      <c r="M777" s="141"/>
      <c r="Q777" s="31"/>
      <c r="R777" s="32"/>
    </row>
    <row r="778" spans="2:23" ht="14.25" customHeight="1" thickBot="1">
      <c r="B778" s="126"/>
      <c r="C778" s="173"/>
      <c r="D778" s="174"/>
      <c r="E778" s="128"/>
      <c r="F778" s="129"/>
      <c r="G778" s="130"/>
      <c r="H778" s="176"/>
      <c r="I778" s="177"/>
      <c r="J778" s="177"/>
      <c r="K778" s="185"/>
      <c r="L778" s="186"/>
      <c r="M778" s="187"/>
      <c r="Q778" s="31"/>
      <c r="R778" s="32"/>
      <c r="U778" s="4"/>
      <c r="W778" s="4"/>
    </row>
    <row r="779" spans="2:18" ht="14.25" customHeight="1">
      <c r="B779" s="268"/>
      <c r="C779" s="267"/>
      <c r="D779" s="249"/>
      <c r="E779" s="220"/>
      <c r="F779" s="221"/>
      <c r="G779" s="222"/>
      <c r="H779" s="223"/>
      <c r="I779" s="254"/>
      <c r="J779" s="254"/>
      <c r="K779" s="237"/>
      <c r="L779" s="234"/>
      <c r="M779" s="227"/>
      <c r="Q779" s="31"/>
      <c r="R779" s="32"/>
    </row>
    <row r="780" spans="2:18" ht="14.25" customHeight="1">
      <c r="B780" s="95" t="s">
        <v>450</v>
      </c>
      <c r="C780" s="58">
        <v>92909000</v>
      </c>
      <c r="D780" s="58">
        <v>84081426</v>
      </c>
      <c r="E780" s="80" t="s">
        <v>584</v>
      </c>
      <c r="F780" s="81">
        <v>1</v>
      </c>
      <c r="G780" s="82"/>
      <c r="H780" s="87" t="s">
        <v>217</v>
      </c>
      <c r="I780" s="96">
        <v>76523000</v>
      </c>
      <c r="J780" s="96">
        <v>68643486</v>
      </c>
      <c r="K780" s="60" t="s">
        <v>108</v>
      </c>
      <c r="L780" s="67"/>
      <c r="M780" s="68"/>
      <c r="Q780" s="31"/>
      <c r="R780" s="32"/>
    </row>
    <row r="781" spans="2:18" ht="14.25" customHeight="1">
      <c r="B781" s="95" t="s">
        <v>449</v>
      </c>
      <c r="C781" s="58"/>
      <c r="D781" s="58"/>
      <c r="E781" s="80"/>
      <c r="F781" s="81"/>
      <c r="G781" s="82"/>
      <c r="H781" s="87"/>
      <c r="I781" s="96"/>
      <c r="J781" s="96"/>
      <c r="K781" s="60" t="s">
        <v>585</v>
      </c>
      <c r="L781" s="67" t="s">
        <v>586</v>
      </c>
      <c r="M781" s="68" t="s">
        <v>587</v>
      </c>
      <c r="Q781" s="31"/>
      <c r="R781" s="32"/>
    </row>
    <row r="782" spans="2:18" ht="14.25" customHeight="1">
      <c r="B782" s="95"/>
      <c r="C782" s="58" t="s">
        <v>68</v>
      </c>
      <c r="D782" s="58" t="s">
        <v>68</v>
      </c>
      <c r="E782" s="80"/>
      <c r="F782" s="81"/>
      <c r="G782" s="82"/>
      <c r="H782" s="87"/>
      <c r="I782" s="96"/>
      <c r="J782" s="96"/>
      <c r="K782" s="60" t="s">
        <v>40</v>
      </c>
      <c r="L782" s="67" t="s">
        <v>588</v>
      </c>
      <c r="M782" s="68" t="s">
        <v>589</v>
      </c>
      <c r="Q782" s="31"/>
      <c r="R782" s="32"/>
    </row>
    <row r="783" spans="2:18" ht="14.25" customHeight="1">
      <c r="B783" s="95"/>
      <c r="C783" s="58">
        <v>15081000</v>
      </c>
      <c r="D783" s="58">
        <v>14839630</v>
      </c>
      <c r="E783" s="80"/>
      <c r="F783" s="81"/>
      <c r="G783" s="82"/>
      <c r="H783" s="87"/>
      <c r="I783" s="96"/>
      <c r="J783" s="96"/>
      <c r="K783" s="60" t="s">
        <v>590</v>
      </c>
      <c r="L783" s="67" t="s">
        <v>591</v>
      </c>
      <c r="M783" s="68" t="s">
        <v>592</v>
      </c>
      <c r="Q783" s="31"/>
      <c r="R783" s="32"/>
    </row>
    <row r="784" spans="2:18" ht="14.25" customHeight="1">
      <c r="B784" s="95"/>
      <c r="C784" s="58" t="s">
        <v>69</v>
      </c>
      <c r="D784" s="58" t="s">
        <v>69</v>
      </c>
      <c r="E784" s="80"/>
      <c r="F784" s="81"/>
      <c r="G784" s="82"/>
      <c r="H784" s="87"/>
      <c r="I784" s="96"/>
      <c r="J784" s="96"/>
      <c r="K784" s="60" t="s">
        <v>219</v>
      </c>
      <c r="L784" s="67" t="s">
        <v>261</v>
      </c>
      <c r="M784" s="68" t="s">
        <v>593</v>
      </c>
      <c r="Q784" s="31"/>
      <c r="R784" s="32"/>
    </row>
    <row r="785" spans="2:18" ht="14.25" customHeight="1">
      <c r="B785" s="95"/>
      <c r="C785" s="58">
        <v>238218000</v>
      </c>
      <c r="D785" s="58">
        <v>235412860</v>
      </c>
      <c r="E785" s="80"/>
      <c r="F785" s="81"/>
      <c r="G785" s="82"/>
      <c r="H785" s="87"/>
      <c r="I785" s="96"/>
      <c r="J785" s="96"/>
      <c r="K785" s="60" t="s">
        <v>319</v>
      </c>
      <c r="L785" s="67"/>
      <c r="M785" s="68"/>
      <c r="Q785" s="31"/>
      <c r="R785" s="32"/>
    </row>
    <row r="786" spans="2:18" ht="14.25" customHeight="1">
      <c r="B786" s="95"/>
      <c r="C786" s="58" t="s">
        <v>70</v>
      </c>
      <c r="D786" s="58" t="s">
        <v>70</v>
      </c>
      <c r="E786" s="80"/>
      <c r="F786" s="81"/>
      <c r="G786" s="82"/>
      <c r="H786" s="87"/>
      <c r="I786" s="96"/>
      <c r="J786" s="96"/>
      <c r="K786" s="60" t="s">
        <v>585</v>
      </c>
      <c r="L786" s="67" t="s">
        <v>594</v>
      </c>
      <c r="M786" s="68" t="s">
        <v>595</v>
      </c>
      <c r="Q786" s="31"/>
      <c r="R786" s="32"/>
    </row>
    <row r="787" spans="2:18" ht="14.25" customHeight="1">
      <c r="B787" s="95"/>
      <c r="C787" s="282">
        <f>C780-C783-C785</f>
        <v>-160390000</v>
      </c>
      <c r="D787" s="284">
        <f>D780-D783-D785</f>
        <v>-166171064</v>
      </c>
      <c r="E787" s="80"/>
      <c r="F787" s="81"/>
      <c r="G787" s="82"/>
      <c r="H787" s="87"/>
      <c r="I787" s="96"/>
      <c r="J787" s="96"/>
      <c r="K787" s="60" t="s">
        <v>220</v>
      </c>
      <c r="L787" s="67"/>
      <c r="M787" s="68"/>
      <c r="Q787" s="31"/>
      <c r="R787" s="32"/>
    </row>
    <row r="788" spans="2:18" ht="14.25" customHeight="1">
      <c r="B788" s="95"/>
      <c r="C788" s="100"/>
      <c r="D788" s="108"/>
      <c r="E788" s="80"/>
      <c r="F788" s="81"/>
      <c r="G788" s="82"/>
      <c r="H788" s="87"/>
      <c r="I788" s="96"/>
      <c r="J788" s="96"/>
      <c r="K788" s="60" t="s">
        <v>596</v>
      </c>
      <c r="L788" s="67" t="s">
        <v>262</v>
      </c>
      <c r="M788" s="68" t="s">
        <v>597</v>
      </c>
      <c r="Q788" s="31"/>
      <c r="R788" s="32"/>
    </row>
    <row r="789" spans="2:18" ht="14.25" customHeight="1">
      <c r="B789" s="95"/>
      <c r="C789" s="58"/>
      <c r="D789" s="58"/>
      <c r="E789" s="80"/>
      <c r="F789" s="81"/>
      <c r="G789" s="82"/>
      <c r="H789" s="87"/>
      <c r="I789" s="96"/>
      <c r="J789" s="96"/>
      <c r="K789" s="60" t="s">
        <v>109</v>
      </c>
      <c r="L789" s="67"/>
      <c r="M789" s="68"/>
      <c r="Q789" s="31"/>
      <c r="R789" s="32"/>
    </row>
    <row r="790" spans="2:18" ht="14.25" customHeight="1">
      <c r="B790" s="95"/>
      <c r="C790" s="108"/>
      <c r="D790" s="108"/>
      <c r="E790" s="80"/>
      <c r="F790" s="81"/>
      <c r="G790" s="82"/>
      <c r="H790" s="87"/>
      <c r="I790" s="96"/>
      <c r="J790" s="96"/>
      <c r="K790" s="60" t="s">
        <v>956</v>
      </c>
      <c r="L790" s="67"/>
      <c r="M790" s="68"/>
      <c r="Q790" s="31"/>
      <c r="R790" s="32"/>
    </row>
    <row r="791" spans="2:18" ht="14.25" customHeight="1">
      <c r="B791" s="95"/>
      <c r="C791" s="108"/>
      <c r="D791" s="108"/>
      <c r="E791" s="80"/>
      <c r="F791" s="81"/>
      <c r="G791" s="82"/>
      <c r="H791" s="87"/>
      <c r="I791" s="96"/>
      <c r="J791" s="96"/>
      <c r="K791" s="60" t="s">
        <v>598</v>
      </c>
      <c r="L791" s="122"/>
      <c r="M791" s="88"/>
      <c r="Q791" s="31"/>
      <c r="R791" s="32"/>
    </row>
    <row r="792" spans="2:18" ht="14.25" customHeight="1">
      <c r="B792" s="95"/>
      <c r="C792" s="58"/>
      <c r="D792" s="58"/>
      <c r="E792" s="80"/>
      <c r="F792" s="81"/>
      <c r="G792" s="82"/>
      <c r="H792" s="87"/>
      <c r="I792" s="96"/>
      <c r="J792" s="96"/>
      <c r="K792" s="121" t="s">
        <v>957</v>
      </c>
      <c r="L792" s="122"/>
      <c r="M792" s="88"/>
      <c r="Q792" s="31"/>
      <c r="R792" s="32"/>
    </row>
    <row r="793" spans="2:18" ht="14.25" customHeight="1">
      <c r="B793" s="95"/>
      <c r="C793" s="58"/>
      <c r="D793" s="58"/>
      <c r="E793" s="80"/>
      <c r="F793" s="81"/>
      <c r="G793" s="82"/>
      <c r="H793" s="87"/>
      <c r="I793" s="84"/>
      <c r="J793" s="84"/>
      <c r="K793" s="144" t="s">
        <v>57</v>
      </c>
      <c r="L793" s="109" t="s">
        <v>599</v>
      </c>
      <c r="M793" s="110" t="s">
        <v>600</v>
      </c>
      <c r="Q793" s="31"/>
      <c r="R793" s="32"/>
    </row>
    <row r="794" spans="2:18" ht="14.25" customHeight="1">
      <c r="B794" s="103"/>
      <c r="C794" s="92"/>
      <c r="D794" s="155"/>
      <c r="E794" s="80"/>
      <c r="F794" s="81"/>
      <c r="G794" s="82"/>
      <c r="H794" s="87"/>
      <c r="I794" s="84"/>
      <c r="J794" s="84"/>
      <c r="K794" s="144" t="s">
        <v>58</v>
      </c>
      <c r="L794" s="67" t="s">
        <v>601</v>
      </c>
      <c r="M794" s="68" t="s">
        <v>602</v>
      </c>
      <c r="Q794" s="31"/>
      <c r="R794" s="32"/>
    </row>
    <row r="795" spans="2:18" ht="14.25" customHeight="1">
      <c r="B795" s="103"/>
      <c r="C795" s="92"/>
      <c r="D795" s="155"/>
      <c r="E795" s="80"/>
      <c r="F795" s="81"/>
      <c r="G795" s="82"/>
      <c r="H795" s="87"/>
      <c r="I795" s="84"/>
      <c r="J795" s="84"/>
      <c r="K795" s="144" t="s">
        <v>110</v>
      </c>
      <c r="L795" s="140"/>
      <c r="M795" s="141"/>
      <c r="Q795" s="31"/>
      <c r="R795" s="32"/>
    </row>
    <row r="796" spans="2:18" ht="14.25" customHeight="1">
      <c r="B796" s="103"/>
      <c r="C796" s="58"/>
      <c r="D796" s="91"/>
      <c r="E796" s="80"/>
      <c r="F796" s="81"/>
      <c r="G796" s="82"/>
      <c r="H796" s="87"/>
      <c r="I796" s="84"/>
      <c r="J796" s="84"/>
      <c r="K796" s="144" t="s">
        <v>958</v>
      </c>
      <c r="L796" s="122"/>
      <c r="M796" s="88"/>
      <c r="Q796" s="31"/>
      <c r="R796" s="32"/>
    </row>
    <row r="797" spans="2:18" ht="14.25" customHeight="1">
      <c r="B797" s="103"/>
      <c r="C797" s="92"/>
      <c r="D797" s="155"/>
      <c r="E797" s="80"/>
      <c r="F797" s="81"/>
      <c r="G797" s="82"/>
      <c r="H797" s="87"/>
      <c r="I797" s="96"/>
      <c r="J797" s="96"/>
      <c r="K797" s="60" t="s">
        <v>43</v>
      </c>
      <c r="L797" s="67" t="s">
        <v>603</v>
      </c>
      <c r="M797" s="68" t="s">
        <v>604</v>
      </c>
      <c r="Q797" s="31"/>
      <c r="R797" s="32"/>
    </row>
    <row r="798" spans="2:18" ht="14.25" customHeight="1" thickBot="1">
      <c r="B798" s="204"/>
      <c r="C798" s="174"/>
      <c r="D798" s="281"/>
      <c r="E798" s="128"/>
      <c r="F798" s="129"/>
      <c r="G798" s="130"/>
      <c r="H798" s="176"/>
      <c r="I798" s="177"/>
      <c r="J798" s="177"/>
      <c r="K798" s="185" t="s">
        <v>44</v>
      </c>
      <c r="L798" s="135" t="s">
        <v>605</v>
      </c>
      <c r="M798" s="136" t="s">
        <v>606</v>
      </c>
      <c r="Q798" s="31"/>
      <c r="R798" s="32"/>
    </row>
    <row r="799" spans="2:18" ht="14.25" customHeight="1">
      <c r="B799" s="103"/>
      <c r="C799" s="280" t="s">
        <v>150</v>
      </c>
      <c r="D799" s="200" t="s">
        <v>150</v>
      </c>
      <c r="E799" s="80"/>
      <c r="F799" s="81"/>
      <c r="G799" s="82"/>
      <c r="H799" s="87"/>
      <c r="I799" s="201" t="s">
        <v>150</v>
      </c>
      <c r="J799" s="201" t="s">
        <v>150</v>
      </c>
      <c r="K799" s="61"/>
      <c r="L799" s="122"/>
      <c r="M799" s="88"/>
      <c r="Q799" s="31"/>
      <c r="R799" s="32"/>
    </row>
    <row r="800" spans="2:18" ht="14.25" customHeight="1">
      <c r="B800" s="103"/>
      <c r="C800" s="108"/>
      <c r="D800" s="155"/>
      <c r="E800" s="80"/>
      <c r="F800" s="81">
        <v>2</v>
      </c>
      <c r="G800" s="82"/>
      <c r="H800" s="87" t="s">
        <v>221</v>
      </c>
      <c r="I800" s="96">
        <v>1553000</v>
      </c>
      <c r="J800" s="96">
        <v>1238930</v>
      </c>
      <c r="K800" s="76" t="s">
        <v>54</v>
      </c>
      <c r="L800" s="69" t="s">
        <v>614</v>
      </c>
      <c r="M800" s="68" t="s">
        <v>615</v>
      </c>
      <c r="Q800" s="31"/>
      <c r="R800" s="32"/>
    </row>
    <row r="801" spans="2:18" ht="14.25" customHeight="1">
      <c r="B801" s="103"/>
      <c r="C801" s="108"/>
      <c r="D801" s="155"/>
      <c r="E801" s="80"/>
      <c r="F801" s="81"/>
      <c r="G801" s="82"/>
      <c r="H801" s="87"/>
      <c r="I801" s="96"/>
      <c r="J801" s="96"/>
      <c r="K801" s="76" t="s">
        <v>198</v>
      </c>
      <c r="L801" s="69" t="s">
        <v>264</v>
      </c>
      <c r="M801" s="68" t="s">
        <v>616</v>
      </c>
      <c r="Q801" s="31"/>
      <c r="R801" s="32"/>
    </row>
    <row r="802" spans="2:18" ht="14.25" customHeight="1">
      <c r="B802" s="103"/>
      <c r="C802" s="108"/>
      <c r="D802" s="155"/>
      <c r="E802" s="80"/>
      <c r="F802" s="81"/>
      <c r="G802" s="82"/>
      <c r="H802" s="87"/>
      <c r="I802" s="96"/>
      <c r="J802" s="96"/>
      <c r="K802" s="76" t="s">
        <v>56</v>
      </c>
      <c r="L802" s="69" t="s">
        <v>265</v>
      </c>
      <c r="M802" s="68" t="s">
        <v>617</v>
      </c>
      <c r="Q802" s="31"/>
      <c r="R802" s="32"/>
    </row>
    <row r="803" spans="2:18" ht="14.25" customHeight="1">
      <c r="B803" s="103"/>
      <c r="C803" s="108"/>
      <c r="D803" s="155"/>
      <c r="E803" s="80"/>
      <c r="F803" s="81"/>
      <c r="G803" s="82"/>
      <c r="H803" s="87"/>
      <c r="I803" s="96"/>
      <c r="J803" s="96"/>
      <c r="K803" s="76"/>
      <c r="L803" s="67"/>
      <c r="M803" s="68"/>
      <c r="Q803" s="31"/>
      <c r="R803" s="32"/>
    </row>
    <row r="804" spans="2:18" ht="14.25" customHeight="1">
      <c r="B804" s="103"/>
      <c r="C804" s="90"/>
      <c r="D804" s="92"/>
      <c r="E804" s="80"/>
      <c r="F804" s="81">
        <v>3</v>
      </c>
      <c r="G804" s="86"/>
      <c r="H804" s="87" t="s">
        <v>1012</v>
      </c>
      <c r="I804" s="96">
        <v>9847000</v>
      </c>
      <c r="J804" s="96">
        <v>8810726</v>
      </c>
      <c r="K804" s="60" t="s">
        <v>263</v>
      </c>
      <c r="L804" s="65" t="s">
        <v>607</v>
      </c>
      <c r="M804" s="68" t="s">
        <v>608</v>
      </c>
      <c r="Q804" s="31"/>
      <c r="R804" s="32"/>
    </row>
    <row r="805" spans="2:18" ht="14.25" customHeight="1">
      <c r="B805" s="103"/>
      <c r="C805" s="90"/>
      <c r="D805" s="92"/>
      <c r="E805" s="80"/>
      <c r="F805" s="81"/>
      <c r="G805" s="86"/>
      <c r="H805" s="87"/>
      <c r="I805" s="96"/>
      <c r="J805" s="96"/>
      <c r="K805" s="60" t="s">
        <v>228</v>
      </c>
      <c r="L805" s="65" t="s">
        <v>607</v>
      </c>
      <c r="M805" s="197">
        <v>0.962</v>
      </c>
      <c r="Q805" s="31"/>
      <c r="R805" s="32"/>
    </row>
    <row r="806" spans="2:18" ht="14.25" customHeight="1">
      <c r="B806" s="103"/>
      <c r="C806" s="90"/>
      <c r="D806" s="92"/>
      <c r="E806" s="80"/>
      <c r="F806" s="81"/>
      <c r="G806" s="86"/>
      <c r="H806" s="87"/>
      <c r="I806" s="96"/>
      <c r="J806" s="96"/>
      <c r="K806" s="60" t="s">
        <v>229</v>
      </c>
      <c r="L806" s="65" t="s">
        <v>607</v>
      </c>
      <c r="M806" s="197">
        <v>0.983</v>
      </c>
      <c r="Q806" s="31"/>
      <c r="R806" s="32"/>
    </row>
    <row r="807" spans="2:18" ht="14.25" customHeight="1">
      <c r="B807" s="103"/>
      <c r="C807" s="90"/>
      <c r="D807" s="92"/>
      <c r="E807" s="80"/>
      <c r="F807" s="81"/>
      <c r="G807" s="86"/>
      <c r="H807" s="87"/>
      <c r="I807" s="96"/>
      <c r="J807" s="96"/>
      <c r="K807" s="60" t="s">
        <v>609</v>
      </c>
      <c r="L807" s="65"/>
      <c r="M807" s="197"/>
      <c r="Q807" s="42"/>
      <c r="R807" s="32"/>
    </row>
    <row r="808" spans="2:18" ht="14.25" customHeight="1">
      <c r="B808" s="103"/>
      <c r="C808" s="90"/>
      <c r="D808" s="92"/>
      <c r="E808" s="80"/>
      <c r="F808" s="81"/>
      <c r="G808" s="86"/>
      <c r="H808" s="87"/>
      <c r="I808" s="96"/>
      <c r="J808" s="96"/>
      <c r="K808" s="60" t="s">
        <v>959</v>
      </c>
      <c r="L808" s="122"/>
      <c r="M808" s="68"/>
      <c r="Q808" s="42"/>
      <c r="R808" s="32"/>
    </row>
    <row r="809" spans="2:18" ht="14.25" customHeight="1">
      <c r="B809" s="103"/>
      <c r="C809" s="90"/>
      <c r="D809" s="92"/>
      <c r="E809" s="80"/>
      <c r="F809" s="81"/>
      <c r="G809" s="82"/>
      <c r="H809" s="87"/>
      <c r="I809" s="84"/>
      <c r="J809" s="84"/>
      <c r="K809" s="76" t="s">
        <v>53</v>
      </c>
      <c r="L809" s="198" t="s">
        <v>610</v>
      </c>
      <c r="M809" s="68" t="s">
        <v>611</v>
      </c>
      <c r="Q809" s="42"/>
      <c r="R809" s="32"/>
    </row>
    <row r="810" spans="2:18" ht="14.25" customHeight="1">
      <c r="B810" s="103"/>
      <c r="C810" s="90"/>
      <c r="D810" s="92"/>
      <c r="E810" s="80"/>
      <c r="F810" s="81"/>
      <c r="G810" s="82"/>
      <c r="H810" s="87"/>
      <c r="I810" s="84"/>
      <c r="J810" s="84"/>
      <c r="K810" s="76" t="s">
        <v>199</v>
      </c>
      <c r="L810" s="198" t="s">
        <v>612</v>
      </c>
      <c r="M810" s="68" t="s">
        <v>613</v>
      </c>
      <c r="Q810" s="42"/>
      <c r="R810" s="32"/>
    </row>
    <row r="811" spans="2:18" ht="14.25" customHeight="1">
      <c r="B811" s="103"/>
      <c r="C811" s="202"/>
      <c r="D811" s="200"/>
      <c r="E811" s="80"/>
      <c r="F811" s="81"/>
      <c r="G811" s="82"/>
      <c r="H811" s="87"/>
      <c r="I811" s="206"/>
      <c r="J811" s="201"/>
      <c r="K811" s="60"/>
      <c r="L811" s="67"/>
      <c r="M811" s="68"/>
      <c r="Q811" s="31"/>
      <c r="R811" s="32"/>
    </row>
    <row r="812" spans="2:18" ht="14.25" customHeight="1">
      <c r="B812" s="95"/>
      <c r="C812" s="58"/>
      <c r="D812" s="85"/>
      <c r="E812" s="80"/>
      <c r="F812" s="81">
        <v>4</v>
      </c>
      <c r="G812" s="82"/>
      <c r="H812" s="87" t="s">
        <v>218</v>
      </c>
      <c r="I812" s="96">
        <v>6298000</v>
      </c>
      <c r="J812" s="96">
        <v>5388284</v>
      </c>
      <c r="K812" s="60" t="s">
        <v>41</v>
      </c>
      <c r="L812" s="67" t="s">
        <v>618</v>
      </c>
      <c r="M812" s="68" t="s">
        <v>619</v>
      </c>
      <c r="Q812" s="31"/>
      <c r="R812" s="32"/>
    </row>
    <row r="813" spans="2:18" ht="14.25" customHeight="1">
      <c r="B813" s="95"/>
      <c r="C813" s="58"/>
      <c r="D813" s="58"/>
      <c r="E813" s="80"/>
      <c r="F813" s="81"/>
      <c r="G813" s="82"/>
      <c r="H813" s="87"/>
      <c r="I813" s="96"/>
      <c r="J813" s="96"/>
      <c r="K813" s="60" t="s">
        <v>42</v>
      </c>
      <c r="L813" s="67" t="s">
        <v>620</v>
      </c>
      <c r="M813" s="68" t="s">
        <v>621</v>
      </c>
      <c r="Q813" s="31"/>
      <c r="R813" s="32"/>
    </row>
    <row r="814" spans="2:18" ht="14.25" customHeight="1">
      <c r="B814" s="95"/>
      <c r="C814" s="58"/>
      <c r="D814" s="58"/>
      <c r="E814" s="80"/>
      <c r="F814" s="81"/>
      <c r="G814" s="82"/>
      <c r="H814" s="87"/>
      <c r="I814" s="96"/>
      <c r="J814" s="96"/>
      <c r="K814" s="60" t="s">
        <v>209</v>
      </c>
      <c r="L814" s="67" t="s">
        <v>76</v>
      </c>
      <c r="M814" s="68" t="s">
        <v>266</v>
      </c>
      <c r="Q814" s="31"/>
      <c r="R814" s="32"/>
    </row>
    <row r="815" spans="2:18" ht="14.25" customHeight="1">
      <c r="B815" s="95"/>
      <c r="C815" s="58"/>
      <c r="D815" s="58"/>
      <c r="E815" s="80"/>
      <c r="F815" s="81"/>
      <c r="G815" s="82"/>
      <c r="H815" s="87"/>
      <c r="I815" s="96"/>
      <c r="J815" s="96"/>
      <c r="K815" s="60" t="s">
        <v>5</v>
      </c>
      <c r="L815" s="67"/>
      <c r="M815" s="68"/>
      <c r="Q815" s="31"/>
      <c r="R815" s="32"/>
    </row>
    <row r="816" spans="2:18" ht="14.25" customHeight="1">
      <c r="B816" s="95"/>
      <c r="C816" s="58"/>
      <c r="D816" s="85"/>
      <c r="E816" s="80"/>
      <c r="F816" s="81"/>
      <c r="G816" s="82"/>
      <c r="H816" s="87"/>
      <c r="I816" s="96"/>
      <c r="J816" s="96"/>
      <c r="K816" s="60" t="s">
        <v>622</v>
      </c>
      <c r="L816" s="122"/>
      <c r="M816" s="88"/>
      <c r="Q816" s="31"/>
      <c r="R816" s="32"/>
    </row>
    <row r="817" spans="2:18" ht="14.25" customHeight="1">
      <c r="B817" s="95"/>
      <c r="C817" s="58"/>
      <c r="D817" s="196"/>
      <c r="E817" s="80"/>
      <c r="F817" s="81"/>
      <c r="G817" s="82"/>
      <c r="H817" s="87"/>
      <c r="I817" s="96"/>
      <c r="J817" s="96"/>
      <c r="K817" s="60"/>
      <c r="L817" s="67"/>
      <c r="M817" s="68"/>
      <c r="Q817" s="31"/>
      <c r="R817" s="32"/>
    </row>
    <row r="818" spans="2:18" ht="14.25" customHeight="1">
      <c r="B818" s="95"/>
      <c r="C818" s="58"/>
      <c r="D818" s="91"/>
      <c r="E818" s="190"/>
      <c r="F818" s="81">
        <v>5</v>
      </c>
      <c r="G818" s="82"/>
      <c r="H818" s="87" t="s">
        <v>623</v>
      </c>
      <c r="I818" s="93">
        <v>-1312000</v>
      </c>
      <c r="J818" s="94">
        <v>0</v>
      </c>
      <c r="K818" s="61" t="s">
        <v>607</v>
      </c>
      <c r="L818" s="122"/>
      <c r="M818" s="88"/>
      <c r="Q818" s="31"/>
      <c r="R818" s="32"/>
    </row>
    <row r="819" spans="2:23" ht="14.25" customHeight="1" thickBot="1">
      <c r="B819" s="126"/>
      <c r="C819" s="173"/>
      <c r="D819" s="174"/>
      <c r="E819" s="128"/>
      <c r="F819" s="129"/>
      <c r="G819" s="130"/>
      <c r="H819" s="176"/>
      <c r="I819" s="177"/>
      <c r="J819" s="177"/>
      <c r="K819" s="185"/>
      <c r="L819" s="186"/>
      <c r="M819" s="187"/>
      <c r="Q819" s="31"/>
      <c r="R819" s="32"/>
      <c r="U819" s="4"/>
      <c r="W819" s="4"/>
    </row>
    <row r="820" spans="2:18" ht="14.25" customHeight="1">
      <c r="B820" s="218"/>
      <c r="C820" s="219"/>
      <c r="D820" s="219"/>
      <c r="E820" s="440"/>
      <c r="F820" s="443"/>
      <c r="G820" s="444"/>
      <c r="H820" s="445"/>
      <c r="I820" s="458"/>
      <c r="J820" s="458"/>
      <c r="K820" s="452"/>
      <c r="L820" s="455"/>
      <c r="M820" s="437"/>
      <c r="Q820" s="31"/>
      <c r="R820" s="32"/>
    </row>
    <row r="821" spans="2:18" ht="14.25" customHeight="1">
      <c r="B821" s="103" t="s">
        <v>151</v>
      </c>
      <c r="C821" s="58">
        <f>C446+C7+C36+C71+C78+C127+C184+C192+C218+C224+C262+C270+C326+C373+C383+C405+C478+C516+C540+C577+C660+C668+C677+C718+C729+C780</f>
        <v>90616279000</v>
      </c>
      <c r="D821" s="58">
        <f>D446+D7+D36+D71+D78+D127+D184+D192+D218+D224+D262+D270+D326+D373+D383+D405+D478+D516+D540+D577+D660+D668+D677+D718+D729+D780</f>
        <v>87325640667</v>
      </c>
      <c r="E821" s="441"/>
      <c r="F821" s="446"/>
      <c r="G821" s="447"/>
      <c r="H821" s="448"/>
      <c r="I821" s="459"/>
      <c r="J821" s="459"/>
      <c r="K821" s="453"/>
      <c r="L821" s="456"/>
      <c r="M821" s="438"/>
      <c r="Q821" s="31"/>
      <c r="R821" s="32"/>
    </row>
    <row r="822" spans="2:18" ht="14.25" customHeight="1" thickBot="1">
      <c r="B822" s="269"/>
      <c r="C822" s="174"/>
      <c r="D822" s="174"/>
      <c r="E822" s="442"/>
      <c r="F822" s="449"/>
      <c r="G822" s="450"/>
      <c r="H822" s="451"/>
      <c r="I822" s="460"/>
      <c r="J822" s="460"/>
      <c r="K822" s="454"/>
      <c r="L822" s="457"/>
      <c r="M822" s="439"/>
      <c r="Q822" s="31"/>
      <c r="R822" s="32"/>
    </row>
    <row r="823" spans="2:13" ht="14.25">
      <c r="B823" s="316"/>
      <c r="C823" s="100"/>
      <c r="D823" s="100"/>
      <c r="E823" s="100"/>
      <c r="F823" s="188"/>
      <c r="G823" s="100"/>
      <c r="H823" s="100"/>
      <c r="I823" s="270"/>
      <c r="J823" s="271"/>
      <c r="K823" s="231"/>
      <c r="L823" s="100"/>
      <c r="M823" s="100"/>
    </row>
    <row r="824" spans="3:10" ht="14.25">
      <c r="C824" s="57"/>
      <c r="D824" s="57"/>
      <c r="I824" s="48"/>
      <c r="J824" s="49"/>
    </row>
    <row r="825" spans="3:11" ht="14.25">
      <c r="C825" s="51"/>
      <c r="D825" s="51"/>
      <c r="I825" s="49"/>
      <c r="J825" s="49"/>
      <c r="K825" s="41"/>
    </row>
    <row r="826" spans="3:11" ht="14.25">
      <c r="C826" s="57"/>
      <c r="D826" s="57"/>
      <c r="I826" s="49"/>
      <c r="J826" s="49"/>
      <c r="K826" s="40"/>
    </row>
    <row r="827" spans="9:11" ht="14.25">
      <c r="I827" s="49"/>
      <c r="J827" s="49"/>
      <c r="K827" s="40"/>
    </row>
    <row r="828" spans="9:10" ht="14.25">
      <c r="I828" s="49"/>
      <c r="J828" s="49"/>
    </row>
    <row r="829" spans="9:10" ht="14.25">
      <c r="I829" s="49"/>
      <c r="J829" s="49"/>
    </row>
    <row r="830" spans="9:10" ht="14.25">
      <c r="I830" s="49"/>
      <c r="J830" s="49"/>
    </row>
    <row r="831" spans="9:10" ht="14.25">
      <c r="I831" s="49"/>
      <c r="J831" s="49"/>
    </row>
    <row r="832" spans="9:10" ht="14.25">
      <c r="I832" s="49"/>
      <c r="J832" s="49"/>
    </row>
    <row r="833" spans="9:10" ht="14.25">
      <c r="I833" s="49"/>
      <c r="J833" s="49"/>
    </row>
    <row r="834" spans="9:10" ht="14.25">
      <c r="I834" s="49"/>
      <c r="J834" s="49"/>
    </row>
    <row r="835" spans="9:10" ht="14.25">
      <c r="I835" s="49"/>
      <c r="J835" s="49"/>
    </row>
    <row r="836" spans="9:10" ht="14.25">
      <c r="I836" s="49"/>
      <c r="J836" s="49"/>
    </row>
    <row r="837" spans="9:10" ht="14.25">
      <c r="I837" s="49"/>
      <c r="J837" s="49"/>
    </row>
    <row r="838" spans="9:10" ht="14.25">
      <c r="I838" s="49"/>
      <c r="J838" s="49"/>
    </row>
    <row r="839" spans="9:10" ht="14.25">
      <c r="I839" s="49"/>
      <c r="J839" s="49"/>
    </row>
    <row r="840" spans="9:10" ht="14.25">
      <c r="I840" s="49"/>
      <c r="J840" s="49"/>
    </row>
    <row r="841" spans="9:10" ht="14.25">
      <c r="I841" s="49"/>
      <c r="J841" s="49"/>
    </row>
    <row r="842" spans="9:10" ht="14.25">
      <c r="I842" s="49"/>
      <c r="J842" s="49"/>
    </row>
    <row r="843" spans="9:10" ht="14.25">
      <c r="I843" s="49"/>
      <c r="J843" s="49"/>
    </row>
    <row r="844" spans="9:10" ht="14.25">
      <c r="I844" s="49"/>
      <c r="J844" s="49"/>
    </row>
    <row r="845" spans="9:10" ht="14.25">
      <c r="I845" s="49"/>
      <c r="J845" s="49"/>
    </row>
    <row r="846" spans="9:10" ht="14.25">
      <c r="I846" s="49"/>
      <c r="J846" s="49"/>
    </row>
    <row r="847" spans="9:10" ht="14.25">
      <c r="I847" s="49"/>
      <c r="J847" s="49"/>
    </row>
    <row r="848" spans="9:10" ht="14.25">
      <c r="I848" s="49"/>
      <c r="J848" s="49"/>
    </row>
    <row r="849" spans="9:10" ht="14.25">
      <c r="I849" s="49"/>
      <c r="J849" s="49"/>
    </row>
    <row r="850" spans="9:10" ht="14.25">
      <c r="I850" s="49"/>
      <c r="J850" s="49"/>
    </row>
    <row r="851" spans="9:10" ht="14.25">
      <c r="I851" s="49"/>
      <c r="J851" s="49"/>
    </row>
    <row r="852" spans="9:10" ht="14.25">
      <c r="I852" s="49"/>
      <c r="J852" s="49"/>
    </row>
    <row r="853" spans="9:10" ht="14.25">
      <c r="I853" s="49"/>
      <c r="J853" s="49"/>
    </row>
    <row r="854" spans="9:10" ht="14.25">
      <c r="I854" s="49"/>
      <c r="J854" s="49"/>
    </row>
    <row r="855" spans="9:10" ht="14.25">
      <c r="I855" s="49"/>
      <c r="J855" s="49"/>
    </row>
    <row r="856" spans="9:10" ht="14.25">
      <c r="I856" s="49"/>
      <c r="J856" s="49"/>
    </row>
    <row r="857" spans="9:10" ht="14.25">
      <c r="I857" s="49"/>
      <c r="J857" s="49"/>
    </row>
    <row r="858" spans="9:10" ht="14.25">
      <c r="I858" s="49"/>
      <c r="J858" s="49"/>
    </row>
    <row r="859" spans="9:10" ht="14.25">
      <c r="I859" s="49"/>
      <c r="J859" s="49"/>
    </row>
    <row r="860" spans="9:10" ht="14.25">
      <c r="I860" s="49"/>
      <c r="J860" s="49"/>
    </row>
    <row r="861" spans="9:10" ht="14.25">
      <c r="I861" s="49"/>
      <c r="J861" s="49"/>
    </row>
    <row r="862" spans="9:10" ht="14.25">
      <c r="I862" s="49"/>
      <c r="J862" s="49"/>
    </row>
    <row r="863" spans="9:10" ht="14.25">
      <c r="I863" s="49"/>
      <c r="J863" s="49"/>
    </row>
    <row r="864" spans="9:10" ht="14.25">
      <c r="I864" s="49"/>
      <c r="J864" s="49"/>
    </row>
    <row r="865" spans="9:10" ht="14.25">
      <c r="I865" s="49"/>
      <c r="J865" s="49"/>
    </row>
    <row r="866" spans="9:10" ht="14.25">
      <c r="I866" s="49"/>
      <c r="J866" s="49"/>
    </row>
    <row r="867" spans="9:10" ht="14.25">
      <c r="I867" s="49"/>
      <c r="J867" s="49"/>
    </row>
    <row r="868" spans="9:10" ht="14.25">
      <c r="I868" s="49"/>
      <c r="J868" s="49"/>
    </row>
    <row r="869" spans="9:10" ht="14.25">
      <c r="I869" s="49"/>
      <c r="J869" s="49"/>
    </row>
    <row r="870" spans="9:10" ht="14.25">
      <c r="I870" s="49"/>
      <c r="J870" s="49"/>
    </row>
    <row r="871" spans="9:10" ht="14.25">
      <c r="I871" s="49"/>
      <c r="J871" s="49"/>
    </row>
    <row r="872" spans="9:10" ht="14.25">
      <c r="I872" s="49"/>
      <c r="J872" s="49"/>
    </row>
    <row r="873" spans="9:10" ht="14.25">
      <c r="I873" s="49"/>
      <c r="J873" s="49"/>
    </row>
    <row r="874" spans="9:10" ht="14.25">
      <c r="I874" s="49"/>
      <c r="J874" s="49"/>
    </row>
    <row r="875" spans="9:10" ht="14.25">
      <c r="I875" s="49"/>
      <c r="J875" s="49"/>
    </row>
    <row r="876" spans="9:10" ht="14.25">
      <c r="I876" s="49"/>
      <c r="J876" s="49"/>
    </row>
    <row r="877" spans="9:10" ht="14.25">
      <c r="I877" s="49"/>
      <c r="J877" s="49"/>
    </row>
    <row r="878" spans="9:10" ht="14.25">
      <c r="I878" s="49"/>
      <c r="J878" s="49"/>
    </row>
    <row r="879" spans="9:10" ht="14.25">
      <c r="I879" s="49"/>
      <c r="J879" s="49"/>
    </row>
    <row r="880" spans="9:10" ht="14.25">
      <c r="I880" s="49"/>
      <c r="J880" s="49"/>
    </row>
    <row r="881" spans="9:10" ht="14.25">
      <c r="I881" s="49"/>
      <c r="J881" s="49"/>
    </row>
    <row r="882" spans="9:10" ht="14.25">
      <c r="I882" s="49"/>
      <c r="J882" s="49"/>
    </row>
    <row r="883" spans="9:10" ht="14.25">
      <c r="I883" s="49"/>
      <c r="J883" s="49"/>
    </row>
    <row r="884" spans="9:10" ht="14.25">
      <c r="I884" s="49"/>
      <c r="J884" s="49"/>
    </row>
    <row r="885" spans="9:10" ht="14.25">
      <c r="I885" s="49"/>
      <c r="J885" s="49"/>
    </row>
    <row r="886" spans="9:10" ht="14.25">
      <c r="I886" s="49"/>
      <c r="J886" s="49"/>
    </row>
    <row r="887" spans="9:10" ht="14.25">
      <c r="I887" s="49"/>
      <c r="J887" s="49"/>
    </row>
    <row r="888" spans="9:10" ht="14.25">
      <c r="I888" s="49"/>
      <c r="J888" s="49"/>
    </row>
    <row r="889" spans="9:10" ht="14.25">
      <c r="I889" s="49"/>
      <c r="J889" s="49"/>
    </row>
    <row r="890" spans="9:10" ht="14.25">
      <c r="I890" s="49"/>
      <c r="J890" s="49"/>
    </row>
    <row r="891" spans="9:10" ht="14.25">
      <c r="I891" s="49"/>
      <c r="J891" s="49"/>
    </row>
    <row r="892" spans="9:10" ht="14.25">
      <c r="I892" s="49"/>
      <c r="J892" s="49"/>
    </row>
    <row r="893" spans="9:10" ht="14.25">
      <c r="I893" s="49"/>
      <c r="J893" s="49"/>
    </row>
    <row r="894" spans="9:10" ht="14.25">
      <c r="I894" s="49"/>
      <c r="J894" s="49"/>
    </row>
    <row r="895" spans="9:10" ht="14.25">
      <c r="I895" s="49"/>
      <c r="J895" s="49"/>
    </row>
    <row r="896" spans="9:10" ht="14.25">
      <c r="I896" s="49"/>
      <c r="J896" s="49"/>
    </row>
    <row r="897" spans="9:10" ht="14.25">
      <c r="I897" s="49"/>
      <c r="J897" s="49"/>
    </row>
    <row r="898" spans="9:10" ht="14.25">
      <c r="I898" s="49"/>
      <c r="J898" s="49"/>
    </row>
    <row r="899" spans="9:10" ht="14.25">
      <c r="I899" s="49"/>
      <c r="J899" s="49"/>
    </row>
    <row r="900" spans="9:10" ht="14.25">
      <c r="I900" s="49"/>
      <c r="J900" s="49"/>
    </row>
    <row r="901" spans="9:10" ht="14.25">
      <c r="I901" s="49"/>
      <c r="J901" s="49"/>
    </row>
    <row r="902" spans="9:10" ht="14.25">
      <c r="I902" s="49"/>
      <c r="J902" s="49"/>
    </row>
    <row r="903" spans="9:10" ht="14.25">
      <c r="I903" s="49"/>
      <c r="J903" s="49"/>
    </row>
    <row r="904" spans="9:10" ht="14.25">
      <c r="I904" s="49"/>
      <c r="J904" s="49"/>
    </row>
    <row r="905" spans="9:10" ht="14.25">
      <c r="I905" s="49"/>
      <c r="J905" s="49"/>
    </row>
    <row r="906" spans="9:10" ht="14.25">
      <c r="I906" s="49"/>
      <c r="J906" s="49"/>
    </row>
    <row r="907" spans="9:10" ht="14.25">
      <c r="I907" s="49"/>
      <c r="J907" s="49"/>
    </row>
    <row r="908" spans="9:10" ht="14.25">
      <c r="I908" s="49"/>
      <c r="J908" s="49"/>
    </row>
    <row r="909" spans="9:10" ht="14.25">
      <c r="I909" s="49"/>
      <c r="J909" s="49"/>
    </row>
    <row r="910" spans="9:10" ht="14.25">
      <c r="I910" s="49"/>
      <c r="J910" s="49"/>
    </row>
    <row r="911" spans="9:10" ht="14.25">
      <c r="I911" s="49"/>
      <c r="J911" s="49"/>
    </row>
    <row r="912" spans="9:10" ht="14.25">
      <c r="I912" s="49"/>
      <c r="J912" s="49"/>
    </row>
    <row r="913" spans="9:10" ht="14.25">
      <c r="I913" s="49"/>
      <c r="J913" s="49"/>
    </row>
    <row r="914" spans="9:10" ht="14.25">
      <c r="I914" s="49"/>
      <c r="J914" s="49"/>
    </row>
    <row r="915" spans="9:10" ht="14.25">
      <c r="I915" s="49"/>
      <c r="J915" s="49"/>
    </row>
    <row r="916" spans="9:10" ht="14.25">
      <c r="I916" s="49"/>
      <c r="J916" s="49"/>
    </row>
    <row r="917" spans="9:10" ht="14.25">
      <c r="I917" s="49"/>
      <c r="J917" s="49"/>
    </row>
    <row r="918" spans="9:10" ht="14.25">
      <c r="I918" s="49"/>
      <c r="J918" s="49"/>
    </row>
    <row r="919" spans="9:10" ht="14.25">
      <c r="I919" s="49"/>
      <c r="J919" s="49"/>
    </row>
    <row r="920" spans="9:10" ht="14.25">
      <c r="I920" s="49"/>
      <c r="J920" s="49"/>
    </row>
    <row r="921" spans="9:10" ht="14.25">
      <c r="I921" s="49"/>
      <c r="J921" s="49"/>
    </row>
    <row r="922" spans="9:10" ht="14.25">
      <c r="I922" s="49"/>
      <c r="J922" s="49"/>
    </row>
    <row r="923" spans="9:10" ht="14.25">
      <c r="I923" s="49"/>
      <c r="J923" s="49"/>
    </row>
    <row r="924" spans="9:10" ht="14.25">
      <c r="I924" s="49"/>
      <c r="J924" s="49"/>
    </row>
    <row r="925" spans="9:10" ht="14.25">
      <c r="I925" s="49"/>
      <c r="J925" s="49"/>
    </row>
    <row r="926" spans="9:10" ht="14.25">
      <c r="I926" s="49"/>
      <c r="J926" s="49"/>
    </row>
    <row r="927" spans="9:10" ht="14.25">
      <c r="I927" s="49"/>
      <c r="J927" s="49"/>
    </row>
    <row r="928" spans="9:10" ht="14.25">
      <c r="I928" s="49"/>
      <c r="J928" s="49"/>
    </row>
    <row r="929" spans="9:10" ht="14.25">
      <c r="I929" s="49"/>
      <c r="J929" s="49"/>
    </row>
    <row r="930" spans="9:10" ht="14.25">
      <c r="I930" s="49"/>
      <c r="J930" s="49"/>
    </row>
    <row r="931" spans="9:10" ht="14.25">
      <c r="I931" s="49"/>
      <c r="J931" s="49"/>
    </row>
    <row r="932" spans="9:10" ht="14.25">
      <c r="I932" s="49"/>
      <c r="J932" s="49"/>
    </row>
    <row r="933" spans="9:10" ht="14.25">
      <c r="I933" s="49"/>
      <c r="J933" s="49"/>
    </row>
    <row r="934" spans="9:10" ht="14.25">
      <c r="I934" s="49"/>
      <c r="J934" s="49"/>
    </row>
    <row r="935" spans="9:10" ht="14.25">
      <c r="I935" s="49"/>
      <c r="J935" s="49"/>
    </row>
    <row r="936" spans="9:10" ht="14.25">
      <c r="I936" s="49"/>
      <c r="J936" s="49"/>
    </row>
    <row r="937" spans="9:10" ht="14.25">
      <c r="I937" s="49"/>
      <c r="J937" s="49"/>
    </row>
    <row r="938" spans="9:10" ht="14.25">
      <c r="I938" s="49"/>
      <c r="J938" s="49"/>
    </row>
    <row r="939" spans="9:10" ht="14.25">
      <c r="I939" s="49"/>
      <c r="J939" s="49"/>
    </row>
    <row r="940" spans="9:10" ht="14.25">
      <c r="I940" s="49"/>
      <c r="J940" s="49"/>
    </row>
    <row r="941" spans="9:10" ht="14.25">
      <c r="I941" s="49"/>
      <c r="J941" s="49"/>
    </row>
    <row r="942" spans="9:10" ht="14.25">
      <c r="I942" s="49"/>
      <c r="J942" s="49"/>
    </row>
    <row r="943" spans="9:10" ht="14.25">
      <c r="I943" s="49"/>
      <c r="J943" s="49"/>
    </row>
    <row r="944" spans="9:10" ht="14.25">
      <c r="I944" s="49"/>
      <c r="J944" s="49"/>
    </row>
    <row r="945" spans="9:10" ht="14.25">
      <c r="I945" s="49"/>
      <c r="J945" s="49"/>
    </row>
    <row r="946" spans="9:10" ht="14.25">
      <c r="I946" s="49"/>
      <c r="J946" s="49"/>
    </row>
    <row r="947" spans="9:10" ht="14.25">
      <c r="I947" s="49"/>
      <c r="J947" s="49"/>
    </row>
    <row r="948" spans="9:10" ht="14.25">
      <c r="I948" s="49"/>
      <c r="J948" s="49"/>
    </row>
    <row r="949" spans="9:10" ht="14.25">
      <c r="I949" s="49"/>
      <c r="J949" s="49"/>
    </row>
    <row r="950" spans="9:10" ht="14.25">
      <c r="I950" s="49"/>
      <c r="J950" s="49"/>
    </row>
    <row r="951" spans="9:10" ht="14.25">
      <c r="I951" s="49"/>
      <c r="J951" s="49"/>
    </row>
    <row r="952" spans="9:10" ht="14.25">
      <c r="I952" s="49"/>
      <c r="J952" s="49"/>
    </row>
    <row r="953" spans="9:10" ht="14.25">
      <c r="I953" s="49"/>
      <c r="J953" s="49"/>
    </row>
    <row r="954" spans="9:10" ht="14.25">
      <c r="I954" s="49"/>
      <c r="J954" s="49"/>
    </row>
    <row r="955" spans="9:10" ht="14.25">
      <c r="I955" s="49"/>
      <c r="J955" s="49"/>
    </row>
    <row r="956" spans="9:10" ht="14.25">
      <c r="I956" s="49"/>
      <c r="J956" s="49"/>
    </row>
    <row r="957" spans="9:10" ht="14.25">
      <c r="I957" s="49"/>
      <c r="J957" s="49"/>
    </row>
    <row r="958" spans="9:10" ht="14.25">
      <c r="I958" s="49"/>
      <c r="J958" s="49"/>
    </row>
    <row r="959" spans="9:10" ht="14.25">
      <c r="I959" s="49"/>
      <c r="J959" s="49"/>
    </row>
    <row r="960" spans="9:10" ht="14.25">
      <c r="I960" s="49"/>
      <c r="J960" s="49"/>
    </row>
    <row r="961" spans="9:10" ht="14.25">
      <c r="I961" s="49"/>
      <c r="J961" s="49"/>
    </row>
    <row r="962" spans="9:10" ht="14.25">
      <c r="I962" s="49"/>
      <c r="J962" s="49"/>
    </row>
    <row r="963" spans="9:10" ht="14.25">
      <c r="I963" s="49"/>
      <c r="J963" s="49"/>
    </row>
    <row r="964" spans="9:10" ht="14.25">
      <c r="I964" s="49"/>
      <c r="J964" s="49"/>
    </row>
    <row r="965" spans="9:10" ht="14.25">
      <c r="I965" s="49"/>
      <c r="J965" s="49"/>
    </row>
    <row r="966" spans="9:10" ht="14.25">
      <c r="I966" s="49"/>
      <c r="J966" s="49"/>
    </row>
    <row r="967" spans="9:10" ht="14.25">
      <c r="I967" s="49"/>
      <c r="J967" s="49"/>
    </row>
    <row r="968" spans="9:10" ht="14.25">
      <c r="I968" s="49"/>
      <c r="J968" s="49"/>
    </row>
    <row r="969" spans="9:10" ht="14.25">
      <c r="I969" s="49"/>
      <c r="J969" s="49"/>
    </row>
    <row r="970" spans="9:10" ht="14.25">
      <c r="I970" s="49"/>
      <c r="J970" s="49"/>
    </row>
    <row r="971" spans="9:10" ht="14.25">
      <c r="I971" s="49"/>
      <c r="J971" s="49"/>
    </row>
    <row r="972" spans="9:10" ht="14.25">
      <c r="I972" s="49"/>
      <c r="J972" s="49"/>
    </row>
    <row r="973" spans="9:10" ht="14.25">
      <c r="I973" s="49"/>
      <c r="J973" s="49"/>
    </row>
    <row r="974" spans="9:10" ht="14.25">
      <c r="I974" s="49"/>
      <c r="J974" s="49"/>
    </row>
    <row r="975" spans="9:10" ht="14.25">
      <c r="I975" s="49"/>
      <c r="J975" s="49"/>
    </row>
    <row r="976" spans="9:10" ht="14.25">
      <c r="I976" s="49"/>
      <c r="J976" s="49"/>
    </row>
    <row r="977" spans="9:10" ht="14.25">
      <c r="I977" s="49"/>
      <c r="J977" s="49"/>
    </row>
    <row r="978" spans="9:10" ht="14.25">
      <c r="I978" s="49"/>
      <c r="J978" s="49"/>
    </row>
    <row r="979" spans="9:10" ht="14.25">
      <c r="I979" s="49"/>
      <c r="J979" s="49"/>
    </row>
    <row r="980" spans="9:10" ht="14.25">
      <c r="I980" s="49"/>
      <c r="J980" s="49"/>
    </row>
    <row r="981" spans="9:10" ht="14.25">
      <c r="I981" s="49"/>
      <c r="J981" s="49"/>
    </row>
    <row r="982" spans="9:10" ht="14.25">
      <c r="I982" s="49"/>
      <c r="J982" s="49"/>
    </row>
    <row r="983" spans="9:10" ht="14.25">
      <c r="I983" s="49"/>
      <c r="J983" s="49"/>
    </row>
    <row r="984" spans="9:10" ht="14.25">
      <c r="I984" s="49"/>
      <c r="J984" s="49"/>
    </row>
    <row r="985" spans="9:10" ht="14.25">
      <c r="I985" s="49"/>
      <c r="J985" s="49"/>
    </row>
    <row r="986" spans="9:10" ht="14.25">
      <c r="I986" s="49"/>
      <c r="J986" s="49"/>
    </row>
    <row r="987" spans="9:10" ht="14.25">
      <c r="I987" s="49"/>
      <c r="J987" s="49"/>
    </row>
    <row r="988" spans="9:10" ht="14.25">
      <c r="I988" s="49"/>
      <c r="J988" s="49"/>
    </row>
    <row r="989" spans="9:10" ht="14.25">
      <c r="I989" s="49"/>
      <c r="J989" s="49"/>
    </row>
    <row r="990" spans="9:10" ht="14.25">
      <c r="I990" s="49"/>
      <c r="J990" s="49"/>
    </row>
    <row r="991" spans="9:10" ht="14.25">
      <c r="I991" s="49"/>
      <c r="J991" s="49"/>
    </row>
    <row r="992" spans="9:10" ht="14.25">
      <c r="I992" s="49"/>
      <c r="J992" s="49"/>
    </row>
    <row r="993" spans="9:10" ht="14.25">
      <c r="I993" s="49"/>
      <c r="J993" s="49"/>
    </row>
    <row r="994" spans="9:10" ht="14.25">
      <c r="I994" s="49"/>
      <c r="J994" s="49"/>
    </row>
    <row r="995" spans="9:10" ht="14.25">
      <c r="I995" s="49"/>
      <c r="J995" s="49"/>
    </row>
    <row r="996" spans="9:10" ht="14.25">
      <c r="I996" s="49"/>
      <c r="J996" s="49"/>
    </row>
    <row r="997" spans="9:10" ht="14.25">
      <c r="I997" s="49"/>
      <c r="J997" s="49"/>
    </row>
    <row r="998" spans="9:10" ht="14.25">
      <c r="I998" s="49"/>
      <c r="J998" s="49"/>
    </row>
    <row r="999" spans="9:10" ht="14.25">
      <c r="I999" s="49"/>
      <c r="J999" s="49"/>
    </row>
    <row r="1000" spans="9:10" ht="14.25">
      <c r="I1000" s="49"/>
      <c r="J1000" s="49"/>
    </row>
    <row r="1001" spans="9:10" ht="14.25">
      <c r="I1001" s="49"/>
      <c r="J1001" s="49"/>
    </row>
    <row r="1002" spans="9:10" ht="14.25">
      <c r="I1002" s="49"/>
      <c r="J1002" s="49"/>
    </row>
    <row r="1003" spans="9:10" ht="14.25">
      <c r="I1003" s="49"/>
      <c r="J1003" s="49"/>
    </row>
    <row r="1004" spans="9:10" ht="14.25">
      <c r="I1004" s="49"/>
      <c r="J1004" s="49"/>
    </row>
    <row r="1005" spans="9:10" ht="14.25">
      <c r="I1005" s="49"/>
      <c r="J1005" s="49"/>
    </row>
    <row r="1006" spans="9:10" ht="14.25">
      <c r="I1006" s="49"/>
      <c r="J1006" s="49"/>
    </row>
    <row r="1007" spans="9:10" ht="14.25">
      <c r="I1007" s="49"/>
      <c r="J1007" s="49"/>
    </row>
    <row r="1008" spans="9:10" ht="14.25">
      <c r="I1008" s="49"/>
      <c r="J1008" s="49"/>
    </row>
    <row r="1009" spans="9:10" ht="14.25">
      <c r="I1009" s="49"/>
      <c r="J1009" s="49"/>
    </row>
    <row r="1010" spans="9:10" ht="14.25">
      <c r="I1010" s="49"/>
      <c r="J1010" s="49"/>
    </row>
  </sheetData>
  <sheetProtection/>
  <mergeCells count="18">
    <mergeCell ref="T5:V5"/>
    <mergeCell ref="W5:X5"/>
    <mergeCell ref="T23:V23"/>
    <mergeCell ref="M820:M822"/>
    <mergeCell ref="E820:E822"/>
    <mergeCell ref="F820:H822"/>
    <mergeCell ref="K820:K822"/>
    <mergeCell ref="L820:L822"/>
    <mergeCell ref="I820:I822"/>
    <mergeCell ref="J820:J822"/>
    <mergeCell ref="B4:B5"/>
    <mergeCell ref="C4:C5"/>
    <mergeCell ref="D4:D5"/>
    <mergeCell ref="B1:D2"/>
    <mergeCell ref="E4:M4"/>
    <mergeCell ref="F5:H5"/>
    <mergeCell ref="H1:I2"/>
    <mergeCell ref="L2:M3"/>
  </mergeCells>
  <printOptions horizontalCentered="1"/>
  <pageMargins left="0.1968503937007874" right="0.1968503937007874" top="0.984251968503937" bottom="0.5905511811023623" header="0.5118110236220472" footer="0.31496062992125984"/>
  <pageSetup firstPageNumber="8" useFirstPageNumber="1" horizontalDpi="600" verticalDpi="600" orientation="landscape" paperSize="9" scale="74" r:id="rId2"/>
  <headerFooter alignWithMargins="0">
    <oddHeader xml:space="preserve">&amp;C&amp;14&amp;P </oddHeader>
    <oddFooter xml:space="preserve">&amp;C&amp;14&amp;P </oddFooter>
  </headerFooter>
  <rowBreaks count="18" manualBreakCount="18">
    <brk id="49" min="1" max="12" man="1"/>
    <brk id="94" min="1" max="12" man="1"/>
    <brk id="138" min="1" max="12" man="1"/>
    <brk id="182" min="1" max="12" man="1"/>
    <brk id="222" min="1" max="12" man="1"/>
    <brk id="268" min="1" max="12" man="1"/>
    <brk id="311" min="1" max="12" man="1"/>
    <brk id="354" min="1" max="12" man="1"/>
    <brk id="398" min="1" max="12" man="1"/>
    <brk id="444" min="1" max="12" man="1"/>
    <brk id="487" min="1" max="12" man="1"/>
    <brk id="531" min="1" max="12" man="1"/>
    <brk id="575" min="1" max="12" man="1"/>
    <brk id="618" min="1" max="12" man="1"/>
    <brk id="658" min="1" max="12" man="1"/>
    <brk id="705" min="1" max="12" man="1"/>
    <brk id="752" min="1" max="12" man="1"/>
    <brk id="798"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2012-10-21T09:14:19Z</cp:lastPrinted>
  <dcterms:created xsi:type="dcterms:W3CDTF">2006-08-09T04:20:34Z</dcterms:created>
  <dcterms:modified xsi:type="dcterms:W3CDTF">2012-10-22T14:10:21Z</dcterms:modified>
  <cp:category/>
  <cp:version/>
  <cp:contentType/>
  <cp:contentStatus/>
</cp:coreProperties>
</file>