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375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'全国状況'!$A$1:$F$56</definedName>
    <definedName name="_xlnm.Print_Area" localSheetId="0">'府内状況'!$A$1:$F$52</definedName>
  </definedNames>
  <calcPr fullCalcOnLoad="1"/>
</workbook>
</file>

<file path=xl/sharedStrings.xml><?xml version="1.0" encoding="utf-8"?>
<sst xmlns="http://schemas.openxmlformats.org/spreadsheetml/2006/main" count="224" uniqueCount="164">
  <si>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</si>
  <si>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</si>
  <si>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</si>
  <si>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</si>
  <si>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</si>
  <si>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</si>
  <si>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</si>
  <si>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</si>
  <si>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</si>
  <si>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</si>
  <si>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</si>
  <si>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</si>
  <si>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</si>
  <si>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</si>
  <si>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</si>
  <si>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</si>
  <si>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</si>
  <si>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</si>
  <si>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</si>
  <si>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</si>
  <si>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</si>
  <si>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</si>
  <si>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</si>
  <si>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</si>
  <si>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</si>
  <si>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</si>
  <si>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</si>
  <si>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</si>
  <si>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</si>
  <si>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</si>
  <si>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</si>
  <si>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</si>
  <si>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</si>
  <si>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</si>
  <si>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</si>
  <si>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</si>
  <si>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</si>
  <si>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</si>
  <si>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</si>
  <si>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</si>
  <si>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</si>
  <si>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世帯数</t>
  </si>
  <si>
    <t>被保険者数（全被保険者）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</si>
  <si>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</si>
  <si>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</si>
  <si>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</si>
  <si>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</si>
  <si>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</si>
  <si>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</si>
  <si>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</si>
  <si>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</si>
  <si>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</si>
  <si>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</si>
  <si>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</si>
  <si>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</si>
  <si>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</si>
  <si>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</si>
  <si>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</si>
  <si>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</si>
  <si>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</si>
  <si>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</si>
  <si>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</si>
  <si>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</si>
  <si>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</si>
  <si>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</si>
  <si>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</si>
  <si>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</si>
  <si>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</si>
  <si>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</si>
  <si>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</si>
  <si>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</si>
  <si>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</si>
  <si>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</si>
  <si>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</si>
  <si>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</si>
  <si>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</si>
  <si>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</si>
  <si>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</si>
  <si>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</si>
  <si>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</si>
  <si>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</si>
  <si>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</si>
  <si>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</si>
  <si>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</si>
  <si>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</si>
  <si>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</si>
  <si>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</si>
  <si>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</si>
  <si>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</si>
  <si>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</si>
  <si>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</si>
  <si>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療養諸費１人あたり費用額</t>
  </si>
  <si>
    <t>大阪市</t>
  </si>
  <si>
    <t>四條畷市</t>
  </si>
  <si>
    <t>都道府県</t>
  </si>
  <si>
    <t>市町村名</t>
  </si>
  <si>
    <t>府内市町村計</t>
  </si>
  <si>
    <t>全　国　計</t>
  </si>
  <si>
    <t>市町村</t>
  </si>
  <si>
    <t>順位</t>
  </si>
  <si>
    <t>額</t>
  </si>
  <si>
    <t>府内
順位</t>
  </si>
  <si>
    <t>全国
順位</t>
  </si>
  <si>
    <t>年度平均</t>
  </si>
  <si>
    <t>（１人あたり年間医療費）</t>
  </si>
  <si>
    <t>単位：世帯・人・円　</t>
  </si>
  <si>
    <t>　全被保険者：一般被保険者と退職被保険者（退職者医療制度の適用者）を合わせた被保険者のこと。</t>
  </si>
  <si>
    <t>　出典：大阪府国民健康保険事業状況。</t>
  </si>
  <si>
    <t>　順位：１人当たり年間医療費の低いものから順位付け。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</si>
  <si>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</si>
  <si>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</si>
  <si>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1人当たり年間医療費</t>
  </si>
  <si>
    <t>1人当たり年間医療費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</si>
  <si>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</si>
  <si>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</si>
  <si>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</si>
  <si>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</si>
  <si>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</si>
  <si>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</si>
  <si>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</si>
  <si>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</si>
  <si>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</si>
  <si>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</si>
  <si>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</si>
  <si>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</si>
  <si>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</si>
  <si>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</si>
  <si>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</si>
  <si>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</si>
  <si>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</si>
  <si>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</si>
  <si>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</si>
  <si>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</si>
  <si>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</si>
  <si>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</si>
  <si>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</si>
  <si>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</si>
  <si>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</si>
  <si>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</si>
  <si>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</si>
  <si>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</si>
  <si>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</si>
  <si>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</si>
  <si>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</si>
  <si>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</si>
  <si>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</si>
  <si>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</si>
  <si>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</si>
  <si>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</si>
  <si>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</si>
  <si>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</si>
  <si>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</si>
  <si>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</si>
  <si>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</si>
  <si>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</si>
  <si>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</si>
  <si>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</si>
  <si>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</si>
  <si>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</si>
  <si>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</si>
  <si>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 大阪府内市町村別国民健康保険基礎データ（令和２年度）</t>
  </si>
  <si>
    <t>全国計（令和２年度）</t>
  </si>
  <si>
    <t>○ 都道府県別市町村国民健康保険基礎データ（令和２年度）</t>
  </si>
  <si>
    <t>年度平均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</si>
</sst>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\(#,##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Meiryo UI"/>
      <family val="3"/>
    </font>
    <font>
      <sz val="11"/>
      <color indexed="1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sz val="11"/>
      <name val="ＭＳ Ｐゴシック"/>
      <family val="3"/>
    </font>
    <font>
      <b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0"/>
      <color indexed="12"/>
      <name val="Meiryo UI"/>
      <family val="3"/>
    </font>
    <font>
      <u val="single"/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4"/>
      <color indexed="8"/>
      <name val="Meiryo UI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u val="single"/>
      <sz val="10"/>
      <color theme="10"/>
      <name val="Meiryo UI"/>
      <family val="3"/>
    </font>
    <font>
      <u val="single"/>
      <sz val="11"/>
      <color theme="10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8" fillId="0" borderId="10" xfId="51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6" fillId="0" borderId="0" xfId="63" applyFont="1" applyFill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6" fillId="0" borderId="0" xfId="63" applyFont="1" applyFill="1" applyAlignment="1">
      <alignment horizontal="center" vertical="center"/>
      <protection/>
    </xf>
    <xf numFmtId="38" fontId="8" fillId="0" borderId="11" xfId="51" applyFont="1" applyFill="1" applyBorder="1" applyAlignment="1">
      <alignment vertical="center"/>
    </xf>
    <xf numFmtId="38" fontId="58" fillId="0" borderId="0" xfId="0" applyNumberFormat="1" applyFont="1" applyFill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vertical="center"/>
    </xf>
    <xf numFmtId="0" fontId="59" fillId="0" borderId="0" xfId="43" applyFont="1" applyFill="1" applyAlignment="1">
      <alignment vertical="center"/>
    </xf>
    <xf numFmtId="0" fontId="60" fillId="0" borderId="0" xfId="43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12" borderId="13" xfId="63" applyFont="1" applyFill="1" applyBorder="1" applyAlignment="1">
      <alignment horizontal="center" vertical="center" shrinkToFit="1"/>
      <protection/>
    </xf>
    <xf numFmtId="0" fontId="8" fillId="12" borderId="14" xfId="63" applyFont="1" applyFill="1" applyBorder="1" applyAlignment="1">
      <alignment horizontal="center" vertical="center" shrinkToFit="1"/>
      <protection/>
    </xf>
    <xf numFmtId="0" fontId="8" fillId="12" borderId="15" xfId="63" applyFont="1" applyFill="1" applyBorder="1" applyAlignment="1">
      <alignment horizontal="center" vertical="center"/>
      <protection/>
    </xf>
    <xf numFmtId="0" fontId="8" fillId="12" borderId="16" xfId="63" applyFont="1" applyFill="1" applyBorder="1" applyAlignment="1">
      <alignment horizontal="center" vertical="center"/>
      <protection/>
    </xf>
    <xf numFmtId="0" fontId="8" fillId="12" borderId="15" xfId="63" applyFont="1" applyFill="1" applyBorder="1" applyAlignment="1">
      <alignment horizontal="center" vertical="center" shrinkToFit="1"/>
      <protection/>
    </xf>
    <xf numFmtId="0" fontId="8" fillId="12" borderId="13" xfId="63" applyFont="1" applyFill="1" applyBorder="1" applyAlignment="1">
      <alignment horizontal="center" vertical="center"/>
      <protection/>
    </xf>
    <xf numFmtId="38" fontId="8" fillId="12" borderId="17" xfId="51" applyFont="1" applyFill="1" applyBorder="1" applyAlignment="1">
      <alignment horizontal="center" vertical="center"/>
    </xf>
    <xf numFmtId="38" fontId="8" fillId="12" borderId="18" xfId="51" applyFont="1" applyFill="1" applyBorder="1" applyAlignment="1">
      <alignment horizontal="center" vertical="center"/>
    </xf>
    <xf numFmtId="38" fontId="8" fillId="12" borderId="19" xfId="51" applyFont="1" applyFill="1" applyBorder="1" applyAlignment="1">
      <alignment horizontal="center" vertical="center"/>
    </xf>
    <xf numFmtId="38" fontId="8" fillId="12" borderId="15" xfId="51" applyFont="1" applyFill="1" applyBorder="1" applyAlignment="1">
      <alignment horizontal="center" vertical="center"/>
    </xf>
    <xf numFmtId="0" fontId="8" fillId="12" borderId="11" xfId="63" applyFont="1" applyFill="1" applyBorder="1" applyAlignment="1">
      <alignment horizontal="distributed" vertical="center" indent="1"/>
      <protection/>
    </xf>
    <xf numFmtId="38" fontId="8" fillId="12" borderId="20" xfId="51" applyFont="1" applyFill="1" applyBorder="1" applyAlignment="1">
      <alignment horizontal="distributed" vertical="center" indent="1"/>
    </xf>
    <xf numFmtId="38" fontId="8" fillId="12" borderId="21" xfId="51" applyFont="1" applyFill="1" applyBorder="1" applyAlignment="1">
      <alignment horizontal="distributed" vertical="center" indent="1"/>
    </xf>
    <xf numFmtId="38" fontId="8" fillId="12" borderId="22" xfId="51" applyFont="1" applyFill="1" applyBorder="1" applyAlignment="1">
      <alignment horizontal="distributed" vertical="center" indent="1"/>
    </xf>
    <xf numFmtId="38" fontId="8" fillId="12" borderId="23" xfId="51" applyFont="1" applyFill="1" applyBorder="1" applyAlignment="1">
      <alignment horizontal="distributed" vertical="center" indent="1"/>
    </xf>
    <xf numFmtId="38" fontId="61" fillId="0" borderId="14" xfId="51" applyFont="1" applyFill="1" applyBorder="1" applyAlignment="1">
      <alignment vertical="center"/>
    </xf>
    <xf numFmtId="38" fontId="61" fillId="0" borderId="24" xfId="51" applyFont="1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38" fontId="61" fillId="0" borderId="25" xfId="51" applyFont="1" applyFill="1" applyBorder="1" applyAlignment="1">
      <alignment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distributed" vertical="center" indent="1"/>
    </xf>
    <xf numFmtId="0" fontId="9" fillId="12" borderId="17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distributed" vertical="center" indent="1"/>
    </xf>
    <xf numFmtId="0" fontId="9" fillId="12" borderId="19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distributed" vertical="center" indent="1"/>
    </xf>
    <xf numFmtId="0" fontId="9" fillId="12" borderId="26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distributed" vertical="center" indent="1"/>
    </xf>
    <xf numFmtId="38" fontId="61" fillId="0" borderId="28" xfId="49" applyFont="1" applyFill="1" applyBorder="1" applyAlignment="1">
      <alignment vertical="center"/>
    </xf>
    <xf numFmtId="38" fontId="61" fillId="0" borderId="29" xfId="49" applyFont="1" applyFill="1" applyBorder="1" applyAlignment="1">
      <alignment vertical="center"/>
    </xf>
    <xf numFmtId="38" fontId="61" fillId="0" borderId="20" xfId="0" applyNumberFormat="1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38" fontId="62" fillId="0" borderId="0" xfId="0" applyNumberFormat="1" applyFont="1" applyAlignment="1">
      <alignment horizontal="center" vertical="center"/>
    </xf>
    <xf numFmtId="38" fontId="62" fillId="0" borderId="0" xfId="0" applyNumberFormat="1" applyFont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7" fillId="0" borderId="31" xfId="0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0" fontId="13" fillId="0" borderId="0" xfId="63" applyFont="1" applyFill="1" applyAlignment="1">
      <alignment vertical="center"/>
      <protection/>
    </xf>
    <xf numFmtId="0" fontId="63" fillId="0" borderId="0" xfId="0" applyFont="1" applyAlignment="1">
      <alignment vertical="center"/>
    </xf>
    <xf numFmtId="38" fontId="63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37" fontId="8" fillId="33" borderId="14" xfId="51" applyNumberFormat="1" applyFont="1" applyFill="1" applyBorder="1" applyAlignment="1">
      <alignment vertical="center"/>
    </xf>
    <xf numFmtId="38" fontId="8" fillId="33" borderId="13" xfId="51" applyFont="1" applyFill="1" applyBorder="1" applyAlignment="1">
      <alignment vertical="center"/>
    </xf>
    <xf numFmtId="37" fontId="8" fillId="33" borderId="32" xfId="51" applyNumberFormat="1" applyFont="1" applyFill="1" applyBorder="1" applyAlignment="1">
      <alignment vertical="center"/>
    </xf>
    <xf numFmtId="38" fontId="8" fillId="33" borderId="17" xfId="51" applyFont="1" applyFill="1" applyBorder="1" applyAlignment="1">
      <alignment vertical="center"/>
    </xf>
    <xf numFmtId="37" fontId="8" fillId="33" borderId="33" xfId="51" applyNumberFormat="1" applyFont="1" applyFill="1" applyBorder="1" applyAlignment="1">
      <alignment vertical="center"/>
    </xf>
    <xf numFmtId="38" fontId="8" fillId="33" borderId="18" xfId="51" applyFont="1" applyFill="1" applyBorder="1" applyAlignment="1">
      <alignment vertical="center"/>
    </xf>
    <xf numFmtId="38" fontId="8" fillId="33" borderId="34" xfId="51" applyFont="1" applyFill="1" applyBorder="1" applyAlignment="1">
      <alignment vertical="center"/>
    </xf>
    <xf numFmtId="38" fontId="8" fillId="33" borderId="32" xfId="51" applyFont="1" applyFill="1" applyBorder="1" applyAlignment="1">
      <alignment vertical="center"/>
    </xf>
    <xf numFmtId="38" fontId="8" fillId="33" borderId="33" xfId="51" applyFont="1" applyFill="1" applyBorder="1" applyAlignment="1">
      <alignment vertical="center"/>
    </xf>
    <xf numFmtId="38" fontId="8" fillId="33" borderId="19" xfId="51" applyFont="1" applyFill="1" applyBorder="1" applyAlignment="1">
      <alignment vertical="center"/>
    </xf>
    <xf numFmtId="38" fontId="8" fillId="33" borderId="16" xfId="51" applyFont="1" applyFill="1" applyBorder="1" applyAlignment="1">
      <alignment vertical="center"/>
    </xf>
    <xf numFmtId="38" fontId="8" fillId="33" borderId="15" xfId="5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1" fontId="8" fillId="33" borderId="14" xfId="51" applyNumberFormat="1" applyFont="1" applyFill="1" applyBorder="1" applyAlignment="1">
      <alignment vertical="center"/>
    </xf>
    <xf numFmtId="41" fontId="8" fillId="33" borderId="13" xfId="51" applyNumberFormat="1" applyFont="1" applyFill="1" applyBorder="1" applyAlignment="1">
      <alignment vertical="center"/>
    </xf>
    <xf numFmtId="41" fontId="8" fillId="33" borderId="32" xfId="51" applyNumberFormat="1" applyFont="1" applyFill="1" applyBorder="1" applyAlignment="1">
      <alignment vertical="center"/>
    </xf>
    <xf numFmtId="41" fontId="8" fillId="33" borderId="17" xfId="51" applyNumberFormat="1" applyFont="1" applyFill="1" applyBorder="1" applyAlignment="1">
      <alignment vertical="center"/>
    </xf>
    <xf numFmtId="41" fontId="8" fillId="33" borderId="33" xfId="51" applyNumberFormat="1" applyFont="1" applyFill="1" applyBorder="1" applyAlignment="1">
      <alignment vertical="center"/>
    </xf>
    <xf numFmtId="41" fontId="8" fillId="33" borderId="18" xfId="51" applyNumberFormat="1" applyFont="1" applyFill="1" applyBorder="1" applyAlignment="1">
      <alignment vertical="center"/>
    </xf>
    <xf numFmtId="41" fontId="8" fillId="33" borderId="34" xfId="51" applyNumberFormat="1" applyFont="1" applyFill="1" applyBorder="1" applyAlignment="1">
      <alignment vertical="center"/>
    </xf>
    <xf numFmtId="41" fontId="8" fillId="33" borderId="35" xfId="51" applyNumberFormat="1" applyFont="1" applyFill="1" applyBorder="1" applyAlignment="1">
      <alignment vertical="center"/>
    </xf>
    <xf numFmtId="41" fontId="8" fillId="33" borderId="36" xfId="51" applyNumberFormat="1" applyFont="1" applyFill="1" applyBorder="1" applyAlignment="1">
      <alignment vertical="center"/>
    </xf>
    <xf numFmtId="41" fontId="8" fillId="33" borderId="19" xfId="51" applyNumberFormat="1" applyFont="1" applyFill="1" applyBorder="1" applyAlignment="1">
      <alignment vertical="center"/>
    </xf>
    <xf numFmtId="41" fontId="8" fillId="33" borderId="37" xfId="51" applyNumberFormat="1" applyFont="1" applyFill="1" applyBorder="1" applyAlignment="1">
      <alignment vertical="center"/>
    </xf>
    <xf numFmtId="41" fontId="8" fillId="33" borderId="38" xfId="51" applyNumberFormat="1" applyFont="1" applyFill="1" applyBorder="1" applyAlignment="1">
      <alignment horizontal="right" vertical="center"/>
    </xf>
    <xf numFmtId="41" fontId="8" fillId="33" borderId="39" xfId="49" applyNumberFormat="1" applyFont="1" applyFill="1" applyBorder="1" applyAlignment="1">
      <alignment vertical="center"/>
    </xf>
    <xf numFmtId="0" fontId="9" fillId="12" borderId="11" xfId="0" applyFont="1" applyFill="1" applyBorder="1" applyAlignment="1">
      <alignment horizontal="center" vertical="center" wrapText="1" shrinkToFit="1"/>
    </xf>
    <xf numFmtId="0" fontId="9" fillId="12" borderId="23" xfId="0" applyFont="1" applyFill="1" applyBorder="1" applyAlignment="1">
      <alignment horizontal="center" vertical="center" shrinkToFit="1"/>
    </xf>
    <xf numFmtId="0" fontId="8" fillId="12" borderId="13" xfId="63" applyFont="1" applyFill="1" applyBorder="1" applyAlignment="1">
      <alignment horizontal="center" vertical="center"/>
      <protection/>
    </xf>
    <xf numFmtId="0" fontId="8" fillId="12" borderId="40" xfId="63" applyFont="1" applyFill="1" applyBorder="1" applyAlignment="1">
      <alignment horizontal="center" vertical="center"/>
      <protection/>
    </xf>
    <xf numFmtId="0" fontId="8" fillId="12" borderId="15" xfId="63" applyFont="1" applyFill="1" applyBorder="1" applyAlignment="1">
      <alignment horizontal="center" vertical="center"/>
      <protection/>
    </xf>
    <xf numFmtId="0" fontId="8" fillId="12" borderId="41" xfId="63" applyFont="1" applyFill="1" applyBorder="1" applyAlignment="1">
      <alignment horizontal="center" vertical="center"/>
      <protection/>
    </xf>
    <xf numFmtId="0" fontId="8" fillId="12" borderId="42" xfId="63" applyFont="1" applyFill="1" applyBorder="1" applyAlignment="1">
      <alignment horizontal="center" vertical="center"/>
      <protection/>
    </xf>
    <xf numFmtId="0" fontId="8" fillId="12" borderId="43" xfId="63" applyFont="1" applyFill="1" applyBorder="1" applyAlignment="1">
      <alignment horizontal="center" vertical="center"/>
      <protection/>
    </xf>
    <xf numFmtId="0" fontId="8" fillId="12" borderId="44" xfId="63" applyFont="1" applyFill="1" applyBorder="1" applyAlignment="1">
      <alignment horizontal="center" vertical="center"/>
      <protection/>
    </xf>
    <xf numFmtId="0" fontId="8" fillId="12" borderId="45" xfId="63" applyFont="1" applyFill="1" applyBorder="1" applyAlignment="1">
      <alignment horizontal="center" vertical="center"/>
      <protection/>
    </xf>
    <xf numFmtId="0" fontId="9" fillId="12" borderId="46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4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令和２年度　市町村国民健康保険１人あたりの年間医療費（大阪府内市町村別）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175"/>
          <c:w val="0.952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泉南市</c:v>
                </c:pt>
                <c:pt idx="1">
                  <c:v>大阪市</c:v>
                </c:pt>
                <c:pt idx="2">
                  <c:v>忠岡町</c:v>
                </c:pt>
                <c:pt idx="3">
                  <c:v>箕面市</c:v>
                </c:pt>
                <c:pt idx="4">
                  <c:v>太子町</c:v>
                </c:pt>
                <c:pt idx="5">
                  <c:v>河南町</c:v>
                </c:pt>
                <c:pt idx="6">
                  <c:v>藤井寺市</c:v>
                </c:pt>
                <c:pt idx="7">
                  <c:v>田尻町</c:v>
                </c:pt>
                <c:pt idx="8">
                  <c:v>四條畷市</c:v>
                </c:pt>
                <c:pt idx="9">
                  <c:v>羽曳野市</c:v>
                </c:pt>
                <c:pt idx="10">
                  <c:v>能勢町</c:v>
                </c:pt>
                <c:pt idx="11">
                  <c:v>池田市</c:v>
                </c:pt>
                <c:pt idx="12">
                  <c:v>和泉市</c:v>
                </c:pt>
                <c:pt idx="13">
                  <c:v>門真市</c:v>
                </c:pt>
                <c:pt idx="14">
                  <c:v>岸和田市</c:v>
                </c:pt>
                <c:pt idx="15">
                  <c:v>守口市</c:v>
                </c:pt>
                <c:pt idx="16">
                  <c:v>八尾市</c:v>
                </c:pt>
                <c:pt idx="17">
                  <c:v>寝屋川市</c:v>
                </c:pt>
                <c:pt idx="18">
                  <c:v>豊中市</c:v>
                </c:pt>
                <c:pt idx="19">
                  <c:v>松原市</c:v>
                </c:pt>
                <c:pt idx="20">
                  <c:v>東大阪市</c:v>
                </c:pt>
                <c:pt idx="21">
                  <c:v>柏原市</c:v>
                </c:pt>
                <c:pt idx="22">
                  <c:v>富田林市</c:v>
                </c:pt>
                <c:pt idx="23">
                  <c:v>大東市</c:v>
                </c:pt>
                <c:pt idx="24">
                  <c:v>吹田市</c:v>
                </c:pt>
                <c:pt idx="25">
                  <c:v>大阪狭山市</c:v>
                </c:pt>
                <c:pt idx="26">
                  <c:v>枚方市</c:v>
                </c:pt>
                <c:pt idx="27">
                  <c:v>阪南市</c:v>
                </c:pt>
                <c:pt idx="28">
                  <c:v>茨木市</c:v>
                </c:pt>
                <c:pt idx="29">
                  <c:v>熊取町</c:v>
                </c:pt>
                <c:pt idx="30">
                  <c:v>泉佐野市</c:v>
                </c:pt>
                <c:pt idx="31">
                  <c:v>交野市</c:v>
                </c:pt>
                <c:pt idx="32">
                  <c:v>堺市</c:v>
                </c:pt>
                <c:pt idx="33">
                  <c:v>摂津市</c:v>
                </c:pt>
                <c:pt idx="34">
                  <c:v>高槻市</c:v>
                </c:pt>
                <c:pt idx="35">
                  <c:v>河内長野市</c:v>
                </c:pt>
                <c:pt idx="36">
                  <c:v>高石市</c:v>
                </c:pt>
                <c:pt idx="37">
                  <c:v>千早赤阪村</c:v>
                </c:pt>
                <c:pt idx="38">
                  <c:v>島本町</c:v>
                </c:pt>
                <c:pt idx="39">
                  <c:v>豊能町</c:v>
                </c:pt>
                <c:pt idx="40">
                  <c:v>泉大津市</c:v>
                </c:pt>
                <c:pt idx="41">
                  <c:v>貝塚市</c:v>
                </c:pt>
                <c:pt idx="42">
                  <c:v>岬町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319276</c:v>
                </c:pt>
                <c:pt idx="1">
                  <c:v>356885</c:v>
                </c:pt>
                <c:pt idx="2">
                  <c:v>361492</c:v>
                </c:pt>
                <c:pt idx="3">
                  <c:v>362131</c:v>
                </c:pt>
                <c:pt idx="4">
                  <c:v>363179</c:v>
                </c:pt>
                <c:pt idx="5">
                  <c:v>367194</c:v>
                </c:pt>
                <c:pt idx="6">
                  <c:v>367251</c:v>
                </c:pt>
                <c:pt idx="7">
                  <c:v>369577</c:v>
                </c:pt>
                <c:pt idx="8">
                  <c:v>376647</c:v>
                </c:pt>
                <c:pt idx="9">
                  <c:v>377836</c:v>
                </c:pt>
                <c:pt idx="10">
                  <c:v>382368</c:v>
                </c:pt>
                <c:pt idx="11">
                  <c:v>382818</c:v>
                </c:pt>
                <c:pt idx="12">
                  <c:v>383898</c:v>
                </c:pt>
                <c:pt idx="13">
                  <c:v>385827</c:v>
                </c:pt>
                <c:pt idx="14">
                  <c:v>386105</c:v>
                </c:pt>
                <c:pt idx="15">
                  <c:v>386903</c:v>
                </c:pt>
                <c:pt idx="16">
                  <c:v>386935</c:v>
                </c:pt>
                <c:pt idx="17">
                  <c:v>387264</c:v>
                </c:pt>
                <c:pt idx="18">
                  <c:v>390075</c:v>
                </c:pt>
                <c:pt idx="19">
                  <c:v>390486</c:v>
                </c:pt>
                <c:pt idx="20">
                  <c:v>391106</c:v>
                </c:pt>
                <c:pt idx="21">
                  <c:v>392581</c:v>
                </c:pt>
                <c:pt idx="22">
                  <c:v>394512</c:v>
                </c:pt>
                <c:pt idx="23">
                  <c:v>395488</c:v>
                </c:pt>
                <c:pt idx="24">
                  <c:v>397662</c:v>
                </c:pt>
                <c:pt idx="25">
                  <c:v>397737</c:v>
                </c:pt>
                <c:pt idx="26">
                  <c:v>397981</c:v>
                </c:pt>
                <c:pt idx="27">
                  <c:v>399777</c:v>
                </c:pt>
                <c:pt idx="28">
                  <c:v>399817</c:v>
                </c:pt>
                <c:pt idx="29">
                  <c:v>399880</c:v>
                </c:pt>
                <c:pt idx="30">
                  <c:v>399998</c:v>
                </c:pt>
                <c:pt idx="31">
                  <c:v>400807</c:v>
                </c:pt>
                <c:pt idx="32">
                  <c:v>401750</c:v>
                </c:pt>
                <c:pt idx="33">
                  <c:v>408267</c:v>
                </c:pt>
                <c:pt idx="34">
                  <c:v>412291</c:v>
                </c:pt>
                <c:pt idx="35">
                  <c:v>417333</c:v>
                </c:pt>
                <c:pt idx="36">
                  <c:v>419292</c:v>
                </c:pt>
                <c:pt idx="37">
                  <c:v>422212</c:v>
                </c:pt>
                <c:pt idx="38">
                  <c:v>422911</c:v>
                </c:pt>
                <c:pt idx="39">
                  <c:v>425662</c:v>
                </c:pt>
                <c:pt idx="40">
                  <c:v>428561</c:v>
                </c:pt>
                <c:pt idx="41">
                  <c:v>432744</c:v>
                </c:pt>
                <c:pt idx="42">
                  <c:v>501110</c:v>
                </c:pt>
              </c:numCache>
            </c:numRef>
          </c:val>
        </c:ser>
        <c:overlap val="-100"/>
        <c:axId val="34289516"/>
        <c:axId val="40170189"/>
      </c:bar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70189"/>
        <c:crosses val="autoZero"/>
        <c:auto val="1"/>
        <c:lblOffset val="100"/>
        <c:tickLblSkip val="1"/>
        <c:noMultiLvlLbl val="0"/>
      </c:catAx>
      <c:valAx>
        <c:axId val="40170189"/>
        <c:scaling>
          <c:orientation val="minMax"/>
          <c:max val="520000"/>
          <c:min val="2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89516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令和２年度　市町村国民健康保険１人あたりの年間医療費（都道府県別）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5125"/>
          <c:w val="0.933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東京都</c:v>
                </c:pt>
                <c:pt idx="1">
                  <c:v>茨城県</c:v>
                </c:pt>
                <c:pt idx="2">
                  <c:v>沖縄県</c:v>
                </c:pt>
                <c:pt idx="3">
                  <c:v>埼玉県</c:v>
                </c:pt>
                <c:pt idx="4">
                  <c:v>愛知県</c:v>
                </c:pt>
                <c:pt idx="5">
                  <c:v>千葉県</c:v>
                </c:pt>
                <c:pt idx="6">
                  <c:v>群馬県</c:v>
                </c:pt>
                <c:pt idx="7">
                  <c:v>栃木県</c:v>
                </c:pt>
                <c:pt idx="8">
                  <c:v>神奈川県</c:v>
                </c:pt>
                <c:pt idx="9">
                  <c:v>山梨県</c:v>
                </c:pt>
                <c:pt idx="10">
                  <c:v>青森県</c:v>
                </c:pt>
                <c:pt idx="11">
                  <c:v>静岡県</c:v>
                </c:pt>
                <c:pt idx="12">
                  <c:v>長野県</c:v>
                </c:pt>
                <c:pt idx="13">
                  <c:v>福島県</c:v>
                </c:pt>
                <c:pt idx="14">
                  <c:v>奈良県</c:v>
                </c:pt>
                <c:pt idx="15">
                  <c:v>滋賀県</c:v>
                </c:pt>
                <c:pt idx="16">
                  <c:v>岐阜県</c:v>
                </c:pt>
                <c:pt idx="17">
                  <c:v>京都府</c:v>
                </c:pt>
                <c:pt idx="18">
                  <c:v>和歌山県</c:v>
                </c:pt>
                <c:pt idx="19">
                  <c:v>福岡県</c:v>
                </c:pt>
                <c:pt idx="20">
                  <c:v>新潟県</c:v>
                </c:pt>
                <c:pt idx="21">
                  <c:v>宮城県</c:v>
                </c:pt>
                <c:pt idx="22">
                  <c:v>大阪府</c:v>
                </c:pt>
                <c:pt idx="23">
                  <c:v>三重県</c:v>
                </c:pt>
                <c:pt idx="24">
                  <c:v>兵庫県</c:v>
                </c:pt>
                <c:pt idx="25">
                  <c:v>富山県</c:v>
                </c:pt>
                <c:pt idx="26">
                  <c:v>山形県</c:v>
                </c:pt>
                <c:pt idx="27">
                  <c:v>岩手県</c:v>
                </c:pt>
                <c:pt idx="28">
                  <c:v>宮崎県</c:v>
                </c:pt>
                <c:pt idx="29">
                  <c:v>福井県</c:v>
                </c:pt>
                <c:pt idx="30">
                  <c:v>北海道</c:v>
                </c:pt>
                <c:pt idx="31">
                  <c:v>愛媛県</c:v>
                </c:pt>
                <c:pt idx="32">
                  <c:v>鳥取県</c:v>
                </c:pt>
                <c:pt idx="33">
                  <c:v>広島県</c:v>
                </c:pt>
                <c:pt idx="34">
                  <c:v>秋田県</c:v>
                </c:pt>
                <c:pt idx="35">
                  <c:v>石川県</c:v>
                </c:pt>
                <c:pt idx="36">
                  <c:v>熊本県</c:v>
                </c:pt>
                <c:pt idx="37">
                  <c:v>岡山県</c:v>
                </c:pt>
                <c:pt idx="38">
                  <c:v>徳島県</c:v>
                </c:pt>
                <c:pt idx="39">
                  <c:v>高知県</c:v>
                </c:pt>
                <c:pt idx="40">
                  <c:v>長崎県</c:v>
                </c:pt>
                <c:pt idx="41">
                  <c:v>香川県</c:v>
                </c:pt>
                <c:pt idx="42">
                  <c:v>大分県</c:v>
                </c:pt>
                <c:pt idx="43">
                  <c:v>佐賀県</c:v>
                </c:pt>
                <c:pt idx="44">
                  <c:v>鹿児島県</c:v>
                </c:pt>
                <c:pt idx="45">
                  <c:v>山口県</c:v>
                </c:pt>
                <c:pt idx="46">
                  <c:v>島根県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322972.96460250654</c:v>
                </c:pt>
                <c:pt idx="1">
                  <c:v>325261.20004266704</c:v>
                </c:pt>
                <c:pt idx="2">
                  <c:v>329719.3258560426</c:v>
                </c:pt>
                <c:pt idx="3">
                  <c:v>336240.7756806978</c:v>
                </c:pt>
                <c:pt idx="4">
                  <c:v>337459.09141666244</c:v>
                </c:pt>
                <c:pt idx="5">
                  <c:v>338800.9659770883</c:v>
                </c:pt>
                <c:pt idx="6">
                  <c:v>346512.34530896915</c:v>
                </c:pt>
                <c:pt idx="7">
                  <c:v>350540.9009218977</c:v>
                </c:pt>
                <c:pt idx="8">
                  <c:v>350733.87531978934</c:v>
                </c:pt>
                <c:pt idx="9">
                  <c:v>357230.0496362362</c:v>
                </c:pt>
                <c:pt idx="10">
                  <c:v>364189.7007129774</c:v>
                </c:pt>
                <c:pt idx="11">
                  <c:v>364856.83229163074</c:v>
                </c:pt>
                <c:pt idx="12">
                  <c:v>364972.83561068284</c:v>
                </c:pt>
                <c:pt idx="13">
                  <c:v>366720.3113527638</c:v>
                </c:pt>
                <c:pt idx="14">
                  <c:v>370744.79351949686</c:v>
                </c:pt>
                <c:pt idx="15">
                  <c:v>377197.8705404185</c:v>
                </c:pt>
                <c:pt idx="16">
                  <c:v>377571.5716312425</c:v>
                </c:pt>
                <c:pt idx="17">
                  <c:v>378582.4176034706</c:v>
                </c:pt>
                <c:pt idx="18">
                  <c:v>378995.9207865122</c:v>
                </c:pt>
                <c:pt idx="19">
                  <c:v>379832.47534325725</c:v>
                </c:pt>
                <c:pt idx="20">
                  <c:v>381833.8242729904</c:v>
                </c:pt>
                <c:pt idx="21">
                  <c:v>382093.1221096835</c:v>
                </c:pt>
                <c:pt idx="22">
                  <c:v>382284.59124966746</c:v>
                </c:pt>
                <c:pt idx="23">
                  <c:v>390053.4272850932</c:v>
                </c:pt>
                <c:pt idx="24">
                  <c:v>390197.0193268024</c:v>
                </c:pt>
                <c:pt idx="25">
                  <c:v>390209.4258133828</c:v>
                </c:pt>
                <c:pt idx="26">
                  <c:v>391087.7418484341</c:v>
                </c:pt>
                <c:pt idx="27">
                  <c:v>391365.06273038517</c:v>
                </c:pt>
                <c:pt idx="28">
                  <c:v>397777.1290545257</c:v>
                </c:pt>
                <c:pt idx="29">
                  <c:v>401180.40190472157</c:v>
                </c:pt>
                <c:pt idx="30">
                  <c:v>402308.90731924534</c:v>
                </c:pt>
                <c:pt idx="31">
                  <c:v>406856.501301855</c:v>
                </c:pt>
                <c:pt idx="32">
                  <c:v>407627.60542310716</c:v>
                </c:pt>
                <c:pt idx="33">
                  <c:v>410828.6883214476</c:v>
                </c:pt>
                <c:pt idx="34">
                  <c:v>415488.9751701792</c:v>
                </c:pt>
                <c:pt idx="35">
                  <c:v>416885.5184542161</c:v>
                </c:pt>
                <c:pt idx="36">
                  <c:v>422045.0170056226</c:v>
                </c:pt>
                <c:pt idx="37">
                  <c:v>423179.1894767</c:v>
                </c:pt>
                <c:pt idx="38">
                  <c:v>432034.5669437353</c:v>
                </c:pt>
                <c:pt idx="39">
                  <c:v>437149.9004488754</c:v>
                </c:pt>
                <c:pt idx="40">
                  <c:v>440870.92329233146</c:v>
                </c:pt>
                <c:pt idx="41">
                  <c:v>447840.928763269</c:v>
                </c:pt>
                <c:pt idx="42">
                  <c:v>450397.0359364202</c:v>
                </c:pt>
                <c:pt idx="43">
                  <c:v>456966.34133599506</c:v>
                </c:pt>
                <c:pt idx="44">
                  <c:v>458744.4212829165</c:v>
                </c:pt>
                <c:pt idx="45">
                  <c:v>465447.23162434116</c:v>
                </c:pt>
                <c:pt idx="46">
                  <c:v>469574.32546663296</c:v>
                </c:pt>
              </c:numCache>
            </c:numRef>
          </c:val>
        </c:ser>
        <c:axId val="25987382"/>
        <c:axId val="32559847"/>
      </c:bar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59847"/>
        <c:crossesAt val="200000"/>
        <c:auto val="1"/>
        <c:lblOffset val="100"/>
        <c:tickLblSkip val="1"/>
        <c:noMultiLvlLbl val="0"/>
      </c:catAx>
      <c:valAx>
        <c:axId val="32559847"/>
        <c:scaling>
          <c:orientation val="minMax"/>
          <c:min val="2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87382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0.0175</cdr:y>
    </cdr:from>
    <cdr:to>
      <cdr:x>0.08625</cdr:x>
      <cdr:y>0.0625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57150" y="1047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0.07475</cdr:x>
      <cdr:y>0.46575</cdr:y>
    </cdr:from>
    <cdr:to>
      <cdr:x>0.96025</cdr:x>
      <cdr:y>0.46575</cdr:y>
    </cdr:to>
    <cdr:sp>
      <cdr:nvSpPr>
        <cdr:cNvPr id="2" name="直線コネクタ 4"/>
        <cdr:cNvSpPr>
          <a:spLocks/>
        </cdr:cNvSpPr>
      </cdr:nvSpPr>
      <cdr:spPr>
        <a:xfrm>
          <a:off x="695325" y="2867025"/>
          <a:ext cx="83248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0.42525</cdr:x>
      <cdr:y>0.263</cdr:y>
    </cdr:from>
    <cdr:to>
      <cdr:x>0.5885</cdr:x>
      <cdr:y>0.3475</cdr:y>
    </cdr:to>
    <cdr:sp>
      <cdr:nvSpPr>
        <cdr:cNvPr id="3" name="線吹き出し 1 (枠付き) 21"/>
        <cdr:cNvSpPr>
          <a:spLocks/>
        </cdr:cNvSpPr>
      </cdr:nvSpPr>
      <cdr:spPr>
        <a:xfrm>
          <a:off x="3990975" y="1619250"/>
          <a:ext cx="1533525" cy="523875"/>
        </a:xfrm>
        <a:prstGeom prst="borderCallout1">
          <a:avLst>
            <a:gd name="adj1" fmla="val -65407"/>
            <a:gd name="adj2" fmla="val 143143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382,285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0.10925</cdr:x>
      <cdr:y>0.591</cdr:y>
    </cdr:from>
    <cdr:to>
      <cdr:x>0.2645</cdr:x>
      <cdr:y>0.6265</cdr:y>
    </cdr:to>
    <cdr:sp>
      <cdr:nvSpPr>
        <cdr:cNvPr id="4" name="線吹き出し 1 (枠付き) 23"/>
        <cdr:cNvSpPr>
          <a:spLocks/>
        </cdr:cNvSpPr>
      </cdr:nvSpPr>
      <cdr:spPr>
        <a:xfrm>
          <a:off x="1019175" y="3638550"/>
          <a:ext cx="1457325" cy="219075"/>
        </a:xfrm>
        <a:prstGeom prst="borderCallout1">
          <a:avLst>
            <a:gd name="adj1" fmla="val -65291"/>
            <a:gd name="adj2" fmla="val 120875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泉南市　</a:t>
          </a:r>
          <a:r>
            <a:rPr lang="en-US" cap="none" sz="1000" b="0" i="0" u="none" baseline="0">
              <a:solidFill>
                <a:srgbClr val="000000"/>
              </a:solidFill>
            </a:rPr>
            <a:t>319,276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0.76425</cdr:x>
      <cdr:y>0.1815</cdr:y>
    </cdr:from>
    <cdr:to>
      <cdr:x>0.91875</cdr:x>
      <cdr:y>0.21775</cdr:y>
    </cdr:to>
    <cdr:sp>
      <cdr:nvSpPr>
        <cdr:cNvPr id="5" name="線吹き出し 1 (枠付き) 24"/>
        <cdr:cNvSpPr>
          <a:spLocks/>
        </cdr:cNvSpPr>
      </cdr:nvSpPr>
      <cdr:spPr>
        <a:xfrm>
          <a:off x="7181850" y="1114425"/>
          <a:ext cx="1447800" cy="219075"/>
        </a:xfrm>
        <a:prstGeom prst="borderCallout1">
          <a:avLst>
            <a:gd name="adj1" fmla="val 70055"/>
            <a:gd name="adj2" fmla="val -132393"/>
            <a:gd name="adj3" fmla="val 5068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岬町　</a:t>
          </a:r>
          <a:r>
            <a:rPr lang="en-US" cap="none" sz="1000" b="0" i="0" u="none" baseline="0">
              <a:solidFill>
                <a:srgbClr val="000000"/>
              </a:solidFill>
            </a:rPr>
            <a:t>501,110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0.07475</cdr:x>
      <cdr:y>0.43425</cdr:y>
    </cdr:from>
    <cdr:to>
      <cdr:x>0.963</cdr:x>
      <cdr:y>0.43425</cdr:y>
    </cdr:to>
    <cdr:sp>
      <cdr:nvSpPr>
        <cdr:cNvPr id="6" name="直線コネクタ 6"/>
        <cdr:cNvSpPr>
          <a:spLocks/>
        </cdr:cNvSpPr>
      </cdr:nvSpPr>
      <cdr:spPr>
        <a:xfrm>
          <a:off x="695325" y="2676525"/>
          <a:ext cx="8353425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0.2645</cdr:y>
    </cdr:from>
    <cdr:to>
      <cdr:x>0.31775</cdr:x>
      <cdr:y>0.3475</cdr:y>
    </cdr:to>
    <cdr:sp>
      <cdr:nvSpPr>
        <cdr:cNvPr id="7" name="線吹き出し 1 (枠付き) 7"/>
        <cdr:cNvSpPr>
          <a:spLocks/>
        </cdr:cNvSpPr>
      </cdr:nvSpPr>
      <cdr:spPr>
        <a:xfrm>
          <a:off x="1400175" y="1628775"/>
          <a:ext cx="1581150" cy="514350"/>
        </a:xfrm>
        <a:prstGeom prst="borderCallout1">
          <a:avLst>
            <a:gd name="adj1" fmla="val -71458"/>
            <a:gd name="adj2" fmla="val 193476"/>
            <a:gd name="adj3" fmla="val -51361"/>
            <a:gd name="adj4" fmla="val 222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令和２年度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370,881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0.01175</cdr:y>
    </cdr:from>
    <cdr:to>
      <cdr:x>0.09425</cdr:x>
      <cdr:y>0.05625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66675"/>
          <a:ext cx="828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0.0815</cdr:x>
      <cdr:y>0.45725</cdr:y>
    </cdr:from>
    <cdr:to>
      <cdr:x>0.9485</cdr:x>
      <cdr:y>0.45875</cdr:y>
    </cdr:to>
    <cdr:sp>
      <cdr:nvSpPr>
        <cdr:cNvPr id="2" name="直線コネクタ 3"/>
        <cdr:cNvSpPr>
          <a:spLocks/>
        </cdr:cNvSpPr>
      </cdr:nvSpPr>
      <cdr:spPr>
        <a:xfrm>
          <a:off x="762000" y="2809875"/>
          <a:ext cx="8143875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0.172</cdr:x>
      <cdr:y>0.24475</cdr:y>
    </cdr:from>
    <cdr:to>
      <cdr:x>0.3245</cdr:x>
      <cdr:y>0.28275</cdr:y>
    </cdr:to>
    <cdr:sp>
      <cdr:nvSpPr>
        <cdr:cNvPr id="3" name="線吹き出し 1 (枠付き) 4"/>
        <cdr:cNvSpPr>
          <a:spLocks/>
        </cdr:cNvSpPr>
      </cdr:nvSpPr>
      <cdr:spPr>
        <a:xfrm>
          <a:off x="1609725" y="1504950"/>
          <a:ext cx="1428750" cy="238125"/>
        </a:xfrm>
        <a:prstGeom prst="borderCallout1">
          <a:avLst>
            <a:gd name="adj1" fmla="val -82240"/>
            <a:gd name="adj2" fmla="val 490319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370,881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cdr:txBody>
    </cdr:sp>
  </cdr:relSizeAnchor>
  <cdr:relSizeAnchor xmlns:cdr="http://schemas.openxmlformats.org/drawingml/2006/chartDrawing">
    <cdr:from>
      <cdr:x>0.15225</cdr:x>
      <cdr:y>0.662</cdr:y>
    </cdr:from>
    <cdr:to>
      <cdr:x>0.30475</cdr:x>
      <cdr:y>0.697</cdr:y>
    </cdr:to>
    <cdr:sp>
      <cdr:nvSpPr>
        <cdr:cNvPr id="4" name="線吹き出し 1 (枠付き) 5"/>
        <cdr:cNvSpPr>
          <a:spLocks/>
        </cdr:cNvSpPr>
      </cdr:nvSpPr>
      <cdr:spPr>
        <a:xfrm>
          <a:off x="1428750" y="4076700"/>
          <a:ext cx="1428750" cy="219075"/>
        </a:xfrm>
        <a:prstGeom prst="borderCallout1">
          <a:avLst>
            <a:gd name="adj1" fmla="val -89453"/>
            <a:gd name="adj2" fmla="val -2099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322,973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0.72725</cdr:x>
      <cdr:y>0.138</cdr:y>
    </cdr:from>
    <cdr:to>
      <cdr:x>0.88075</cdr:x>
      <cdr:y>0.173</cdr:y>
    </cdr:to>
    <cdr:sp>
      <cdr:nvSpPr>
        <cdr:cNvPr id="5" name="線吹き出し 1 (枠付き) 6"/>
        <cdr:cNvSpPr>
          <a:spLocks/>
        </cdr:cNvSpPr>
      </cdr:nvSpPr>
      <cdr:spPr>
        <a:xfrm>
          <a:off x="6829425" y="847725"/>
          <a:ext cx="1438275" cy="219075"/>
        </a:xfrm>
        <a:prstGeom prst="borderCallout1">
          <a:avLst>
            <a:gd name="adj1" fmla="val 89884"/>
            <a:gd name="adj2" fmla="val 44175"/>
            <a:gd name="adj3" fmla="val 50143"/>
            <a:gd name="adj4" fmla="val 41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469,574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0.3385</cdr:x>
      <cdr:y>0.353</cdr:y>
    </cdr:from>
    <cdr:to>
      <cdr:x>0.49075</cdr:x>
      <cdr:y>0.38875</cdr:y>
    </cdr:to>
    <cdr:sp>
      <cdr:nvSpPr>
        <cdr:cNvPr id="6" name="線吹き出し 1 (枠付き) 7"/>
        <cdr:cNvSpPr>
          <a:spLocks/>
        </cdr:cNvSpPr>
      </cdr:nvSpPr>
      <cdr:spPr>
        <a:xfrm>
          <a:off x="3171825" y="2171700"/>
          <a:ext cx="1428750" cy="219075"/>
        </a:xfrm>
        <a:prstGeom prst="borderCallout1">
          <a:avLst>
            <a:gd name="adj1" fmla="val 51462"/>
            <a:gd name="adj2" fmla="val 159138"/>
            <a:gd name="adj3" fmla="val 21999"/>
            <a:gd name="adj4" fmla="val 5081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382,285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1" customWidth="1"/>
    <col min="2" max="2" width="15.57421875" style="11" customWidth="1"/>
    <col min="3" max="5" width="21.57421875" style="11" customWidth="1"/>
    <col min="6" max="6" width="6.57421875" style="11" customWidth="1"/>
    <col min="7" max="7" width="9.00390625" style="11" customWidth="1"/>
    <col min="8" max="8" width="9.421875" style="11" bestFit="1" customWidth="1"/>
    <col min="9" max="16384" width="9.00390625" style="11" customWidth="1"/>
  </cols>
  <sheetData>
    <row r="1" spans="1:5" s="72" customFormat="1" ht="15.75" customHeight="1">
      <c r="A1" s="69" t="s">
        <v>160</v>
      </c>
      <c r="B1" s="10"/>
      <c r="C1" s="10"/>
      <c r="D1" s="10"/>
      <c r="E1" s="10"/>
    </row>
    <row r="2" spans="1:6" ht="15.75" customHeight="1">
      <c r="A2" s="12"/>
      <c r="B2" s="10"/>
      <c r="C2" s="10"/>
      <c r="D2" s="10"/>
      <c r="E2" s="10"/>
      <c r="F2" s="66" t="s">
        <v>105</v>
      </c>
    </row>
    <row r="3" spans="1:6" ht="15.75" customHeight="1">
      <c r="A3" s="101" t="s">
        <v>95</v>
      </c>
      <c r="B3" s="102"/>
      <c r="C3" s="27" t="s">
        <v>41</v>
      </c>
      <c r="D3" s="28" t="s">
        <v>42</v>
      </c>
      <c r="E3" s="27" t="s">
        <v>91</v>
      </c>
      <c r="F3" s="99" t="s">
        <v>101</v>
      </c>
    </row>
    <row r="4" spans="1:6" ht="15.75" customHeight="1">
      <c r="A4" s="103"/>
      <c r="B4" s="104"/>
      <c r="C4" s="29" t="s">
        <v>103</v>
      </c>
      <c r="D4" s="30" t="s">
        <v>103</v>
      </c>
      <c r="E4" s="31" t="s">
        <v>104</v>
      </c>
      <c r="F4" s="100"/>
    </row>
    <row r="5" spans="1:6" ht="15.75" customHeight="1">
      <c r="A5" s="32">
        <v>1</v>
      </c>
      <c r="B5" s="37" t="s">
        <v>92</v>
      </c>
      <c r="C5" s="73">
        <v>422262</v>
      </c>
      <c r="D5" s="73">
        <v>614684</v>
      </c>
      <c r="E5" s="74">
        <v>356885</v>
      </c>
      <c r="F5" s="44">
        <f aca="true" t="shared" si="0" ref="F5:F47">RANK(E5,$E$5:$E$47,1)</f>
        <v>2</v>
      </c>
    </row>
    <row r="6" spans="1:6" ht="15.75" customHeight="1">
      <c r="A6" s="33">
        <v>2</v>
      </c>
      <c r="B6" s="38" t="s">
        <v>0</v>
      </c>
      <c r="C6" s="75">
        <v>113245</v>
      </c>
      <c r="D6" s="75">
        <v>174235</v>
      </c>
      <c r="E6" s="76">
        <v>401750</v>
      </c>
      <c r="F6" s="44">
        <f t="shared" si="0"/>
        <v>33</v>
      </c>
    </row>
    <row r="7" spans="1:6" ht="15.75" customHeight="1">
      <c r="A7" s="33">
        <v>3</v>
      </c>
      <c r="B7" s="38" t="s">
        <v>1</v>
      </c>
      <c r="C7" s="75">
        <v>26399</v>
      </c>
      <c r="D7" s="75">
        <v>42406</v>
      </c>
      <c r="E7" s="76">
        <v>386105</v>
      </c>
      <c r="F7" s="44">
        <f t="shared" si="0"/>
        <v>15</v>
      </c>
    </row>
    <row r="8" spans="1:6" ht="15.75" customHeight="1">
      <c r="A8" s="33">
        <v>4</v>
      </c>
      <c r="B8" s="38" t="s">
        <v>2</v>
      </c>
      <c r="C8" s="75">
        <v>52044</v>
      </c>
      <c r="D8" s="75">
        <v>78298</v>
      </c>
      <c r="E8" s="76">
        <v>390075</v>
      </c>
      <c r="F8" s="44">
        <f t="shared" si="0"/>
        <v>19</v>
      </c>
    </row>
    <row r="9" spans="1:6" ht="15.75" customHeight="1">
      <c r="A9" s="34">
        <v>5</v>
      </c>
      <c r="B9" s="39" t="s">
        <v>3</v>
      </c>
      <c r="C9" s="77">
        <v>13375</v>
      </c>
      <c r="D9" s="77">
        <v>20130</v>
      </c>
      <c r="E9" s="78">
        <v>382818</v>
      </c>
      <c r="F9" s="44">
        <f t="shared" si="0"/>
        <v>12</v>
      </c>
    </row>
    <row r="10" spans="1:6" ht="15.75" customHeight="1">
      <c r="A10" s="35">
        <v>6</v>
      </c>
      <c r="B10" s="40" t="s">
        <v>4</v>
      </c>
      <c r="C10" s="79">
        <v>43463</v>
      </c>
      <c r="D10" s="79">
        <v>65936</v>
      </c>
      <c r="E10" s="76">
        <v>397662</v>
      </c>
      <c r="F10" s="45">
        <f t="shared" si="0"/>
        <v>25</v>
      </c>
    </row>
    <row r="11" spans="1:6" ht="15.75" customHeight="1">
      <c r="A11" s="33">
        <v>7</v>
      </c>
      <c r="B11" s="38" t="s">
        <v>5</v>
      </c>
      <c r="C11" s="80">
        <v>9813</v>
      </c>
      <c r="D11" s="80">
        <v>15296</v>
      </c>
      <c r="E11" s="76">
        <v>428561</v>
      </c>
      <c r="F11" s="44">
        <f t="shared" si="0"/>
        <v>41</v>
      </c>
    </row>
    <row r="12" spans="1:6" ht="15.75" customHeight="1">
      <c r="A12" s="33">
        <v>8</v>
      </c>
      <c r="B12" s="38" t="s">
        <v>6</v>
      </c>
      <c r="C12" s="80">
        <v>45560</v>
      </c>
      <c r="D12" s="80">
        <v>69924</v>
      </c>
      <c r="E12" s="76">
        <v>412291</v>
      </c>
      <c r="F12" s="44">
        <f t="shared" si="0"/>
        <v>35</v>
      </c>
    </row>
    <row r="13" spans="1:6" ht="15.75" customHeight="1">
      <c r="A13" s="33">
        <v>9</v>
      </c>
      <c r="B13" s="38" t="s">
        <v>7</v>
      </c>
      <c r="C13" s="80">
        <v>10971</v>
      </c>
      <c r="D13" s="80">
        <v>17634</v>
      </c>
      <c r="E13" s="76">
        <v>432744</v>
      </c>
      <c r="F13" s="44">
        <f t="shared" si="0"/>
        <v>42</v>
      </c>
    </row>
    <row r="14" spans="1:6" ht="15.75" customHeight="1">
      <c r="A14" s="34">
        <v>10</v>
      </c>
      <c r="B14" s="39" t="s">
        <v>8</v>
      </c>
      <c r="C14" s="81">
        <v>20488</v>
      </c>
      <c r="D14" s="81">
        <v>30539</v>
      </c>
      <c r="E14" s="76">
        <v>386903</v>
      </c>
      <c r="F14" s="46">
        <f t="shared" si="0"/>
        <v>16</v>
      </c>
    </row>
    <row r="15" spans="1:6" ht="15.75" customHeight="1">
      <c r="A15" s="35">
        <v>11</v>
      </c>
      <c r="B15" s="40" t="s">
        <v>9</v>
      </c>
      <c r="C15" s="79">
        <v>52533</v>
      </c>
      <c r="D15" s="79">
        <v>80941</v>
      </c>
      <c r="E15" s="82">
        <v>397981</v>
      </c>
      <c r="F15" s="44">
        <f t="shared" si="0"/>
        <v>27</v>
      </c>
    </row>
    <row r="16" spans="1:6" ht="15.75" customHeight="1">
      <c r="A16" s="33">
        <v>12</v>
      </c>
      <c r="B16" s="38" t="s">
        <v>10</v>
      </c>
      <c r="C16" s="80">
        <v>34256</v>
      </c>
      <c r="D16" s="80">
        <v>52212</v>
      </c>
      <c r="E16" s="76">
        <v>399817</v>
      </c>
      <c r="F16" s="44">
        <f t="shared" si="0"/>
        <v>29</v>
      </c>
    </row>
    <row r="17" spans="1:6" ht="15.75" customHeight="1">
      <c r="A17" s="33">
        <v>13</v>
      </c>
      <c r="B17" s="38" t="s">
        <v>11</v>
      </c>
      <c r="C17" s="80">
        <v>37455</v>
      </c>
      <c r="D17" s="80">
        <v>58601</v>
      </c>
      <c r="E17" s="76">
        <v>386935</v>
      </c>
      <c r="F17" s="44">
        <f t="shared" si="0"/>
        <v>17</v>
      </c>
    </row>
    <row r="18" spans="1:6" ht="15.75" customHeight="1">
      <c r="A18" s="33">
        <v>14</v>
      </c>
      <c r="B18" s="38" t="s">
        <v>12</v>
      </c>
      <c r="C18" s="80">
        <v>13160</v>
      </c>
      <c r="D18" s="80">
        <v>20708</v>
      </c>
      <c r="E18" s="76">
        <v>399998</v>
      </c>
      <c r="F18" s="44">
        <f t="shared" si="0"/>
        <v>31</v>
      </c>
    </row>
    <row r="19" spans="1:6" ht="15.75" customHeight="1">
      <c r="A19" s="34">
        <v>15</v>
      </c>
      <c r="B19" s="39" t="s">
        <v>13</v>
      </c>
      <c r="C19" s="81">
        <v>15536</v>
      </c>
      <c r="D19" s="81">
        <v>24371</v>
      </c>
      <c r="E19" s="78">
        <v>394512</v>
      </c>
      <c r="F19" s="44">
        <f t="shared" si="0"/>
        <v>23</v>
      </c>
    </row>
    <row r="20" spans="1:6" ht="15.75" customHeight="1">
      <c r="A20" s="35">
        <v>16</v>
      </c>
      <c r="B20" s="40" t="s">
        <v>14</v>
      </c>
      <c r="C20" s="79">
        <v>33904</v>
      </c>
      <c r="D20" s="79">
        <v>52239</v>
      </c>
      <c r="E20" s="76">
        <v>387264</v>
      </c>
      <c r="F20" s="45">
        <f t="shared" si="0"/>
        <v>18</v>
      </c>
    </row>
    <row r="21" spans="1:6" ht="15.75" customHeight="1">
      <c r="A21" s="33">
        <v>17</v>
      </c>
      <c r="B21" s="38" t="s">
        <v>15</v>
      </c>
      <c r="C21" s="80">
        <v>15375</v>
      </c>
      <c r="D21" s="80">
        <v>24011</v>
      </c>
      <c r="E21" s="76">
        <v>417333</v>
      </c>
      <c r="F21" s="44">
        <f t="shared" si="0"/>
        <v>36</v>
      </c>
    </row>
    <row r="22" spans="1:6" ht="15.75" customHeight="1">
      <c r="A22" s="33">
        <v>18</v>
      </c>
      <c r="B22" s="38" t="s">
        <v>16</v>
      </c>
      <c r="C22" s="80">
        <v>17887</v>
      </c>
      <c r="D22" s="80">
        <v>27894</v>
      </c>
      <c r="E22" s="76">
        <v>390486</v>
      </c>
      <c r="F22" s="44">
        <f t="shared" si="0"/>
        <v>20</v>
      </c>
    </row>
    <row r="23" spans="1:6" ht="15.75" customHeight="1">
      <c r="A23" s="33">
        <v>19</v>
      </c>
      <c r="B23" s="38" t="s">
        <v>17</v>
      </c>
      <c r="C23" s="80">
        <v>17700</v>
      </c>
      <c r="D23" s="80">
        <v>27229</v>
      </c>
      <c r="E23" s="76">
        <v>395488</v>
      </c>
      <c r="F23" s="44">
        <f t="shared" si="0"/>
        <v>24</v>
      </c>
    </row>
    <row r="24" spans="1:6" ht="15.75" customHeight="1">
      <c r="A24" s="34">
        <v>20</v>
      </c>
      <c r="B24" s="39" t="s">
        <v>18</v>
      </c>
      <c r="C24" s="81">
        <v>23746</v>
      </c>
      <c r="D24" s="81">
        <v>38703</v>
      </c>
      <c r="E24" s="76">
        <v>383898</v>
      </c>
      <c r="F24" s="46">
        <f t="shared" si="0"/>
        <v>13</v>
      </c>
    </row>
    <row r="25" spans="1:6" ht="15.75" customHeight="1">
      <c r="A25" s="35">
        <v>21</v>
      </c>
      <c r="B25" s="40" t="s">
        <v>19</v>
      </c>
      <c r="C25" s="79">
        <v>17762</v>
      </c>
      <c r="D25" s="79">
        <v>27332</v>
      </c>
      <c r="E25" s="82">
        <v>362131</v>
      </c>
      <c r="F25" s="44">
        <f t="shared" si="0"/>
        <v>4</v>
      </c>
    </row>
    <row r="26" spans="1:6" ht="15.75" customHeight="1">
      <c r="A26" s="33">
        <v>22</v>
      </c>
      <c r="B26" s="38" t="s">
        <v>20</v>
      </c>
      <c r="C26" s="80">
        <v>9598</v>
      </c>
      <c r="D26" s="80">
        <v>15118</v>
      </c>
      <c r="E26" s="76">
        <v>392581</v>
      </c>
      <c r="F26" s="44">
        <f t="shared" si="0"/>
        <v>22</v>
      </c>
    </row>
    <row r="27" spans="1:6" ht="15.75" customHeight="1">
      <c r="A27" s="33">
        <v>23</v>
      </c>
      <c r="B27" s="38" t="s">
        <v>21</v>
      </c>
      <c r="C27" s="80">
        <v>15833</v>
      </c>
      <c r="D27" s="80">
        <v>25422</v>
      </c>
      <c r="E27" s="76">
        <v>377836</v>
      </c>
      <c r="F27" s="44">
        <f t="shared" si="0"/>
        <v>10</v>
      </c>
    </row>
    <row r="28" spans="1:6" ht="15.75" customHeight="1">
      <c r="A28" s="33">
        <v>24</v>
      </c>
      <c r="B28" s="38" t="s">
        <v>22</v>
      </c>
      <c r="C28" s="80">
        <v>19569</v>
      </c>
      <c r="D28" s="80">
        <v>29369</v>
      </c>
      <c r="E28" s="76">
        <v>385827</v>
      </c>
      <c r="F28" s="44">
        <f t="shared" si="0"/>
        <v>14</v>
      </c>
    </row>
    <row r="29" spans="1:6" ht="15.75" customHeight="1">
      <c r="A29" s="34">
        <v>25</v>
      </c>
      <c r="B29" s="39" t="s">
        <v>23</v>
      </c>
      <c r="C29" s="81">
        <v>11716</v>
      </c>
      <c r="D29" s="81">
        <v>18044</v>
      </c>
      <c r="E29" s="78">
        <v>408267</v>
      </c>
      <c r="F29" s="44">
        <f t="shared" si="0"/>
        <v>34</v>
      </c>
    </row>
    <row r="30" spans="1:6" ht="15.75" customHeight="1">
      <c r="A30" s="35">
        <v>26</v>
      </c>
      <c r="B30" s="40" t="s">
        <v>24</v>
      </c>
      <c r="C30" s="79">
        <v>7523</v>
      </c>
      <c r="D30" s="79">
        <v>12001</v>
      </c>
      <c r="E30" s="76">
        <v>419292</v>
      </c>
      <c r="F30" s="45">
        <f t="shared" si="0"/>
        <v>37</v>
      </c>
    </row>
    <row r="31" spans="1:6" ht="15.75" customHeight="1">
      <c r="A31" s="33">
        <v>27</v>
      </c>
      <c r="B31" s="38" t="s">
        <v>25</v>
      </c>
      <c r="C31" s="80">
        <v>9051</v>
      </c>
      <c r="D31" s="80">
        <v>14373</v>
      </c>
      <c r="E31" s="76">
        <v>367251</v>
      </c>
      <c r="F31" s="44">
        <f t="shared" si="0"/>
        <v>7</v>
      </c>
    </row>
    <row r="32" spans="1:6" ht="15.75" customHeight="1">
      <c r="A32" s="33">
        <v>28</v>
      </c>
      <c r="B32" s="38" t="s">
        <v>26</v>
      </c>
      <c r="C32" s="80">
        <v>70942</v>
      </c>
      <c r="D32" s="80">
        <v>107286</v>
      </c>
      <c r="E32" s="76">
        <v>391106</v>
      </c>
      <c r="F32" s="44">
        <f t="shared" si="0"/>
        <v>21</v>
      </c>
    </row>
    <row r="33" spans="1:6" ht="15.75" customHeight="1">
      <c r="A33" s="33">
        <v>29</v>
      </c>
      <c r="B33" s="38" t="s">
        <v>27</v>
      </c>
      <c r="C33" s="80">
        <v>8972</v>
      </c>
      <c r="D33" s="80">
        <v>17550</v>
      </c>
      <c r="E33" s="76">
        <v>319276</v>
      </c>
      <c r="F33" s="44">
        <f t="shared" si="0"/>
        <v>1</v>
      </c>
    </row>
    <row r="34" spans="1:6" ht="15.75" customHeight="1">
      <c r="A34" s="34">
        <v>30</v>
      </c>
      <c r="B34" s="39" t="s">
        <v>93</v>
      </c>
      <c r="C34" s="81">
        <v>7382</v>
      </c>
      <c r="D34" s="81">
        <v>11699</v>
      </c>
      <c r="E34" s="76">
        <v>376647</v>
      </c>
      <c r="F34" s="46">
        <f t="shared" si="0"/>
        <v>9</v>
      </c>
    </row>
    <row r="35" spans="1:6" ht="15.75" customHeight="1">
      <c r="A35" s="35">
        <v>31</v>
      </c>
      <c r="B35" s="40" t="s">
        <v>28</v>
      </c>
      <c r="C35" s="79">
        <v>9390</v>
      </c>
      <c r="D35" s="79">
        <v>14607</v>
      </c>
      <c r="E35" s="82">
        <v>400807</v>
      </c>
      <c r="F35" s="45">
        <f t="shared" si="0"/>
        <v>32</v>
      </c>
    </row>
    <row r="36" spans="1:6" ht="15.75" customHeight="1">
      <c r="A36" s="33">
        <v>32</v>
      </c>
      <c r="B36" s="38" t="s">
        <v>29</v>
      </c>
      <c r="C36" s="80">
        <v>3886</v>
      </c>
      <c r="D36" s="80">
        <v>5900</v>
      </c>
      <c r="E36" s="76">
        <v>422911</v>
      </c>
      <c r="F36" s="44">
        <f t="shared" si="0"/>
        <v>39</v>
      </c>
    </row>
    <row r="37" spans="1:6" ht="15.75" customHeight="1">
      <c r="A37" s="33">
        <v>33</v>
      </c>
      <c r="B37" s="38" t="s">
        <v>30</v>
      </c>
      <c r="C37" s="80">
        <v>3271</v>
      </c>
      <c r="D37" s="80">
        <v>5108</v>
      </c>
      <c r="E37" s="76">
        <v>425662</v>
      </c>
      <c r="F37" s="44">
        <f t="shared" si="0"/>
        <v>40</v>
      </c>
    </row>
    <row r="38" spans="1:6" ht="15.75" customHeight="1">
      <c r="A38" s="33">
        <v>34</v>
      </c>
      <c r="B38" s="38" t="s">
        <v>31</v>
      </c>
      <c r="C38" s="80">
        <v>1882</v>
      </c>
      <c r="D38" s="80">
        <v>3094</v>
      </c>
      <c r="E38" s="76">
        <v>382368</v>
      </c>
      <c r="F38" s="44">
        <f t="shared" si="0"/>
        <v>11</v>
      </c>
    </row>
    <row r="39" spans="1:6" ht="15.75" customHeight="1">
      <c r="A39" s="33">
        <v>35</v>
      </c>
      <c r="B39" s="38" t="s">
        <v>32</v>
      </c>
      <c r="C39" s="80">
        <v>2315</v>
      </c>
      <c r="D39" s="80">
        <v>3659</v>
      </c>
      <c r="E39" s="76">
        <v>361492</v>
      </c>
      <c r="F39" s="44">
        <f t="shared" si="0"/>
        <v>3</v>
      </c>
    </row>
    <row r="40" spans="1:6" ht="15.75" customHeight="1">
      <c r="A40" s="35">
        <v>36</v>
      </c>
      <c r="B40" s="40" t="s">
        <v>33</v>
      </c>
      <c r="C40" s="79">
        <v>5872</v>
      </c>
      <c r="D40" s="79">
        <v>9609</v>
      </c>
      <c r="E40" s="82">
        <v>399880</v>
      </c>
      <c r="F40" s="45">
        <f t="shared" si="0"/>
        <v>30</v>
      </c>
    </row>
    <row r="41" spans="1:6" ht="15.75" customHeight="1">
      <c r="A41" s="33">
        <v>37</v>
      </c>
      <c r="B41" s="38" t="s">
        <v>34</v>
      </c>
      <c r="C41" s="80">
        <v>958</v>
      </c>
      <c r="D41" s="80">
        <v>1572</v>
      </c>
      <c r="E41" s="76">
        <v>369577</v>
      </c>
      <c r="F41" s="44">
        <f t="shared" si="0"/>
        <v>8</v>
      </c>
    </row>
    <row r="42" spans="1:6" ht="15.75" customHeight="1">
      <c r="A42" s="33">
        <v>38</v>
      </c>
      <c r="B42" s="38" t="s">
        <v>35</v>
      </c>
      <c r="C42" s="80">
        <v>7966</v>
      </c>
      <c r="D42" s="80">
        <v>12661</v>
      </c>
      <c r="E42" s="76">
        <v>399777</v>
      </c>
      <c r="F42" s="44">
        <f t="shared" si="0"/>
        <v>28</v>
      </c>
    </row>
    <row r="43" spans="1:6" ht="15.75" customHeight="1">
      <c r="A43" s="33">
        <v>39</v>
      </c>
      <c r="B43" s="38" t="s">
        <v>36</v>
      </c>
      <c r="C43" s="80">
        <v>2673</v>
      </c>
      <c r="D43" s="80">
        <v>4063</v>
      </c>
      <c r="E43" s="76">
        <v>501110</v>
      </c>
      <c r="F43" s="44">
        <f t="shared" si="0"/>
        <v>43</v>
      </c>
    </row>
    <row r="44" spans="1:6" ht="15.75" customHeight="1">
      <c r="A44" s="34">
        <v>40</v>
      </c>
      <c r="B44" s="39" t="s">
        <v>37</v>
      </c>
      <c r="C44" s="81">
        <v>1781</v>
      </c>
      <c r="D44" s="81">
        <v>3006</v>
      </c>
      <c r="E44" s="78">
        <v>363179</v>
      </c>
      <c r="F44" s="46">
        <f t="shared" si="0"/>
        <v>5</v>
      </c>
    </row>
    <row r="45" spans="1:6" ht="15.75" customHeight="1">
      <c r="A45" s="33">
        <v>41</v>
      </c>
      <c r="B45" s="38" t="s">
        <v>38</v>
      </c>
      <c r="C45" s="80">
        <v>2213</v>
      </c>
      <c r="D45" s="80">
        <v>3635</v>
      </c>
      <c r="E45" s="76">
        <v>367194</v>
      </c>
      <c r="F45" s="44">
        <f t="shared" si="0"/>
        <v>6</v>
      </c>
    </row>
    <row r="46" spans="1:6" ht="15.75" customHeight="1">
      <c r="A46" s="33">
        <v>42</v>
      </c>
      <c r="B46" s="38" t="s">
        <v>39</v>
      </c>
      <c r="C46" s="80">
        <v>961</v>
      </c>
      <c r="D46" s="80">
        <v>1569</v>
      </c>
      <c r="E46" s="76">
        <v>422212</v>
      </c>
      <c r="F46" s="44">
        <f t="shared" si="0"/>
        <v>38</v>
      </c>
    </row>
    <row r="47" spans="1:6" ht="15.75" customHeight="1">
      <c r="A47" s="36">
        <v>43</v>
      </c>
      <c r="B47" s="41" t="s">
        <v>40</v>
      </c>
      <c r="C47" s="83">
        <v>7599</v>
      </c>
      <c r="D47" s="83">
        <v>11980</v>
      </c>
      <c r="E47" s="84">
        <v>397737</v>
      </c>
      <c r="F47" s="47">
        <f t="shared" si="0"/>
        <v>26</v>
      </c>
    </row>
    <row r="48" spans="1:10" ht="15.75" customHeight="1" thickBot="1">
      <c r="A48" s="105" t="s">
        <v>96</v>
      </c>
      <c r="B48" s="106"/>
      <c r="C48" s="42">
        <f>SUM(C5:C47)</f>
        <v>1248287</v>
      </c>
      <c r="D48" s="42">
        <f>SUM(D5:D47)</f>
        <v>1894648</v>
      </c>
      <c r="E48" s="74">
        <v>382285</v>
      </c>
      <c r="F48" s="13"/>
      <c r="J48" s="14"/>
    </row>
    <row r="49" spans="1:6" ht="15.75" customHeight="1" thickTop="1">
      <c r="A49" s="107" t="s">
        <v>161</v>
      </c>
      <c r="B49" s="108"/>
      <c r="C49" s="43">
        <f>'全国状況'!C52</f>
        <v>17373490</v>
      </c>
      <c r="D49" s="43">
        <f>'全国状況'!D52</f>
        <v>26537628</v>
      </c>
      <c r="E49" s="48">
        <f>'全国状況'!E52</f>
        <v>370880.6634322404</v>
      </c>
      <c r="F49" s="15"/>
    </row>
    <row r="50" spans="1:6" ht="15.75" customHeight="1">
      <c r="A50" s="16" t="s">
        <v>107</v>
      </c>
      <c r="B50" s="17"/>
      <c r="C50" s="17"/>
      <c r="D50" s="17"/>
      <c r="E50" s="8"/>
      <c r="F50" s="8"/>
    </row>
    <row r="51" spans="1:6" ht="15.75" customHeight="1">
      <c r="A51" s="16" t="s">
        <v>106</v>
      </c>
      <c r="B51" s="17"/>
      <c r="C51" s="17"/>
      <c r="D51" s="17"/>
      <c r="E51" s="8"/>
      <c r="F51" s="8"/>
    </row>
    <row r="52" spans="1:6" ht="15.75">
      <c r="A52" s="16" t="s">
        <v>108</v>
      </c>
      <c r="B52" s="18"/>
      <c r="C52" s="18"/>
      <c r="D52" s="18"/>
      <c r="E52" s="18"/>
      <c r="F52" s="18"/>
    </row>
    <row r="53" spans="1:6" ht="15.75">
      <c r="A53" s="16"/>
      <c r="B53" s="18"/>
      <c r="C53" s="19"/>
      <c r="D53" s="19"/>
      <c r="E53" s="18"/>
      <c r="F53" s="18"/>
    </row>
    <row r="55" ht="15.75">
      <c r="C55" s="20"/>
    </row>
    <row r="56" ht="15.75">
      <c r="B56" s="21"/>
    </row>
  </sheetData>
  <sheetProtection/>
  <mergeCells count="4">
    <mergeCell ref="F3:F4"/>
    <mergeCell ref="A3:B4"/>
    <mergeCell ref="A48:B48"/>
    <mergeCell ref="A49:B4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5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8" customWidth="1"/>
    <col min="2" max="2" width="15.57421875" style="18" customWidth="1"/>
    <col min="3" max="5" width="21.57421875" style="18" customWidth="1"/>
    <col min="6" max="6" width="6.57421875" style="18" customWidth="1"/>
    <col min="7" max="7" width="4.7109375" style="18" customWidth="1"/>
    <col min="8" max="16384" width="9.00390625" style="18" customWidth="1"/>
  </cols>
  <sheetData>
    <row r="1" s="85" customFormat="1" ht="15.75" customHeight="1">
      <c r="A1" s="69" t="s">
        <v>162</v>
      </c>
    </row>
    <row r="2" spans="5:6" ht="15.75" customHeight="1">
      <c r="E2" s="22"/>
      <c r="F2" s="66" t="s">
        <v>105</v>
      </c>
    </row>
    <row r="3" spans="1:6" ht="15.75" customHeight="1">
      <c r="A3" s="111" t="s">
        <v>43</v>
      </c>
      <c r="B3" s="112"/>
      <c r="C3" s="27" t="s">
        <v>41</v>
      </c>
      <c r="D3" s="28" t="s">
        <v>42</v>
      </c>
      <c r="E3" s="27" t="s">
        <v>91</v>
      </c>
      <c r="F3" s="99" t="s">
        <v>102</v>
      </c>
    </row>
    <row r="4" spans="1:6" ht="15.75" customHeight="1">
      <c r="A4" s="113"/>
      <c r="B4" s="114"/>
      <c r="C4" s="29" t="s">
        <v>163</v>
      </c>
      <c r="D4" s="30" t="s">
        <v>163</v>
      </c>
      <c r="E4" s="31" t="s">
        <v>104</v>
      </c>
      <c r="F4" s="100"/>
    </row>
    <row r="5" spans="1:6" ht="15.75" customHeight="1">
      <c r="A5" s="49">
        <v>1</v>
      </c>
      <c r="B5" s="50" t="s">
        <v>44</v>
      </c>
      <c r="C5" s="86">
        <v>728259</v>
      </c>
      <c r="D5" s="86">
        <v>1098146</v>
      </c>
      <c r="E5" s="87">
        <v>402308.90731924534</v>
      </c>
      <c r="F5" s="59">
        <f>RANK(E5,$E$5:$E$51,1)</f>
        <v>31</v>
      </c>
    </row>
    <row r="6" spans="1:6" ht="15.75" customHeight="1">
      <c r="A6" s="51">
        <v>2</v>
      </c>
      <c r="B6" s="52" t="s">
        <v>45</v>
      </c>
      <c r="C6" s="88">
        <v>191107</v>
      </c>
      <c r="D6" s="88">
        <v>299729</v>
      </c>
      <c r="E6" s="89">
        <v>364189.7007129774</v>
      </c>
      <c r="F6" s="44">
        <f aca="true" t="shared" si="0" ref="F6:F51">RANK(E6,$E$5:$E$51,1)</f>
        <v>11</v>
      </c>
    </row>
    <row r="7" spans="1:6" ht="15.75" customHeight="1">
      <c r="A7" s="51">
        <v>3</v>
      </c>
      <c r="B7" s="52" t="s">
        <v>46</v>
      </c>
      <c r="C7" s="88">
        <v>168005</v>
      </c>
      <c r="D7" s="88">
        <v>259077</v>
      </c>
      <c r="E7" s="89">
        <v>391365.06273038517</v>
      </c>
      <c r="F7" s="44">
        <f t="shared" si="0"/>
        <v>28</v>
      </c>
    </row>
    <row r="8" spans="1:6" ht="15.75" customHeight="1">
      <c r="A8" s="51">
        <v>4</v>
      </c>
      <c r="B8" s="52" t="s">
        <v>47</v>
      </c>
      <c r="C8" s="88">
        <v>296269</v>
      </c>
      <c r="D8" s="88">
        <v>459595</v>
      </c>
      <c r="E8" s="89">
        <v>382093.1221096835</v>
      </c>
      <c r="F8" s="44">
        <f t="shared" si="0"/>
        <v>22</v>
      </c>
    </row>
    <row r="9" spans="1:6" ht="15.75" customHeight="1">
      <c r="A9" s="51">
        <v>5</v>
      </c>
      <c r="B9" s="52" t="s">
        <v>48</v>
      </c>
      <c r="C9" s="90">
        <v>135300</v>
      </c>
      <c r="D9" s="90">
        <v>208016</v>
      </c>
      <c r="E9" s="91">
        <v>415488.9751701792</v>
      </c>
      <c r="F9" s="44">
        <f t="shared" si="0"/>
        <v>35</v>
      </c>
    </row>
    <row r="10" spans="1:6" ht="15.75" customHeight="1">
      <c r="A10" s="53">
        <v>6</v>
      </c>
      <c r="B10" s="54" t="s">
        <v>49</v>
      </c>
      <c r="C10" s="92">
        <v>137070</v>
      </c>
      <c r="D10" s="92">
        <v>219007</v>
      </c>
      <c r="E10" s="89">
        <v>391087.7418484341</v>
      </c>
      <c r="F10" s="45">
        <f t="shared" si="0"/>
        <v>27</v>
      </c>
    </row>
    <row r="11" spans="1:6" ht="15.75" customHeight="1">
      <c r="A11" s="51">
        <v>7</v>
      </c>
      <c r="B11" s="52" t="s">
        <v>50</v>
      </c>
      <c r="C11" s="88">
        <v>255292</v>
      </c>
      <c r="D11" s="88">
        <v>402598</v>
      </c>
      <c r="E11" s="89">
        <v>366720.3113527638</v>
      </c>
      <c r="F11" s="44">
        <f t="shared" si="0"/>
        <v>14</v>
      </c>
    </row>
    <row r="12" spans="1:6" ht="15.75" customHeight="1">
      <c r="A12" s="51">
        <v>8</v>
      </c>
      <c r="B12" s="52" t="s">
        <v>51</v>
      </c>
      <c r="C12" s="88">
        <v>418790</v>
      </c>
      <c r="D12" s="88">
        <v>670307</v>
      </c>
      <c r="E12" s="89">
        <v>325261.20004266704</v>
      </c>
      <c r="F12" s="44">
        <f t="shared" si="0"/>
        <v>2</v>
      </c>
    </row>
    <row r="13" spans="1:6" ht="15.75" customHeight="1">
      <c r="A13" s="51">
        <v>9</v>
      </c>
      <c r="B13" s="52" t="s">
        <v>52</v>
      </c>
      <c r="C13" s="88">
        <v>276836</v>
      </c>
      <c r="D13" s="88">
        <v>444084</v>
      </c>
      <c r="E13" s="89">
        <v>350540.9009218977</v>
      </c>
      <c r="F13" s="44">
        <f t="shared" si="0"/>
        <v>8</v>
      </c>
    </row>
    <row r="14" spans="1:6" ht="15.75" customHeight="1">
      <c r="A14" s="51">
        <v>10</v>
      </c>
      <c r="B14" s="52" t="s">
        <v>53</v>
      </c>
      <c r="C14" s="90">
        <v>278307</v>
      </c>
      <c r="D14" s="90">
        <v>445627</v>
      </c>
      <c r="E14" s="89">
        <v>346512.34530896915</v>
      </c>
      <c r="F14" s="46">
        <f t="shared" si="0"/>
        <v>7</v>
      </c>
    </row>
    <row r="15" spans="1:6" ht="15.75" customHeight="1">
      <c r="A15" s="53">
        <v>11</v>
      </c>
      <c r="B15" s="54" t="s">
        <v>54</v>
      </c>
      <c r="C15" s="92">
        <v>1023024</v>
      </c>
      <c r="D15" s="92">
        <v>1566040</v>
      </c>
      <c r="E15" s="93">
        <v>336240.7756806978</v>
      </c>
      <c r="F15" s="44">
        <f t="shared" si="0"/>
        <v>4</v>
      </c>
    </row>
    <row r="16" spans="1:6" ht="15.75" customHeight="1">
      <c r="A16" s="51">
        <v>12</v>
      </c>
      <c r="B16" s="52" t="s">
        <v>55</v>
      </c>
      <c r="C16" s="88">
        <v>878271</v>
      </c>
      <c r="D16" s="88">
        <v>1334777</v>
      </c>
      <c r="E16" s="94">
        <v>338800.9659770883</v>
      </c>
      <c r="F16" s="44">
        <f t="shared" si="0"/>
        <v>6</v>
      </c>
    </row>
    <row r="17" spans="1:6" ht="15.75" customHeight="1">
      <c r="A17" s="51">
        <v>13</v>
      </c>
      <c r="B17" s="52" t="s">
        <v>56</v>
      </c>
      <c r="C17" s="88">
        <v>2033722</v>
      </c>
      <c r="D17" s="88">
        <v>2859129</v>
      </c>
      <c r="E17" s="89">
        <v>322972.96460250654</v>
      </c>
      <c r="F17" s="44">
        <f t="shared" si="0"/>
        <v>1</v>
      </c>
    </row>
    <row r="18" spans="1:6" ht="15.75" customHeight="1">
      <c r="A18" s="51">
        <v>14</v>
      </c>
      <c r="B18" s="52" t="s">
        <v>57</v>
      </c>
      <c r="C18" s="88">
        <v>1200360</v>
      </c>
      <c r="D18" s="88">
        <v>1786723</v>
      </c>
      <c r="E18" s="89">
        <v>350733.87531978934</v>
      </c>
      <c r="F18" s="44">
        <f t="shared" si="0"/>
        <v>9</v>
      </c>
    </row>
    <row r="19" spans="1:6" ht="15.75" customHeight="1">
      <c r="A19" s="51">
        <v>15</v>
      </c>
      <c r="B19" s="52" t="s">
        <v>58</v>
      </c>
      <c r="C19" s="90">
        <v>289301</v>
      </c>
      <c r="D19" s="90">
        <v>449100</v>
      </c>
      <c r="E19" s="89">
        <v>381833.8242729904</v>
      </c>
      <c r="F19" s="44">
        <f t="shared" si="0"/>
        <v>21</v>
      </c>
    </row>
    <row r="20" spans="1:6" ht="15.75" customHeight="1">
      <c r="A20" s="53">
        <v>16</v>
      </c>
      <c r="B20" s="54" t="s">
        <v>59</v>
      </c>
      <c r="C20" s="92">
        <v>126471</v>
      </c>
      <c r="D20" s="92">
        <v>189886</v>
      </c>
      <c r="E20" s="93">
        <v>390209.4258133828</v>
      </c>
      <c r="F20" s="45">
        <f t="shared" si="0"/>
        <v>26</v>
      </c>
    </row>
    <row r="21" spans="1:6" ht="15.75" customHeight="1">
      <c r="A21" s="51">
        <v>17</v>
      </c>
      <c r="B21" s="52" t="s">
        <v>60</v>
      </c>
      <c r="C21" s="88">
        <v>143268</v>
      </c>
      <c r="D21" s="88">
        <v>218297</v>
      </c>
      <c r="E21" s="94">
        <v>416885.5184542161</v>
      </c>
      <c r="F21" s="44">
        <f t="shared" si="0"/>
        <v>36</v>
      </c>
    </row>
    <row r="22" spans="1:6" ht="15.75" customHeight="1">
      <c r="A22" s="51">
        <v>18</v>
      </c>
      <c r="B22" s="52" t="s">
        <v>61</v>
      </c>
      <c r="C22" s="88">
        <v>91184</v>
      </c>
      <c r="D22" s="88">
        <v>141648</v>
      </c>
      <c r="E22" s="89">
        <v>401180.40190472157</v>
      </c>
      <c r="F22" s="44">
        <f t="shared" si="0"/>
        <v>30</v>
      </c>
    </row>
    <row r="23" spans="1:6" ht="15.75" customHeight="1">
      <c r="A23" s="51">
        <v>19</v>
      </c>
      <c r="B23" s="52" t="s">
        <v>62</v>
      </c>
      <c r="C23" s="88">
        <v>119101</v>
      </c>
      <c r="D23" s="88">
        <v>189821</v>
      </c>
      <c r="E23" s="89">
        <v>357230.0496362362</v>
      </c>
      <c r="F23" s="44">
        <f t="shared" si="0"/>
        <v>10</v>
      </c>
    </row>
    <row r="24" spans="1:6" ht="15.75" customHeight="1">
      <c r="A24" s="51">
        <v>20</v>
      </c>
      <c r="B24" s="52" t="s">
        <v>63</v>
      </c>
      <c r="C24" s="90">
        <v>278101</v>
      </c>
      <c r="D24" s="90">
        <v>437936</v>
      </c>
      <c r="E24" s="89">
        <v>364972.83561068284</v>
      </c>
      <c r="F24" s="46">
        <f t="shared" si="0"/>
        <v>13</v>
      </c>
    </row>
    <row r="25" spans="1:6" ht="15.75" customHeight="1">
      <c r="A25" s="53">
        <v>21</v>
      </c>
      <c r="B25" s="54" t="s">
        <v>64</v>
      </c>
      <c r="C25" s="92">
        <v>264243</v>
      </c>
      <c r="D25" s="92">
        <v>423628</v>
      </c>
      <c r="E25" s="95">
        <v>377571.5716312425</v>
      </c>
      <c r="F25" s="44">
        <f t="shared" si="0"/>
        <v>17</v>
      </c>
    </row>
    <row r="26" spans="1:6" ht="15.75" customHeight="1">
      <c r="A26" s="51">
        <v>22</v>
      </c>
      <c r="B26" s="52" t="s">
        <v>65</v>
      </c>
      <c r="C26" s="88">
        <v>503740</v>
      </c>
      <c r="D26" s="88">
        <v>782853</v>
      </c>
      <c r="E26" s="89">
        <v>364856.83229163074</v>
      </c>
      <c r="F26" s="44">
        <f t="shared" si="0"/>
        <v>12</v>
      </c>
    </row>
    <row r="27" spans="1:6" ht="15.75" customHeight="1">
      <c r="A27" s="51">
        <v>23</v>
      </c>
      <c r="B27" s="52" t="s">
        <v>66</v>
      </c>
      <c r="C27" s="88">
        <v>933347</v>
      </c>
      <c r="D27" s="88">
        <v>1450042</v>
      </c>
      <c r="E27" s="89">
        <v>337459.09141666244</v>
      </c>
      <c r="F27" s="44">
        <f t="shared" si="0"/>
        <v>5</v>
      </c>
    </row>
    <row r="28" spans="1:6" ht="15.75" customHeight="1">
      <c r="A28" s="51">
        <v>24</v>
      </c>
      <c r="B28" s="52" t="s">
        <v>67</v>
      </c>
      <c r="C28" s="88">
        <v>233040</v>
      </c>
      <c r="D28" s="88">
        <v>359493</v>
      </c>
      <c r="E28" s="89">
        <v>390053.4272850932</v>
      </c>
      <c r="F28" s="44">
        <f t="shared" si="0"/>
        <v>24</v>
      </c>
    </row>
    <row r="29" spans="1:6" ht="15.75" customHeight="1">
      <c r="A29" s="51">
        <v>25</v>
      </c>
      <c r="B29" s="52" t="s">
        <v>68</v>
      </c>
      <c r="C29" s="90">
        <v>171497</v>
      </c>
      <c r="D29" s="90">
        <v>272363</v>
      </c>
      <c r="E29" s="91">
        <v>377197.8705404185</v>
      </c>
      <c r="F29" s="44">
        <f t="shared" si="0"/>
        <v>16</v>
      </c>
    </row>
    <row r="30" spans="1:6" ht="15.75" customHeight="1" thickBot="1">
      <c r="A30" s="53">
        <v>26</v>
      </c>
      <c r="B30" s="54" t="s">
        <v>69</v>
      </c>
      <c r="C30" s="92">
        <v>353814</v>
      </c>
      <c r="D30" s="92">
        <v>532929</v>
      </c>
      <c r="E30" s="89">
        <v>378582.4176034706</v>
      </c>
      <c r="F30" s="45">
        <f t="shared" si="0"/>
        <v>18</v>
      </c>
    </row>
    <row r="31" spans="1:6" ht="15.75" customHeight="1" thickBot="1">
      <c r="A31" s="55">
        <v>27</v>
      </c>
      <c r="B31" s="56" t="s">
        <v>70</v>
      </c>
      <c r="C31" s="96">
        <v>1248287</v>
      </c>
      <c r="D31" s="96">
        <v>1894648</v>
      </c>
      <c r="E31" s="97">
        <v>382284.59124966746</v>
      </c>
      <c r="F31" s="60">
        <f t="shared" si="0"/>
        <v>23</v>
      </c>
    </row>
    <row r="32" spans="1:6" ht="15.75" customHeight="1">
      <c r="A32" s="51">
        <v>28</v>
      </c>
      <c r="B32" s="52" t="s">
        <v>71</v>
      </c>
      <c r="C32" s="88">
        <v>731283</v>
      </c>
      <c r="D32" s="88">
        <v>1120206</v>
      </c>
      <c r="E32" s="89">
        <v>390197.0193268024</v>
      </c>
      <c r="F32" s="44">
        <f t="shared" si="0"/>
        <v>25</v>
      </c>
    </row>
    <row r="33" spans="1:6" ht="15.75" customHeight="1">
      <c r="A33" s="51">
        <v>29</v>
      </c>
      <c r="B33" s="52" t="s">
        <v>72</v>
      </c>
      <c r="C33" s="88">
        <v>185726</v>
      </c>
      <c r="D33" s="88">
        <v>298125</v>
      </c>
      <c r="E33" s="89">
        <v>370744.79351949686</v>
      </c>
      <c r="F33" s="44">
        <f t="shared" si="0"/>
        <v>15</v>
      </c>
    </row>
    <row r="34" spans="1:6" ht="15.75" customHeight="1">
      <c r="A34" s="51">
        <v>30</v>
      </c>
      <c r="B34" s="52" t="s">
        <v>73</v>
      </c>
      <c r="C34" s="90">
        <v>148068</v>
      </c>
      <c r="D34" s="90">
        <v>240098</v>
      </c>
      <c r="E34" s="89">
        <v>378995.9207865122</v>
      </c>
      <c r="F34" s="46">
        <f t="shared" si="0"/>
        <v>19</v>
      </c>
    </row>
    <row r="35" spans="1:6" ht="15.75" customHeight="1">
      <c r="A35" s="53">
        <v>31</v>
      </c>
      <c r="B35" s="54" t="s">
        <v>74</v>
      </c>
      <c r="C35" s="92">
        <v>73918</v>
      </c>
      <c r="D35" s="92">
        <v>114510</v>
      </c>
      <c r="E35" s="95">
        <v>407627.60542310716</v>
      </c>
      <c r="F35" s="45">
        <f t="shared" si="0"/>
        <v>33</v>
      </c>
    </row>
    <row r="36" spans="1:6" ht="15.75" customHeight="1">
      <c r="A36" s="51">
        <v>32</v>
      </c>
      <c r="B36" s="52" t="s">
        <v>75</v>
      </c>
      <c r="C36" s="88">
        <v>84333</v>
      </c>
      <c r="D36" s="88">
        <v>126652</v>
      </c>
      <c r="E36" s="89">
        <v>469574.32546663296</v>
      </c>
      <c r="F36" s="44">
        <f t="shared" si="0"/>
        <v>47</v>
      </c>
    </row>
    <row r="37" spans="1:6" ht="15.75" customHeight="1">
      <c r="A37" s="51">
        <v>33</v>
      </c>
      <c r="B37" s="52" t="s">
        <v>76</v>
      </c>
      <c r="C37" s="88">
        <v>245281</v>
      </c>
      <c r="D37" s="88">
        <v>373476</v>
      </c>
      <c r="E37" s="89">
        <v>423179.1894767</v>
      </c>
      <c r="F37" s="44">
        <f t="shared" si="0"/>
        <v>38</v>
      </c>
    </row>
    <row r="38" spans="1:6" ht="15.75" customHeight="1">
      <c r="A38" s="51">
        <v>34</v>
      </c>
      <c r="B38" s="52" t="s">
        <v>77</v>
      </c>
      <c r="C38" s="88">
        <v>354537</v>
      </c>
      <c r="D38" s="88">
        <v>534955</v>
      </c>
      <c r="E38" s="89">
        <v>410828.6883214476</v>
      </c>
      <c r="F38" s="44">
        <f t="shared" si="0"/>
        <v>34</v>
      </c>
    </row>
    <row r="39" spans="1:6" ht="15.75" customHeight="1">
      <c r="A39" s="51">
        <v>35</v>
      </c>
      <c r="B39" s="52" t="s">
        <v>78</v>
      </c>
      <c r="C39" s="88">
        <v>189413</v>
      </c>
      <c r="D39" s="88">
        <v>281745</v>
      </c>
      <c r="E39" s="89">
        <v>465447.23162434116</v>
      </c>
      <c r="F39" s="44">
        <f t="shared" si="0"/>
        <v>46</v>
      </c>
    </row>
    <row r="40" spans="1:6" ht="15.75" customHeight="1">
      <c r="A40" s="53">
        <v>36</v>
      </c>
      <c r="B40" s="54" t="s">
        <v>79</v>
      </c>
      <c r="C40" s="92">
        <v>98664</v>
      </c>
      <c r="D40" s="92">
        <v>153151</v>
      </c>
      <c r="E40" s="95">
        <v>432034.5669437353</v>
      </c>
      <c r="F40" s="45">
        <f t="shared" si="0"/>
        <v>39</v>
      </c>
    </row>
    <row r="41" spans="1:6" ht="15.75" customHeight="1">
      <c r="A41" s="51">
        <v>37</v>
      </c>
      <c r="B41" s="52" t="s">
        <v>80</v>
      </c>
      <c r="C41" s="88">
        <v>127475</v>
      </c>
      <c r="D41" s="88">
        <v>195475</v>
      </c>
      <c r="E41" s="89">
        <v>447840.928763269</v>
      </c>
      <c r="F41" s="44">
        <f t="shared" si="0"/>
        <v>42</v>
      </c>
    </row>
    <row r="42" spans="1:6" ht="15.75" customHeight="1">
      <c r="A42" s="51">
        <v>38</v>
      </c>
      <c r="B42" s="52" t="s">
        <v>81</v>
      </c>
      <c r="C42" s="88">
        <v>196000</v>
      </c>
      <c r="D42" s="88">
        <v>302261</v>
      </c>
      <c r="E42" s="89">
        <v>406856.501301855</v>
      </c>
      <c r="F42" s="44">
        <f t="shared" si="0"/>
        <v>32</v>
      </c>
    </row>
    <row r="43" spans="1:6" ht="15.75" customHeight="1">
      <c r="A43" s="51">
        <v>39</v>
      </c>
      <c r="B43" s="52" t="s">
        <v>82</v>
      </c>
      <c r="C43" s="88">
        <v>108310</v>
      </c>
      <c r="D43" s="88">
        <v>165302</v>
      </c>
      <c r="E43" s="89">
        <v>437149.9004488754</v>
      </c>
      <c r="F43" s="44">
        <f t="shared" si="0"/>
        <v>40</v>
      </c>
    </row>
    <row r="44" spans="1:6" ht="15.75" customHeight="1">
      <c r="A44" s="51">
        <v>40</v>
      </c>
      <c r="B44" s="52" t="s">
        <v>83</v>
      </c>
      <c r="C44" s="90">
        <v>698723</v>
      </c>
      <c r="D44" s="90">
        <v>1074777</v>
      </c>
      <c r="E44" s="91">
        <v>379832.47534325725</v>
      </c>
      <c r="F44" s="46">
        <f t="shared" si="0"/>
        <v>20</v>
      </c>
    </row>
    <row r="45" spans="1:6" ht="15.75" customHeight="1">
      <c r="A45" s="53">
        <v>41</v>
      </c>
      <c r="B45" s="54" t="s">
        <v>84</v>
      </c>
      <c r="C45" s="88">
        <v>104237</v>
      </c>
      <c r="D45" s="88">
        <v>171318</v>
      </c>
      <c r="E45" s="89">
        <v>456966.34133599506</v>
      </c>
      <c r="F45" s="45">
        <f t="shared" si="0"/>
        <v>44</v>
      </c>
    </row>
    <row r="46" spans="1:6" ht="15.75" customHeight="1">
      <c r="A46" s="51">
        <v>42</v>
      </c>
      <c r="B46" s="52" t="s">
        <v>85</v>
      </c>
      <c r="C46" s="88">
        <v>200770</v>
      </c>
      <c r="D46" s="88">
        <v>317465</v>
      </c>
      <c r="E46" s="89">
        <v>440870.92329233146</v>
      </c>
      <c r="F46" s="44">
        <f t="shared" si="0"/>
        <v>41</v>
      </c>
    </row>
    <row r="47" spans="1:6" ht="15.75" customHeight="1">
      <c r="A47" s="51">
        <v>43</v>
      </c>
      <c r="B47" s="52" t="s">
        <v>86</v>
      </c>
      <c r="C47" s="88">
        <v>251636</v>
      </c>
      <c r="D47" s="88">
        <v>406395</v>
      </c>
      <c r="E47" s="89">
        <v>422045.0170056226</v>
      </c>
      <c r="F47" s="44">
        <f t="shared" si="0"/>
        <v>37</v>
      </c>
    </row>
    <row r="48" spans="1:6" ht="15.75" customHeight="1">
      <c r="A48" s="51">
        <v>44</v>
      </c>
      <c r="B48" s="52" t="s">
        <v>87</v>
      </c>
      <c r="C48" s="88">
        <v>157186</v>
      </c>
      <c r="D48" s="88">
        <v>240202</v>
      </c>
      <c r="E48" s="89">
        <v>450397.0359364202</v>
      </c>
      <c r="F48" s="44">
        <f t="shared" si="0"/>
        <v>43</v>
      </c>
    </row>
    <row r="49" spans="1:6" ht="15.75" customHeight="1">
      <c r="A49" s="51">
        <v>45</v>
      </c>
      <c r="B49" s="52" t="s">
        <v>88</v>
      </c>
      <c r="C49" s="88">
        <v>164165</v>
      </c>
      <c r="D49" s="88">
        <v>257860</v>
      </c>
      <c r="E49" s="89">
        <v>397777.1290545257</v>
      </c>
      <c r="F49" s="44">
        <f t="shared" si="0"/>
        <v>29</v>
      </c>
    </row>
    <row r="50" spans="1:6" ht="15.75" customHeight="1">
      <c r="A50" s="53">
        <v>46</v>
      </c>
      <c r="B50" s="54" t="s">
        <v>89</v>
      </c>
      <c r="C50" s="92">
        <v>241033</v>
      </c>
      <c r="D50" s="92">
        <v>371622</v>
      </c>
      <c r="E50" s="95">
        <v>458744.4212829165</v>
      </c>
      <c r="F50" s="45">
        <f t="shared" si="0"/>
        <v>45</v>
      </c>
    </row>
    <row r="51" spans="1:6" ht="15.75" customHeight="1">
      <c r="A51" s="51">
        <v>47</v>
      </c>
      <c r="B51" s="52" t="s">
        <v>90</v>
      </c>
      <c r="C51" s="88">
        <v>236726</v>
      </c>
      <c r="D51" s="88">
        <v>396534</v>
      </c>
      <c r="E51" s="89">
        <v>329719.3258560426</v>
      </c>
      <c r="F51" s="44">
        <f t="shared" si="0"/>
        <v>3</v>
      </c>
    </row>
    <row r="52" spans="1:6" ht="15.75" customHeight="1">
      <c r="A52" s="109" t="s">
        <v>97</v>
      </c>
      <c r="B52" s="110"/>
      <c r="C52" s="57">
        <f>SUM(C5:C51)</f>
        <v>17373490</v>
      </c>
      <c r="D52" s="58">
        <f>SUM(D5:D51)</f>
        <v>26537628</v>
      </c>
      <c r="E52" s="98">
        <v>370880.6634322404</v>
      </c>
      <c r="F52" s="67"/>
    </row>
    <row r="53" spans="1:6" ht="14.25" customHeight="1">
      <c r="A53" s="23" t="s">
        <v>109</v>
      </c>
      <c r="B53" s="7"/>
      <c r="C53" s="6"/>
      <c r="D53" s="6"/>
      <c r="E53" s="4"/>
      <c r="F53" s="5"/>
    </row>
    <row r="54" spans="1:6" ht="14.25" customHeight="1">
      <c r="A54" s="16" t="s">
        <v>110</v>
      </c>
      <c r="D54" s="26"/>
      <c r="E54" s="26"/>
      <c r="F54" s="26"/>
    </row>
    <row r="55" spans="1:6" ht="14.25" customHeight="1">
      <c r="A55" s="16" t="s">
        <v>106</v>
      </c>
      <c r="D55" s="26"/>
      <c r="E55" s="26"/>
      <c r="F55" s="26"/>
    </row>
    <row r="56" spans="1:6" ht="14.25" customHeight="1">
      <c r="A56" s="24" t="s">
        <v>108</v>
      </c>
      <c r="B56" s="9"/>
      <c r="C56" s="9"/>
      <c r="D56" s="25"/>
      <c r="E56" s="8"/>
      <c r="F56" s="9"/>
    </row>
    <row r="58" ht="14.25">
      <c r="D58" s="22"/>
    </row>
  </sheetData>
  <sheetProtection/>
  <mergeCells count="3">
    <mergeCell ref="A52:B52"/>
    <mergeCell ref="A3:B4"/>
    <mergeCell ref="F3:F4"/>
  </mergeCells>
  <printOptions horizontalCentered="1"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1:P51"/>
  <sheetViews>
    <sheetView zoomScalePageLayoutView="0" workbookViewId="0" topLeftCell="B1">
      <selection activeCell="P3" sqref="P3"/>
    </sheetView>
  </sheetViews>
  <sheetFormatPr defaultColWidth="9.140625" defaultRowHeight="15"/>
  <cols>
    <col min="3" max="3" width="11.00390625" style="0" bestFit="1" customWidth="1"/>
    <col min="4" max="4" width="10.57421875" style="0" customWidth="1"/>
    <col min="7" max="7" width="11.7109375" style="0" customWidth="1"/>
    <col min="8" max="8" width="10.57421875" style="65" customWidth="1"/>
    <col min="12" max="12" width="10.57421875" style="0" customWidth="1"/>
    <col min="16" max="16" width="10.57421875" style="0" customWidth="1"/>
  </cols>
  <sheetData>
    <row r="1" spans="4:12" ht="13.5">
      <c r="D1" t="s">
        <v>111</v>
      </c>
      <c r="L1" t="s">
        <v>112</v>
      </c>
    </row>
    <row r="2" spans="2:16" ht="13.5">
      <c r="B2" s="2" t="s">
        <v>99</v>
      </c>
      <c r="C2" s="2" t="s">
        <v>98</v>
      </c>
      <c r="D2" s="2" t="s">
        <v>100</v>
      </c>
      <c r="F2" s="3" t="s">
        <v>99</v>
      </c>
      <c r="G2" s="3" t="s">
        <v>98</v>
      </c>
      <c r="H2" s="64" t="s">
        <v>100</v>
      </c>
      <c r="J2" s="2" t="s">
        <v>99</v>
      </c>
      <c r="K2" s="2" t="s">
        <v>94</v>
      </c>
      <c r="L2" s="2" t="s">
        <v>100</v>
      </c>
      <c r="N2" s="3" t="s">
        <v>99</v>
      </c>
      <c r="O2" s="3" t="s">
        <v>94</v>
      </c>
      <c r="P2" s="3" t="s">
        <v>100</v>
      </c>
    </row>
    <row r="3" spans="2:16" ht="13.5">
      <c r="B3" s="61">
        <f>'府内状況'!F5</f>
        <v>2</v>
      </c>
      <c r="C3" s="61" t="str">
        <f>'府内状況'!B5</f>
        <v>大阪市</v>
      </c>
      <c r="D3" s="63">
        <f>+'府内状況'!E5</f>
        <v>356885</v>
      </c>
      <c r="F3" s="70">
        <v>1</v>
      </c>
      <c r="G3" s="70" t="s">
        <v>27</v>
      </c>
      <c r="H3" s="71">
        <v>319276</v>
      </c>
      <c r="I3" s="1"/>
      <c r="J3" s="62">
        <f>'全国状況'!F5</f>
        <v>31</v>
      </c>
      <c r="K3" s="61" t="str">
        <f>'全国状況'!B5</f>
        <v>北海道</v>
      </c>
      <c r="L3" s="63">
        <f>+'全国状況'!E5</f>
        <v>402308.90731924534</v>
      </c>
      <c r="N3" s="1">
        <v>1</v>
      </c>
      <c r="O3" t="s">
        <v>125</v>
      </c>
      <c r="P3" s="1">
        <v>322972.96460250654</v>
      </c>
    </row>
    <row r="4" spans="2:16" ht="13.5">
      <c r="B4" s="61">
        <f>'府内状況'!F6</f>
        <v>33</v>
      </c>
      <c r="C4" s="61" t="str">
        <f>'府内状況'!B6</f>
        <v>堺市</v>
      </c>
      <c r="D4" s="63">
        <f>+'府内状況'!E6</f>
        <v>401750</v>
      </c>
      <c r="F4" s="70">
        <v>2</v>
      </c>
      <c r="G4" s="70" t="s">
        <v>92</v>
      </c>
      <c r="H4" s="71">
        <v>356885</v>
      </c>
      <c r="I4" s="1"/>
      <c r="J4" s="62">
        <f>'全国状況'!F6</f>
        <v>11</v>
      </c>
      <c r="K4" s="61" t="str">
        <f>'全国状況'!B6</f>
        <v>青森県</v>
      </c>
      <c r="L4" s="63">
        <f>+'全国状況'!E6</f>
        <v>364189.7007129774</v>
      </c>
      <c r="N4" s="1">
        <v>2</v>
      </c>
      <c r="O4" t="s">
        <v>120</v>
      </c>
      <c r="P4" s="1">
        <v>325261.20004266704</v>
      </c>
    </row>
    <row r="5" spans="2:16" ht="13.5">
      <c r="B5" s="61">
        <f>'府内状況'!F7</f>
        <v>15</v>
      </c>
      <c r="C5" s="61" t="str">
        <f>'府内状況'!B7</f>
        <v>岸和田市</v>
      </c>
      <c r="D5" s="63">
        <f>+'府内状況'!E7</f>
        <v>386105</v>
      </c>
      <c r="F5" s="70">
        <v>3</v>
      </c>
      <c r="G5" s="70" t="s">
        <v>32</v>
      </c>
      <c r="H5" s="71">
        <v>361492</v>
      </c>
      <c r="I5" s="1"/>
      <c r="J5" s="62">
        <f>'全国状況'!F7</f>
        <v>28</v>
      </c>
      <c r="K5" s="61" t="str">
        <f>'全国状況'!B7</f>
        <v>岩手県</v>
      </c>
      <c r="L5" s="63">
        <f>+'全国状況'!E7</f>
        <v>391365.06273038517</v>
      </c>
      <c r="N5" s="1">
        <v>3</v>
      </c>
      <c r="O5" t="s">
        <v>159</v>
      </c>
      <c r="P5" s="1">
        <v>329719.3258560426</v>
      </c>
    </row>
    <row r="6" spans="2:16" ht="13.5">
      <c r="B6" s="61">
        <f>'府内状況'!F8</f>
        <v>19</v>
      </c>
      <c r="C6" s="61" t="str">
        <f>'府内状況'!B8</f>
        <v>豊中市</v>
      </c>
      <c r="D6" s="63">
        <f>+'府内状況'!E8</f>
        <v>390075</v>
      </c>
      <c r="F6" s="70">
        <v>4</v>
      </c>
      <c r="G6" s="70" t="s">
        <v>19</v>
      </c>
      <c r="H6" s="71">
        <v>362131</v>
      </c>
      <c r="I6" s="1"/>
      <c r="J6" s="62">
        <f>'全国状況'!F8</f>
        <v>22</v>
      </c>
      <c r="K6" s="61" t="str">
        <f>'全国状況'!B8</f>
        <v>宮城県</v>
      </c>
      <c r="L6" s="63">
        <f>+'全国状況'!E8</f>
        <v>382093.1221096835</v>
      </c>
      <c r="N6" s="1">
        <v>4</v>
      </c>
      <c r="O6" t="s">
        <v>123</v>
      </c>
      <c r="P6" s="1">
        <v>336240.7756806978</v>
      </c>
    </row>
    <row r="7" spans="2:16" ht="13.5">
      <c r="B7" s="61">
        <f>'府内状況'!F9</f>
        <v>12</v>
      </c>
      <c r="C7" s="61" t="str">
        <f>'府内状況'!B9</f>
        <v>池田市</v>
      </c>
      <c r="D7" s="63">
        <f>+'府内状況'!E9</f>
        <v>382818</v>
      </c>
      <c r="F7" s="70">
        <v>5</v>
      </c>
      <c r="G7" s="70" t="s">
        <v>37</v>
      </c>
      <c r="H7" s="71">
        <v>363179</v>
      </c>
      <c r="I7" s="1"/>
      <c r="J7" s="62">
        <f>'全国状況'!F9</f>
        <v>35</v>
      </c>
      <c r="K7" s="61" t="str">
        <f>'全国状況'!B9</f>
        <v>秋田県</v>
      </c>
      <c r="L7" s="63">
        <f>+'全国状況'!E9</f>
        <v>415488.9751701792</v>
      </c>
      <c r="N7" s="1">
        <v>5</v>
      </c>
      <c r="O7" t="s">
        <v>135</v>
      </c>
      <c r="P7" s="1">
        <v>337459.09141666244</v>
      </c>
    </row>
    <row r="8" spans="2:16" ht="13.5">
      <c r="B8" s="61">
        <f>'府内状況'!F10</f>
        <v>25</v>
      </c>
      <c r="C8" s="61" t="str">
        <f>'府内状況'!B10</f>
        <v>吹田市</v>
      </c>
      <c r="D8" s="63">
        <f>+'府内状況'!E10</f>
        <v>397662</v>
      </c>
      <c r="F8" s="70">
        <v>6</v>
      </c>
      <c r="G8" s="70" t="s">
        <v>38</v>
      </c>
      <c r="H8" s="71">
        <v>367194</v>
      </c>
      <c r="I8" s="1"/>
      <c r="J8" s="62">
        <f>'全国状況'!F10</f>
        <v>27</v>
      </c>
      <c r="K8" s="61" t="str">
        <f>'全国状況'!B10</f>
        <v>山形県</v>
      </c>
      <c r="L8" s="63">
        <f>+'全国状況'!E10</f>
        <v>391087.7418484341</v>
      </c>
      <c r="N8" s="1">
        <v>6</v>
      </c>
      <c r="O8" t="s">
        <v>124</v>
      </c>
      <c r="P8" s="1">
        <v>338800.9659770883</v>
      </c>
    </row>
    <row r="9" spans="2:16" ht="13.5">
      <c r="B9" s="61">
        <f>'府内状況'!F11</f>
        <v>41</v>
      </c>
      <c r="C9" s="61" t="str">
        <f>'府内状況'!B11</f>
        <v>泉大津市</v>
      </c>
      <c r="D9" s="63">
        <f>+'府内状況'!E11</f>
        <v>428561</v>
      </c>
      <c r="F9" s="70">
        <v>7</v>
      </c>
      <c r="G9" s="70" t="s">
        <v>25</v>
      </c>
      <c r="H9" s="71">
        <v>367251</v>
      </c>
      <c r="I9" s="1"/>
      <c r="J9" s="62">
        <f>'全国状況'!F11</f>
        <v>14</v>
      </c>
      <c r="K9" s="61" t="str">
        <f>'全国状況'!B11</f>
        <v>福島県</v>
      </c>
      <c r="L9" s="63">
        <f>+'全国状況'!E11</f>
        <v>366720.3113527638</v>
      </c>
      <c r="N9" s="1">
        <v>7</v>
      </c>
      <c r="O9" t="s">
        <v>122</v>
      </c>
      <c r="P9" s="1">
        <v>346512.34530896915</v>
      </c>
    </row>
    <row r="10" spans="2:16" ht="13.5">
      <c r="B10" s="61">
        <f>'府内状況'!F12</f>
        <v>35</v>
      </c>
      <c r="C10" s="61" t="str">
        <f>'府内状況'!B12</f>
        <v>高槻市</v>
      </c>
      <c r="D10" s="63">
        <f>+'府内状況'!E12</f>
        <v>412291</v>
      </c>
      <c r="F10" s="70">
        <v>8</v>
      </c>
      <c r="G10" s="70" t="s">
        <v>34</v>
      </c>
      <c r="H10" s="71">
        <v>369577</v>
      </c>
      <c r="I10" s="1"/>
      <c r="J10" s="62">
        <f>'全国状況'!F12</f>
        <v>2</v>
      </c>
      <c r="K10" s="61" t="str">
        <f>'全国状況'!B12</f>
        <v>茨城県</v>
      </c>
      <c r="L10" s="63">
        <f>+'全国状況'!E12</f>
        <v>325261.20004266704</v>
      </c>
      <c r="N10" s="1">
        <v>8</v>
      </c>
      <c r="O10" t="s">
        <v>121</v>
      </c>
      <c r="P10" s="1">
        <v>350540.9009218977</v>
      </c>
    </row>
    <row r="11" spans="2:16" ht="13.5">
      <c r="B11" s="61">
        <f>'府内状況'!F13</f>
        <v>42</v>
      </c>
      <c r="C11" s="61" t="str">
        <f>'府内状況'!B13</f>
        <v>貝塚市</v>
      </c>
      <c r="D11" s="63">
        <f>+'府内状況'!E13</f>
        <v>432744</v>
      </c>
      <c r="F11" s="70">
        <v>9</v>
      </c>
      <c r="G11" s="70" t="s">
        <v>93</v>
      </c>
      <c r="H11" s="71">
        <v>376647</v>
      </c>
      <c r="I11" s="1"/>
      <c r="J11" s="62">
        <f>'全国状況'!F13</f>
        <v>8</v>
      </c>
      <c r="K11" s="61" t="str">
        <f>'全国状況'!B13</f>
        <v>栃木県</v>
      </c>
      <c r="L11" s="63">
        <f>+'全国状況'!E13</f>
        <v>350540.9009218977</v>
      </c>
      <c r="N11" s="1">
        <v>9</v>
      </c>
      <c r="O11" t="s">
        <v>126</v>
      </c>
      <c r="P11" s="1">
        <v>350733.87531978934</v>
      </c>
    </row>
    <row r="12" spans="2:16" ht="13.5">
      <c r="B12" s="61">
        <f>'府内状況'!F14</f>
        <v>16</v>
      </c>
      <c r="C12" s="61" t="str">
        <f>'府内状況'!B14</f>
        <v>守口市</v>
      </c>
      <c r="D12" s="63">
        <f>+'府内状況'!E14</f>
        <v>386903</v>
      </c>
      <c r="F12" s="70">
        <v>10</v>
      </c>
      <c r="G12" s="70" t="s">
        <v>21</v>
      </c>
      <c r="H12" s="71">
        <v>377836</v>
      </c>
      <c r="I12" s="1"/>
      <c r="J12" s="62">
        <f>'全国状況'!F14</f>
        <v>7</v>
      </c>
      <c r="K12" s="61" t="str">
        <f>'全国状況'!B14</f>
        <v>群馬県</v>
      </c>
      <c r="L12" s="63">
        <f>+'全国状況'!E14</f>
        <v>346512.34530896915</v>
      </c>
      <c r="N12" s="1">
        <v>10</v>
      </c>
      <c r="O12" t="s">
        <v>131</v>
      </c>
      <c r="P12" s="1">
        <v>357230.0496362362</v>
      </c>
    </row>
    <row r="13" spans="2:16" ht="13.5">
      <c r="B13" s="61">
        <f>'府内状況'!F15</f>
        <v>27</v>
      </c>
      <c r="C13" s="61" t="str">
        <f>'府内状況'!B15</f>
        <v>枚方市</v>
      </c>
      <c r="D13" s="63">
        <f>+'府内状況'!E15</f>
        <v>397981</v>
      </c>
      <c r="F13" s="70">
        <v>11</v>
      </c>
      <c r="G13" s="70" t="s">
        <v>31</v>
      </c>
      <c r="H13" s="71">
        <v>382368</v>
      </c>
      <c r="I13" s="1"/>
      <c r="J13" s="62">
        <f>'全国状況'!F15</f>
        <v>4</v>
      </c>
      <c r="K13" s="61" t="str">
        <f>'全国状況'!B15</f>
        <v>埼玉県</v>
      </c>
      <c r="L13" s="63">
        <f>+'全国状況'!E15</f>
        <v>336240.7756806978</v>
      </c>
      <c r="N13" s="1">
        <v>11</v>
      </c>
      <c r="O13" t="s">
        <v>114</v>
      </c>
      <c r="P13" s="1">
        <v>364189.7007129774</v>
      </c>
    </row>
    <row r="14" spans="2:16" ht="13.5">
      <c r="B14" s="61">
        <f>'府内状況'!F16</f>
        <v>29</v>
      </c>
      <c r="C14" s="61" t="str">
        <f>'府内状況'!B16</f>
        <v>茨木市</v>
      </c>
      <c r="D14" s="63">
        <f>+'府内状況'!E16</f>
        <v>399817</v>
      </c>
      <c r="F14" s="70">
        <v>12</v>
      </c>
      <c r="G14" s="70" t="s">
        <v>3</v>
      </c>
      <c r="H14" s="71">
        <v>382818</v>
      </c>
      <c r="I14" s="1"/>
      <c r="J14" s="62">
        <f>'全国状況'!F16</f>
        <v>6</v>
      </c>
      <c r="K14" s="61" t="str">
        <f>'全国状況'!B16</f>
        <v>千葉県</v>
      </c>
      <c r="L14" s="63">
        <f>+'全国状況'!E16</f>
        <v>338800.9659770883</v>
      </c>
      <c r="N14" s="1">
        <v>12</v>
      </c>
      <c r="O14" t="s">
        <v>134</v>
      </c>
      <c r="P14" s="1">
        <v>364856.83229163074</v>
      </c>
    </row>
    <row r="15" spans="2:16" ht="13.5">
      <c r="B15" s="61">
        <f>'府内状況'!F17</f>
        <v>17</v>
      </c>
      <c r="C15" s="61" t="str">
        <f>'府内状況'!B17</f>
        <v>八尾市</v>
      </c>
      <c r="D15" s="63">
        <f>+'府内状況'!E17</f>
        <v>386935</v>
      </c>
      <c r="F15" s="70">
        <v>13</v>
      </c>
      <c r="G15" s="70" t="s">
        <v>18</v>
      </c>
      <c r="H15" s="71">
        <v>383898</v>
      </c>
      <c r="I15" s="1"/>
      <c r="J15" s="62">
        <f>'全国状況'!F17</f>
        <v>1</v>
      </c>
      <c r="K15" s="61" t="str">
        <f>'全国状況'!B17</f>
        <v>東京都</v>
      </c>
      <c r="L15" s="63">
        <f>+'全国状況'!E17</f>
        <v>322972.96460250654</v>
      </c>
      <c r="N15" s="1">
        <v>13</v>
      </c>
      <c r="O15" t="s">
        <v>132</v>
      </c>
      <c r="P15" s="1">
        <v>364972.83561068284</v>
      </c>
    </row>
    <row r="16" spans="2:16" ht="13.5">
      <c r="B16" s="61">
        <f>'府内状況'!F18</f>
        <v>31</v>
      </c>
      <c r="C16" s="61" t="str">
        <f>'府内状況'!B18</f>
        <v>泉佐野市</v>
      </c>
      <c r="D16" s="63">
        <f>+'府内状況'!E18</f>
        <v>399998</v>
      </c>
      <c r="F16" s="70">
        <v>14</v>
      </c>
      <c r="G16" s="70" t="s">
        <v>22</v>
      </c>
      <c r="H16" s="71">
        <v>385827</v>
      </c>
      <c r="I16" s="1"/>
      <c r="J16" s="62">
        <f>'全国状況'!F18</f>
        <v>9</v>
      </c>
      <c r="K16" s="61" t="str">
        <f>'全国状況'!B18</f>
        <v>神奈川県</v>
      </c>
      <c r="L16" s="63">
        <f>+'全国状況'!E18</f>
        <v>350733.87531978934</v>
      </c>
      <c r="N16" s="1">
        <v>14</v>
      </c>
      <c r="O16" t="s">
        <v>119</v>
      </c>
      <c r="P16" s="1">
        <v>366720.3113527638</v>
      </c>
    </row>
    <row r="17" spans="2:16" ht="13.5">
      <c r="B17" s="61">
        <f>'府内状況'!F19</f>
        <v>23</v>
      </c>
      <c r="C17" s="61" t="str">
        <f>'府内状況'!B19</f>
        <v>富田林市</v>
      </c>
      <c r="D17" s="63">
        <f>+'府内状況'!E19</f>
        <v>394512</v>
      </c>
      <c r="F17" s="70">
        <v>15</v>
      </c>
      <c r="G17" s="70" t="s">
        <v>1</v>
      </c>
      <c r="H17" s="71">
        <v>386105</v>
      </c>
      <c r="I17" s="1"/>
      <c r="J17" s="62">
        <f>'全国状況'!F19</f>
        <v>21</v>
      </c>
      <c r="K17" s="61" t="str">
        <f>'全国状況'!B19</f>
        <v>新潟県</v>
      </c>
      <c r="L17" s="63">
        <f>+'全国状況'!E19</f>
        <v>381833.8242729904</v>
      </c>
      <c r="N17" s="1">
        <v>15</v>
      </c>
      <c r="O17" t="s">
        <v>141</v>
      </c>
      <c r="P17" s="1">
        <v>370744.79351949686</v>
      </c>
    </row>
    <row r="18" spans="2:16" ht="13.5">
      <c r="B18" s="61">
        <f>'府内状況'!F20</f>
        <v>18</v>
      </c>
      <c r="C18" s="61" t="str">
        <f>'府内状況'!B20</f>
        <v>寝屋川市</v>
      </c>
      <c r="D18" s="63">
        <f>+'府内状況'!E20</f>
        <v>387264</v>
      </c>
      <c r="F18" s="70">
        <v>16</v>
      </c>
      <c r="G18" s="70" t="s">
        <v>8</v>
      </c>
      <c r="H18" s="71">
        <v>386903</v>
      </c>
      <c r="I18" s="1"/>
      <c r="J18" s="62">
        <f>'全国状況'!F20</f>
        <v>26</v>
      </c>
      <c r="K18" s="61" t="str">
        <f>'全国状況'!B20</f>
        <v>富山県</v>
      </c>
      <c r="L18" s="63">
        <f>+'全国状況'!E20</f>
        <v>390209.4258133828</v>
      </c>
      <c r="N18" s="1">
        <v>16</v>
      </c>
      <c r="O18" t="s">
        <v>137</v>
      </c>
      <c r="P18" s="1">
        <v>377197.8705404185</v>
      </c>
    </row>
    <row r="19" spans="2:16" ht="13.5">
      <c r="B19" s="61">
        <f>'府内状況'!F21</f>
        <v>36</v>
      </c>
      <c r="C19" s="61" t="str">
        <f>'府内状況'!B21</f>
        <v>河内長野市</v>
      </c>
      <c r="D19" s="63">
        <f>+'府内状況'!E21</f>
        <v>417333</v>
      </c>
      <c r="F19" s="70">
        <v>17</v>
      </c>
      <c r="G19" s="70" t="s">
        <v>11</v>
      </c>
      <c r="H19" s="71">
        <v>386935</v>
      </c>
      <c r="I19" s="1"/>
      <c r="J19" s="62">
        <f>'全国状況'!F21</f>
        <v>36</v>
      </c>
      <c r="K19" s="61" t="str">
        <f>'全国状況'!B21</f>
        <v>石川県</v>
      </c>
      <c r="L19" s="63">
        <f>+'全国状況'!E21</f>
        <v>416885.5184542161</v>
      </c>
      <c r="N19" s="1">
        <v>17</v>
      </c>
      <c r="O19" t="s">
        <v>133</v>
      </c>
      <c r="P19" s="1">
        <v>377571.5716312425</v>
      </c>
    </row>
    <row r="20" spans="2:16" ht="13.5">
      <c r="B20" s="61">
        <f>'府内状況'!F22</f>
        <v>20</v>
      </c>
      <c r="C20" s="61" t="str">
        <f>'府内状況'!B22</f>
        <v>松原市</v>
      </c>
      <c r="D20" s="63">
        <f>+'府内状況'!E22</f>
        <v>390486</v>
      </c>
      <c r="F20" s="70">
        <v>18</v>
      </c>
      <c r="G20" s="70" t="s">
        <v>14</v>
      </c>
      <c r="H20" s="71">
        <v>387264</v>
      </c>
      <c r="I20" s="1"/>
      <c r="J20" s="62">
        <f>'全国状況'!F22</f>
        <v>30</v>
      </c>
      <c r="K20" s="61" t="str">
        <f>'全国状況'!B22</f>
        <v>福井県</v>
      </c>
      <c r="L20" s="63">
        <f>+'全国状況'!E22</f>
        <v>401180.40190472157</v>
      </c>
      <c r="N20" s="1">
        <v>18</v>
      </c>
      <c r="O20" t="s">
        <v>138</v>
      </c>
      <c r="P20" s="1">
        <v>378582.4176034706</v>
      </c>
    </row>
    <row r="21" spans="2:16" ht="13.5">
      <c r="B21" s="61">
        <f>'府内状況'!F23</f>
        <v>24</v>
      </c>
      <c r="C21" s="61" t="str">
        <f>'府内状況'!B23</f>
        <v>大東市</v>
      </c>
      <c r="D21" s="63">
        <f>+'府内状況'!E23</f>
        <v>395488</v>
      </c>
      <c r="F21" s="70">
        <v>19</v>
      </c>
      <c r="G21" s="70" t="s">
        <v>2</v>
      </c>
      <c r="H21" s="71">
        <v>390075</v>
      </c>
      <c r="I21" s="1"/>
      <c r="J21" s="62">
        <f>'全国状況'!F23</f>
        <v>10</v>
      </c>
      <c r="K21" s="61" t="str">
        <f>'全国状況'!B23</f>
        <v>山梨県</v>
      </c>
      <c r="L21" s="63">
        <f>+'全国状況'!E23</f>
        <v>357230.0496362362</v>
      </c>
      <c r="N21" s="1">
        <v>19</v>
      </c>
      <c r="O21" t="s">
        <v>142</v>
      </c>
      <c r="P21" s="1">
        <v>378995.9207865122</v>
      </c>
    </row>
    <row r="22" spans="2:16" ht="13.5">
      <c r="B22" s="61">
        <f>'府内状況'!F24</f>
        <v>13</v>
      </c>
      <c r="C22" s="61" t="str">
        <f>'府内状況'!B24</f>
        <v>和泉市</v>
      </c>
      <c r="D22" s="63">
        <f>+'府内状況'!E24</f>
        <v>383898</v>
      </c>
      <c r="F22" s="70">
        <v>20</v>
      </c>
      <c r="G22" s="70" t="s">
        <v>16</v>
      </c>
      <c r="H22" s="71">
        <v>390486</v>
      </c>
      <c r="I22" s="1"/>
      <c r="J22" s="62">
        <f>'全国状況'!F24</f>
        <v>13</v>
      </c>
      <c r="K22" s="61" t="str">
        <f>'全国状況'!B24</f>
        <v>長野県</v>
      </c>
      <c r="L22" s="63">
        <f>+'全国状況'!E24</f>
        <v>364972.83561068284</v>
      </c>
      <c r="N22" s="1">
        <v>20</v>
      </c>
      <c r="O22" t="s">
        <v>152</v>
      </c>
      <c r="P22" s="1">
        <v>379832.47534325725</v>
      </c>
    </row>
    <row r="23" spans="2:16" ht="13.5">
      <c r="B23" s="61">
        <f>'府内状況'!F25</f>
        <v>4</v>
      </c>
      <c r="C23" s="61" t="str">
        <f>'府内状況'!B25</f>
        <v>箕面市</v>
      </c>
      <c r="D23" s="63">
        <f>+'府内状況'!E25</f>
        <v>362131</v>
      </c>
      <c r="F23" s="70">
        <v>21</v>
      </c>
      <c r="G23" s="70" t="s">
        <v>26</v>
      </c>
      <c r="H23" s="71">
        <v>391106</v>
      </c>
      <c r="I23" s="1"/>
      <c r="J23" s="62">
        <f>'全国状況'!F25</f>
        <v>17</v>
      </c>
      <c r="K23" s="61" t="str">
        <f>'全国状況'!B25</f>
        <v>岐阜県</v>
      </c>
      <c r="L23" s="63">
        <f>+'全国状況'!E25</f>
        <v>377571.5716312425</v>
      </c>
      <c r="N23" s="1">
        <v>21</v>
      </c>
      <c r="O23" t="s">
        <v>127</v>
      </c>
      <c r="P23" s="1">
        <v>381833.8242729904</v>
      </c>
    </row>
    <row r="24" spans="2:16" ht="13.5">
      <c r="B24" s="61">
        <f>'府内状況'!F26</f>
        <v>22</v>
      </c>
      <c r="C24" s="61" t="str">
        <f>'府内状況'!B26</f>
        <v>柏原市</v>
      </c>
      <c r="D24" s="63">
        <f>+'府内状況'!E26</f>
        <v>392581</v>
      </c>
      <c r="F24" s="70">
        <v>22</v>
      </c>
      <c r="G24" s="70" t="s">
        <v>20</v>
      </c>
      <c r="H24" s="71">
        <v>392581</v>
      </c>
      <c r="I24" s="1"/>
      <c r="J24" s="62">
        <f>'全国状況'!F26</f>
        <v>12</v>
      </c>
      <c r="K24" s="61" t="str">
        <f>'全国状況'!B26</f>
        <v>静岡県</v>
      </c>
      <c r="L24" s="63">
        <f>+'全国状況'!E26</f>
        <v>364856.83229163074</v>
      </c>
      <c r="N24" s="1">
        <v>22</v>
      </c>
      <c r="O24" t="s">
        <v>116</v>
      </c>
      <c r="P24" s="1">
        <v>382093.1221096835</v>
      </c>
    </row>
    <row r="25" spans="2:16" ht="13.5">
      <c r="B25" s="61">
        <f>'府内状況'!F27</f>
        <v>10</v>
      </c>
      <c r="C25" s="61" t="str">
        <f>'府内状況'!B27</f>
        <v>羽曳野市</v>
      </c>
      <c r="D25" s="63">
        <f>+'府内状況'!E27</f>
        <v>377836</v>
      </c>
      <c r="F25" s="70">
        <v>23</v>
      </c>
      <c r="G25" s="70" t="s">
        <v>13</v>
      </c>
      <c r="H25" s="71">
        <v>394512</v>
      </c>
      <c r="I25" s="1"/>
      <c r="J25" s="62">
        <f>'全国状況'!F27</f>
        <v>5</v>
      </c>
      <c r="K25" s="61" t="str">
        <f>'全国状況'!B27</f>
        <v>愛知県</v>
      </c>
      <c r="L25" s="63">
        <f>+'全国状況'!E27</f>
        <v>337459.09141666244</v>
      </c>
      <c r="N25" s="1">
        <v>23</v>
      </c>
      <c r="O25" t="s">
        <v>139</v>
      </c>
      <c r="P25" s="1">
        <v>382284.59124966746</v>
      </c>
    </row>
    <row r="26" spans="2:16" ht="13.5">
      <c r="B26" s="61">
        <f>'府内状況'!F28</f>
        <v>14</v>
      </c>
      <c r="C26" s="61" t="str">
        <f>'府内状況'!B28</f>
        <v>門真市</v>
      </c>
      <c r="D26" s="63">
        <f>+'府内状況'!E28</f>
        <v>385827</v>
      </c>
      <c r="F26" s="70">
        <v>24</v>
      </c>
      <c r="G26" s="70" t="s">
        <v>17</v>
      </c>
      <c r="H26" s="71">
        <v>395488</v>
      </c>
      <c r="I26" s="1"/>
      <c r="J26" s="62">
        <f>'全国状況'!F28</f>
        <v>24</v>
      </c>
      <c r="K26" s="61" t="str">
        <f>'全国状況'!B28</f>
        <v>三重県</v>
      </c>
      <c r="L26" s="63">
        <f>+'全国状況'!E28</f>
        <v>390053.4272850932</v>
      </c>
      <c r="N26" s="1">
        <v>24</v>
      </c>
      <c r="O26" t="s">
        <v>136</v>
      </c>
      <c r="P26" s="1">
        <v>390053.4272850932</v>
      </c>
    </row>
    <row r="27" spans="2:16" ht="13.5">
      <c r="B27" s="61">
        <f>'府内状況'!F29</f>
        <v>34</v>
      </c>
      <c r="C27" s="61" t="str">
        <f>'府内状況'!B29</f>
        <v>摂津市</v>
      </c>
      <c r="D27" s="63">
        <f>+'府内状況'!E29</f>
        <v>408267</v>
      </c>
      <c r="F27" s="70">
        <v>25</v>
      </c>
      <c r="G27" s="70" t="s">
        <v>4</v>
      </c>
      <c r="H27" s="71">
        <v>397662</v>
      </c>
      <c r="I27" s="1"/>
      <c r="J27" s="62">
        <f>'全国状況'!F29</f>
        <v>16</v>
      </c>
      <c r="K27" s="61" t="str">
        <f>'全国状況'!B29</f>
        <v>滋賀県</v>
      </c>
      <c r="L27" s="63">
        <f>+'全国状況'!E29</f>
        <v>377197.8705404185</v>
      </c>
      <c r="N27" s="1">
        <v>25</v>
      </c>
      <c r="O27" t="s">
        <v>140</v>
      </c>
      <c r="P27" s="1">
        <v>390197.0193268024</v>
      </c>
    </row>
    <row r="28" spans="2:16" ht="13.5">
      <c r="B28" s="61">
        <f>'府内状況'!F30</f>
        <v>37</v>
      </c>
      <c r="C28" s="61" t="str">
        <f>'府内状況'!B30</f>
        <v>高石市</v>
      </c>
      <c r="D28" s="63">
        <f>+'府内状況'!E30</f>
        <v>419292</v>
      </c>
      <c r="F28" s="70">
        <v>26</v>
      </c>
      <c r="G28" s="70" t="s">
        <v>40</v>
      </c>
      <c r="H28" s="71">
        <v>397737</v>
      </c>
      <c r="I28" s="1"/>
      <c r="J28" s="62">
        <f>'全国状況'!F30</f>
        <v>18</v>
      </c>
      <c r="K28" s="61" t="str">
        <f>'全国状況'!B30</f>
        <v>京都府</v>
      </c>
      <c r="L28" s="63">
        <f>+'全国状況'!E30</f>
        <v>378582.4176034706</v>
      </c>
      <c r="N28" s="1">
        <v>26</v>
      </c>
      <c r="O28" t="s">
        <v>128</v>
      </c>
      <c r="P28" s="1">
        <v>390209.4258133828</v>
      </c>
    </row>
    <row r="29" spans="2:16" ht="13.5">
      <c r="B29" s="61">
        <f>'府内状況'!F31</f>
        <v>7</v>
      </c>
      <c r="C29" s="61" t="str">
        <f>'府内状況'!B31</f>
        <v>藤井寺市</v>
      </c>
      <c r="D29" s="63">
        <f>+'府内状況'!E31</f>
        <v>367251</v>
      </c>
      <c r="F29" s="70">
        <v>27</v>
      </c>
      <c r="G29" s="70" t="s">
        <v>9</v>
      </c>
      <c r="H29" s="71">
        <v>397981</v>
      </c>
      <c r="I29" s="1"/>
      <c r="J29" s="62">
        <f>'全国状況'!F31</f>
        <v>23</v>
      </c>
      <c r="K29" s="61" t="str">
        <f>'全国状況'!B31</f>
        <v>大阪府</v>
      </c>
      <c r="L29" s="63">
        <f>+'全国状況'!E31</f>
        <v>382284.59124966746</v>
      </c>
      <c r="N29" s="1">
        <v>27</v>
      </c>
      <c r="O29" t="s">
        <v>118</v>
      </c>
      <c r="P29" s="1">
        <v>391087.7418484341</v>
      </c>
    </row>
    <row r="30" spans="2:16" ht="13.5">
      <c r="B30" s="61">
        <f>'府内状況'!F32</f>
        <v>21</v>
      </c>
      <c r="C30" s="61" t="str">
        <f>'府内状況'!B32</f>
        <v>東大阪市</v>
      </c>
      <c r="D30" s="63">
        <f>+'府内状況'!E32</f>
        <v>391106</v>
      </c>
      <c r="F30" s="70">
        <v>28</v>
      </c>
      <c r="G30" s="70" t="s">
        <v>35</v>
      </c>
      <c r="H30" s="71">
        <v>399777</v>
      </c>
      <c r="I30" s="1"/>
      <c r="J30" s="62">
        <f>'全国状況'!F32</f>
        <v>25</v>
      </c>
      <c r="K30" s="61" t="str">
        <f>'全国状況'!B32</f>
        <v>兵庫県</v>
      </c>
      <c r="L30" s="63">
        <f>+'全国状況'!E32</f>
        <v>390197.0193268024</v>
      </c>
      <c r="N30" s="1">
        <v>28</v>
      </c>
      <c r="O30" t="s">
        <v>115</v>
      </c>
      <c r="P30" s="1">
        <v>391365.06273038517</v>
      </c>
    </row>
    <row r="31" spans="2:16" ht="13.5">
      <c r="B31" s="61">
        <f>'府内状況'!F33</f>
        <v>1</v>
      </c>
      <c r="C31" s="61" t="str">
        <f>'府内状況'!B33</f>
        <v>泉南市</v>
      </c>
      <c r="D31" s="63">
        <f>+'府内状況'!E33</f>
        <v>319276</v>
      </c>
      <c r="F31" s="70">
        <v>29</v>
      </c>
      <c r="G31" s="70" t="s">
        <v>10</v>
      </c>
      <c r="H31" s="71">
        <v>399817</v>
      </c>
      <c r="I31" s="1"/>
      <c r="J31" s="62">
        <f>'全国状況'!F33</f>
        <v>15</v>
      </c>
      <c r="K31" s="61" t="str">
        <f>'全国状況'!B33</f>
        <v>奈良県</v>
      </c>
      <c r="L31" s="63">
        <f>+'全国状況'!E33</f>
        <v>370744.79351949686</v>
      </c>
      <c r="N31" s="1">
        <v>29</v>
      </c>
      <c r="O31" t="s">
        <v>157</v>
      </c>
      <c r="P31" s="1">
        <v>397777.1290545257</v>
      </c>
    </row>
    <row r="32" spans="2:16" ht="13.5">
      <c r="B32" s="61">
        <f>'府内状況'!F34</f>
        <v>9</v>
      </c>
      <c r="C32" s="61" t="str">
        <f>'府内状況'!B34</f>
        <v>四條畷市</v>
      </c>
      <c r="D32" s="63">
        <f>+'府内状況'!E34</f>
        <v>376647</v>
      </c>
      <c r="F32" s="70">
        <v>30</v>
      </c>
      <c r="G32" s="70" t="s">
        <v>33</v>
      </c>
      <c r="H32" s="71">
        <v>399880</v>
      </c>
      <c r="I32" s="1"/>
      <c r="J32" s="62">
        <f>'全国状況'!F34</f>
        <v>19</v>
      </c>
      <c r="K32" s="61" t="str">
        <f>'全国状況'!B34</f>
        <v>和歌山県</v>
      </c>
      <c r="L32" s="63">
        <f>+'全国状況'!E34</f>
        <v>378995.9207865122</v>
      </c>
      <c r="N32" s="1">
        <v>30</v>
      </c>
      <c r="O32" t="s">
        <v>130</v>
      </c>
      <c r="P32" s="1">
        <v>401180.40190472157</v>
      </c>
    </row>
    <row r="33" spans="2:16" ht="13.5">
      <c r="B33" s="61">
        <f>'府内状況'!F35</f>
        <v>32</v>
      </c>
      <c r="C33" s="61" t="str">
        <f>'府内状況'!B35</f>
        <v>交野市</v>
      </c>
      <c r="D33" s="63">
        <f>+'府内状況'!E35</f>
        <v>400807</v>
      </c>
      <c r="F33" s="70">
        <v>31</v>
      </c>
      <c r="G33" s="70" t="s">
        <v>12</v>
      </c>
      <c r="H33" s="71">
        <v>399998</v>
      </c>
      <c r="I33" s="1"/>
      <c r="J33" s="62">
        <f>'全国状況'!F35</f>
        <v>33</v>
      </c>
      <c r="K33" s="61" t="str">
        <f>'全国状況'!B35</f>
        <v>鳥取県</v>
      </c>
      <c r="L33" s="63">
        <f>+'全国状況'!E35</f>
        <v>407627.60542310716</v>
      </c>
      <c r="N33" s="1">
        <v>31</v>
      </c>
      <c r="O33" t="s">
        <v>113</v>
      </c>
      <c r="P33" s="1">
        <v>402308.90731924534</v>
      </c>
    </row>
    <row r="34" spans="2:16" ht="13.5">
      <c r="B34" s="61">
        <f>'府内状況'!F36</f>
        <v>39</v>
      </c>
      <c r="C34" s="61" t="str">
        <f>'府内状況'!B36</f>
        <v>島本町</v>
      </c>
      <c r="D34" s="63">
        <f>+'府内状況'!E36</f>
        <v>422911</v>
      </c>
      <c r="F34" s="70">
        <v>32</v>
      </c>
      <c r="G34" s="70" t="s">
        <v>28</v>
      </c>
      <c r="H34" s="71">
        <v>400807</v>
      </c>
      <c r="I34" s="1"/>
      <c r="J34" s="62">
        <f>'全国状況'!F36</f>
        <v>47</v>
      </c>
      <c r="K34" s="61" t="str">
        <f>'全国状況'!B36</f>
        <v>島根県</v>
      </c>
      <c r="L34" s="63">
        <f>+'全国状況'!E36</f>
        <v>469574.32546663296</v>
      </c>
      <c r="N34" s="1">
        <v>32</v>
      </c>
      <c r="O34" t="s">
        <v>150</v>
      </c>
      <c r="P34" s="1">
        <v>406856.501301855</v>
      </c>
    </row>
    <row r="35" spans="2:16" ht="13.5">
      <c r="B35" s="61">
        <f>'府内状況'!F37</f>
        <v>40</v>
      </c>
      <c r="C35" s="61" t="str">
        <f>'府内状況'!B37</f>
        <v>豊能町</v>
      </c>
      <c r="D35" s="63">
        <f>+'府内状況'!E37</f>
        <v>425662</v>
      </c>
      <c r="F35" s="70">
        <v>33</v>
      </c>
      <c r="G35" s="70" t="s">
        <v>0</v>
      </c>
      <c r="H35" s="71">
        <v>401750</v>
      </c>
      <c r="I35" s="1"/>
      <c r="J35" s="62">
        <f>'全国状況'!F37</f>
        <v>38</v>
      </c>
      <c r="K35" s="61" t="str">
        <f>'全国状況'!B37</f>
        <v>岡山県</v>
      </c>
      <c r="L35" s="63">
        <f>+'全国状況'!E37</f>
        <v>423179.1894767</v>
      </c>
      <c r="N35" s="1">
        <v>33</v>
      </c>
      <c r="O35" t="s">
        <v>143</v>
      </c>
      <c r="P35" s="1">
        <v>407627.60542310716</v>
      </c>
    </row>
    <row r="36" spans="2:16" ht="13.5">
      <c r="B36" s="61">
        <f>'府内状況'!F38</f>
        <v>11</v>
      </c>
      <c r="C36" s="61" t="str">
        <f>'府内状況'!B38</f>
        <v>能勢町</v>
      </c>
      <c r="D36" s="63">
        <f>+'府内状況'!E38</f>
        <v>382368</v>
      </c>
      <c r="F36" s="70">
        <v>34</v>
      </c>
      <c r="G36" s="70" t="s">
        <v>23</v>
      </c>
      <c r="H36" s="71">
        <v>408267</v>
      </c>
      <c r="I36" s="1"/>
      <c r="J36" s="62">
        <f>'全国状況'!F38</f>
        <v>34</v>
      </c>
      <c r="K36" s="61" t="str">
        <f>'全国状況'!B38</f>
        <v>広島県</v>
      </c>
      <c r="L36" s="63">
        <f>+'全国状況'!E38</f>
        <v>410828.6883214476</v>
      </c>
      <c r="N36" s="1">
        <v>34</v>
      </c>
      <c r="O36" t="s">
        <v>146</v>
      </c>
      <c r="P36" s="1">
        <v>410828.6883214476</v>
      </c>
    </row>
    <row r="37" spans="2:16" ht="13.5">
      <c r="B37" s="61">
        <f>'府内状況'!F39</f>
        <v>3</v>
      </c>
      <c r="C37" s="61" t="str">
        <f>'府内状況'!B39</f>
        <v>忠岡町</v>
      </c>
      <c r="D37" s="63">
        <f>+'府内状況'!E39</f>
        <v>361492</v>
      </c>
      <c r="F37" s="70">
        <v>35</v>
      </c>
      <c r="G37" s="70" t="s">
        <v>6</v>
      </c>
      <c r="H37" s="71">
        <v>412291</v>
      </c>
      <c r="I37" s="1"/>
      <c r="J37" s="62">
        <f>'全国状況'!F39</f>
        <v>46</v>
      </c>
      <c r="K37" s="61" t="str">
        <f>'全国状況'!B39</f>
        <v>山口県</v>
      </c>
      <c r="L37" s="63">
        <f>+'全国状況'!E39</f>
        <v>465447.23162434116</v>
      </c>
      <c r="N37" s="1">
        <v>35</v>
      </c>
      <c r="O37" t="s">
        <v>117</v>
      </c>
      <c r="P37" s="1">
        <v>415488.9751701792</v>
      </c>
    </row>
    <row r="38" spans="2:16" ht="13.5">
      <c r="B38" s="61">
        <f>'府内状況'!F40</f>
        <v>30</v>
      </c>
      <c r="C38" s="61" t="str">
        <f>'府内状況'!B40</f>
        <v>熊取町</v>
      </c>
      <c r="D38" s="63">
        <f>+'府内状況'!E40</f>
        <v>399880</v>
      </c>
      <c r="F38" s="70">
        <v>36</v>
      </c>
      <c r="G38" s="70" t="s">
        <v>15</v>
      </c>
      <c r="H38" s="71">
        <v>417333</v>
      </c>
      <c r="I38" s="1"/>
      <c r="J38" s="62">
        <f>'全国状況'!F40</f>
        <v>39</v>
      </c>
      <c r="K38" s="61" t="str">
        <f>'全国状況'!B40</f>
        <v>徳島県</v>
      </c>
      <c r="L38" s="63">
        <f>+'全国状況'!E40</f>
        <v>432034.5669437353</v>
      </c>
      <c r="N38" s="1">
        <v>36</v>
      </c>
      <c r="O38" t="s">
        <v>129</v>
      </c>
      <c r="P38" s="1">
        <v>416885.5184542161</v>
      </c>
    </row>
    <row r="39" spans="2:16" ht="13.5">
      <c r="B39" s="61">
        <f>'府内状況'!F41</f>
        <v>8</v>
      </c>
      <c r="C39" s="61" t="str">
        <f>'府内状況'!B41</f>
        <v>田尻町</v>
      </c>
      <c r="D39" s="63">
        <f>+'府内状況'!E41</f>
        <v>369577</v>
      </c>
      <c r="F39" s="70">
        <v>37</v>
      </c>
      <c r="G39" s="70" t="s">
        <v>24</v>
      </c>
      <c r="H39" s="71">
        <v>419292</v>
      </c>
      <c r="I39" s="1"/>
      <c r="J39" s="62">
        <f>'全国状況'!F41</f>
        <v>42</v>
      </c>
      <c r="K39" s="61" t="str">
        <f>'全国状況'!B41</f>
        <v>香川県</v>
      </c>
      <c r="L39" s="63">
        <f>+'全国状況'!E41</f>
        <v>447840.928763269</v>
      </c>
      <c r="N39" s="1">
        <v>37</v>
      </c>
      <c r="O39" t="s">
        <v>155</v>
      </c>
      <c r="P39" s="1">
        <v>422045.0170056226</v>
      </c>
    </row>
    <row r="40" spans="2:16" ht="13.5">
      <c r="B40" s="61">
        <f>'府内状況'!F42</f>
        <v>28</v>
      </c>
      <c r="C40" s="61" t="str">
        <f>'府内状況'!B42</f>
        <v>阪南市</v>
      </c>
      <c r="D40" s="63">
        <f>+'府内状況'!E42</f>
        <v>399777</v>
      </c>
      <c r="F40" s="70">
        <v>38</v>
      </c>
      <c r="G40" s="70" t="s">
        <v>39</v>
      </c>
      <c r="H40" s="71">
        <v>422212</v>
      </c>
      <c r="I40" s="1"/>
      <c r="J40" s="62">
        <f>'全国状況'!F42</f>
        <v>32</v>
      </c>
      <c r="K40" s="61" t="str">
        <f>'全国状況'!B42</f>
        <v>愛媛県</v>
      </c>
      <c r="L40" s="63">
        <f>+'全国状況'!E42</f>
        <v>406856.501301855</v>
      </c>
      <c r="N40" s="1">
        <v>38</v>
      </c>
      <c r="O40" t="s">
        <v>145</v>
      </c>
      <c r="P40" s="1">
        <v>423179.1894767</v>
      </c>
    </row>
    <row r="41" spans="2:16" ht="13.5">
      <c r="B41" s="61">
        <f>'府内状況'!F43</f>
        <v>43</v>
      </c>
      <c r="C41" s="61" t="str">
        <f>'府内状況'!B43</f>
        <v>岬町</v>
      </c>
      <c r="D41" s="63">
        <f>+'府内状況'!E43</f>
        <v>501110</v>
      </c>
      <c r="F41" s="70">
        <v>39</v>
      </c>
      <c r="G41" s="70" t="s">
        <v>29</v>
      </c>
      <c r="H41" s="71">
        <v>422911</v>
      </c>
      <c r="I41" s="1"/>
      <c r="J41" s="62">
        <f>'全国状況'!F43</f>
        <v>40</v>
      </c>
      <c r="K41" s="61" t="str">
        <f>'全国状況'!B43</f>
        <v>高知県</v>
      </c>
      <c r="L41" s="63">
        <f>+'全国状況'!E43</f>
        <v>437149.9004488754</v>
      </c>
      <c r="N41" s="1">
        <v>39</v>
      </c>
      <c r="O41" t="s">
        <v>148</v>
      </c>
      <c r="P41" s="1">
        <v>432034.5669437353</v>
      </c>
    </row>
    <row r="42" spans="2:16" ht="13.5">
      <c r="B42" s="61">
        <f>'府内状況'!F44</f>
        <v>5</v>
      </c>
      <c r="C42" s="61" t="str">
        <f>'府内状況'!B44</f>
        <v>太子町</v>
      </c>
      <c r="D42" s="63">
        <f>+'府内状況'!E44</f>
        <v>363179</v>
      </c>
      <c r="F42" s="70">
        <v>40</v>
      </c>
      <c r="G42" s="70" t="s">
        <v>30</v>
      </c>
      <c r="H42" s="71">
        <v>425662</v>
      </c>
      <c r="I42" s="1"/>
      <c r="J42" s="62">
        <f>'全国状況'!F44</f>
        <v>20</v>
      </c>
      <c r="K42" s="61" t="str">
        <f>'全国状況'!B44</f>
        <v>福岡県</v>
      </c>
      <c r="L42" s="63">
        <f>+'全国状況'!E44</f>
        <v>379832.47534325725</v>
      </c>
      <c r="N42" s="1">
        <v>40</v>
      </c>
      <c r="O42" t="s">
        <v>151</v>
      </c>
      <c r="P42" s="1">
        <v>437149.9004488754</v>
      </c>
    </row>
    <row r="43" spans="2:16" ht="13.5">
      <c r="B43" s="61">
        <f>'府内状況'!F45</f>
        <v>6</v>
      </c>
      <c r="C43" s="61" t="str">
        <f>'府内状況'!B45</f>
        <v>河南町</v>
      </c>
      <c r="D43" s="63">
        <f>+'府内状況'!E45</f>
        <v>367194</v>
      </c>
      <c r="F43" s="70">
        <v>41</v>
      </c>
      <c r="G43" s="70" t="s">
        <v>5</v>
      </c>
      <c r="H43" s="71">
        <v>428561</v>
      </c>
      <c r="I43" s="1"/>
      <c r="J43" s="62">
        <f>'全国状況'!F45</f>
        <v>44</v>
      </c>
      <c r="K43" s="61" t="str">
        <f>'全国状況'!B45</f>
        <v>佐賀県</v>
      </c>
      <c r="L43" s="63">
        <f>+'全国状況'!E45</f>
        <v>456966.34133599506</v>
      </c>
      <c r="N43" s="1">
        <v>41</v>
      </c>
      <c r="O43" t="s">
        <v>154</v>
      </c>
      <c r="P43" s="1">
        <v>440870.92329233146</v>
      </c>
    </row>
    <row r="44" spans="2:16" ht="13.5">
      <c r="B44" s="61">
        <f>'府内状況'!F46</f>
        <v>38</v>
      </c>
      <c r="C44" s="61" t="str">
        <f>'府内状況'!B46</f>
        <v>千早赤阪村</v>
      </c>
      <c r="D44" s="63">
        <f>+'府内状況'!E46</f>
        <v>422212</v>
      </c>
      <c r="F44" s="70">
        <v>42</v>
      </c>
      <c r="G44" s="70" t="s">
        <v>7</v>
      </c>
      <c r="H44" s="71">
        <v>432744</v>
      </c>
      <c r="I44" s="1"/>
      <c r="J44" s="62">
        <f>'全国状況'!F46</f>
        <v>41</v>
      </c>
      <c r="K44" s="61" t="str">
        <f>'全国状況'!B46</f>
        <v>長崎県</v>
      </c>
      <c r="L44" s="63">
        <f>+'全国状況'!E46</f>
        <v>440870.92329233146</v>
      </c>
      <c r="N44" s="1">
        <v>42</v>
      </c>
      <c r="O44" t="s">
        <v>149</v>
      </c>
      <c r="P44" s="1">
        <v>447840.928763269</v>
      </c>
    </row>
    <row r="45" spans="2:16" ht="13.5">
      <c r="B45" s="61">
        <f>'府内状況'!F47</f>
        <v>26</v>
      </c>
      <c r="C45" s="61" t="str">
        <f>'府内状況'!B47</f>
        <v>大阪狭山市</v>
      </c>
      <c r="D45" s="63">
        <f>+'府内状況'!E47</f>
        <v>397737</v>
      </c>
      <c r="F45" s="70">
        <v>43</v>
      </c>
      <c r="G45" s="70" t="s">
        <v>36</v>
      </c>
      <c r="H45" s="71">
        <v>501110</v>
      </c>
      <c r="J45" s="62">
        <f>'全国状況'!F47</f>
        <v>37</v>
      </c>
      <c r="K45" s="61" t="str">
        <f>'全国状況'!B47</f>
        <v>熊本県</v>
      </c>
      <c r="L45" s="63">
        <f>+'全国状況'!E47</f>
        <v>422045.0170056226</v>
      </c>
      <c r="N45" s="1">
        <v>43</v>
      </c>
      <c r="O45" t="s">
        <v>156</v>
      </c>
      <c r="P45" s="1">
        <v>450397.0359364202</v>
      </c>
    </row>
    <row r="46" spans="10:16" ht="13.5">
      <c r="J46" s="62">
        <f>'全国状況'!F48</f>
        <v>43</v>
      </c>
      <c r="K46" s="61" t="str">
        <f>'全国状況'!B48</f>
        <v>大分県</v>
      </c>
      <c r="L46" s="63">
        <f>+'全国状況'!E48</f>
        <v>450397.0359364202</v>
      </c>
      <c r="N46" s="1">
        <v>44</v>
      </c>
      <c r="O46" t="s">
        <v>153</v>
      </c>
      <c r="P46" s="1">
        <v>456966.34133599506</v>
      </c>
    </row>
    <row r="47" spans="10:16" ht="13.5">
      <c r="J47" s="62">
        <f>'全国状況'!F49</f>
        <v>29</v>
      </c>
      <c r="K47" s="61" t="str">
        <f>'全国状況'!B49</f>
        <v>宮崎県</v>
      </c>
      <c r="L47" s="63">
        <f>+'全国状況'!E49</f>
        <v>397777.1290545257</v>
      </c>
      <c r="N47" s="1">
        <v>45</v>
      </c>
      <c r="O47" t="s">
        <v>158</v>
      </c>
      <c r="P47" s="1">
        <v>458744.4212829165</v>
      </c>
    </row>
    <row r="48" spans="10:16" ht="13.5">
      <c r="J48" s="62">
        <f>'全国状況'!F50</f>
        <v>45</v>
      </c>
      <c r="K48" s="61" t="str">
        <f>'全国状況'!B50</f>
        <v>鹿児島県</v>
      </c>
      <c r="L48" s="63">
        <f>+'全国状況'!E50</f>
        <v>458744.4212829165</v>
      </c>
      <c r="N48" s="1">
        <v>46</v>
      </c>
      <c r="O48" t="s">
        <v>147</v>
      </c>
      <c r="P48" s="1">
        <v>465447.23162434116</v>
      </c>
    </row>
    <row r="49" spans="10:16" ht="13.5">
      <c r="J49" s="62">
        <f>'全国状況'!F51</f>
        <v>3</v>
      </c>
      <c r="K49" s="61" t="str">
        <f>'全国状況'!B51</f>
        <v>沖縄県</v>
      </c>
      <c r="L49" s="63">
        <f>+'全国状況'!E51</f>
        <v>329719.3258560426</v>
      </c>
      <c r="N49" s="1">
        <v>47</v>
      </c>
      <c r="O49" t="s">
        <v>144</v>
      </c>
      <c r="P49" s="1">
        <v>469574.32546663296</v>
      </c>
    </row>
    <row r="50" ht="13.5">
      <c r="P50" s="68">
        <f>SUM(P3:P49)</f>
        <v>18381464.047317583</v>
      </c>
    </row>
    <row r="51" ht="13.5">
      <c r="P51" s="68">
        <f>(P50/47)</f>
        <v>391094.9797301613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2022-07-14T06:44:18Z</cp:lastPrinted>
  <dcterms:created xsi:type="dcterms:W3CDTF">2011-03-22T09:09:10Z</dcterms:created>
  <dcterms:modified xsi:type="dcterms:W3CDTF">2022-07-21T11:25:10Z</dcterms:modified>
  <cp:category/>
  <cp:version/>
  <cp:contentType/>
  <cp:contentStatus/>
</cp:coreProperties>
</file>