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800" tabRatio="603"/>
  </bookViews>
  <sheets>
    <sheet name="０２　要求状況" sheetId="19" r:id="rId1"/>
  </sheets>
  <definedNames>
    <definedName name="_xlnm.Print_Area" localSheetId="0">'０２　要求状況'!$A$1:$J$23</definedName>
  </definedNames>
  <calcPr calcId="145621"/>
</workbook>
</file>

<file path=xl/calcChain.xml><?xml version="1.0" encoding="utf-8"?>
<calcChain xmlns="http://schemas.openxmlformats.org/spreadsheetml/2006/main">
  <c r="D6" i="19" l="1"/>
  <c r="J20" i="19" l="1"/>
  <c r="I20" i="19"/>
  <c r="J19" i="19"/>
  <c r="I19" i="19" s="1"/>
  <c r="J14" i="19" l="1"/>
  <c r="I14" i="19" s="1"/>
  <c r="J13" i="19"/>
  <c r="I13" i="19" s="1"/>
  <c r="D8" i="19" l="1"/>
</calcChain>
</file>

<file path=xl/sharedStrings.xml><?xml version="1.0" encoding="utf-8"?>
<sst xmlns="http://schemas.openxmlformats.org/spreadsheetml/2006/main" count="46" uniqueCount="40">
  <si>
    <t>要求上限超過額</t>
    <rPh sb="0" eb="2">
      <t>ヨウキュウ</t>
    </rPh>
    <rPh sb="2" eb="4">
      <t>ジョウゲン</t>
    </rPh>
    <phoneticPr fontId="18"/>
  </si>
  <si>
    <t>（単位：百万円）</t>
    <rPh sb="1" eb="3">
      <t>タンイ</t>
    </rPh>
    <rPh sb="4" eb="7">
      <t>ヒャクマンエン</t>
    </rPh>
    <phoneticPr fontId="18"/>
  </si>
  <si>
    <t>政策的経費</t>
    <rPh sb="0" eb="3">
      <t>セイサクテキ</t>
    </rPh>
    <rPh sb="3" eb="5">
      <t>ケイヒ</t>
    </rPh>
    <phoneticPr fontId="18"/>
  </si>
  <si>
    <t>■平成28年度当初予算要求　②要求状況</t>
    <rPh sb="1" eb="3">
      <t>ヘイセイ</t>
    </rPh>
    <rPh sb="5" eb="7">
      <t>ネンド</t>
    </rPh>
    <rPh sb="7" eb="9">
      <t>トウショ</t>
    </rPh>
    <rPh sb="9" eb="11">
      <t>ヨサン</t>
    </rPh>
    <rPh sb="11" eb="13">
      <t>ヨウキュウ</t>
    </rPh>
    <rPh sb="15" eb="17">
      <t>ヨウキュウ</t>
    </rPh>
    <rPh sb="17" eb="19">
      <t>ジョウキョウ</t>
    </rPh>
    <phoneticPr fontId="18"/>
  </si>
  <si>
    <t>H28要求額</t>
    <rPh sb="3" eb="5">
      <t>ヨウキュウ</t>
    </rPh>
    <rPh sb="5" eb="6">
      <t>ガク</t>
    </rPh>
    <phoneticPr fontId="18"/>
  </si>
  <si>
    <t>部局名</t>
    <rPh sb="0" eb="2">
      <t>ブキョク</t>
    </rPh>
    <rPh sb="2" eb="3">
      <t>メイ</t>
    </rPh>
    <phoneticPr fontId="18"/>
  </si>
  <si>
    <t>【上限超過額】</t>
    <rPh sb="1" eb="3">
      <t>ジョウゲン</t>
    </rPh>
    <rPh sb="3" eb="6">
      <t>チョウカガク</t>
    </rPh>
    <phoneticPr fontId="18"/>
  </si>
  <si>
    <t>【全体総括】</t>
    <rPh sb="1" eb="3">
      <t>ゼンタイ</t>
    </rPh>
    <rPh sb="3" eb="5">
      <t>ソウカツ</t>
    </rPh>
    <phoneticPr fontId="18"/>
  </si>
  <si>
    <t>取組み内容</t>
    <rPh sb="0" eb="2">
      <t>トリク</t>
    </rPh>
    <rPh sb="3" eb="5">
      <t>ナイヨウ</t>
    </rPh>
    <phoneticPr fontId="18"/>
  </si>
  <si>
    <t>事業名</t>
    <rPh sb="0" eb="2">
      <t>ジギョウ</t>
    </rPh>
    <rPh sb="2" eb="3">
      <t>メイ</t>
    </rPh>
    <phoneticPr fontId="18"/>
  </si>
  <si>
    <t>削減効果額</t>
    <rPh sb="0" eb="2">
      <t>サクゲン</t>
    </rPh>
    <rPh sb="2" eb="5">
      <t>コウカガク</t>
    </rPh>
    <phoneticPr fontId="18"/>
  </si>
  <si>
    <t>事業費</t>
    <rPh sb="0" eb="2">
      <t>ジギョウ</t>
    </rPh>
    <rPh sb="2" eb="3">
      <t>ヒ</t>
    </rPh>
    <phoneticPr fontId="18"/>
  </si>
  <si>
    <t>【主な変動要因】</t>
    <rPh sb="1" eb="2">
      <t>オモ</t>
    </rPh>
    <rPh sb="3" eb="5">
      <t>ヘンドウ</t>
    </rPh>
    <rPh sb="5" eb="7">
      <t>ヨウイン</t>
    </rPh>
    <phoneticPr fontId="18"/>
  </si>
  <si>
    <t>個別理由</t>
    <rPh sb="0" eb="2">
      <t>コベツ</t>
    </rPh>
    <rPh sb="2" eb="4">
      <t>リユウ</t>
    </rPh>
    <phoneticPr fontId="18"/>
  </si>
  <si>
    <t>（一般財源）</t>
    <rPh sb="1" eb="3">
      <t>イッパン</t>
    </rPh>
    <rPh sb="3" eb="5">
      <t>ザイゲン</t>
    </rPh>
    <phoneticPr fontId="18"/>
  </si>
  <si>
    <t>H28当初要求額</t>
    <rPh sb="3" eb="5">
      <t>トウショ</t>
    </rPh>
    <rPh sb="5" eb="8">
      <t>ヨウキュウガク</t>
    </rPh>
    <phoneticPr fontId="18"/>
  </si>
  <si>
    <t>拡充・
新規</t>
    <rPh sb="0" eb="2">
      <t>カクジュウ</t>
    </rPh>
    <rPh sb="4" eb="6">
      <t>シンキ</t>
    </rPh>
    <phoneticPr fontId="18"/>
  </si>
  <si>
    <t>【部局長マネジメントによる削減効果】</t>
    <rPh sb="1" eb="3">
      <t>ブキョク</t>
    </rPh>
    <rPh sb="3" eb="4">
      <t>チョウ</t>
    </rPh>
    <rPh sb="13" eb="15">
      <t>サクゲン</t>
    </rPh>
    <rPh sb="15" eb="17">
      <t>コウカ</t>
    </rPh>
    <phoneticPr fontId="18"/>
  </si>
  <si>
    <t>取組み項目</t>
    <rPh sb="0" eb="2">
      <t>トリク</t>
    </rPh>
    <rPh sb="3" eb="5">
      <t>コウモク</t>
    </rPh>
    <phoneticPr fontId="18"/>
  </si>
  <si>
    <t>新規</t>
    <rPh sb="0" eb="2">
      <t>シンキ</t>
    </rPh>
    <phoneticPr fontId="18"/>
  </si>
  <si>
    <t>拡充</t>
    <rPh sb="0" eb="2">
      <t>カクジュウ</t>
    </rPh>
    <phoneticPr fontId="18"/>
  </si>
  <si>
    <t>α</t>
    <phoneticPr fontId="18"/>
  </si>
  <si>
    <t>β</t>
    <phoneticPr fontId="18"/>
  </si>
  <si>
    <t>要求上限額</t>
    <rPh sb="0" eb="2">
      <t>ヨウキュウ</t>
    </rPh>
    <rPh sb="2" eb="4">
      <t>ジョウゲン</t>
    </rPh>
    <phoneticPr fontId="18"/>
  </si>
  <si>
    <t>政策企画部（危機管理監所掌）</t>
    <rPh sb="0" eb="5">
      <t>ブ</t>
    </rPh>
    <rPh sb="6" eb="8">
      <t>キキ</t>
    </rPh>
    <rPh sb="8" eb="10">
      <t>カンリ</t>
    </rPh>
    <rPh sb="10" eb="11">
      <t>カン</t>
    </rPh>
    <rPh sb="11" eb="13">
      <t>ショショウ</t>
    </rPh>
    <phoneticPr fontId="18"/>
  </si>
  <si>
    <t>団体助成事業の活用</t>
    <rPh sb="0" eb="2">
      <t>ダンタイ</t>
    </rPh>
    <rPh sb="2" eb="4">
      <t>ジョセイ</t>
    </rPh>
    <rPh sb="4" eb="6">
      <t>ジギョウ</t>
    </rPh>
    <rPh sb="7" eb="9">
      <t>カツヨウ</t>
    </rPh>
    <phoneticPr fontId="18"/>
  </si>
  <si>
    <t>(一財)日本防火・防災協会の助成金事業を活用し、既存事業の財源へ充当。</t>
    <rPh sb="1" eb="2">
      <t>イチ</t>
    </rPh>
    <rPh sb="2" eb="3">
      <t>ザイ</t>
    </rPh>
    <rPh sb="4" eb="6">
      <t>ニホン</t>
    </rPh>
    <rPh sb="6" eb="8">
      <t>ボウカ</t>
    </rPh>
    <rPh sb="9" eb="11">
      <t>ボウサイ</t>
    </rPh>
    <rPh sb="11" eb="13">
      <t>キョウカイ</t>
    </rPh>
    <rPh sb="14" eb="17">
      <t>ジョセイキン</t>
    </rPh>
    <rPh sb="17" eb="19">
      <t>ジギョウ</t>
    </rPh>
    <phoneticPr fontId="18"/>
  </si>
  <si>
    <t>防災行政無線運営費</t>
  </si>
  <si>
    <t>災害用備蓄物資購入費
（災害用備蓄物資購入費）</t>
  </si>
  <si>
    <t>地域安全センター設置加速化事業</t>
    <rPh sb="0" eb="2">
      <t>チイキ</t>
    </rPh>
    <rPh sb="2" eb="4">
      <t>アンゼン</t>
    </rPh>
    <rPh sb="8" eb="10">
      <t>セッチ</t>
    </rPh>
    <rPh sb="10" eb="12">
      <t>カソク</t>
    </rPh>
    <rPh sb="12" eb="13">
      <t>カ</t>
    </rPh>
    <rPh sb="13" eb="15">
      <t>ジギョウ</t>
    </rPh>
    <phoneticPr fontId="18"/>
  </si>
  <si>
    <t>子どもや女性を犯罪から守る防犯パイロット事業</t>
    <phoneticPr fontId="18"/>
  </si>
  <si>
    <t>青少年有害環境対策推進事業費</t>
    <phoneticPr fontId="18"/>
  </si>
  <si>
    <t>南海トラフ巨大地震にかかる影響等調査スケジュールの見直し</t>
    <rPh sb="0" eb="2">
      <t>ナンカイ</t>
    </rPh>
    <rPh sb="5" eb="7">
      <t>キョダイ</t>
    </rPh>
    <rPh sb="7" eb="9">
      <t>ジシン</t>
    </rPh>
    <rPh sb="13" eb="16">
      <t>エイキョウナド</t>
    </rPh>
    <rPh sb="16" eb="18">
      <t>チョウサ</t>
    </rPh>
    <rPh sb="25" eb="27">
      <t>ミナオ</t>
    </rPh>
    <phoneticPr fontId="18"/>
  </si>
  <si>
    <t>長周期地震動による府内の影響調査は、国の知見の発表後に着手すべくスケジュールを修正。
当該財源を、災害用備蓄物資購入費（応急対策業務）の財源に充当。</t>
    <rPh sb="43" eb="45">
      <t>トウガイ</t>
    </rPh>
    <phoneticPr fontId="18"/>
  </si>
  <si>
    <t>　既存事業は、予算編成作業要領の方針に基づき縮減に努め、重点化事業への組み換えを実施。
　要求超過の要因は、①喫緊の課題である南海トラフ巨大地震対策に対応するための防災行政無線の機能確保や、被災者支援物資の増強に伴うもの、及び②寝屋川中学生殺害事件を踏まえた、子どもを犯罪から守る取組など、府民の安全・安心の確保のため優先的に実施していくものを予算要求することとしたため。
　要対応額への影響を軽減すべく、事業実施時期の見直しや、活用可能な財源等も積極的に活用した。</t>
    <rPh sb="11" eb="13">
      <t>サギョウ</t>
    </rPh>
    <rPh sb="19" eb="20">
      <t>モト</t>
    </rPh>
    <rPh sb="25" eb="26">
      <t>ツト</t>
    </rPh>
    <rPh sb="28" eb="31">
      <t>ジュウテンカ</t>
    </rPh>
    <rPh sb="31" eb="33">
      <t>ジギョウ</t>
    </rPh>
    <rPh sb="35" eb="36">
      <t>ク</t>
    </rPh>
    <rPh sb="37" eb="38">
      <t>カ</t>
    </rPh>
    <rPh sb="40" eb="42">
      <t>ジッシ</t>
    </rPh>
    <rPh sb="45" eb="47">
      <t>ヨウキュウ</t>
    </rPh>
    <rPh sb="47" eb="49">
      <t>チョウカ</t>
    </rPh>
    <rPh sb="50" eb="52">
      <t>ヨウイン</t>
    </rPh>
    <rPh sb="82" eb="84">
      <t>ボウサイ</t>
    </rPh>
    <rPh sb="84" eb="86">
      <t>ギョウセイ</t>
    </rPh>
    <rPh sb="86" eb="88">
      <t>ムセン</t>
    </rPh>
    <rPh sb="89" eb="91">
      <t>キノウ</t>
    </rPh>
    <rPh sb="91" eb="93">
      <t>カクホ</t>
    </rPh>
    <rPh sb="95" eb="98">
      <t>ヒサイシャ</t>
    </rPh>
    <rPh sb="98" eb="100">
      <t>シエン</t>
    </rPh>
    <rPh sb="100" eb="102">
      <t>ブッシ</t>
    </rPh>
    <rPh sb="103" eb="105">
      <t>ゾウキョウ</t>
    </rPh>
    <rPh sb="106" eb="107">
      <t>トモナ</t>
    </rPh>
    <rPh sb="111" eb="112">
      <t>オヨ</t>
    </rPh>
    <rPh sb="114" eb="117">
      <t>ネヤガワ</t>
    </rPh>
    <rPh sb="117" eb="120">
      <t>チュウガクセイ</t>
    </rPh>
    <rPh sb="120" eb="122">
      <t>サツガイ</t>
    </rPh>
    <rPh sb="122" eb="124">
      <t>ジケン</t>
    </rPh>
    <rPh sb="125" eb="126">
      <t>フ</t>
    </rPh>
    <rPh sb="159" eb="162">
      <t>ユウセンテキ</t>
    </rPh>
    <rPh sb="163" eb="165">
      <t>ジッシ</t>
    </rPh>
    <rPh sb="172" eb="174">
      <t>ヨサン</t>
    </rPh>
    <rPh sb="174" eb="176">
      <t>ヨウキュウ</t>
    </rPh>
    <rPh sb="188" eb="189">
      <t>ヨウ</t>
    </rPh>
    <rPh sb="189" eb="191">
      <t>タイオウ</t>
    </rPh>
    <rPh sb="191" eb="192">
      <t>ガク</t>
    </rPh>
    <rPh sb="194" eb="196">
      <t>エイキョウ</t>
    </rPh>
    <rPh sb="197" eb="199">
      <t>ケイゲン</t>
    </rPh>
    <rPh sb="210" eb="212">
      <t>ミナオ</t>
    </rPh>
    <rPh sb="215" eb="217">
      <t>カツヨウ</t>
    </rPh>
    <rPh sb="222" eb="223">
      <t>トウ</t>
    </rPh>
    <rPh sb="224" eb="227">
      <t>セッキョクテキ</t>
    </rPh>
    <rPh sb="228" eb="230">
      <t>カツヨウ</t>
    </rPh>
    <phoneticPr fontId="18"/>
  </si>
  <si>
    <t>南海トラフ巨大地震の被害想定を踏まえ、府と市町村の協議会でとりまとめた備蓄方針に基づき、府が備蓄すべき物資の確保に要する経費の要求。</t>
    <rPh sb="0" eb="2">
      <t>ナンカイ</t>
    </rPh>
    <rPh sb="5" eb="7">
      <t>キョダイ</t>
    </rPh>
    <rPh sb="7" eb="9">
      <t>ジシン</t>
    </rPh>
    <rPh sb="10" eb="12">
      <t>ヒガイ</t>
    </rPh>
    <rPh sb="12" eb="14">
      <t>ソウテイ</t>
    </rPh>
    <rPh sb="15" eb="16">
      <t>フ</t>
    </rPh>
    <rPh sb="19" eb="20">
      <t>フ</t>
    </rPh>
    <rPh sb="21" eb="24">
      <t>シチョウソン</t>
    </rPh>
    <rPh sb="25" eb="27">
      <t>キョウギ</t>
    </rPh>
    <rPh sb="27" eb="28">
      <t>カイ</t>
    </rPh>
    <rPh sb="35" eb="37">
      <t>ビチク</t>
    </rPh>
    <rPh sb="37" eb="39">
      <t>ホウシン</t>
    </rPh>
    <rPh sb="40" eb="41">
      <t>モト</t>
    </rPh>
    <rPh sb="44" eb="45">
      <t>フ</t>
    </rPh>
    <rPh sb="46" eb="48">
      <t>ビチク</t>
    </rPh>
    <rPh sb="51" eb="53">
      <t>ブッシ</t>
    </rPh>
    <rPh sb="54" eb="56">
      <t>カクホ</t>
    </rPh>
    <rPh sb="57" eb="58">
      <t>ヨウ</t>
    </rPh>
    <rPh sb="60" eb="62">
      <t>ケイヒ</t>
    </rPh>
    <rPh sb="63" eb="65">
      <t>ヨウキュウ</t>
    </rPh>
    <phoneticPr fontId="18"/>
  </si>
  <si>
    <t>平成27年9月（前半）議会の知事答弁を踏まえ、地域防犯ボランティアの活動拠点である地域安全センターを来年度中に全校区への設置するための経費。</t>
    <rPh sb="0" eb="2">
      <t>ヘイセイ</t>
    </rPh>
    <rPh sb="4" eb="5">
      <t>ネン</t>
    </rPh>
    <rPh sb="6" eb="7">
      <t>ツキ</t>
    </rPh>
    <rPh sb="8" eb="10">
      <t>ゼンハン</t>
    </rPh>
    <rPh sb="11" eb="13">
      <t>ギカイ</t>
    </rPh>
    <rPh sb="14" eb="16">
      <t>チジ</t>
    </rPh>
    <rPh sb="16" eb="18">
      <t>トウベン</t>
    </rPh>
    <rPh sb="19" eb="20">
      <t>フ</t>
    </rPh>
    <rPh sb="25" eb="27">
      <t>ボウハン</t>
    </rPh>
    <rPh sb="50" eb="53">
      <t>ライネンド</t>
    </rPh>
    <rPh sb="53" eb="54">
      <t>チュウ</t>
    </rPh>
    <rPh sb="55" eb="56">
      <t>ゼン</t>
    </rPh>
    <rPh sb="60" eb="62">
      <t>セッチ</t>
    </rPh>
    <rPh sb="67" eb="69">
      <t>ケイヒ</t>
    </rPh>
    <phoneticPr fontId="18"/>
  </si>
  <si>
    <t>寝屋川生徒殺害事件を踏まえ、意欲的な市町村での地域特性を活かした先進的防犯事業を通じ、府内全市町村の地域防犯力向上につなげるため、防犯モデル市町村に対する交付金事業。</t>
    <rPh sb="0" eb="3">
      <t>ネヤガワ</t>
    </rPh>
    <rPh sb="3" eb="5">
      <t>セイト</t>
    </rPh>
    <rPh sb="5" eb="7">
      <t>サツガイ</t>
    </rPh>
    <rPh sb="7" eb="9">
      <t>ジケン</t>
    </rPh>
    <rPh sb="10" eb="11">
      <t>フ</t>
    </rPh>
    <rPh sb="14" eb="17">
      <t>イヨクテキ</t>
    </rPh>
    <rPh sb="18" eb="21">
      <t>シチョウソン</t>
    </rPh>
    <rPh sb="23" eb="25">
      <t>チイキ</t>
    </rPh>
    <rPh sb="25" eb="27">
      <t>トクセイ</t>
    </rPh>
    <rPh sb="28" eb="29">
      <t>イ</t>
    </rPh>
    <rPh sb="32" eb="34">
      <t>センシン</t>
    </rPh>
    <rPh sb="34" eb="35">
      <t>テキ</t>
    </rPh>
    <rPh sb="35" eb="37">
      <t>ボウハン</t>
    </rPh>
    <rPh sb="37" eb="39">
      <t>ジギョウ</t>
    </rPh>
    <rPh sb="40" eb="41">
      <t>ツウ</t>
    </rPh>
    <rPh sb="43" eb="45">
      <t>フナイ</t>
    </rPh>
    <rPh sb="45" eb="46">
      <t>ゼン</t>
    </rPh>
    <rPh sb="46" eb="49">
      <t>シチョウソン</t>
    </rPh>
    <rPh sb="50" eb="52">
      <t>チイキ</t>
    </rPh>
    <rPh sb="52" eb="53">
      <t>フセ</t>
    </rPh>
    <rPh sb="54" eb="55">
      <t>リョク</t>
    </rPh>
    <rPh sb="55" eb="57">
      <t>コウジョウ</t>
    </rPh>
    <rPh sb="65" eb="67">
      <t>ボウハン</t>
    </rPh>
    <rPh sb="70" eb="73">
      <t>シチョウソン</t>
    </rPh>
    <rPh sb="74" eb="75">
      <t>タイ</t>
    </rPh>
    <rPh sb="77" eb="80">
      <t>コウフキン</t>
    </rPh>
    <rPh sb="80" eb="82">
      <t>ジギョウ</t>
    </rPh>
    <phoneticPr fontId="18"/>
  </si>
  <si>
    <t>寝屋川生徒殺害事件を踏まえ、その背景の一つと考えられるネット社会における青少年の保護のあり方について喫緊に対策を講じるための事業費。</t>
    <rPh sb="0" eb="3">
      <t>ネヤガワ</t>
    </rPh>
    <rPh sb="3" eb="5">
      <t>セイト</t>
    </rPh>
    <rPh sb="5" eb="7">
      <t>サツガイ</t>
    </rPh>
    <rPh sb="7" eb="9">
      <t>ジケン</t>
    </rPh>
    <rPh sb="10" eb="11">
      <t>フ</t>
    </rPh>
    <rPh sb="16" eb="18">
      <t>ハイケイ</t>
    </rPh>
    <rPh sb="19" eb="20">
      <t>ヒト</t>
    </rPh>
    <rPh sb="22" eb="23">
      <t>カンガ</t>
    </rPh>
    <rPh sb="30" eb="32">
      <t>シャカイ</t>
    </rPh>
    <rPh sb="36" eb="39">
      <t>セイショウネン</t>
    </rPh>
    <rPh sb="40" eb="42">
      <t>ホゴ</t>
    </rPh>
    <rPh sb="45" eb="46">
      <t>カタ</t>
    </rPh>
    <rPh sb="50" eb="52">
      <t>キッキン</t>
    </rPh>
    <rPh sb="53" eb="55">
      <t>タイサク</t>
    </rPh>
    <rPh sb="56" eb="57">
      <t>コウ</t>
    </rPh>
    <rPh sb="62" eb="64">
      <t>ジギョウ</t>
    </rPh>
    <rPh sb="64" eb="65">
      <t>ヒ</t>
    </rPh>
    <phoneticPr fontId="18"/>
  </si>
  <si>
    <t>国土交通省基準に基づく防災行政無線の維持管理に要する点検経費の要求。</t>
    <rPh sb="11" eb="13">
      <t>ボウサイ</t>
    </rPh>
    <rPh sb="13" eb="15">
      <t>ギョウセイ</t>
    </rPh>
    <rPh sb="15" eb="17">
      <t>ムセン</t>
    </rPh>
    <rPh sb="18" eb="20">
      <t>イジ</t>
    </rPh>
    <rPh sb="20" eb="22">
      <t>カンリ</t>
    </rPh>
    <rPh sb="23" eb="24">
      <t>ヨウ</t>
    </rPh>
    <rPh sb="31" eb="33">
      <t>ヨウキュウ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</si>
</sst>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0\)"/>
    <numFmt numFmtId="179" formatCode="#,##0_);[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ＭＳ Ｐゴシック"/>
      <family val="3"/>
      <charset val="128"/>
    </font>
    <font>
      <b/>
      <sz val="18"/>
      <color theme="1"/>
      <name val="Meiryo UI"/>
      <family val="3"/>
      <charset val="128"/>
    </font>
    <font>
      <sz val="22"/>
      <color theme="1"/>
      <name val="Meiryo UI"/>
      <family val="3"/>
      <charset val="128"/>
    </font>
    <font>
      <sz val="12"/>
      <color theme="1"/>
      <name val="Meiryo UI"/>
      <family val="3"/>
      <charset val="128"/>
    </font>
    <font>
      <b/>
      <sz val="18"/>
      <name val="Meiryo UI"/>
      <family val="3"/>
      <charset val="128"/>
    </font>
    <font>
      <b/>
      <sz val="14"/>
      <color theme="1"/>
      <name val="Meiryo UI"/>
      <family val="3"/>
      <charset val="128"/>
    </font>
    <font>
      <sz val="10"/>
      <color theme="1"/>
      <name val="Meiryo UI"/>
      <family val="3"/>
      <charset val="128"/>
    </font>
    <font>
      <sz val="13"/>
      <color theme="1"/>
      <name val="Meiryo UI"/>
      <family val="3"/>
      <charset val="128"/>
    </font>
    <font>
      <b/>
      <sz val="12"/>
      <name val="Meiryo UI"/>
      <family val="3"/>
      <charset val="128"/>
    </font>
    <font>
      <b/>
      <sz val="11"/>
      <color theme="0"/>
      <name val="Meiryo UI"/>
      <family val="3"/>
      <charset val="128"/>
    </font>
    <font>
      <sz val="1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hair">
        <color indexed="64"/>
      </left>
      <right style="medium">
        <color indexed="64"/>
      </right>
      <top style="medium">
        <color indexed="64"/>
      </top>
      <bottom/>
      <diagonal/>
    </border>
    <border>
      <left style="medium">
        <color indexed="64"/>
      </left>
      <right/>
      <top style="dotted">
        <color indexed="64"/>
      </top>
      <bottom/>
      <diagonal/>
    </border>
    <border>
      <left style="hair">
        <color indexed="64"/>
      </left>
      <right style="medium">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thin">
        <color auto="1"/>
      </top>
      <bottom style="thin">
        <color indexed="64"/>
      </bottom>
      <diagonal/>
    </border>
    <border>
      <left/>
      <right/>
      <top style="medium">
        <color auto="1"/>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thin">
        <color auto="1"/>
      </top>
      <bottom style="medium">
        <color auto="1"/>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thin">
        <color auto="1"/>
      </bottom>
      <diagonal/>
    </border>
    <border>
      <left style="thick">
        <color indexed="64"/>
      </left>
      <right style="thick">
        <color indexed="64"/>
      </right>
      <top style="medium">
        <color auto="1"/>
      </top>
      <bottom style="thin">
        <color indexed="64"/>
      </bottom>
      <diagonal/>
    </border>
    <border>
      <left style="thin">
        <color indexed="64"/>
      </left>
      <right/>
      <top style="medium">
        <color indexed="64"/>
      </top>
      <bottom/>
      <diagonal/>
    </border>
    <border>
      <left style="thin">
        <color indexed="64"/>
      </left>
      <right/>
      <top/>
      <bottom style="medium">
        <color auto="1"/>
      </bottom>
      <diagonal/>
    </border>
    <border>
      <left style="medium">
        <color auto="1"/>
      </left>
      <right style="thick">
        <color indexed="64"/>
      </right>
      <top style="medium">
        <color auto="1"/>
      </top>
      <bottom style="thin">
        <color auto="1"/>
      </bottom>
      <diagonal/>
    </border>
    <border>
      <left style="medium">
        <color auto="1"/>
      </left>
      <right style="thick">
        <color indexed="64"/>
      </right>
      <top style="thin">
        <color auto="1"/>
      </top>
      <bottom style="medium">
        <color auto="1"/>
      </bottom>
      <diagonal/>
    </border>
    <border>
      <left style="thin">
        <color auto="1"/>
      </left>
      <right style="thick">
        <color indexed="64"/>
      </right>
      <top style="medium">
        <color auto="1"/>
      </top>
      <bottom style="thin">
        <color auto="1"/>
      </bottom>
      <diagonal/>
    </border>
    <border>
      <left style="medium">
        <color auto="1"/>
      </left>
      <right/>
      <top style="thin">
        <color auto="1"/>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auto="1"/>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auto="1"/>
      </top>
      <bottom style="thin">
        <color indexed="64"/>
      </bottom>
      <diagonal/>
    </border>
    <border>
      <left style="thick">
        <color indexed="64"/>
      </left>
      <right style="medium">
        <color indexed="64"/>
      </right>
      <top style="thin">
        <color auto="1"/>
      </top>
      <bottom style="medium">
        <color indexed="64"/>
      </bottom>
      <diagonal/>
    </border>
    <border>
      <left style="thick">
        <color indexed="64"/>
      </left>
      <right style="thick">
        <color indexed="64"/>
      </right>
      <top style="thin">
        <color auto="1"/>
      </top>
      <bottom style="thick">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38" fontId="20" fillId="0" borderId="0" applyFont="0" applyFill="0" applyBorder="0" applyAlignment="0" applyProtection="0"/>
  </cellStyleXfs>
  <cellXfs count="103">
    <xf numFmtId="0" fontId="0" fillId="0" borderId="0" xfId="0">
      <alignment vertical="center"/>
    </xf>
    <xf numFmtId="0" fontId="19" fillId="0" borderId="0" xfId="0" applyFont="1">
      <alignment vertical="center"/>
    </xf>
    <xf numFmtId="0" fontId="21" fillId="0" borderId="0" xfId="0" applyFont="1">
      <alignment vertical="center"/>
    </xf>
    <xf numFmtId="0" fontId="19" fillId="0" borderId="0" xfId="0" applyFont="1" applyBorder="1" applyAlignment="1">
      <alignment horizontal="center" vertical="center"/>
    </xf>
    <xf numFmtId="177" fontId="19" fillId="0" borderId="0" xfId="0" applyNumberFormat="1" applyFont="1" applyBorder="1">
      <alignment vertical="center"/>
    </xf>
    <xf numFmtId="0" fontId="19" fillId="0" borderId="0" xfId="0" applyFont="1" applyBorder="1" applyAlignment="1">
      <alignment vertical="center"/>
    </xf>
    <xf numFmtId="0" fontId="19" fillId="0" borderId="0" xfId="0" applyFont="1" applyAlignment="1">
      <alignment horizontal="right" vertical="center"/>
    </xf>
    <xf numFmtId="177" fontId="19" fillId="0" borderId="0" xfId="0" applyNumberFormat="1" applyFont="1" applyBorder="1" applyAlignment="1">
      <alignment horizontal="right" vertical="center"/>
    </xf>
    <xf numFmtId="0" fontId="22" fillId="0" borderId="0" xfId="0" applyFont="1">
      <alignment vertical="center"/>
    </xf>
    <xf numFmtId="0" fontId="0" fillId="0" borderId="0" xfId="0" applyBorder="1" applyAlignment="1">
      <alignment vertical="center"/>
    </xf>
    <xf numFmtId="0" fontId="25" fillId="0" borderId="0" xfId="0" applyFont="1">
      <alignment vertical="center"/>
    </xf>
    <xf numFmtId="176" fontId="24" fillId="0" borderId="0" xfId="42" applyNumberFormat="1" applyFont="1" applyBorder="1" applyAlignment="1">
      <alignment horizontal="center" vertical="center"/>
    </xf>
    <xf numFmtId="0" fontId="2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35"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178" fontId="27" fillId="0" borderId="0" xfId="0" applyNumberFormat="1" applyFont="1" applyBorder="1" applyAlignment="1">
      <alignment vertical="center" wrapText="1"/>
    </xf>
    <xf numFmtId="177" fontId="27" fillId="0" borderId="0" xfId="0" applyNumberFormat="1" applyFont="1" applyFill="1" applyBorder="1" applyAlignment="1">
      <alignment vertical="center" wrapText="1"/>
    </xf>
    <xf numFmtId="0" fontId="26" fillId="0" borderId="46" xfId="0" applyFont="1" applyBorder="1" applyAlignment="1">
      <alignment horizontal="center" vertical="center" wrapText="1"/>
    </xf>
    <xf numFmtId="177" fontId="19" fillId="34" borderId="55" xfId="0" applyNumberFormat="1" applyFont="1" applyFill="1" applyBorder="1" applyAlignment="1">
      <alignment vertical="center" shrinkToFit="1"/>
    </xf>
    <xf numFmtId="0" fontId="26" fillId="34" borderId="54" xfId="0" applyFont="1" applyFill="1" applyBorder="1" applyAlignment="1">
      <alignment horizontal="center" vertical="center" shrinkToFit="1"/>
    </xf>
    <xf numFmtId="177" fontId="19" fillId="34" borderId="56" xfId="0" applyNumberFormat="1" applyFont="1" applyFill="1" applyBorder="1" applyAlignment="1">
      <alignment vertical="center" shrinkToFit="1"/>
    </xf>
    <xf numFmtId="0" fontId="19" fillId="0" borderId="34" xfId="0" applyFont="1" applyBorder="1" applyAlignment="1">
      <alignment horizontal="center" vertical="center"/>
    </xf>
    <xf numFmtId="176" fontId="19" fillId="0" borderId="59" xfId="0" applyNumberFormat="1" applyFont="1" applyBorder="1" applyAlignment="1">
      <alignment vertical="center" shrinkToFit="1"/>
    </xf>
    <xf numFmtId="176" fontId="19" fillId="0" borderId="60" xfId="0" applyNumberFormat="1" applyFont="1" applyBorder="1" applyAlignment="1">
      <alignment vertical="center" shrinkToFit="1"/>
    </xf>
    <xf numFmtId="176" fontId="28" fillId="0" borderId="10" xfId="42" applyNumberFormat="1" applyFont="1" applyBorder="1" applyAlignment="1">
      <alignment horizontal="center" vertical="center"/>
    </xf>
    <xf numFmtId="179" fontId="19" fillId="0" borderId="29" xfId="0" applyNumberFormat="1" applyFont="1" applyBorder="1" applyAlignment="1">
      <alignment vertical="center" shrinkToFit="1"/>
    </xf>
    <xf numFmtId="179" fontId="19" fillId="0" borderId="46" xfId="0" applyNumberFormat="1" applyFont="1" applyBorder="1" applyAlignment="1">
      <alignment vertical="center" shrinkToFit="1"/>
    </xf>
    <xf numFmtId="0" fontId="19" fillId="0" borderId="30" xfId="0" applyFont="1" applyBorder="1" applyAlignment="1">
      <alignment horizontal="center" vertical="center"/>
    </xf>
    <xf numFmtId="0" fontId="19" fillId="0" borderId="11"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vertical="center"/>
    </xf>
    <xf numFmtId="0" fontId="19" fillId="0" borderId="26" xfId="0" applyFont="1" applyBorder="1" applyAlignment="1">
      <alignment horizontal="center" vertical="center"/>
    </xf>
    <xf numFmtId="177" fontId="29" fillId="33" borderId="33" xfId="0" applyNumberFormat="1" applyFont="1" applyFill="1" applyBorder="1" applyAlignment="1">
      <alignment horizontal="right" vertical="center"/>
    </xf>
    <xf numFmtId="177" fontId="19" fillId="0" borderId="32" xfId="0" applyNumberFormat="1" applyFont="1" applyBorder="1" applyAlignment="1">
      <alignment horizontal="right" vertical="center"/>
    </xf>
    <xf numFmtId="177" fontId="19" fillId="0" borderId="31" xfId="0" applyNumberFormat="1" applyFont="1" applyBorder="1" applyAlignment="1">
      <alignment horizontal="right" vertical="center"/>
    </xf>
    <xf numFmtId="176" fontId="19" fillId="0" borderId="61" xfId="0" applyNumberFormat="1" applyFont="1" applyBorder="1" applyAlignment="1">
      <alignment vertical="center" shrinkToFit="1"/>
    </xf>
    <xf numFmtId="0" fontId="19" fillId="0" borderId="65" xfId="0" applyFont="1" applyBorder="1" applyAlignment="1">
      <alignment horizontal="center" vertical="center"/>
    </xf>
    <xf numFmtId="179" fontId="19" fillId="0" borderId="63" xfId="0" applyNumberFormat="1" applyFont="1" applyBorder="1" applyAlignment="1">
      <alignment vertical="center" shrinkToFit="1"/>
    </xf>
    <xf numFmtId="177" fontId="19" fillId="34" borderId="66" xfId="0" applyNumberFormat="1" applyFont="1" applyFill="1" applyBorder="1" applyAlignment="1">
      <alignment vertical="center" shrinkToFit="1"/>
    </xf>
    <xf numFmtId="0" fontId="26" fillId="34" borderId="67" xfId="0" applyFont="1" applyFill="1" applyBorder="1" applyAlignment="1">
      <alignment horizontal="center" vertical="center" shrinkToFit="1"/>
    </xf>
    <xf numFmtId="177" fontId="19" fillId="34" borderId="68" xfId="0" applyNumberFormat="1" applyFont="1" applyFill="1" applyBorder="1" applyAlignment="1">
      <alignment vertical="center" shrinkToFit="1"/>
    </xf>
    <xf numFmtId="177" fontId="19" fillId="34" borderId="69" xfId="0" applyNumberFormat="1" applyFont="1" applyFill="1" applyBorder="1" applyAlignment="1">
      <alignment vertical="center" shrinkToFit="1"/>
    </xf>
    <xf numFmtId="177" fontId="19" fillId="34" borderId="70" xfId="0" applyNumberFormat="1" applyFont="1" applyFill="1" applyBorder="1" applyAlignment="1">
      <alignment vertical="center" shrinkToFit="1"/>
    </xf>
    <xf numFmtId="0" fontId="19" fillId="0" borderId="0" xfId="0" applyFont="1" applyAlignment="1">
      <alignmen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30" fillId="0" borderId="64" xfId="0" applyFont="1" applyBorder="1" applyAlignment="1">
      <alignment horizontal="left" vertical="center" wrapText="1"/>
    </xf>
    <xf numFmtId="0" fontId="30" fillId="0" borderId="63" xfId="0" applyFont="1" applyBorder="1" applyAlignment="1">
      <alignment horizontal="left" vertical="center" wrapText="1"/>
    </xf>
    <xf numFmtId="0" fontId="26" fillId="0" borderId="19" xfId="0" applyFont="1" applyBorder="1" applyAlignment="1">
      <alignment horizontal="left" vertical="center" wrapText="1"/>
    </xf>
    <xf numFmtId="0" fontId="26" fillId="0" borderId="29" xfId="0" applyFont="1" applyBorder="1" applyAlignment="1">
      <alignment horizontal="left" vertical="center" wrapText="1"/>
    </xf>
    <xf numFmtId="0" fontId="26" fillId="0" borderId="18" xfId="0" applyFont="1" applyBorder="1" applyAlignment="1">
      <alignment horizontal="left" vertical="center" wrapText="1"/>
    </xf>
    <xf numFmtId="0" fontId="19" fillId="0" borderId="45" xfId="0" applyFont="1" applyBorder="1" applyAlignment="1">
      <alignment horizontal="center" vertical="center" wrapText="1"/>
    </xf>
    <xf numFmtId="0" fontId="19" fillId="0" borderId="4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5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9" xfId="0" applyFont="1" applyBorder="1" applyAlignment="1">
      <alignment horizontal="left" vertical="center" wrapText="1"/>
    </xf>
    <xf numFmtId="0" fontId="19" fillId="0" borderId="29" xfId="0" applyFont="1" applyBorder="1" applyAlignment="1">
      <alignment horizontal="left" vertical="center" wrapText="1"/>
    </xf>
    <xf numFmtId="0" fontId="19" fillId="0" borderId="18" xfId="0" applyFont="1" applyBorder="1" applyAlignment="1">
      <alignment horizontal="left" vertical="center" wrapText="1"/>
    </xf>
    <xf numFmtId="0" fontId="19" fillId="0" borderId="51" xfId="0" applyFont="1" applyBorder="1" applyAlignment="1">
      <alignment horizontal="left" vertical="center" wrapText="1"/>
    </xf>
    <xf numFmtId="0" fontId="19" fillId="0" borderId="50" xfId="0" applyFont="1" applyBorder="1" applyAlignment="1">
      <alignment horizontal="left" vertical="center" wrapText="1"/>
    </xf>
    <xf numFmtId="0" fontId="26" fillId="0" borderId="44" xfId="0" applyFont="1" applyBorder="1" applyAlignment="1">
      <alignment horizontal="left" vertical="center" wrapText="1"/>
    </xf>
    <xf numFmtId="0" fontId="26" fillId="0" borderId="50" xfId="0" applyFont="1" applyBorder="1" applyAlignment="1">
      <alignment horizontal="left" vertical="center" wrapText="1"/>
    </xf>
    <xf numFmtId="0" fontId="19" fillId="0" borderId="16" xfId="0" applyFont="1" applyBorder="1" applyAlignment="1">
      <alignment vertical="center"/>
    </xf>
    <xf numFmtId="0" fontId="0" fillId="0" borderId="17" xfId="0" applyFont="1" applyBorder="1" applyAlignment="1">
      <alignment vertical="center"/>
    </xf>
    <xf numFmtId="0" fontId="19" fillId="0" borderId="27" xfId="0" applyFont="1" applyBorder="1" applyAlignment="1">
      <alignment vertical="center"/>
    </xf>
    <xf numFmtId="0" fontId="0" fillId="0" borderId="28" xfId="0" applyFont="1" applyBorder="1" applyAlignment="1">
      <alignment vertical="center"/>
    </xf>
    <xf numFmtId="176" fontId="28" fillId="0" borderId="19" xfId="42" applyNumberFormat="1" applyFont="1" applyBorder="1" applyAlignment="1">
      <alignment horizontal="center" vertical="center" shrinkToFit="1"/>
    </xf>
    <xf numFmtId="176" fontId="28" fillId="0" borderId="29" xfId="42" applyNumberFormat="1" applyFont="1" applyBorder="1" applyAlignment="1">
      <alignment horizontal="center" vertical="center" shrinkToFit="1"/>
    </xf>
    <xf numFmtId="176" fontId="28" fillId="0" borderId="18" xfId="42" applyNumberFormat="1" applyFont="1" applyBorder="1" applyAlignment="1">
      <alignment horizontal="center" vertical="center" shrinkToFit="1"/>
    </xf>
    <xf numFmtId="0" fontId="26" fillId="0" borderId="14" xfId="0" applyFont="1" applyBorder="1" applyAlignment="1">
      <alignment horizontal="left" vertical="center" wrapText="1"/>
    </xf>
    <xf numFmtId="0" fontId="26" fillId="0" borderId="12" xfId="0" applyFont="1" applyBorder="1" applyAlignment="1">
      <alignment horizontal="left" vertical="center" wrapText="1"/>
    </xf>
    <xf numFmtId="0" fontId="26" fillId="0" borderId="21" xfId="0" applyFont="1" applyBorder="1" applyAlignment="1">
      <alignment horizontal="left" vertical="center" wrapText="1"/>
    </xf>
    <xf numFmtId="0" fontId="26" fillId="0" borderId="20" xfId="0" applyFont="1" applyBorder="1" applyAlignment="1">
      <alignment horizontal="left" vertical="center" wrapText="1"/>
    </xf>
    <xf numFmtId="0" fontId="26" fillId="0" borderId="0" xfId="0" applyFont="1" applyBorder="1" applyAlignment="1">
      <alignment horizontal="left" vertical="center" wrapText="1"/>
    </xf>
    <xf numFmtId="0" fontId="26" fillId="0" borderId="2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3" xfId="0" applyFont="1" applyBorder="1" applyAlignment="1">
      <alignment horizontal="left" vertical="center" wrapText="1"/>
    </xf>
    <xf numFmtId="0" fontId="26" fillId="0" borderId="23" xfId="0" applyFont="1" applyBorder="1" applyAlignment="1">
      <alignment horizontal="left"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left" vertical="center" wrapText="1"/>
    </xf>
    <xf numFmtId="0" fontId="19" fillId="0" borderId="27" xfId="0" applyFont="1" applyBorder="1" applyAlignment="1">
      <alignment horizontal="left" vertical="center" wrapText="1"/>
    </xf>
    <xf numFmtId="0" fontId="19" fillId="0" borderId="46" xfId="0" applyFont="1" applyBorder="1" applyAlignment="1">
      <alignment horizontal="left" vertical="center" wrapText="1"/>
    </xf>
    <xf numFmtId="0" fontId="19" fillId="0" borderId="53" xfId="0" applyFont="1" applyBorder="1" applyAlignment="1">
      <alignment horizontal="left" vertical="center" wrapText="1"/>
    </xf>
    <xf numFmtId="0" fontId="26" fillId="0" borderId="52" xfId="0" applyFont="1" applyBorder="1" applyAlignment="1">
      <alignment horizontal="left" vertical="center" wrapText="1"/>
    </xf>
    <xf numFmtId="0" fontId="26" fillId="0" borderId="46" xfId="0" applyFont="1" applyBorder="1" applyAlignment="1">
      <alignment horizontal="left" vertical="center" wrapText="1"/>
    </xf>
    <xf numFmtId="0" fontId="26" fillId="0" borderId="28" xfId="0" applyFont="1" applyBorder="1" applyAlignment="1">
      <alignment horizontal="left" vertical="center" wrapText="1"/>
    </xf>
    <xf numFmtId="0" fontId="30" fillId="0" borderId="36"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19" xfId="0" applyFont="1" applyBorder="1" applyAlignment="1">
      <alignment horizontal="left" vertical="center" wrapText="1"/>
    </xf>
    <xf numFmtId="0" fontId="30" fillId="0" borderId="29"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174625</xdr:colOff>
      <xdr:row>5</xdr:row>
      <xdr:rowOff>47625</xdr:rowOff>
    </xdr:from>
    <xdr:to>
      <xdr:col>4</xdr:col>
      <xdr:colOff>476250</xdr:colOff>
      <xdr:row>7</xdr:row>
      <xdr:rowOff>111125</xdr:rowOff>
    </xdr:to>
    <xdr:sp macro="" textlink="">
      <xdr:nvSpPr>
        <xdr:cNvPr id="3" name="右矢印 2"/>
        <xdr:cNvSpPr/>
      </xdr:nvSpPr>
      <xdr:spPr>
        <a:xfrm>
          <a:off x="4191000" y="825500"/>
          <a:ext cx="301625"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9"/>
  <sheetViews>
    <sheetView tabSelected="1" view="pageBreakPreview" topLeftCell="A7" zoomScale="85" zoomScaleNormal="100" zoomScaleSheetLayoutView="85" workbookViewId="0">
      <selection activeCell="H21" sqref="H21"/>
    </sheetView>
  </sheetViews>
  <sheetFormatPr defaultRowHeight="15.75" x14ac:dyDescent="0.15"/>
  <cols>
    <col min="1" max="1" width="2.25" style="1" customWidth="1"/>
    <col min="2" max="2" width="17.5" style="1" customWidth="1"/>
    <col min="3" max="3" width="4.625" style="1" customWidth="1"/>
    <col min="4" max="4" width="19" style="1" customWidth="1"/>
    <col min="5" max="5" width="7.25" style="1" customWidth="1"/>
    <col min="6" max="6" width="56" style="1" customWidth="1"/>
    <col min="7" max="7" width="10" style="1" customWidth="1"/>
    <col min="8" max="8" width="7.125" style="1" customWidth="1"/>
    <col min="9" max="10" width="11" style="1" customWidth="1"/>
    <col min="11" max="16384" width="9" style="1"/>
  </cols>
  <sheetData>
    <row r="1" spans="1:12" s="8" customFormat="1" ht="24" customHeight="1" x14ac:dyDescent="0.15">
      <c r="A1" s="2" t="s">
        <v>3</v>
      </c>
      <c r="G1" s="26" t="s">
        <v>5</v>
      </c>
      <c r="H1" s="76" t="s">
        <v>24</v>
      </c>
      <c r="I1" s="77"/>
      <c r="J1" s="78"/>
    </row>
    <row r="2" spans="1:12" s="8" customFormat="1" ht="6.75" customHeight="1" x14ac:dyDescent="0.15">
      <c r="A2" s="2"/>
      <c r="G2" s="11"/>
      <c r="H2" s="11"/>
      <c r="I2" s="12"/>
      <c r="J2" s="12"/>
    </row>
    <row r="3" spans="1:12" ht="15.75" customHeight="1" x14ac:dyDescent="0.15">
      <c r="I3" s="6"/>
      <c r="J3" s="6" t="s">
        <v>1</v>
      </c>
    </row>
    <row r="4" spans="1:12" ht="21" customHeight="1" thickBot="1" x14ac:dyDescent="0.2">
      <c r="B4" s="10" t="s">
        <v>6</v>
      </c>
      <c r="F4" s="10" t="s">
        <v>7</v>
      </c>
      <c r="I4" s="6"/>
      <c r="J4" s="6"/>
    </row>
    <row r="5" spans="1:12" ht="21.75" customHeight="1" thickTop="1" thickBot="1" x14ac:dyDescent="0.2">
      <c r="B5" s="72" t="s">
        <v>2</v>
      </c>
      <c r="C5" s="73"/>
      <c r="D5" s="29" t="s">
        <v>14</v>
      </c>
      <c r="E5" s="3"/>
      <c r="F5" s="79" t="s">
        <v>34</v>
      </c>
      <c r="G5" s="80"/>
      <c r="H5" s="80"/>
      <c r="I5" s="80"/>
      <c r="J5" s="81"/>
    </row>
    <row r="6" spans="1:12" ht="21.75" customHeight="1" x14ac:dyDescent="0.15">
      <c r="B6" s="30" t="s">
        <v>4</v>
      </c>
      <c r="C6" s="31" t="s">
        <v>21</v>
      </c>
      <c r="D6" s="36">
        <f>655+2</f>
        <v>657</v>
      </c>
      <c r="E6" s="4"/>
      <c r="F6" s="82"/>
      <c r="G6" s="83"/>
      <c r="H6" s="83"/>
      <c r="I6" s="83"/>
      <c r="J6" s="84"/>
      <c r="L6" s="45"/>
    </row>
    <row r="7" spans="1:12" ht="21.75" customHeight="1" x14ac:dyDescent="0.15">
      <c r="B7" s="32" t="s">
        <v>23</v>
      </c>
      <c r="C7" s="33" t="s">
        <v>22</v>
      </c>
      <c r="D7" s="35">
        <v>393</v>
      </c>
      <c r="E7" s="4"/>
      <c r="F7" s="82"/>
      <c r="G7" s="83"/>
      <c r="H7" s="83"/>
      <c r="I7" s="83"/>
      <c r="J7" s="84"/>
    </row>
    <row r="8" spans="1:12" ht="21.75" customHeight="1" thickBot="1" x14ac:dyDescent="0.2">
      <c r="B8" s="74" t="s">
        <v>0</v>
      </c>
      <c r="C8" s="75"/>
      <c r="D8" s="34">
        <f>D6-D7</f>
        <v>264</v>
      </c>
      <c r="E8" s="4"/>
      <c r="F8" s="82"/>
      <c r="G8" s="83"/>
      <c r="H8" s="83"/>
      <c r="I8" s="83"/>
      <c r="J8" s="84"/>
    </row>
    <row r="9" spans="1:12" ht="24" customHeight="1" thickBot="1" x14ac:dyDescent="0.2">
      <c r="B9" s="5"/>
      <c r="C9" s="5"/>
      <c r="D9" s="7"/>
      <c r="E9" s="4"/>
      <c r="F9" s="85"/>
      <c r="G9" s="86"/>
      <c r="H9" s="86"/>
      <c r="I9" s="86"/>
      <c r="J9" s="87"/>
    </row>
    <row r="10" spans="1:12" ht="21" customHeight="1" thickTop="1" thickBot="1" x14ac:dyDescent="0.2">
      <c r="B10" s="10" t="s">
        <v>17</v>
      </c>
      <c r="G10" s="9"/>
      <c r="H10" s="9"/>
      <c r="I10" s="9"/>
      <c r="J10" s="9"/>
    </row>
    <row r="11" spans="1:12" ht="15" customHeight="1" thickBot="1" x14ac:dyDescent="0.2">
      <c r="B11" s="57" t="s">
        <v>18</v>
      </c>
      <c r="C11" s="58"/>
      <c r="D11" s="90"/>
      <c r="E11" s="62" t="s">
        <v>8</v>
      </c>
      <c r="F11" s="62"/>
      <c r="G11" s="62"/>
      <c r="H11" s="88"/>
      <c r="I11" s="53" t="s">
        <v>10</v>
      </c>
      <c r="J11" s="54"/>
    </row>
    <row r="12" spans="1:12" ht="15" customHeight="1" thickTop="1" thickBot="1" x14ac:dyDescent="0.2">
      <c r="B12" s="59"/>
      <c r="C12" s="60"/>
      <c r="D12" s="91"/>
      <c r="E12" s="64"/>
      <c r="F12" s="64"/>
      <c r="G12" s="64"/>
      <c r="H12" s="89"/>
      <c r="I12" s="19" t="s">
        <v>11</v>
      </c>
      <c r="J12" s="41" t="s">
        <v>14</v>
      </c>
    </row>
    <row r="13" spans="1:12" ht="35.25" customHeight="1" x14ac:dyDescent="0.15">
      <c r="B13" s="68" t="s">
        <v>32</v>
      </c>
      <c r="C13" s="69"/>
      <c r="D13" s="92"/>
      <c r="E13" s="71" t="s">
        <v>33</v>
      </c>
      <c r="F13" s="71"/>
      <c r="G13" s="71"/>
      <c r="H13" s="96"/>
      <c r="I13" s="24">
        <f>+J13</f>
        <v>-15</v>
      </c>
      <c r="J13" s="42">
        <f>ROUNDUP(-(14281)/1000,0)</f>
        <v>-15</v>
      </c>
    </row>
    <row r="14" spans="1:12" ht="35.25" customHeight="1" thickBot="1" x14ac:dyDescent="0.2">
      <c r="B14" s="93" t="s">
        <v>25</v>
      </c>
      <c r="C14" s="94"/>
      <c r="D14" s="95"/>
      <c r="E14" s="97" t="s">
        <v>26</v>
      </c>
      <c r="F14" s="97"/>
      <c r="G14" s="97"/>
      <c r="H14" s="98"/>
      <c r="I14" s="25">
        <f>+J14</f>
        <v>-1</v>
      </c>
      <c r="J14" s="43">
        <f>ROUNDUP(-(600)/1000,0)</f>
        <v>-1</v>
      </c>
    </row>
    <row r="15" spans="1:12" ht="15.75" customHeight="1" x14ac:dyDescent="0.15">
      <c r="B15" s="15"/>
      <c r="C15" s="15"/>
      <c r="D15" s="15"/>
      <c r="E15" s="15"/>
      <c r="F15" s="16"/>
      <c r="G15" s="16"/>
      <c r="H15" s="16"/>
      <c r="I15" s="17"/>
      <c r="J15" s="18"/>
    </row>
    <row r="16" spans="1:12" ht="21" customHeight="1" thickBot="1" x14ac:dyDescent="0.2">
      <c r="B16" s="10" t="s">
        <v>12</v>
      </c>
      <c r="G16" s="9"/>
      <c r="H16" s="9"/>
      <c r="I16" s="9"/>
      <c r="J16" s="9"/>
    </row>
    <row r="17" spans="2:10" ht="15" customHeight="1" thickBot="1" x14ac:dyDescent="0.2">
      <c r="B17" s="57" t="s">
        <v>9</v>
      </c>
      <c r="C17" s="58"/>
      <c r="D17" s="58"/>
      <c r="E17" s="61" t="s">
        <v>13</v>
      </c>
      <c r="F17" s="62"/>
      <c r="G17" s="62"/>
      <c r="H17" s="55" t="s">
        <v>16</v>
      </c>
      <c r="I17" s="53" t="s">
        <v>15</v>
      </c>
      <c r="J17" s="54"/>
    </row>
    <row r="18" spans="2:10" ht="15" customHeight="1" thickTop="1" thickBot="1" x14ac:dyDescent="0.2">
      <c r="B18" s="59"/>
      <c r="C18" s="60"/>
      <c r="D18" s="60"/>
      <c r="E18" s="63"/>
      <c r="F18" s="64"/>
      <c r="G18" s="64"/>
      <c r="H18" s="56"/>
      <c r="I18" s="19" t="s">
        <v>11</v>
      </c>
      <c r="J18" s="21" t="s">
        <v>14</v>
      </c>
    </row>
    <row r="19" spans="2:10" ht="35.25" customHeight="1" x14ac:dyDescent="0.15">
      <c r="B19" s="68" t="s">
        <v>27</v>
      </c>
      <c r="C19" s="69"/>
      <c r="D19" s="69"/>
      <c r="E19" s="70" t="s">
        <v>39</v>
      </c>
      <c r="F19" s="71"/>
      <c r="G19" s="71"/>
      <c r="H19" s="23" t="s">
        <v>20</v>
      </c>
      <c r="I19" s="37">
        <f>+J19</f>
        <v>291</v>
      </c>
      <c r="J19" s="22">
        <f>ROUNDUP((290836)/1000,0)</f>
        <v>291</v>
      </c>
    </row>
    <row r="20" spans="2:10" ht="35.25" customHeight="1" x14ac:dyDescent="0.15">
      <c r="B20" s="65" t="s">
        <v>28</v>
      </c>
      <c r="C20" s="66"/>
      <c r="D20" s="67"/>
      <c r="E20" s="50" t="s">
        <v>35</v>
      </c>
      <c r="F20" s="51"/>
      <c r="G20" s="52"/>
      <c r="H20" s="13" t="s">
        <v>20</v>
      </c>
      <c r="I20" s="27">
        <f>ROUNDUP((714136)/1000,0)</f>
        <v>715</v>
      </c>
      <c r="J20" s="20">
        <f>ROUNDUP((69336)/1000,0)</f>
        <v>70</v>
      </c>
    </row>
    <row r="21" spans="2:10" ht="35.25" customHeight="1" x14ac:dyDescent="0.15">
      <c r="B21" s="46" t="s">
        <v>29</v>
      </c>
      <c r="C21" s="47"/>
      <c r="D21" s="47"/>
      <c r="E21" s="48" t="s">
        <v>36</v>
      </c>
      <c r="F21" s="49"/>
      <c r="G21" s="49"/>
      <c r="H21" s="38" t="s">
        <v>19</v>
      </c>
      <c r="I21" s="39">
        <v>15</v>
      </c>
      <c r="J21" s="40">
        <v>15</v>
      </c>
    </row>
    <row r="22" spans="2:10" ht="35.25" customHeight="1" x14ac:dyDescent="0.15">
      <c r="B22" s="65" t="s">
        <v>30</v>
      </c>
      <c r="C22" s="66"/>
      <c r="D22" s="66"/>
      <c r="E22" s="101" t="s">
        <v>37</v>
      </c>
      <c r="F22" s="102"/>
      <c r="G22" s="102"/>
      <c r="H22" s="13" t="s">
        <v>19</v>
      </c>
      <c r="I22" s="27">
        <v>46</v>
      </c>
      <c r="J22" s="20">
        <v>23</v>
      </c>
    </row>
    <row r="23" spans="2:10" ht="39.950000000000003" customHeight="1" thickBot="1" x14ac:dyDescent="0.2">
      <c r="B23" s="93" t="s">
        <v>31</v>
      </c>
      <c r="C23" s="94"/>
      <c r="D23" s="94"/>
      <c r="E23" s="99" t="s">
        <v>38</v>
      </c>
      <c r="F23" s="100"/>
      <c r="G23" s="100"/>
      <c r="H23" s="14" t="s">
        <v>20</v>
      </c>
      <c r="I23" s="28">
        <v>6</v>
      </c>
      <c r="J23" s="44">
        <v>3</v>
      </c>
    </row>
    <row r="28" spans="2:10" x14ac:dyDescent="0.15">
      <c r="D28"/>
    </row>
    <row r="29" spans="2:10" x14ac:dyDescent="0.15">
      <c r="E29"/>
    </row>
  </sheetData>
  <mergeCells count="25">
    <mergeCell ref="B23:D23"/>
    <mergeCell ref="E23:G23"/>
    <mergeCell ref="B22:D22"/>
    <mergeCell ref="E22:G22"/>
    <mergeCell ref="B11:D12"/>
    <mergeCell ref="I11:J11"/>
    <mergeCell ref="B13:D13"/>
    <mergeCell ref="B14:D14"/>
    <mergeCell ref="E13:H13"/>
    <mergeCell ref="E14:H14"/>
    <mergeCell ref="B5:C5"/>
    <mergeCell ref="B8:C8"/>
    <mergeCell ref="H1:J1"/>
    <mergeCell ref="F5:J9"/>
    <mergeCell ref="E11:H12"/>
    <mergeCell ref="B21:D21"/>
    <mergeCell ref="E21:G21"/>
    <mergeCell ref="E20:G20"/>
    <mergeCell ref="I17:J17"/>
    <mergeCell ref="H17:H18"/>
    <mergeCell ref="B17:D18"/>
    <mergeCell ref="E17:G18"/>
    <mergeCell ref="B20:D20"/>
    <mergeCell ref="B19:D19"/>
    <mergeCell ref="E19:G19"/>
  </mergeCells>
  <phoneticPr fontId="18"/>
  <printOptions horizontalCentered="1" verticalCentered="1"/>
  <pageMargins left="0.23622047244094491" right="0.23622047244094491" top="0.43307086614173229" bottom="0.19685039370078741"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０２　要求状況</vt:lpstr>
      <vt:lpstr>'０２　要求状況'!Print_Area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日當　淳也</dc:creator>
  <cp:lastModifiedBy>HOSTNAME</cp:lastModifiedBy>
  <cp:lastPrinted>2015-11-16T02:55:47Z</cp:lastPrinted>
  <dcterms:created xsi:type="dcterms:W3CDTF">2012-07-18T05:47:44Z</dcterms:created>
  <dcterms:modified xsi:type="dcterms:W3CDTF">2015-12-17T05:50:49Z</dcterms:modified>
</cp:coreProperties>
</file>