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800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W16" i="23" l="1"/>
  <c r="W15" i="23"/>
  <c r="Y15" i="23"/>
  <c r="Y16" i="23"/>
  <c r="T17" i="23"/>
  <c r="T13" i="23"/>
  <c r="W17" i="23" l="1"/>
  <c r="Y17" i="23"/>
  <c r="R17" i="23" l="1"/>
  <c r="G17" i="23"/>
  <c r="K17" i="23" s="1"/>
  <c r="E17" i="23"/>
  <c r="AC17" i="23" l="1"/>
  <c r="AC19" i="23" s="1"/>
  <c r="R13" i="23"/>
  <c r="E13" i="23"/>
  <c r="G13" i="23" l="1"/>
  <c r="K13" i="23" s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<sst xmlns="http://schemas.openxmlformats.org/spreadsheetml/2006/main" count="117" uniqueCount="51">
  <si>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</si>
  <si>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</si>
  <si>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</si>
  <si>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</si>
  <si>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</si>
  <si>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</si>
  <si>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</si>
  <si>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</si>
  <si>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</si>
  <si>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</si>
  <si>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</si>
  <si>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</si>
  <si>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</si>
  <si>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</si>
  <si>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</si>
  <si>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</si>
  <si>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</si>
  <si>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</si>
  <si>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</si>
  <si>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</si>
  <si>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</si>
  <si>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</si>
  <si>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</si>
  <si>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</si>
  <si>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</si>
  <si>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</si>
  <si>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</si>
  <si>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</si>
  <si>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</si>
  <si>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</si>
  <si>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</si>
  <si>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</si>
  <si>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</si>
  <si>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</si>
  <si>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</si>
  <si>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</si>
  <si>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</si>
  <si>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</si>
  <si>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</si>
  <si>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</si>
  <si>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</si>
  <si>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</si>
  <si>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</si>
  <si>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　H27当初 予算額
（Ａ+Ｂ+Ｄ+Ｆ）</t>
    <rPh sb="4" eb="6">
      <t>トウショ</t>
    </rPh>
    <rPh sb="7" eb="9">
      <t>ヨサン</t>
    </rPh>
    <rPh sb="9" eb="10">
      <t>ガク</t>
    </rPh>
    <phoneticPr fontId="20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</si>
  <si>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</si>
  <si>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</si>
  <si>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　H28当初 要求額
（Ａ'+Ｂ'+Ｄ+Ｆ'）</t>
    <rPh sb="4" eb="6">
      <t>トウショ</t>
    </rPh>
    <rPh sb="7" eb="9">
      <t>ヨウキュウ</t>
    </rPh>
    <rPh sb="9" eb="10">
      <t>ガク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</si>
  <si>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</si>
  <si>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住宅まちづくり部</t>
    <rPh sb="0" eb="2">
      <t>ジュウタク</t>
    </rPh>
    <rPh sb="7" eb="8">
      <t>ブ</t>
    </rPh>
    <phoneticPr fontId="18"/>
  </si>
  <si>
    <t>Ｆ</t>
    <phoneticPr fontId="20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</si>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</sst>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3" fillId="0" borderId="17" xfId="42" applyNumberFormat="1" applyFont="1" applyBorder="1" applyAlignment="1">
      <alignment horizontal="center" vertical="center"/>
    </xf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5" xfId="42" applyNumberFormat="1" applyFont="1" applyBorder="1" applyAlignment="1">
      <alignment horizontal="left" vertical="center" wrapText="1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topLeftCell="A10" zoomScale="40" zoomScaleNormal="75" zoomScaleSheetLayoutView="40" workbookViewId="0">
      <selection activeCell="K19" sqref="K19"/>
    </sheetView>
  </sheetViews>
  <sheetFormatPr defaultRowHeight="15.75"/>
  <cols>
    <col min="1" max="1" width="5.125" style="3" customWidth="1"/>
    <col min="2" max="2" width="3.125" style="3" customWidth="1"/>
    <col min="3" max="3" width="47.5" style="3" customWidth="1"/>
    <col min="4" max="4" width="7.5" style="3" customWidth="1"/>
    <col min="5" max="5" width="31.375" style="3" customWidth="1"/>
    <col min="6" max="6" width="3" style="64" customWidth="1"/>
    <col min="7" max="7" width="29.5" style="3" customWidth="1"/>
    <col min="8" max="8" width="3" style="64" customWidth="1"/>
    <col min="9" max="9" width="5.5" style="3" customWidth="1"/>
    <col min="10" max="10" width="3.625" style="3" customWidth="1"/>
    <col min="11" max="11" width="27.25" style="3" customWidth="1"/>
    <col min="12" max="12" width="3.5" style="3" customWidth="1"/>
    <col min="13" max="13" width="3.625" style="3" customWidth="1"/>
    <col min="14" max="14" width="5.125" style="3" customWidth="1"/>
    <col min="15" max="15" width="3.125" style="3" customWidth="1"/>
    <col min="16" max="16" width="47.75" style="3" customWidth="1"/>
    <col min="17" max="17" width="7.5" style="3" customWidth="1"/>
    <col min="18" max="18" width="29.125" style="3" customWidth="1"/>
    <col min="19" max="19" width="3" style="64" customWidth="1"/>
    <col min="20" max="20" width="28.875" style="3" customWidth="1"/>
    <col min="21" max="21" width="3" style="64" customWidth="1"/>
    <col min="22" max="22" width="9" style="3" customWidth="1"/>
    <col min="23" max="23" width="36.75" style="3" customWidth="1"/>
    <col min="24" max="24" width="3" style="64" customWidth="1"/>
    <col min="25" max="25" width="36.5" style="3" customWidth="1"/>
    <col min="26" max="26" width="3" style="64" customWidth="1"/>
    <col min="27" max="27" width="4.5" style="3" customWidth="1"/>
    <col min="28" max="28" width="3.625" style="3" customWidth="1"/>
    <col min="29" max="29" width="31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5" t="s">
        <v>44</v>
      </c>
      <c r="B1" s="1"/>
      <c r="C1" s="2"/>
      <c r="D1" s="2"/>
      <c r="E1" s="2"/>
      <c r="F1" s="76"/>
      <c r="H1" s="76"/>
      <c r="I1" s="4"/>
      <c r="J1" s="4"/>
      <c r="K1" s="5"/>
      <c r="L1" s="2"/>
      <c r="N1" s="1"/>
      <c r="O1" s="1"/>
      <c r="P1" s="2"/>
      <c r="Q1" s="2"/>
      <c r="R1" s="2"/>
      <c r="S1" s="76"/>
      <c r="U1" s="76"/>
      <c r="V1" s="4"/>
      <c r="W1" s="54" t="s">
        <v>13</v>
      </c>
      <c r="X1" s="114" t="s">
        <v>48</v>
      </c>
      <c r="Y1" s="115"/>
      <c r="Z1" s="115"/>
      <c r="AA1" s="115"/>
      <c r="AB1" s="115"/>
      <c r="AC1" s="115"/>
      <c r="AD1" s="116"/>
      <c r="AF1" s="1"/>
      <c r="AG1" s="1"/>
    </row>
    <row r="2" spans="1:48" ht="37.5" customHeight="1">
      <c r="A2" s="6"/>
      <c r="B2" s="6"/>
      <c r="E2" s="7"/>
      <c r="F2" s="70"/>
      <c r="G2" s="8"/>
      <c r="I2" s="8"/>
      <c r="J2" s="8"/>
      <c r="K2" s="8"/>
      <c r="N2" s="6"/>
      <c r="O2" s="6"/>
      <c r="R2" s="7"/>
      <c r="S2" s="70"/>
      <c r="T2" s="8"/>
      <c r="V2" s="8"/>
      <c r="W2" s="7"/>
      <c r="X2" s="70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80"/>
      <c r="C3" s="2"/>
      <c r="D3" s="2"/>
      <c r="E3" s="2"/>
      <c r="F3" s="76"/>
      <c r="H3" s="76"/>
      <c r="I3" s="4"/>
      <c r="J3" s="4"/>
      <c r="K3" s="5"/>
      <c r="L3" s="2"/>
      <c r="N3" s="1"/>
      <c r="O3" s="1"/>
      <c r="P3" s="2"/>
      <c r="Q3" s="2"/>
      <c r="R3" s="2"/>
      <c r="S3" s="76"/>
      <c r="U3" s="76"/>
      <c r="V3" s="4"/>
      <c r="W3" s="98"/>
      <c r="X3" s="99"/>
      <c r="Y3" s="99"/>
      <c r="Z3" s="99"/>
      <c r="AA3" s="98" t="s">
        <v>6</v>
      </c>
      <c r="AB3" s="99"/>
      <c r="AC3" s="99"/>
      <c r="AD3" s="99"/>
      <c r="AF3" s="1"/>
      <c r="AG3" s="1"/>
    </row>
    <row r="4" spans="1:48" ht="37.5" customHeight="1">
      <c r="A4" s="6"/>
      <c r="B4" s="6"/>
      <c r="E4" s="7"/>
      <c r="F4" s="70"/>
      <c r="G4" s="8"/>
      <c r="I4" s="8"/>
      <c r="J4" s="8"/>
      <c r="K4" s="8"/>
      <c r="N4" s="6"/>
      <c r="O4" s="6"/>
      <c r="R4" s="7"/>
      <c r="S4" s="70"/>
      <c r="T4" s="8"/>
      <c r="V4" s="8"/>
      <c r="W4" s="7"/>
      <c r="X4" s="70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5" t="s">
        <v>45</v>
      </c>
      <c r="B5" s="105"/>
      <c r="C5" s="105"/>
      <c r="D5" s="105"/>
      <c r="F5" s="79"/>
      <c r="H5" s="77"/>
      <c r="N5" s="105" t="s">
        <v>47</v>
      </c>
      <c r="O5" s="105"/>
      <c r="P5" s="105"/>
      <c r="Q5" s="105"/>
      <c r="S5" s="79"/>
      <c r="U5" s="77"/>
      <c r="W5" s="112" t="s">
        <v>37</v>
      </c>
      <c r="X5" s="112"/>
      <c r="Y5" s="112"/>
      <c r="Z5" s="112"/>
      <c r="AA5" s="10"/>
    </row>
    <row r="6" spans="1:48" s="26" customFormat="1" ht="44.25" customHeight="1" thickBot="1">
      <c r="A6" s="106"/>
      <c r="B6" s="106"/>
      <c r="C6" s="106"/>
      <c r="D6" s="106"/>
      <c r="E6" s="22" t="s">
        <v>1</v>
      </c>
      <c r="F6" s="71" t="s">
        <v>0</v>
      </c>
      <c r="G6" s="23" t="s">
        <v>15</v>
      </c>
      <c r="H6" s="65" t="s">
        <v>14</v>
      </c>
      <c r="I6" s="24"/>
      <c r="J6" s="25"/>
      <c r="K6" s="25"/>
      <c r="L6" s="25"/>
      <c r="N6" s="106"/>
      <c r="O6" s="106"/>
      <c r="P6" s="106"/>
      <c r="Q6" s="106"/>
      <c r="R6" s="22" t="s">
        <v>1</v>
      </c>
      <c r="S6" s="71" t="s">
        <v>16</v>
      </c>
      <c r="T6" s="23" t="s">
        <v>15</v>
      </c>
      <c r="U6" s="65" t="s">
        <v>14</v>
      </c>
      <c r="W6" s="22" t="s">
        <v>1</v>
      </c>
      <c r="X6" s="71" t="s">
        <v>0</v>
      </c>
      <c r="Y6" s="23" t="s">
        <v>15</v>
      </c>
      <c r="Z6" s="65" t="s">
        <v>14</v>
      </c>
      <c r="AA6" s="27"/>
      <c r="AB6" s="111"/>
      <c r="AC6" s="111"/>
      <c r="AD6" s="111"/>
      <c r="AM6" s="113"/>
      <c r="AN6" s="113"/>
      <c r="AO6" s="113"/>
      <c r="AP6" s="113"/>
      <c r="AQ6" s="113"/>
      <c r="AR6" s="28"/>
      <c r="AS6" s="25"/>
      <c r="AT6" s="29"/>
      <c r="AU6" s="25"/>
      <c r="AV6" s="30"/>
    </row>
    <row r="7" spans="1:48" s="26" customFormat="1" ht="116.25" customHeight="1" thickBot="1">
      <c r="A7" s="108" t="s">
        <v>43</v>
      </c>
      <c r="B7" s="109"/>
      <c r="C7" s="110"/>
      <c r="D7" s="81" t="s">
        <v>32</v>
      </c>
      <c r="E7" s="82">
        <v>5625</v>
      </c>
      <c r="F7" s="71" t="s">
        <v>4</v>
      </c>
      <c r="G7" s="83">
        <v>3316</v>
      </c>
      <c r="H7" s="65" t="s">
        <v>3</v>
      </c>
      <c r="I7" s="25"/>
      <c r="J7" s="25"/>
      <c r="K7" s="32"/>
      <c r="L7" s="25"/>
      <c r="N7" s="108" t="s">
        <v>46</v>
      </c>
      <c r="O7" s="109"/>
      <c r="P7" s="110"/>
      <c r="Q7" s="81" t="s">
        <v>33</v>
      </c>
      <c r="R7" s="82">
        <v>5167</v>
      </c>
      <c r="S7" s="71" t="s">
        <v>2</v>
      </c>
      <c r="T7" s="83">
        <v>3041</v>
      </c>
      <c r="U7" s="65" t="s">
        <v>3</v>
      </c>
      <c r="W7" s="82">
        <f>SUM(W9,W11,W15)</f>
        <v>-456</v>
      </c>
      <c r="X7" s="71" t="s">
        <v>2</v>
      </c>
      <c r="Y7" s="83">
        <f>SUM(Y9,Y11,Y15)</f>
        <v>-275</v>
      </c>
      <c r="Z7" s="65" t="s">
        <v>3</v>
      </c>
      <c r="AA7" s="27"/>
      <c r="AB7" s="25"/>
      <c r="AC7" s="32"/>
      <c r="AD7" s="25"/>
      <c r="AM7" s="102"/>
      <c r="AN7" s="102"/>
      <c r="AO7" s="102"/>
      <c r="AP7" s="107"/>
      <c r="AQ7" s="107"/>
      <c r="AR7" s="25"/>
      <c r="AS7" s="25"/>
      <c r="AT7" s="25"/>
      <c r="AU7" s="25"/>
      <c r="AV7" s="30"/>
    </row>
    <row r="8" spans="1:48" s="26" customFormat="1" ht="82.5" customHeight="1" thickBot="1">
      <c r="A8" s="33"/>
      <c r="B8" s="33"/>
      <c r="C8" s="33"/>
      <c r="D8" s="34"/>
      <c r="E8" s="27"/>
      <c r="F8" s="72"/>
      <c r="G8" s="27"/>
      <c r="H8" s="66"/>
      <c r="I8" s="25"/>
      <c r="J8" s="25"/>
      <c r="K8" s="32"/>
      <c r="L8" s="25"/>
      <c r="N8" s="33"/>
      <c r="O8" s="33"/>
      <c r="P8" s="33"/>
      <c r="Q8" s="34"/>
      <c r="R8" s="27"/>
      <c r="S8" s="72"/>
      <c r="T8" s="27"/>
      <c r="U8" s="66"/>
      <c r="W8" s="27"/>
      <c r="X8" s="72"/>
      <c r="Y8" s="27"/>
      <c r="Z8" s="66"/>
      <c r="AA8" s="27"/>
      <c r="AB8" s="25"/>
      <c r="AC8" s="32"/>
      <c r="AD8" s="25"/>
      <c r="AM8" s="35"/>
      <c r="AN8" s="35"/>
      <c r="AO8" s="35"/>
      <c r="AP8" s="36"/>
      <c r="AQ8" s="36"/>
      <c r="AR8" s="25"/>
      <c r="AS8" s="25"/>
      <c r="AT8" s="25"/>
      <c r="AU8" s="25"/>
      <c r="AV8" s="30"/>
    </row>
    <row r="9" spans="1:48" s="26" customFormat="1" ht="101.25" customHeight="1" thickBot="1">
      <c r="A9" s="118" t="s">
        <v>18</v>
      </c>
      <c r="B9" s="109"/>
      <c r="C9" s="110"/>
      <c r="D9" s="88" t="s">
        <v>27</v>
      </c>
      <c r="E9" s="89">
        <v>0</v>
      </c>
      <c r="F9" s="71" t="s">
        <v>2</v>
      </c>
      <c r="G9" s="90">
        <v>0</v>
      </c>
      <c r="H9" s="65" t="s">
        <v>3</v>
      </c>
      <c r="I9" s="25"/>
      <c r="J9" s="25"/>
      <c r="K9" s="32"/>
      <c r="L9" s="25"/>
      <c r="N9" s="118" t="s">
        <v>18</v>
      </c>
      <c r="O9" s="109"/>
      <c r="P9" s="110"/>
      <c r="Q9" s="88" t="s">
        <v>31</v>
      </c>
      <c r="R9" s="89">
        <v>0</v>
      </c>
      <c r="S9" s="71" t="s">
        <v>2</v>
      </c>
      <c r="T9" s="90">
        <v>0</v>
      </c>
      <c r="U9" s="65" t="s">
        <v>3</v>
      </c>
      <c r="W9" s="82">
        <f>R9-E9</f>
        <v>0</v>
      </c>
      <c r="X9" s="71" t="s">
        <v>2</v>
      </c>
      <c r="Y9" s="83">
        <f>T9-G9</f>
        <v>0</v>
      </c>
      <c r="Z9" s="65" t="s">
        <v>3</v>
      </c>
      <c r="AA9" s="27"/>
      <c r="AB9" s="25"/>
      <c r="AC9" s="32"/>
      <c r="AD9" s="25"/>
      <c r="AM9" s="102"/>
      <c r="AN9" s="102"/>
      <c r="AO9" s="102"/>
      <c r="AP9" s="107"/>
      <c r="AQ9" s="107"/>
      <c r="AR9" s="25"/>
      <c r="AS9" s="25"/>
      <c r="AT9" s="25"/>
      <c r="AU9" s="25"/>
      <c r="AV9" s="30"/>
    </row>
    <row r="10" spans="1:48" s="37" customFormat="1" ht="82.5" customHeight="1" thickBot="1">
      <c r="A10" s="33"/>
      <c r="B10" s="33"/>
      <c r="C10" s="33"/>
      <c r="D10" s="34"/>
      <c r="E10" s="27"/>
      <c r="F10" s="72"/>
      <c r="G10" s="27"/>
      <c r="H10" s="66"/>
      <c r="I10" s="25"/>
      <c r="J10" s="25"/>
      <c r="K10" s="32"/>
      <c r="L10" s="25"/>
      <c r="N10" s="33"/>
      <c r="O10" s="33"/>
      <c r="P10" s="33"/>
      <c r="Q10" s="34"/>
      <c r="R10" s="27"/>
      <c r="S10" s="72"/>
      <c r="T10" s="27"/>
      <c r="U10" s="66"/>
      <c r="W10" s="27"/>
      <c r="X10" s="72"/>
      <c r="Y10" s="27"/>
      <c r="Z10" s="66"/>
      <c r="AA10" s="27"/>
      <c r="AB10" s="25"/>
      <c r="AC10" s="32"/>
      <c r="AD10" s="25"/>
      <c r="AM10" s="35"/>
      <c r="AN10" s="35"/>
      <c r="AO10" s="35"/>
      <c r="AP10" s="36"/>
      <c r="AQ10" s="36"/>
      <c r="AR10" s="25"/>
      <c r="AS10" s="25"/>
      <c r="AT10" s="25"/>
      <c r="AU10" s="25"/>
      <c r="AV10" s="30"/>
    </row>
    <row r="11" spans="1:48" s="26" customFormat="1" ht="101.25" customHeight="1" thickBot="1">
      <c r="A11" s="117" t="s">
        <v>19</v>
      </c>
      <c r="B11" s="109"/>
      <c r="C11" s="110"/>
      <c r="D11" s="88" t="s">
        <v>7</v>
      </c>
      <c r="E11" s="89">
        <v>1980</v>
      </c>
      <c r="F11" s="71" t="s">
        <v>2</v>
      </c>
      <c r="G11" s="90">
        <v>811</v>
      </c>
      <c r="H11" s="65" t="s">
        <v>3</v>
      </c>
      <c r="I11" s="25"/>
      <c r="J11" s="25"/>
      <c r="K11" s="32"/>
      <c r="L11" s="25"/>
      <c r="N11" s="117" t="s">
        <v>19</v>
      </c>
      <c r="O11" s="109"/>
      <c r="P11" s="110"/>
      <c r="Q11" s="88" t="s">
        <v>8</v>
      </c>
      <c r="R11" s="89">
        <v>1609</v>
      </c>
      <c r="S11" s="71" t="s">
        <v>38</v>
      </c>
      <c r="T11" s="90">
        <v>543</v>
      </c>
      <c r="U11" s="65" t="s">
        <v>3</v>
      </c>
      <c r="W11" s="82">
        <f>R11-E11</f>
        <v>-371</v>
      </c>
      <c r="X11" s="71" t="s">
        <v>2</v>
      </c>
      <c r="Y11" s="83">
        <f>T11-G11</f>
        <v>-268</v>
      </c>
      <c r="Z11" s="65" t="s">
        <v>3</v>
      </c>
      <c r="AA11" s="27"/>
      <c r="AB11" s="25"/>
      <c r="AC11" s="32"/>
      <c r="AD11" s="25"/>
      <c r="AM11" s="102"/>
      <c r="AN11" s="102"/>
      <c r="AO11" s="102"/>
      <c r="AP11" s="107"/>
      <c r="AQ11" s="107"/>
      <c r="AR11" s="25"/>
      <c r="AS11" s="25"/>
      <c r="AT11" s="25"/>
      <c r="AU11" s="25"/>
      <c r="AV11" s="30"/>
    </row>
    <row r="12" spans="1:48" s="26" customFormat="1" ht="101.25" customHeight="1" thickBot="1">
      <c r="A12" s="38"/>
      <c r="B12" s="39" t="s">
        <v>11</v>
      </c>
      <c r="C12" s="53" t="s">
        <v>17</v>
      </c>
      <c r="D12" s="40" t="s">
        <v>12</v>
      </c>
      <c r="E12" s="49">
        <v>1098</v>
      </c>
      <c r="F12" s="73" t="s">
        <v>2</v>
      </c>
      <c r="G12" s="50">
        <v>229</v>
      </c>
      <c r="H12" s="67" t="s">
        <v>3</v>
      </c>
      <c r="I12" s="25"/>
      <c r="J12" s="103" t="s">
        <v>39</v>
      </c>
      <c r="K12" s="104"/>
      <c r="L12" s="104"/>
      <c r="N12" s="38"/>
      <c r="O12" s="39"/>
      <c r="P12" s="53" t="s">
        <v>17</v>
      </c>
      <c r="Q12" s="40" t="s">
        <v>10</v>
      </c>
      <c r="R12" s="49">
        <v>914</v>
      </c>
      <c r="S12" s="73" t="s">
        <v>35</v>
      </c>
      <c r="T12" s="50">
        <v>75</v>
      </c>
      <c r="U12" s="67" t="s">
        <v>3</v>
      </c>
      <c r="W12" s="49">
        <f>R12-E12</f>
        <v>-184</v>
      </c>
      <c r="X12" s="73" t="s">
        <v>2</v>
      </c>
      <c r="Y12" s="50">
        <f>T12-G12</f>
        <v>-154</v>
      </c>
      <c r="Z12" s="67" t="s">
        <v>3</v>
      </c>
      <c r="AA12" s="27"/>
      <c r="AB12" s="25"/>
      <c r="AC12" s="32"/>
      <c r="AD12" s="25"/>
      <c r="AM12" s="102"/>
      <c r="AN12" s="102"/>
      <c r="AO12" s="102"/>
      <c r="AP12" s="107"/>
      <c r="AQ12" s="107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1"/>
      <c r="B13" s="42"/>
      <c r="C13" s="84" t="s">
        <v>28</v>
      </c>
      <c r="D13" s="87" t="s">
        <v>5</v>
      </c>
      <c r="E13" s="51">
        <f>E11-E12</f>
        <v>882</v>
      </c>
      <c r="F13" s="74" t="s">
        <v>4</v>
      </c>
      <c r="G13" s="51">
        <f>G11-G12</f>
        <v>582</v>
      </c>
      <c r="H13" s="68" t="s">
        <v>3</v>
      </c>
      <c r="I13" s="46" t="s">
        <v>40</v>
      </c>
      <c r="J13" s="43" t="s">
        <v>2</v>
      </c>
      <c r="K13" s="91">
        <f>G13*0.95</f>
        <v>552.9</v>
      </c>
      <c r="L13" s="44" t="s">
        <v>3</v>
      </c>
      <c r="N13" s="41"/>
      <c r="O13" s="42"/>
      <c r="P13" s="84" t="s">
        <v>34</v>
      </c>
      <c r="Q13" s="87" t="s">
        <v>9</v>
      </c>
      <c r="R13" s="51">
        <f>R11-R12</f>
        <v>695</v>
      </c>
      <c r="S13" s="74" t="s">
        <v>2</v>
      </c>
      <c r="T13" s="51">
        <f>T11-T12</f>
        <v>468</v>
      </c>
      <c r="U13" s="68" t="s">
        <v>3</v>
      </c>
      <c r="W13" s="85">
        <f>W11-W12</f>
        <v>-187</v>
      </c>
      <c r="X13" s="74" t="s">
        <v>2</v>
      </c>
      <c r="Y13" s="51">
        <f>Y11-Y12</f>
        <v>-114</v>
      </c>
      <c r="Z13" s="86" t="s">
        <v>3</v>
      </c>
      <c r="AA13" s="45"/>
      <c r="AB13" s="25"/>
      <c r="AC13" s="32"/>
      <c r="AD13" s="25"/>
    </row>
    <row r="14" spans="1:48" s="37" customFormat="1" ht="82.5" customHeight="1" thickBot="1">
      <c r="A14" s="33"/>
      <c r="B14" s="33"/>
      <c r="C14" s="33"/>
      <c r="D14" s="34"/>
      <c r="E14" s="27"/>
      <c r="F14" s="72"/>
      <c r="G14" s="27"/>
      <c r="H14" s="66"/>
      <c r="I14" s="28"/>
      <c r="J14" s="25"/>
      <c r="K14" s="32"/>
      <c r="L14" s="25"/>
      <c r="N14" s="33"/>
      <c r="O14" s="33"/>
      <c r="P14" s="33"/>
      <c r="Q14" s="34"/>
      <c r="R14" s="27"/>
      <c r="S14" s="72"/>
      <c r="T14" s="27"/>
      <c r="U14" s="66"/>
      <c r="W14" s="27"/>
      <c r="X14" s="72"/>
      <c r="Y14" s="27"/>
      <c r="Z14" s="66"/>
      <c r="AA14" s="27"/>
      <c r="AB14" s="25"/>
      <c r="AC14" s="32"/>
      <c r="AD14" s="25"/>
      <c r="AM14" s="35"/>
      <c r="AN14" s="35"/>
      <c r="AO14" s="35"/>
      <c r="AP14" s="36"/>
      <c r="AQ14" s="36"/>
      <c r="AR14" s="25"/>
      <c r="AS14" s="25"/>
      <c r="AT14" s="25"/>
      <c r="AU14" s="25"/>
      <c r="AV14" s="30"/>
    </row>
    <row r="15" spans="1:48" s="26" customFormat="1" ht="101.25" customHeight="1" thickBot="1">
      <c r="A15" s="117" t="s">
        <v>20</v>
      </c>
      <c r="B15" s="109"/>
      <c r="C15" s="110"/>
      <c r="D15" s="88" t="s">
        <v>23</v>
      </c>
      <c r="E15" s="89">
        <v>3645</v>
      </c>
      <c r="F15" s="71" t="s">
        <v>2</v>
      </c>
      <c r="G15" s="90">
        <v>2505</v>
      </c>
      <c r="H15" s="65" t="s">
        <v>3</v>
      </c>
      <c r="I15" s="28"/>
      <c r="J15" s="25"/>
      <c r="K15" s="32"/>
      <c r="L15" s="25"/>
      <c r="N15" s="117" t="s">
        <v>20</v>
      </c>
      <c r="O15" s="109"/>
      <c r="P15" s="110"/>
      <c r="Q15" s="88" t="s">
        <v>24</v>
      </c>
      <c r="R15" s="89">
        <v>3560</v>
      </c>
      <c r="S15" s="71" t="s">
        <v>2</v>
      </c>
      <c r="T15" s="90">
        <v>2498</v>
      </c>
      <c r="U15" s="65" t="s">
        <v>3</v>
      </c>
      <c r="W15" s="82">
        <f>R15-E15</f>
        <v>-85</v>
      </c>
      <c r="X15" s="71" t="s">
        <v>2</v>
      </c>
      <c r="Y15" s="83">
        <f>T15-G15</f>
        <v>-7</v>
      </c>
      <c r="Z15" s="65" t="s">
        <v>3</v>
      </c>
      <c r="AA15" s="27"/>
      <c r="AB15" s="25"/>
      <c r="AC15" s="32"/>
      <c r="AD15" s="25"/>
      <c r="AM15" s="102"/>
      <c r="AN15" s="102"/>
      <c r="AO15" s="102"/>
      <c r="AP15" s="107"/>
      <c r="AQ15" s="107"/>
      <c r="AR15" s="25"/>
      <c r="AS15" s="25"/>
      <c r="AT15" s="25"/>
      <c r="AU15" s="25"/>
      <c r="AV15" s="30"/>
    </row>
    <row r="16" spans="1:48" s="26" customFormat="1" ht="101.25" customHeight="1" thickBot="1">
      <c r="A16" s="38"/>
      <c r="B16" s="59" t="s">
        <v>11</v>
      </c>
      <c r="C16" s="60" t="s">
        <v>17</v>
      </c>
      <c r="D16" s="61" t="s">
        <v>29</v>
      </c>
      <c r="E16" s="57">
        <v>3372</v>
      </c>
      <c r="F16" s="72" t="s">
        <v>2</v>
      </c>
      <c r="G16" s="58">
        <v>2279</v>
      </c>
      <c r="H16" s="78" t="s">
        <v>3</v>
      </c>
      <c r="I16" s="95" t="s">
        <v>50</v>
      </c>
      <c r="J16" s="96"/>
      <c r="K16" s="96"/>
      <c r="L16" s="96"/>
      <c r="M16" s="97"/>
      <c r="N16" s="38"/>
      <c r="O16" s="59"/>
      <c r="P16" s="60" t="s">
        <v>17</v>
      </c>
      <c r="Q16" s="61" t="s">
        <v>36</v>
      </c>
      <c r="R16" s="57">
        <v>3244</v>
      </c>
      <c r="S16" s="72" t="s">
        <v>2</v>
      </c>
      <c r="T16" s="58">
        <v>2202</v>
      </c>
      <c r="U16" s="78" t="s">
        <v>3</v>
      </c>
      <c r="W16" s="49">
        <f>R16-E16</f>
        <v>-128</v>
      </c>
      <c r="X16" s="73" t="s">
        <v>2</v>
      </c>
      <c r="Y16" s="50">
        <f>T16-G16</f>
        <v>-77</v>
      </c>
      <c r="Z16" s="67" t="s">
        <v>3</v>
      </c>
      <c r="AA16" s="27"/>
      <c r="AB16" s="100" t="s">
        <v>22</v>
      </c>
      <c r="AC16" s="101"/>
      <c r="AD16" s="101"/>
      <c r="AM16" s="102"/>
      <c r="AN16" s="102"/>
      <c r="AO16" s="102"/>
      <c r="AP16" s="107"/>
      <c r="AQ16" s="107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1"/>
      <c r="B17" s="42"/>
      <c r="C17" s="84" t="s">
        <v>30</v>
      </c>
      <c r="D17" s="87" t="s">
        <v>25</v>
      </c>
      <c r="E17" s="51">
        <f>E15-E16</f>
        <v>273</v>
      </c>
      <c r="F17" s="74" t="s">
        <v>4</v>
      </c>
      <c r="G17" s="51">
        <f>G15-G16</f>
        <v>226</v>
      </c>
      <c r="H17" s="68" t="s">
        <v>3</v>
      </c>
      <c r="I17" s="46" t="s">
        <v>40</v>
      </c>
      <c r="J17" s="43" t="s">
        <v>2</v>
      </c>
      <c r="K17" s="91">
        <f>(G17*0.95)+G19</f>
        <v>298.7</v>
      </c>
      <c r="L17" s="44" t="s">
        <v>3</v>
      </c>
      <c r="N17" s="41"/>
      <c r="O17" s="42"/>
      <c r="P17" s="84" t="s">
        <v>42</v>
      </c>
      <c r="Q17" s="87" t="s">
        <v>26</v>
      </c>
      <c r="R17" s="51">
        <f>R15-R16</f>
        <v>316</v>
      </c>
      <c r="S17" s="74" t="s">
        <v>2</v>
      </c>
      <c r="T17" s="51">
        <f>T15-T16</f>
        <v>296</v>
      </c>
      <c r="U17" s="68" t="s">
        <v>3</v>
      </c>
      <c r="V17" s="63" t="s">
        <v>21</v>
      </c>
      <c r="W17" s="85">
        <f>W15-W16</f>
        <v>43</v>
      </c>
      <c r="X17" s="74" t="s">
        <v>2</v>
      </c>
      <c r="Y17" s="51">
        <f>Y15-Y16</f>
        <v>70</v>
      </c>
      <c r="Z17" s="86" t="s">
        <v>3</v>
      </c>
      <c r="AA17" s="45"/>
      <c r="AB17" s="43" t="s">
        <v>2</v>
      </c>
      <c r="AC17" s="52">
        <f>T17-K17</f>
        <v>-2.6999999999999886</v>
      </c>
      <c r="AD17" s="44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5"/>
      <c r="G18" s="18"/>
      <c r="H18" s="69"/>
      <c r="I18" s="11"/>
      <c r="J18" s="11"/>
      <c r="K18" s="13"/>
      <c r="L18" s="11"/>
      <c r="N18" s="14"/>
      <c r="O18" s="14"/>
      <c r="P18" s="14"/>
      <c r="Q18" s="15"/>
      <c r="R18" s="18"/>
      <c r="S18" s="75"/>
      <c r="T18" s="18"/>
      <c r="U18" s="69"/>
      <c r="W18" s="18"/>
      <c r="X18" s="75"/>
      <c r="Y18" s="18"/>
      <c r="Z18" s="69"/>
      <c r="AA18" s="16"/>
      <c r="AB18" s="11"/>
      <c r="AC18" s="56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92" t="s">
        <v>41</v>
      </c>
      <c r="B19" s="93"/>
      <c r="C19" s="94"/>
      <c r="D19" s="31" t="s">
        <v>49</v>
      </c>
      <c r="E19" s="48">
        <v>84</v>
      </c>
      <c r="F19" s="71" t="s">
        <v>2</v>
      </c>
      <c r="G19" s="47">
        <v>84</v>
      </c>
      <c r="H19" s="65" t="s">
        <v>3</v>
      </c>
      <c r="AC19" s="62" t="str">
        <f>IF(AC17&lt;0.0000000001,"OK！","NG！")</f>
        <v>OK！</v>
      </c>
    </row>
  </sheetData>
  <mergeCells count="32"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A19:C19"/>
    <mergeCell ref="I16:M16"/>
    <mergeCell ref="W3:Z3"/>
    <mergeCell ref="AB16:AD16"/>
    <mergeCell ref="AM16:AO16"/>
    <mergeCell ref="J12:L12"/>
    <mergeCell ref="A5:D6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渡辺　誠</cp:lastModifiedBy>
  <cp:lastPrinted>2015-11-13T04:56:37Z</cp:lastPrinted>
  <dcterms:created xsi:type="dcterms:W3CDTF">2012-07-18T05:47:44Z</dcterms:created>
  <dcterms:modified xsi:type="dcterms:W3CDTF">2015-11-13T04:57:32Z</dcterms:modified>
</cp:coreProperties>
</file>