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11652" windowHeight="6456" activeTab="0"/>
  </bookViews>
  <sheets>
    <sheet name="注意事項" sheetId="1" r:id="rId1"/>
    <sheet name="総括表(様式1-2号）" sheetId="2" r:id="rId2"/>
    <sheet name="整備計画書（様式23号）" sheetId="3" r:id="rId3"/>
    <sheet name="予算書（抄本）" sheetId="4" r:id="rId4"/>
    <sheet name="Sheet1" sheetId="5" state="hidden" r:id="rId5"/>
  </sheets>
  <externalReferences>
    <externalReference r:id="rId8"/>
  </externalReferences>
  <definedNames>
    <definedName name="_xlnm.Print_Area" localSheetId="2">'整備計画書（様式23号）'!$A$1:$G$31</definedName>
    <definedName name="_xlnm.Print_Area" localSheetId="1">'総括表(様式1-2号）'!$A$1:$S$18</definedName>
    <definedName name="_xlnm.Print_Area" localSheetId="0">'注意事項'!$A$1:$G$13</definedName>
    <definedName name="施設種別" localSheetId="2">'[1]Sheet1'!$B$2:$B$27</definedName>
    <definedName name="施設種別" localSheetId="1">'[1]Sheet1'!$B$2:$B$27</definedName>
    <definedName name="施設種別" localSheetId="0">'[1]Sheet1'!$B$2:$B$27</definedName>
    <definedName name="施設種別" localSheetId="3">'[1]Sheet1'!$B$2:$B$27</definedName>
    <definedName name="施設種別">'Sheet1'!$B$2:$B$26</definedName>
    <definedName name="補助率" localSheetId="2">'[1]Sheet1'!$A$2:$A$7</definedName>
    <definedName name="補助率" localSheetId="1">'[1]Sheet1'!$A$2:$A$7</definedName>
    <definedName name="補助率" localSheetId="0">'[1]Sheet1'!$A$2:$A$7</definedName>
    <definedName name="補助率" localSheetId="3">'[1]Sheet1'!$A$2:$A$7</definedName>
    <definedName name="補助率">'Sheet1'!$A$2:$A$7</definedName>
  </definedNames>
  <calcPr fullCalcOnLoad="1"/>
</workbook>
</file>

<file path=xl/comments2.xml><?xml version="1.0" encoding="utf-8"?>
<comments xmlns="http://schemas.openxmlformats.org/spreadsheetml/2006/main">
  <authors>
    <author>厚生労働省ネットワークシステム</author>
  </authors>
  <commentList>
    <comment ref="P6" authorId="0">
      <text>
        <r>
          <rPr>
            <b/>
            <sz val="9"/>
            <rFont val="ＭＳ Ｐゴシック"/>
            <family val="3"/>
          </rPr>
          <t>1,000円未満切り捨て</t>
        </r>
      </text>
    </comment>
    <comment ref="E7" authorId="0">
      <text>
        <r>
          <rPr>
            <b/>
            <sz val="9"/>
            <rFont val="ＭＳ Ｐゴシック"/>
            <family val="3"/>
          </rPr>
          <t>・交付申請を行う事業者名とすること（支部単位で申請する場合等は、支部まで記載）。
・他の様式と名称を統一。</t>
        </r>
      </text>
    </comment>
  </commentList>
</comments>
</file>

<file path=xl/comments4.xml><?xml version="1.0" encoding="utf-8"?>
<comments xmlns="http://schemas.openxmlformats.org/spreadsheetml/2006/main">
  <authors>
    <author>作成者</author>
    <author>user</author>
  </authors>
  <commentList>
    <comment ref="A8" authorId="0">
      <text>
        <r>
          <rPr>
            <b/>
            <sz val="9"/>
            <rFont val="ＭＳ Ｐゴシック"/>
            <family val="3"/>
          </rPr>
          <t>一般会計、特別会計等の区分がある場合に記載。（会計の区分がなければ記載不要。）</t>
        </r>
      </text>
    </comment>
    <comment ref="C11" authorId="0">
      <text>
        <r>
          <rPr>
            <b/>
            <sz val="9"/>
            <rFont val="ＭＳ Ｐゴシック"/>
            <family val="3"/>
          </rPr>
          <t>国庫補助金以外の財源（自己財源等）を記載すること</t>
        </r>
      </text>
    </comment>
    <comment ref="C10" authorId="1">
      <text>
        <r>
          <rPr>
            <b/>
            <sz val="9"/>
            <rFont val="MS P ゴシック"/>
            <family val="3"/>
          </rPr>
          <t>国庫補助所要額とイコール（総括表（Ｋ）欄</t>
        </r>
      </text>
    </comment>
    <comment ref="B12" authorId="1">
      <text>
        <r>
          <rPr>
            <b/>
            <sz val="9"/>
            <rFont val="MS P ゴシック"/>
            <family val="3"/>
          </rPr>
          <t>寄付金等、補助金と自己資金以外のものがあれば記載</t>
        </r>
      </text>
    </comment>
  </commentList>
</comments>
</file>

<file path=xl/sharedStrings.xml><?xml version="1.0" encoding="utf-8"?>
<sst xmlns="http://schemas.openxmlformats.org/spreadsheetml/2006/main" count="169" uniqueCount="151">
  <si>
    <t>寄付金</t>
  </si>
  <si>
    <t>補</t>
  </si>
  <si>
    <t>設置主体</t>
  </si>
  <si>
    <t>その他</t>
  </si>
  <si>
    <t>差引額</t>
  </si>
  <si>
    <t>助</t>
  </si>
  <si>
    <t>備考</t>
  </si>
  <si>
    <t>収入額</t>
  </si>
  <si>
    <t>基本額</t>
  </si>
  <si>
    <t>率</t>
  </si>
  <si>
    <t>所要額</t>
  </si>
  <si>
    <t>(A)</t>
  </si>
  <si>
    <t>(B)</t>
  </si>
  <si>
    <t>－</t>
  </si>
  <si>
    <t>県（市）</t>
  </si>
  <si>
    <t>(補助)額</t>
  </si>
  <si>
    <t>計</t>
  </si>
  <si>
    <t>国庫補助</t>
  </si>
  <si>
    <t>直</t>
  </si>
  <si>
    <t>接</t>
  </si>
  <si>
    <t>補</t>
  </si>
  <si>
    <t>助</t>
  </si>
  <si>
    <t>区分</t>
  </si>
  <si>
    <t>対象経費の</t>
  </si>
  <si>
    <t>支出予定額</t>
  </si>
  <si>
    <t>総事業費</t>
  </si>
  <si>
    <t>県または</t>
  </si>
  <si>
    <t>施設名</t>
  </si>
  <si>
    <t>市の負担</t>
  </si>
  <si>
    <t>予算</t>
  </si>
  <si>
    <t>(補助)</t>
  </si>
  <si>
    <t>措置</t>
  </si>
  <si>
    <t>基本額</t>
  </si>
  <si>
    <t>状況</t>
  </si>
  <si>
    <t>（D）</t>
  </si>
  <si>
    <t>(E)</t>
  </si>
  <si>
    <t>(F)</t>
  </si>
  <si>
    <t>(G)</t>
  </si>
  <si>
    <t>(Ｈ)</t>
  </si>
  <si>
    <t>(A)－(B)＝(C)</t>
  </si>
  <si>
    <t>様式第１－２号</t>
  </si>
  <si>
    <t>基準額</t>
  </si>
  <si>
    <t>選定額</t>
  </si>
  <si>
    <t>(I)</t>
  </si>
  <si>
    <t>(J)</t>
  </si>
  <si>
    <t>(I)×(J)＝（K）</t>
  </si>
  <si>
    <t>※国庫補助所要額（K）については、千円未満切り捨てとする。</t>
  </si>
  <si>
    <t>補助率</t>
  </si>
  <si>
    <t>定額</t>
  </si>
  <si>
    <t>10/10</t>
  </si>
  <si>
    <t>精神科病院</t>
  </si>
  <si>
    <t>精神保健福祉センター</t>
  </si>
  <si>
    <t>精神科デイ・ケア施設</t>
  </si>
  <si>
    <t>精神科救急車</t>
  </si>
  <si>
    <t>食肉衛生検査所</t>
  </si>
  <si>
    <t>市場衛生検査所</t>
  </si>
  <si>
    <t>原爆被爆者保健福祉施設</t>
  </si>
  <si>
    <t>原爆被爆者健康管理施設</t>
  </si>
  <si>
    <t>原爆医療施設</t>
  </si>
  <si>
    <t>医薬分業推進支援センター</t>
  </si>
  <si>
    <t>エイズ治療拠点病院</t>
  </si>
  <si>
    <t>結核研究所</t>
  </si>
  <si>
    <t>地方中核がん診療施設等</t>
  </si>
  <si>
    <t>難病医療拠点・協力病院</t>
  </si>
  <si>
    <t>と畜場</t>
  </si>
  <si>
    <t>感染症指定医療機関</t>
  </si>
  <si>
    <t>臍帯血バンク</t>
  </si>
  <si>
    <t>精神科救急情報センター</t>
  </si>
  <si>
    <t>眼球あっせん機関</t>
  </si>
  <si>
    <t>感染症外来協力医療機関</t>
  </si>
  <si>
    <t>組織バンク</t>
  </si>
  <si>
    <t>マンモグラフィ検診実施機関</t>
  </si>
  <si>
    <t>新型インフルエンザ患者入院医療機関</t>
  </si>
  <si>
    <t>ＨＩＶ検査・相談室</t>
  </si>
  <si>
    <t>末梢血幹細胞採取施設</t>
  </si>
  <si>
    <t>施設種別</t>
  </si>
  <si>
    <t>大阪府</t>
  </si>
  <si>
    <t>○○病院</t>
  </si>
  <si>
    <t>医療法人
○○○会</t>
  </si>
  <si>
    <t>有</t>
  </si>
  <si>
    <t>様式第２３号</t>
  </si>
  <si>
    <t>１　検診機関名及び所在地</t>
  </si>
  <si>
    <t>検診機関名</t>
  </si>
  <si>
    <t>所在地</t>
  </si>
  <si>
    <t>大阪府△△市●●区××</t>
  </si>
  <si>
    <t>２　整備の内容</t>
  </si>
  <si>
    <t>品目</t>
  </si>
  <si>
    <t>規格</t>
  </si>
  <si>
    <t>対象経費支出予定額</t>
  </si>
  <si>
    <t>新規・買替
（どちらかを選択）</t>
  </si>
  <si>
    <t>買替の場合、旧機器の購入時期</t>
  </si>
  <si>
    <r>
      <rPr>
        <sz val="11"/>
        <rFont val="ＭＳ Ｐゴシック"/>
        <family val="3"/>
      </rPr>
      <t>台数</t>
    </r>
  </si>
  <si>
    <r>
      <t>単価</t>
    </r>
    <r>
      <rPr>
        <sz val="11"/>
        <rFont val="ＭＳ Ｐゴシック"/>
        <family val="3"/>
      </rPr>
      <t>（円）</t>
    </r>
  </si>
  <si>
    <r>
      <t>金額</t>
    </r>
    <r>
      <rPr>
        <sz val="11"/>
        <rFont val="ＭＳ Ｐゴシック"/>
        <family val="3"/>
      </rPr>
      <t>（円）</t>
    </r>
  </si>
  <si>
    <t>××会社
デジタルマンモグラフィCAD一式</t>
  </si>
  <si>
    <t>買替</t>
  </si>
  <si>
    <t>平成24年10月</t>
  </si>
  <si>
    <t>３　整備の必要性</t>
  </si>
  <si>
    <t>～～～～～のため、整備が必要である。
（整備に至った経緯や当該医療機関や地域の現状、問題点等について整理し、当該医療機関において整備する必要性等について、記載する。）</t>
  </si>
  <si>
    <t>４　過去5年間の保健衛生施設等設備整備費補助金の受給実績</t>
  </si>
  <si>
    <t>補助金の
受給額（円）</t>
  </si>
  <si>
    <r>
      <rPr>
        <sz val="11"/>
        <rFont val="ＭＳ Ｐゴシック"/>
        <family val="3"/>
      </rPr>
      <t>５　検診機関の検診体制</t>
    </r>
  </si>
  <si>
    <t>ＣＡＤを整備する乳房エックス線撮影装置の装置名及び整備年月日</t>
  </si>
  <si>
    <t>読影医師及び撮影技師の配置状況※</t>
  </si>
  <si>
    <t>読影医師</t>
  </si>
  <si>
    <t>撮影技師</t>
  </si>
  <si>
    <t>総数</t>
  </si>
  <si>
    <r>
      <t>うち市</t>
    </r>
    <r>
      <rPr>
        <sz val="11"/>
        <rFont val="ＭＳ Ｐゴシック"/>
        <family val="3"/>
      </rPr>
      <t>町村からの委託数</t>
    </r>
  </si>
  <si>
    <r>
      <rPr>
        <sz val="11"/>
        <rFont val="ＭＳ Ｐゴシック"/>
        <family val="3"/>
      </rPr>
      <t>６　契約予定時期</t>
    </r>
  </si>
  <si>
    <t>注意事項</t>
  </si>
  <si>
    <t>○凡例は次のとおりです。</t>
  </si>
  <si>
    <t>　　シートのセルに色を付けていますので、「入力必要」部分に入力作業を進めてください。</t>
  </si>
  <si>
    <t>入力必要</t>
  </si>
  <si>
    <t>…</t>
  </si>
  <si>
    <t>必要事項、数値等を直接入力してください。</t>
  </si>
  <si>
    <t>自動設定</t>
  </si>
  <si>
    <t>自動計算や他のシートから自動で反映するように設定しています。</t>
  </si>
  <si>
    <t>（入力不要）</t>
  </si>
  <si>
    <t>入力は不要です。</t>
  </si>
  <si>
    <t>入力途中では、値や文字が反映しない場合がありますが、シートの全ての項目</t>
  </si>
  <si>
    <t>を入力すれば自動で反映します。</t>
  </si>
  <si>
    <r>
      <t>都道府県名：大阪府　　　　</t>
    </r>
    <r>
      <rPr>
        <u val="single"/>
        <sz val="11"/>
        <rFont val="ＭＳ Ｐゴシック"/>
        <family val="3"/>
      </rPr>
      <t>　　　　　　　　　　　　</t>
    </r>
  </si>
  <si>
    <t>※購入予定物品及び定価がわかるカタログ等の参考となる書類を添付すること。</t>
  </si>
  <si>
    <r>
      <t>※読影医師及び撮影技師の配置状況については、</t>
    </r>
    <r>
      <rPr>
        <u val="single"/>
        <sz val="11"/>
        <rFont val="ＭＳ Ｐゴシック"/>
        <family val="3"/>
      </rPr>
      <t>上段に日本乳がん検診精度管理中央機構が開催する乳房エックス線検査に関する講習会又はこれに準ずる講習会を修了した者の数を記入し、下段には総数を記入</t>
    </r>
    <r>
      <rPr>
        <sz val="11"/>
        <rFont val="ＭＳ Ｐゴシック"/>
        <family val="3"/>
      </rPr>
      <t>すること。</t>
    </r>
  </si>
  <si>
    <t>△△-△△</t>
  </si>
  <si>
    <t>××会社
△△-△△
令和●年○月
●日</t>
  </si>
  <si>
    <t>会計：</t>
  </si>
  <si>
    <t>単位：円</t>
  </si>
  <si>
    <t>項目</t>
  </si>
  <si>
    <t>金額</t>
  </si>
  <si>
    <t>備考</t>
  </si>
  <si>
    <t>歳入</t>
  </si>
  <si>
    <t>補助金</t>
  </si>
  <si>
    <t>自己資金</t>
  </si>
  <si>
    <t>合計</t>
  </si>
  <si>
    <t>歳出</t>
  </si>
  <si>
    <t>上記のとおりであることを証明する。</t>
  </si>
  <si>
    <t>平成元年度</t>
  </si>
  <si>
    <t>令和3年度</t>
  </si>
  <si>
    <t>令和4年度</t>
  </si>
  <si>
    <t>施設名　　医療法人○○○会○○○病院</t>
  </si>
  <si>
    <t>事業名　　マンモグラフィ検診精度向上事業</t>
  </si>
  <si>
    <t>保健衛生施設等施設・設備整備費補助金</t>
  </si>
  <si>
    <t>法人名　　　　医療法人○○○会○○○病院</t>
  </si>
  <si>
    <t>代表者氏名　○○　○○　　　　　　　　　　　　　　　</t>
  </si>
  <si>
    <t>××会社
デジタルマンモグラフィCAD「○○-○○○」一式</t>
  </si>
  <si>
    <t>※マンモグラフィ画像読影システムの基準額は16,200,000×台数で記載すること。</t>
  </si>
  <si>
    <t>平成2年度</t>
  </si>
  <si>
    <t>令和5年度</t>
  </si>
  <si>
    <t>　　　令和〇年○月○日</t>
  </si>
  <si>
    <t>令和〇年〇月〇 日</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</si>
</sst>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
    <numFmt numFmtId="178" formatCode="\(&quot;件&quot;&quot;数&quot;\)\ @&quot;件&quot;"/>
    <numFmt numFmtId="179" formatCode="\(&quot;件&quot;&quot;数&quot;\)\ #,##0&quot;件&quot;"/>
    <numFmt numFmtId="180" formatCode="\(&quot;件&quot;&quot;数&quot;\)\ \ #,##0&quot;件&quot;"/>
    <numFmt numFmtId="181" formatCode="#\ ?/10"/>
    <numFmt numFmtId="182" formatCode="#\ ?/100"/>
    <numFmt numFmtId="183" formatCode="&quot;施&quot;&quot;設&quot;&quot;種&quot;&quot;別&quot;\(@\)"/>
    <numFmt numFmtId="184" formatCode="@\)"/>
    <numFmt numFmtId="185" formatCode="&quot;施&quot;&quot;設&quot;&quot;種&quot;&quot;別&quot;\(\ @\ \)"/>
    <numFmt numFmtId="186" formatCode="#,##0_ "/>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73">
    <font>
      <sz val="11"/>
      <name val="ＭＳ Ｐゴシック"/>
      <family val="3"/>
    </font>
    <font>
      <b/>
      <sz val="11"/>
      <name val="ＭＳ Ｐゴシック"/>
      <family val="3"/>
    </font>
    <font>
      <i/>
      <sz val="11"/>
      <name val="ＭＳ Ｐゴシック"/>
      <family val="3"/>
    </font>
    <font>
      <b/>
      <i/>
      <sz val="11"/>
      <name val="ＭＳ Ｐゴシック"/>
      <family val="3"/>
    </font>
    <font>
      <sz val="11"/>
      <name val="ＭＳ Ｐ明朝"/>
      <family val="1"/>
    </font>
    <font>
      <sz val="14"/>
      <name val="ＭＳ Ｐ明朝"/>
      <family val="1"/>
    </font>
    <font>
      <sz val="12"/>
      <name val="ＭＳ Ｐ明朝"/>
      <family val="1"/>
    </font>
    <font>
      <sz val="6"/>
      <name val="ＭＳ Ｐゴシック"/>
      <family val="3"/>
    </font>
    <font>
      <u val="single"/>
      <sz val="11"/>
      <color indexed="12"/>
      <name val="ＭＳ Ｐゴシック"/>
      <family val="3"/>
    </font>
    <font>
      <u val="single"/>
      <sz val="11"/>
      <color indexed="36"/>
      <name val="ＭＳ Ｐゴシック"/>
      <family val="3"/>
    </font>
    <font>
      <sz val="16"/>
      <name val="ＭＳ Ｐ明朝"/>
      <family val="1"/>
    </font>
    <font>
      <sz val="10"/>
      <name val="ＭＳ Ｐ明朝"/>
      <family val="1"/>
    </font>
    <font>
      <sz val="12"/>
      <name val="ＭＳ Ｐゴシック"/>
      <family val="3"/>
    </font>
    <font>
      <sz val="10"/>
      <name val="ＭＳ Ｐゴシック"/>
      <family val="3"/>
    </font>
    <font>
      <b/>
      <sz val="14"/>
      <name val="ＭＳ Ｐ明朝"/>
      <family val="1"/>
    </font>
    <font>
      <u val="single"/>
      <sz val="12"/>
      <name val="ＭＳ Ｐ明朝"/>
      <family val="1"/>
    </font>
    <font>
      <sz val="10"/>
      <color indexed="12"/>
      <name val="ＭＳ Ｐ明朝"/>
      <family val="1"/>
    </font>
    <font>
      <b/>
      <sz val="9"/>
      <name val="ＭＳ Ｐゴシック"/>
      <family val="3"/>
    </font>
    <font>
      <b/>
      <sz val="14"/>
      <name val="ＭＳ Ｐゴシック"/>
      <family val="3"/>
    </font>
    <font>
      <u val="single"/>
      <sz val="11"/>
      <name val="ＭＳ Ｐゴシック"/>
      <family val="3"/>
    </font>
    <font>
      <b/>
      <sz val="14"/>
      <name val="HG丸ｺﾞｼｯｸM-PRO"/>
      <family val="3"/>
    </font>
    <font>
      <sz val="11"/>
      <name val="HG丸ｺﾞｼｯｸM-PRO"/>
      <family val="3"/>
    </font>
    <font>
      <b/>
      <sz val="12"/>
      <name val="HG丸ｺﾞｼｯｸM-PRO"/>
      <family val="3"/>
    </font>
    <font>
      <b/>
      <sz val="11"/>
      <name val="HG丸ｺﾞｼｯｸM-PRO"/>
      <family val="3"/>
    </font>
    <font>
      <b/>
      <sz val="11"/>
      <name val="ＭＳ ゴシック"/>
      <family val="3"/>
    </font>
    <font>
      <sz val="6"/>
      <name val="ＭＳ Ｐ明朝"/>
      <family val="1"/>
    </font>
    <font>
      <b/>
      <sz val="12"/>
      <color indexed="12"/>
      <name val="ＭＳ ゴシック"/>
      <family val="3"/>
    </font>
    <font>
      <b/>
      <sz val="11"/>
      <color indexed="12"/>
      <name val="ＭＳ ゴシック"/>
      <family val="3"/>
    </font>
    <font>
      <b/>
      <sz val="11"/>
      <color indexed="12"/>
      <name val="HG丸ｺﾞｼｯｸM-PRO"/>
      <family val="3"/>
    </font>
    <font>
      <sz val="12"/>
      <name val="HG丸ｺﾞｼｯｸM-PRO"/>
      <family val="3"/>
    </font>
    <font>
      <b/>
      <u val="single"/>
      <sz val="12"/>
      <name val="HG丸ｺﾞｼｯｸM-PRO"/>
      <family val="3"/>
    </font>
    <font>
      <b/>
      <sz val="9"/>
      <name val="MS P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
      <color indexed="8"/>
      <name val="ＭＳ Ｐゴシック"/>
      <family val="3"/>
    </font>
    <font>
      <sz val="28"/>
      <color indexed="9"/>
      <name val="ＭＳ Ｐ明朝"/>
      <family val="1"/>
    </font>
    <font>
      <sz val="20"/>
      <color indexed="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00FF"/>
      <name val="ＭＳ ゴシック"/>
      <family val="3"/>
    </font>
    <font>
      <sz val="14"/>
      <color theme="1"/>
      <name val="Calibri"/>
      <family val="3"/>
    </font>
    <font>
      <sz val="12"/>
      <color theme="1"/>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0000"/>
        <bgColor indexed="64"/>
      </patternFill>
    </fill>
    <fill>
      <patternFill patternType="solid">
        <fgColor rgb="FFCCFFFF"/>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color indexed="63"/>
      </left>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style="medium"/>
      <right style="thin"/>
      <top>
        <color indexed="63"/>
      </top>
      <bottom style="medium"/>
    </border>
    <border>
      <left>
        <color indexed="63"/>
      </left>
      <right style="thin"/>
      <top>
        <color indexed="63"/>
      </top>
      <bottom style="medium"/>
    </border>
    <border>
      <left style="thin"/>
      <right style="medium"/>
      <top>
        <color indexed="63"/>
      </top>
      <bottom style="medium"/>
    </border>
    <border>
      <left>
        <color indexed="63"/>
      </left>
      <right style="thin"/>
      <top style="hair"/>
      <bottom style="medium"/>
    </border>
    <border>
      <left>
        <color indexed="63"/>
      </left>
      <right style="medium"/>
      <top>
        <color indexed="63"/>
      </top>
      <bottom style="medium"/>
    </border>
    <border>
      <left style="thin"/>
      <right style="thin"/>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thin"/>
      <top style="double"/>
      <bottom style="medium"/>
    </border>
    <border>
      <left style="thin"/>
      <right style="medium"/>
      <top style="hair"/>
      <bottom style="medium"/>
    </border>
    <border>
      <left style="thin"/>
      <right style="medium"/>
      <top style="double"/>
      <bottom style="medium"/>
    </border>
    <border>
      <left>
        <color indexed="63"/>
      </left>
      <right style="medium"/>
      <top style="double"/>
      <bottom style="medium"/>
    </border>
    <border>
      <left style="thin"/>
      <right style="thin"/>
      <top style="thin"/>
      <bottom style="thin"/>
    </border>
    <border>
      <left style="thin"/>
      <right style="thin"/>
      <top style="thin"/>
      <bottom>
        <color indexed="63"/>
      </bottom>
    </border>
    <border>
      <left style="medium"/>
      <right/>
      <top style="medium"/>
      <bottom/>
    </border>
    <border>
      <left/>
      <right/>
      <top style="medium"/>
      <bottom/>
    </border>
    <border>
      <left style="medium"/>
      <right/>
      <top/>
      <bottom/>
    </border>
    <border>
      <left style="double"/>
      <right style="double"/>
      <top style="double"/>
      <bottom style="double"/>
    </border>
    <border>
      <left style="medium"/>
      <right>
        <color indexed="63"/>
      </right>
      <top>
        <color indexed="63"/>
      </top>
      <bottom style="medium"/>
    </border>
    <border>
      <left>
        <color indexed="63"/>
      </left>
      <right>
        <color indexed="63"/>
      </right>
      <top>
        <color indexed="63"/>
      </top>
      <bottom style="medium"/>
    </border>
    <border>
      <left style="thin"/>
      <right style="thin"/>
      <top style="dotted"/>
      <bottom style="thin"/>
    </border>
    <border>
      <left>
        <color indexed="63"/>
      </left>
      <right>
        <color indexed="63"/>
      </right>
      <top style="thin"/>
      <bottom>
        <color indexed="63"/>
      </bottom>
    </border>
    <border>
      <left style="thin"/>
      <right style="thin"/>
      <top>
        <color indexed="63"/>
      </top>
      <bottom style="dotted"/>
    </border>
    <border diagonalUp="1">
      <left style="thin"/>
      <right style="thin"/>
      <top style="medium"/>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medium"/>
      <right>
        <color indexed="63"/>
      </right>
      <top style="double"/>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9" fillId="0" borderId="0" applyNumberFormat="0" applyFill="0" applyBorder="0" applyAlignment="0" applyProtection="0"/>
    <xf numFmtId="0" fontId="68" fillId="32" borderId="0" applyNumberFormat="0" applyBorder="0" applyAlignment="0" applyProtection="0"/>
  </cellStyleXfs>
  <cellXfs count="180">
    <xf numFmtId="0" fontId="0" fillId="0" borderId="0" xfId="0" applyAlignment="1">
      <alignment/>
    </xf>
    <xf numFmtId="0" fontId="0" fillId="0" borderId="0" xfId="0" applyFill="1" applyAlignment="1">
      <alignment vertical="center"/>
    </xf>
    <xf numFmtId="0" fontId="0" fillId="0" borderId="0" xfId="0" applyFill="1" applyBorder="1" applyAlignment="1">
      <alignment vertical="center"/>
    </xf>
    <xf numFmtId="0" fontId="12" fillId="0" borderId="0" xfId="0" applyFont="1" applyFill="1" applyBorder="1" applyAlignment="1">
      <alignment/>
    </xf>
    <xf numFmtId="3" fontId="13" fillId="0" borderId="0" xfId="0" applyNumberFormat="1" applyFont="1" applyFill="1" applyBorder="1" applyAlignment="1">
      <alignment vertical="center"/>
    </xf>
    <xf numFmtId="0" fontId="12" fillId="0" borderId="0" xfId="0" applyFont="1" applyFill="1" applyBorder="1" applyAlignment="1">
      <alignment vertical="center"/>
    </xf>
    <xf numFmtId="3" fontId="0" fillId="0" borderId="0" xfId="0" applyNumberFormat="1" applyFill="1" applyBorder="1" applyAlignment="1">
      <alignment horizontal="center" vertical="center"/>
    </xf>
    <xf numFmtId="0" fontId="4" fillId="0" borderId="0" xfId="0" applyFont="1" applyFill="1" applyAlignment="1">
      <alignment vertical="center"/>
    </xf>
    <xf numFmtId="0" fontId="10" fillId="0" borderId="0" xfId="0" applyFont="1" applyFill="1" applyAlignment="1">
      <alignment vertical="center"/>
    </xf>
    <xf numFmtId="0" fontId="4" fillId="0" borderId="0" xfId="0" applyFont="1" applyFill="1" applyAlignment="1">
      <alignment horizontal="centerContinuous" vertical="center"/>
    </xf>
    <xf numFmtId="0" fontId="4" fillId="0" borderId="0" xfId="0" applyFont="1" applyFill="1" applyAlignment="1">
      <alignment/>
    </xf>
    <xf numFmtId="0" fontId="4" fillId="0" borderId="0" xfId="0" applyFont="1" applyFill="1" applyBorder="1" applyAlignment="1">
      <alignment horizontal="distributed"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11" xfId="0" applyFont="1" applyFill="1" applyBorder="1" applyAlignment="1">
      <alignment horizontal="center" vertical="center"/>
    </xf>
    <xf numFmtId="0" fontId="4" fillId="0" borderId="13" xfId="0" applyFont="1" applyFill="1" applyBorder="1" applyAlignment="1">
      <alignment vertical="center"/>
    </xf>
    <xf numFmtId="0" fontId="4" fillId="0" borderId="14"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15" xfId="0" applyFont="1" applyFill="1" applyBorder="1" applyAlignment="1">
      <alignment horizontal="center" vertical="center"/>
    </xf>
    <xf numFmtId="0" fontId="4" fillId="0" borderId="17" xfId="0" applyFont="1" applyFill="1" applyBorder="1" applyAlignment="1">
      <alignment horizontal="distributed"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horizontal="center" vertical="center" shrinkToFit="1"/>
    </xf>
    <xf numFmtId="0" fontId="4" fillId="0" borderId="18" xfId="0" applyFont="1" applyFill="1" applyBorder="1" applyAlignment="1">
      <alignment vertical="center"/>
    </xf>
    <xf numFmtId="0" fontId="4" fillId="0" borderId="15"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19" xfId="0" applyFont="1" applyFill="1" applyBorder="1" applyAlignment="1">
      <alignment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4" xfId="0" applyFont="1" applyFill="1" applyBorder="1" applyAlignment="1">
      <alignment horizontal="center" vertical="center"/>
    </xf>
    <xf numFmtId="0" fontId="11" fillId="0" borderId="24" xfId="0" applyFont="1" applyFill="1" applyBorder="1" applyAlignment="1">
      <alignment vertical="center" wrapText="1"/>
    </xf>
    <xf numFmtId="0" fontId="11" fillId="0" borderId="12" xfId="0" applyFont="1" applyFill="1" applyBorder="1" applyAlignment="1">
      <alignment vertical="center" wrapText="1"/>
    </xf>
    <xf numFmtId="3" fontId="16" fillId="0" borderId="11" xfId="0" applyNumberFormat="1" applyFont="1" applyFill="1" applyBorder="1" applyAlignment="1">
      <alignment vertical="center"/>
    </xf>
    <xf numFmtId="12" fontId="16" fillId="0" borderId="11" xfId="0" applyNumberFormat="1" applyFont="1" applyFill="1" applyBorder="1" applyAlignment="1">
      <alignment vertical="center"/>
    </xf>
    <xf numFmtId="9" fontId="11" fillId="0" borderId="13" xfId="0" applyNumberFormat="1" applyFont="1" applyFill="1" applyBorder="1" applyAlignment="1">
      <alignment horizontal="left" vertical="center"/>
    </xf>
    <xf numFmtId="0" fontId="11" fillId="0" borderId="18" xfId="0" applyFont="1" applyFill="1" applyBorder="1" applyAlignment="1">
      <alignment vertical="center" wrapText="1"/>
    </xf>
    <xf numFmtId="0" fontId="11" fillId="0" borderId="16" xfId="0" applyFont="1" applyFill="1" applyBorder="1" applyAlignment="1">
      <alignment vertical="center" wrapText="1"/>
    </xf>
    <xf numFmtId="3" fontId="16" fillId="0" borderId="15" xfId="0" applyNumberFormat="1" applyFont="1" applyFill="1" applyBorder="1" applyAlignment="1">
      <alignment vertical="center"/>
    </xf>
    <xf numFmtId="12" fontId="16" fillId="0" borderId="15" xfId="0" applyNumberFormat="1" applyFont="1" applyFill="1" applyBorder="1" applyAlignment="1">
      <alignment vertical="center"/>
    </xf>
    <xf numFmtId="9" fontId="11" fillId="0" borderId="17" xfId="0" applyNumberFormat="1" applyFont="1" applyFill="1" applyBorder="1" applyAlignment="1">
      <alignment horizontal="left" vertical="center"/>
    </xf>
    <xf numFmtId="0" fontId="4" fillId="0" borderId="25" xfId="0" applyFont="1" applyFill="1" applyBorder="1" applyAlignment="1">
      <alignment horizontal="center" vertical="center"/>
    </xf>
    <xf numFmtId="0" fontId="11" fillId="0" borderId="26" xfId="0" applyFont="1" applyFill="1" applyBorder="1" applyAlignment="1">
      <alignment vertical="center" wrapText="1"/>
    </xf>
    <xf numFmtId="0" fontId="11" fillId="0" borderId="27" xfId="0" applyFont="1" applyFill="1" applyBorder="1" applyAlignment="1">
      <alignment vertical="center" wrapText="1"/>
    </xf>
    <xf numFmtId="3" fontId="16" fillId="0" borderId="28" xfId="0" applyNumberFormat="1" applyFont="1" applyFill="1" applyBorder="1" applyAlignment="1">
      <alignment vertical="center"/>
    </xf>
    <xf numFmtId="12" fontId="16" fillId="0" borderId="28" xfId="0" applyNumberFormat="1" applyFont="1" applyFill="1" applyBorder="1" applyAlignment="1">
      <alignment vertical="center"/>
    </xf>
    <xf numFmtId="9" fontId="11" fillId="0" borderId="29" xfId="0" applyNumberFormat="1" applyFont="1" applyFill="1" applyBorder="1" applyAlignment="1">
      <alignment horizontal="left" vertical="center"/>
    </xf>
    <xf numFmtId="3" fontId="11" fillId="0" borderId="30" xfId="0" applyNumberFormat="1" applyFont="1" applyFill="1" applyBorder="1" applyAlignment="1">
      <alignment horizontal="center" vertical="center"/>
    </xf>
    <xf numFmtId="0" fontId="6" fillId="0" borderId="0" xfId="0" applyFont="1" applyFill="1" applyAlignment="1">
      <alignment vertical="center"/>
    </xf>
    <xf numFmtId="0" fontId="4" fillId="0" borderId="31"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12" fontId="0" fillId="0" borderId="0" xfId="0" applyNumberFormat="1" applyAlignment="1">
      <alignment/>
    </xf>
    <xf numFmtId="49" fontId="0" fillId="0" borderId="0" xfId="0" applyNumberFormat="1" applyAlignment="1">
      <alignment/>
    </xf>
    <xf numFmtId="3" fontId="11" fillId="0" borderId="11" xfId="0" applyNumberFormat="1" applyFont="1" applyFill="1" applyBorder="1" applyAlignment="1">
      <alignment horizontal="right" vertical="center"/>
    </xf>
    <xf numFmtId="3" fontId="16" fillId="0" borderId="11" xfId="0" applyNumberFormat="1" applyFont="1" applyFill="1" applyBorder="1" applyAlignment="1">
      <alignment horizontal="right" vertical="center"/>
    </xf>
    <xf numFmtId="3" fontId="11" fillId="0" borderId="15" xfId="0" applyNumberFormat="1" applyFont="1" applyFill="1" applyBorder="1" applyAlignment="1">
      <alignment horizontal="right" vertical="center"/>
    </xf>
    <xf numFmtId="3" fontId="16" fillId="0" borderId="15" xfId="0" applyNumberFormat="1" applyFont="1" applyFill="1" applyBorder="1" applyAlignment="1">
      <alignment horizontal="right" vertical="center"/>
    </xf>
    <xf numFmtId="3" fontId="11" fillId="0" borderId="28" xfId="0" applyNumberFormat="1" applyFont="1" applyFill="1" applyBorder="1" applyAlignment="1">
      <alignment horizontal="right" vertical="center"/>
    </xf>
    <xf numFmtId="3" fontId="16" fillId="0" borderId="28" xfId="0" applyNumberFormat="1" applyFont="1" applyFill="1" applyBorder="1" applyAlignment="1">
      <alignment horizontal="right" vertical="center"/>
    </xf>
    <xf numFmtId="3" fontId="16" fillId="0" borderId="12" xfId="0" applyNumberFormat="1" applyFont="1" applyFill="1" applyBorder="1" applyAlignment="1">
      <alignment horizontal="right" vertical="center"/>
    </xf>
    <xf numFmtId="3" fontId="16" fillId="0" borderId="16" xfId="0" applyNumberFormat="1" applyFont="1" applyFill="1" applyBorder="1" applyAlignment="1">
      <alignment horizontal="right" vertical="center"/>
    </xf>
    <xf numFmtId="3" fontId="16" fillId="0" borderId="27" xfId="0" applyNumberFormat="1" applyFont="1" applyFill="1" applyBorder="1" applyAlignment="1">
      <alignment horizontal="right" vertical="center"/>
    </xf>
    <xf numFmtId="38" fontId="11" fillId="0" borderId="30" xfId="49" applyFont="1" applyFill="1" applyBorder="1" applyAlignment="1">
      <alignment horizontal="right" vertical="center"/>
    </xf>
    <xf numFmtId="3" fontId="11" fillId="0" borderId="30" xfId="0" applyNumberFormat="1" applyFont="1" applyFill="1" applyBorder="1" applyAlignment="1">
      <alignment horizontal="right" vertical="center"/>
    </xf>
    <xf numFmtId="3" fontId="11" fillId="0" borderId="32" xfId="0" applyNumberFormat="1" applyFont="1" applyFill="1" applyBorder="1" applyAlignment="1">
      <alignment horizontal="right" vertical="center"/>
    </xf>
    <xf numFmtId="3" fontId="11" fillId="0" borderId="33" xfId="0" applyNumberFormat="1" applyFont="1" applyFill="1" applyBorder="1" applyAlignment="1">
      <alignment horizontal="center" vertical="center"/>
    </xf>
    <xf numFmtId="0" fontId="11" fillId="0" borderId="30"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11" xfId="0" applyFont="1" applyFill="1" applyBorder="1" applyAlignment="1">
      <alignment horizontal="distributed" vertical="center"/>
    </xf>
    <xf numFmtId="0" fontId="11" fillId="0" borderId="15" xfId="0" applyFont="1" applyFill="1" applyBorder="1" applyAlignment="1">
      <alignment horizontal="distributed" vertical="center"/>
    </xf>
    <xf numFmtId="0" fontId="11" fillId="0" borderId="17" xfId="0" applyFont="1" applyFill="1" applyBorder="1" applyAlignment="1">
      <alignment horizontal="distributed" vertical="center"/>
    </xf>
    <xf numFmtId="38" fontId="11" fillId="0" borderId="15" xfId="49" applyFont="1" applyFill="1" applyBorder="1" applyAlignment="1">
      <alignment horizontal="right" vertical="center"/>
    </xf>
    <xf numFmtId="12" fontId="11" fillId="0" borderId="15" xfId="0" applyNumberFormat="1" applyFont="1" applyFill="1" applyBorder="1" applyAlignment="1">
      <alignment horizontal="center" vertical="center" shrinkToFit="1"/>
    </xf>
    <xf numFmtId="0" fontId="11" fillId="0" borderId="14" xfId="0" applyFont="1" applyFill="1" applyBorder="1" applyAlignment="1">
      <alignment horizontal="distributed" vertical="center"/>
    </xf>
    <xf numFmtId="0" fontId="11" fillId="0" borderId="28" xfId="0" applyFont="1" applyFill="1" applyBorder="1" applyAlignment="1">
      <alignment horizontal="distributed" vertical="center"/>
    </xf>
    <xf numFmtId="0" fontId="1" fillId="0" borderId="0" xfId="62" applyFont="1" applyAlignment="1">
      <alignment vertical="top"/>
      <protection/>
    </xf>
    <xf numFmtId="0" fontId="0" fillId="0" borderId="0" xfId="62">
      <alignment vertical="center"/>
      <protection/>
    </xf>
    <xf numFmtId="0" fontId="18" fillId="0" borderId="0" xfId="62" applyFont="1" applyAlignment="1">
      <alignment horizontal="center" vertical="center"/>
      <protection/>
    </xf>
    <xf numFmtId="0" fontId="0" fillId="0" borderId="0" xfId="62" applyFont="1">
      <alignment vertical="center"/>
      <protection/>
    </xf>
    <xf numFmtId="0" fontId="0" fillId="0" borderId="34" xfId="62" applyFont="1" applyBorder="1" applyAlignment="1">
      <alignment horizontal="distributed" vertical="center"/>
      <protection/>
    </xf>
    <xf numFmtId="0" fontId="0" fillId="0" borderId="34" xfId="62" applyFont="1" applyBorder="1" applyAlignment="1">
      <alignment horizontal="center" vertical="center"/>
      <protection/>
    </xf>
    <xf numFmtId="0" fontId="0" fillId="0" borderId="34" xfId="62" applyFont="1" applyBorder="1" applyAlignment="1">
      <alignment horizontal="center" vertical="center" wrapText="1"/>
      <protection/>
    </xf>
    <xf numFmtId="0" fontId="0" fillId="0" borderId="35" xfId="62" applyFont="1" applyBorder="1" applyAlignment="1">
      <alignment horizontal="center" vertical="center" wrapText="1"/>
      <protection/>
    </xf>
    <xf numFmtId="0" fontId="0" fillId="0" borderId="34" xfId="62" applyFont="1" applyBorder="1" applyAlignment="1">
      <alignment vertical="center" wrapText="1"/>
      <protection/>
    </xf>
    <xf numFmtId="0" fontId="0" fillId="0" borderId="34" xfId="62" applyFont="1" applyBorder="1">
      <alignment vertical="center"/>
      <protection/>
    </xf>
    <xf numFmtId="0" fontId="0" fillId="0" borderId="0" xfId="62" applyFont="1" applyBorder="1">
      <alignment vertical="center"/>
      <protection/>
    </xf>
    <xf numFmtId="0" fontId="0" fillId="0" borderId="0" xfId="62" applyFont="1" applyBorder="1" applyAlignment="1">
      <alignment horizontal="center" vertical="center"/>
      <protection/>
    </xf>
    <xf numFmtId="0" fontId="0" fillId="0" borderId="0" xfId="62" applyAlignment="1">
      <alignment vertical="center" wrapText="1"/>
      <protection/>
    </xf>
    <xf numFmtId="0" fontId="0" fillId="33" borderId="0" xfId="0" applyFill="1" applyAlignment="1">
      <alignment/>
    </xf>
    <xf numFmtId="0" fontId="21" fillId="0" borderId="0" xfId="64" applyFont="1">
      <alignment vertical="center"/>
      <protection/>
    </xf>
    <xf numFmtId="0" fontId="22" fillId="0" borderId="0" xfId="64" applyFont="1" applyAlignment="1">
      <alignment/>
      <protection/>
    </xf>
    <xf numFmtId="0" fontId="21" fillId="0" borderId="36" xfId="64" applyFont="1" applyBorder="1">
      <alignment vertical="center"/>
      <protection/>
    </xf>
    <xf numFmtId="0" fontId="21" fillId="0" borderId="37" xfId="65" applyFont="1" applyFill="1" applyBorder="1" applyAlignment="1">
      <alignment vertical="center"/>
      <protection/>
    </xf>
    <xf numFmtId="0" fontId="21" fillId="0" borderId="13" xfId="65" applyFont="1" applyFill="1" applyBorder="1" applyAlignment="1">
      <alignment vertical="center"/>
      <protection/>
    </xf>
    <xf numFmtId="0" fontId="21" fillId="0" borderId="38" xfId="64" applyFont="1" applyBorder="1">
      <alignment vertical="center"/>
      <protection/>
    </xf>
    <xf numFmtId="0" fontId="22" fillId="0" borderId="0" xfId="65" applyFont="1" applyFill="1" applyBorder="1" applyAlignment="1">
      <alignment vertical="center"/>
      <protection/>
    </xf>
    <xf numFmtId="0" fontId="23" fillId="0" borderId="0" xfId="65" applyFont="1" applyFill="1" applyBorder="1" applyAlignment="1">
      <alignment vertical="center"/>
      <protection/>
    </xf>
    <xf numFmtId="0" fontId="22" fillId="0" borderId="17" xfId="65" applyFont="1" applyFill="1" applyBorder="1" applyAlignment="1">
      <alignment vertical="center"/>
      <protection/>
    </xf>
    <xf numFmtId="0" fontId="21" fillId="0" borderId="0" xfId="65" applyFont="1" applyFill="1" applyBorder="1" applyAlignment="1">
      <alignment vertical="center"/>
      <protection/>
    </xf>
    <xf numFmtId="0" fontId="21" fillId="0" borderId="17" xfId="65" applyFont="1" applyFill="1" applyBorder="1" applyAlignment="1">
      <alignment vertical="center"/>
      <protection/>
    </xf>
    <xf numFmtId="0" fontId="69" fillId="34" borderId="39" xfId="65" applyFont="1" applyFill="1" applyBorder="1" applyAlignment="1">
      <alignment horizontal="distributed" vertical="center"/>
      <protection/>
    </xf>
    <xf numFmtId="0" fontId="24" fillId="0" borderId="0" xfId="65" applyFont="1" applyFill="1" applyBorder="1">
      <alignment vertical="center"/>
      <protection/>
    </xf>
    <xf numFmtId="0" fontId="26" fillId="0" borderId="0" xfId="65" applyFont="1" applyFill="1" applyBorder="1" applyAlignment="1">
      <alignment vertical="center"/>
      <protection/>
    </xf>
    <xf numFmtId="0" fontId="27" fillId="0" borderId="0" xfId="65" applyFont="1" applyFill="1" applyBorder="1" applyAlignment="1">
      <alignment vertical="center"/>
      <protection/>
    </xf>
    <xf numFmtId="0" fontId="28" fillId="0" borderId="17" xfId="65" applyFont="1" applyFill="1" applyBorder="1" applyAlignment="1">
      <alignment vertical="center"/>
      <protection/>
    </xf>
    <xf numFmtId="0" fontId="21" fillId="28" borderId="39" xfId="65" applyFont="1" applyFill="1" applyBorder="1" applyAlignment="1">
      <alignment horizontal="distributed" vertical="center"/>
      <protection/>
    </xf>
    <xf numFmtId="0" fontId="29" fillId="0" borderId="0" xfId="65" applyFont="1" applyFill="1" applyBorder="1" applyAlignment="1">
      <alignment vertical="center"/>
      <protection/>
    </xf>
    <xf numFmtId="0" fontId="21" fillId="0" borderId="0" xfId="65" applyFont="1" applyFill="1" applyBorder="1" applyAlignment="1">
      <alignment horizontal="distributed" vertical="center"/>
      <protection/>
    </xf>
    <xf numFmtId="0" fontId="30" fillId="0" borderId="0" xfId="64" applyFont="1" applyBorder="1">
      <alignment vertical="center"/>
      <protection/>
    </xf>
    <xf numFmtId="0" fontId="21" fillId="0" borderId="0" xfId="64" applyFont="1" applyBorder="1">
      <alignment vertical="center"/>
      <protection/>
    </xf>
    <xf numFmtId="0" fontId="21" fillId="0" borderId="17" xfId="64" applyFont="1" applyBorder="1">
      <alignment vertical="center"/>
      <protection/>
    </xf>
    <xf numFmtId="0" fontId="0" fillId="0" borderId="40" xfId="0" applyBorder="1" applyAlignment="1">
      <alignment/>
    </xf>
    <xf numFmtId="0" fontId="0" fillId="0" borderId="41" xfId="0" applyBorder="1" applyAlignment="1">
      <alignment/>
    </xf>
    <xf numFmtId="0" fontId="0" fillId="0" borderId="23" xfId="0" applyBorder="1" applyAlignment="1">
      <alignment/>
    </xf>
    <xf numFmtId="0" fontId="0" fillId="0" borderId="0" xfId="0" applyFill="1" applyAlignment="1">
      <alignment/>
    </xf>
    <xf numFmtId="38" fontId="11" fillId="28" borderId="15" xfId="49" applyFont="1" applyFill="1" applyBorder="1" applyAlignment="1">
      <alignment horizontal="right" vertical="center"/>
    </xf>
    <xf numFmtId="38" fontId="11" fillId="28" borderId="0" xfId="49" applyFont="1" applyFill="1" applyBorder="1" applyAlignment="1">
      <alignment horizontal="right" vertical="center"/>
    </xf>
    <xf numFmtId="186" fontId="0" fillId="0" borderId="34" xfId="62" applyNumberFormat="1" applyFont="1" applyBorder="1">
      <alignment vertical="center"/>
      <protection/>
    </xf>
    <xf numFmtId="38" fontId="0" fillId="28" borderId="34" xfId="51" applyFont="1" applyFill="1" applyBorder="1" applyAlignment="1">
      <alignment vertical="center"/>
    </xf>
    <xf numFmtId="0" fontId="0" fillId="0" borderId="42" xfId="62" applyFont="1" applyBorder="1" applyAlignment="1">
      <alignment horizontal="center" vertical="center" wrapText="1"/>
      <protection/>
    </xf>
    <xf numFmtId="0" fontId="0" fillId="0" borderId="0" xfId="62" applyFont="1" applyFill="1">
      <alignment vertical="center"/>
      <protection/>
    </xf>
    <xf numFmtId="0" fontId="0" fillId="0" borderId="0" xfId="62" applyFont="1" applyFill="1">
      <alignment vertical="center"/>
      <protection/>
    </xf>
    <xf numFmtId="0" fontId="0" fillId="0" borderId="0" xfId="0" applyAlignment="1">
      <alignment vertical="center"/>
    </xf>
    <xf numFmtId="0" fontId="70" fillId="0" borderId="0" xfId="0" applyFont="1" applyAlignment="1">
      <alignment horizontal="center" vertical="center"/>
    </xf>
    <xf numFmtId="0" fontId="71" fillId="0" borderId="0" xfId="0" applyFont="1" applyAlignment="1">
      <alignment vertical="center"/>
    </xf>
    <xf numFmtId="0" fontId="71" fillId="0" borderId="43" xfId="0" applyFont="1" applyBorder="1" applyAlignment="1">
      <alignment vertical="center"/>
    </xf>
    <xf numFmtId="0" fontId="71" fillId="0" borderId="0" xfId="0" applyFont="1" applyAlignment="1">
      <alignment horizontal="right" vertical="center"/>
    </xf>
    <xf numFmtId="0" fontId="71" fillId="0" borderId="34" xfId="0" applyFont="1" applyBorder="1" applyAlignment="1">
      <alignment horizontal="center" vertical="center"/>
    </xf>
    <xf numFmtId="0" fontId="71" fillId="0" borderId="35" xfId="0" applyFont="1" applyBorder="1" applyAlignment="1">
      <alignment vertical="center"/>
    </xf>
    <xf numFmtId="0" fontId="71" fillId="0" borderId="18" xfId="0" applyFont="1" applyBorder="1" applyAlignment="1">
      <alignment vertical="center"/>
    </xf>
    <xf numFmtId="0" fontId="71" fillId="0" borderId="42" xfId="0" applyFont="1" applyBorder="1" applyAlignment="1">
      <alignment horizontal="center" vertical="center"/>
    </xf>
    <xf numFmtId="38" fontId="71" fillId="28" borderId="42" xfId="49" applyFont="1" applyFill="1" applyBorder="1" applyAlignment="1">
      <alignment vertical="center"/>
    </xf>
    <xf numFmtId="0" fontId="71" fillId="0" borderId="42" xfId="0" applyFont="1" applyBorder="1" applyAlignment="1">
      <alignment vertical="center"/>
    </xf>
    <xf numFmtId="0" fontId="71" fillId="0" borderId="0" xfId="0" applyFont="1" applyBorder="1" applyAlignment="1">
      <alignment horizontal="center" vertical="center"/>
    </xf>
    <xf numFmtId="0" fontId="71" fillId="0" borderId="0" xfId="0" applyFont="1" applyBorder="1" applyAlignment="1">
      <alignment vertical="center"/>
    </xf>
    <xf numFmtId="38" fontId="71" fillId="0" borderId="0" xfId="49" applyFont="1" applyAlignment="1">
      <alignment vertical="center"/>
    </xf>
    <xf numFmtId="0" fontId="71" fillId="34" borderId="0" xfId="0" applyFont="1" applyFill="1" applyAlignment="1">
      <alignment vertical="center"/>
    </xf>
    <xf numFmtId="38" fontId="0" fillId="28" borderId="35" xfId="62" applyNumberFormat="1" applyFont="1" applyFill="1" applyBorder="1">
      <alignment vertical="center"/>
      <protection/>
    </xf>
    <xf numFmtId="38" fontId="71" fillId="0" borderId="44" xfId="49" applyFont="1" applyBorder="1" applyAlignment="1">
      <alignment vertical="center"/>
    </xf>
    <xf numFmtId="186" fontId="0" fillId="0" borderId="18" xfId="62" applyNumberFormat="1" applyFont="1" applyBorder="1">
      <alignment vertical="center"/>
      <protection/>
    </xf>
    <xf numFmtId="186" fontId="0" fillId="0" borderId="35" xfId="62" applyNumberFormat="1" applyFont="1" applyBorder="1">
      <alignment vertical="center"/>
      <protection/>
    </xf>
    <xf numFmtId="0" fontId="52" fillId="0" borderId="35" xfId="0" applyFont="1" applyBorder="1" applyAlignment="1">
      <alignment vertical="center" wrapText="1"/>
    </xf>
    <xf numFmtId="0" fontId="71" fillId="0" borderId="18" xfId="0" applyFont="1" applyBorder="1" applyAlignment="1">
      <alignment vertical="center" wrapText="1"/>
    </xf>
    <xf numFmtId="0" fontId="4" fillId="0" borderId="0" xfId="0" applyFont="1" applyFill="1" applyBorder="1" applyAlignment="1">
      <alignment vertical="center"/>
    </xf>
    <xf numFmtId="0" fontId="0" fillId="0" borderId="0" xfId="0" applyFont="1" applyFill="1" applyBorder="1" applyAlignment="1">
      <alignment vertical="center"/>
    </xf>
    <xf numFmtId="0" fontId="20" fillId="0" borderId="0" xfId="64" applyFont="1" applyAlignment="1">
      <alignment horizontal="center" shrinkToFit="1"/>
      <protection/>
    </xf>
    <xf numFmtId="0" fontId="20" fillId="0" borderId="0" xfId="63" applyFont="1" applyAlignment="1">
      <alignment horizontal="center" shrinkToFit="1"/>
      <protection/>
    </xf>
    <xf numFmtId="0" fontId="23" fillId="0" borderId="0" xfId="65" applyFont="1" applyFill="1" applyBorder="1" applyAlignment="1">
      <alignment vertical="center" wrapText="1"/>
      <protection/>
    </xf>
    <xf numFmtId="0" fontId="21" fillId="0" borderId="0" xfId="65" applyFont="1" applyFill="1" applyBorder="1" applyAlignment="1">
      <alignment vertical="center"/>
      <protection/>
    </xf>
    <xf numFmtId="0" fontId="21" fillId="0" borderId="17" xfId="65" applyFont="1" applyFill="1" applyBorder="1" applyAlignment="1">
      <alignment vertical="center"/>
      <protection/>
    </xf>
    <xf numFmtId="0" fontId="14" fillId="0" borderId="0" xfId="0" applyFont="1" applyFill="1" applyAlignment="1">
      <alignment horizontal="center" vertical="center"/>
    </xf>
    <xf numFmtId="0" fontId="5" fillId="0" borderId="0" xfId="0" applyFont="1" applyAlignment="1">
      <alignment horizontal="center" vertical="center"/>
    </xf>
    <xf numFmtId="185" fontId="15" fillId="0" borderId="0" xfId="0" applyNumberFormat="1" applyFont="1" applyFill="1" applyAlignment="1">
      <alignment vertical="center" shrinkToFit="1"/>
    </xf>
    <xf numFmtId="3" fontId="16" fillId="0" borderId="45" xfId="0" applyNumberFormat="1" applyFont="1" applyFill="1" applyBorder="1" applyAlignment="1">
      <alignment vertical="center"/>
    </xf>
    <xf numFmtId="0" fontId="13" fillId="0" borderId="46" xfId="0" applyFont="1" applyBorder="1" applyAlignment="1">
      <alignment vertical="center"/>
    </xf>
    <xf numFmtId="0" fontId="13" fillId="0" borderId="47" xfId="0" applyFont="1" applyBorder="1" applyAlignment="1">
      <alignment vertical="center"/>
    </xf>
    <xf numFmtId="0" fontId="4" fillId="0" borderId="48" xfId="0" applyFont="1" applyFill="1" applyBorder="1" applyAlignment="1">
      <alignment horizontal="center" vertical="center"/>
    </xf>
    <xf numFmtId="0" fontId="4" fillId="0" borderId="30" xfId="0" applyFont="1" applyBorder="1" applyAlignment="1">
      <alignment horizontal="center" vertical="center"/>
    </xf>
    <xf numFmtId="0" fontId="0" fillId="0" borderId="35" xfId="62" applyFont="1" applyBorder="1" applyAlignment="1">
      <alignment horizontal="center" vertical="center" wrapText="1"/>
      <protection/>
    </xf>
    <xf numFmtId="0" fontId="0" fillId="0" borderId="26" xfId="62" applyFont="1" applyBorder="1" applyAlignment="1">
      <alignment horizontal="center" vertical="center" wrapText="1"/>
      <protection/>
    </xf>
    <xf numFmtId="0" fontId="18" fillId="0" borderId="0" xfId="62" applyFont="1" applyAlignment="1">
      <alignment horizontal="center" vertical="center"/>
      <protection/>
    </xf>
    <xf numFmtId="0" fontId="0" fillId="0" borderId="34" xfId="62" applyFont="1" applyBorder="1" applyAlignment="1">
      <alignment horizontal="center" vertical="center"/>
      <protection/>
    </xf>
    <xf numFmtId="0" fontId="0" fillId="0" borderId="34" xfId="62" applyFont="1" applyBorder="1" applyAlignment="1">
      <alignment horizontal="center" vertical="center" wrapText="1"/>
      <protection/>
    </xf>
    <xf numFmtId="0" fontId="0" fillId="0" borderId="43" xfId="62" applyFont="1" applyBorder="1" applyAlignment="1">
      <alignment horizontal="left" vertical="center" wrapText="1"/>
      <protection/>
    </xf>
    <xf numFmtId="0" fontId="0" fillId="0" borderId="49" xfId="62" applyFont="1" applyBorder="1" applyAlignment="1">
      <alignment horizontal="left" vertical="center" wrapText="1"/>
      <protection/>
    </xf>
    <xf numFmtId="0" fontId="0" fillId="0" borderId="50" xfId="62" applyFont="1" applyBorder="1" applyAlignment="1">
      <alignment horizontal="left" vertical="center" wrapText="1"/>
      <protection/>
    </xf>
    <xf numFmtId="0" fontId="0" fillId="0" borderId="51" xfId="62" applyFont="1" applyBorder="1" applyAlignment="1">
      <alignment horizontal="left" vertical="center" wrapText="1"/>
      <protection/>
    </xf>
    <xf numFmtId="0" fontId="0" fillId="0" borderId="34" xfId="62" applyFont="1" applyBorder="1" applyAlignment="1">
      <alignment horizontal="left" vertical="center" wrapText="1"/>
      <protection/>
    </xf>
    <xf numFmtId="0" fontId="71" fillId="0" borderId="0" xfId="0" applyFont="1" applyAlignment="1">
      <alignment vertical="center"/>
    </xf>
    <xf numFmtId="0" fontId="70" fillId="0" borderId="0" xfId="0" applyFont="1" applyAlignment="1">
      <alignment horizontal="center" vertical="center"/>
    </xf>
    <xf numFmtId="0" fontId="70" fillId="0" borderId="52" xfId="0" applyFont="1" applyBorder="1" applyAlignment="1">
      <alignment horizontal="left" vertical="center"/>
    </xf>
    <xf numFmtId="0" fontId="70" fillId="0" borderId="50" xfId="0" applyFont="1" applyBorder="1" applyAlignment="1">
      <alignment horizontal="left" vertical="center"/>
    </xf>
    <xf numFmtId="0" fontId="71" fillId="0" borderId="35" xfId="0" applyFont="1" applyBorder="1" applyAlignment="1">
      <alignment horizontal="center" vertical="center"/>
    </xf>
    <xf numFmtId="0" fontId="71" fillId="0" borderId="18" xfId="0" applyFont="1" applyBorder="1" applyAlignment="1">
      <alignment horizontal="center" vertical="center"/>
    </xf>
    <xf numFmtId="0" fontId="71" fillId="0" borderId="26" xfId="0" applyFont="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4" xfId="63"/>
    <cellStyle name="標準_Book1" xfId="64"/>
    <cellStyle name="標準_Ｈ１７運営計画書" xfId="65"/>
    <cellStyle name="Followed Hyperlink" xfId="66"/>
    <cellStyle name="良い" xfId="67"/>
  </cellStyles>
  <dxfs count="23">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patternType="solid">
          <fgColor rgb="FFCCFFFF"/>
          <bgColor rgb="FFCCFFFF"/>
        </patternFill>
      </fill>
    </dxf>
    <dxf>
      <fill>
        <patternFill patternType="solid">
          <fgColor rgb="FFCCFFFF"/>
          <bgColor rgb="FFCCFFFF"/>
        </patternFill>
      </fill>
    </dxf>
    <dxf>
      <fill>
        <patternFill patternType="solid">
          <bgColor rgb="FFCCFFFF"/>
        </patternFill>
      </fill>
    </dxf>
    <dxf>
      <fill>
        <patternFill patternType="solid">
          <bgColor rgb="FFCCFF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123825</xdr:colOff>
      <xdr:row>0</xdr:row>
      <xdr:rowOff>219075</xdr:rowOff>
    </xdr:from>
    <xdr:to>
      <xdr:col>17</xdr:col>
      <xdr:colOff>180975</xdr:colOff>
      <xdr:row>2</xdr:row>
      <xdr:rowOff>238125</xdr:rowOff>
    </xdr:to>
    <xdr:sp>
      <xdr:nvSpPr>
        <xdr:cNvPr id="1" name="テキスト ボックス 1"/>
        <xdr:cNvSpPr txBox="1">
          <a:spLocks noChangeArrowheads="1"/>
        </xdr:cNvSpPr>
      </xdr:nvSpPr>
      <xdr:spPr>
        <a:xfrm>
          <a:off x="9391650" y="219075"/>
          <a:ext cx="3533775" cy="514350"/>
        </a:xfrm>
        <a:prstGeom prst="rect">
          <a:avLst/>
        </a:prstGeom>
        <a:solidFill>
          <a:srgbClr val="7F7F7F"/>
        </a:solidFill>
        <a:ln w="25400" cmpd="sng">
          <a:solidFill>
            <a:srgbClr val="000000"/>
          </a:solidFill>
          <a:headEnd type="none"/>
          <a:tailEnd type="none"/>
        </a:ln>
      </xdr:spPr>
      <xdr:txBody>
        <a:bodyPr vertOverflow="clip" wrap="square"/>
        <a:p>
          <a:pPr algn="ctr">
            <a:defRPr/>
          </a:pPr>
          <a:r>
            <a:rPr lang="en-US" cap="none" sz="2800" b="0" i="0" u="none" baseline="0">
              <a:solidFill>
                <a:srgbClr val="FFFFFF"/>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0</xdr:rowOff>
    </xdr:from>
    <xdr:to>
      <xdr:col>1</xdr:col>
      <xdr:colOff>523875</xdr:colOff>
      <xdr:row>4</xdr:row>
      <xdr:rowOff>19050</xdr:rowOff>
    </xdr:to>
    <xdr:sp>
      <xdr:nvSpPr>
        <xdr:cNvPr id="1" name="テキスト ボックス 1"/>
        <xdr:cNvSpPr txBox="1">
          <a:spLocks noChangeArrowheads="1"/>
        </xdr:cNvSpPr>
      </xdr:nvSpPr>
      <xdr:spPr>
        <a:xfrm>
          <a:off x="57150" y="628650"/>
          <a:ext cx="1428750" cy="457200"/>
        </a:xfrm>
        <a:prstGeom prst="rect">
          <a:avLst/>
        </a:prstGeom>
        <a:solidFill>
          <a:srgbClr val="7F7F7F"/>
        </a:solidFill>
        <a:ln w="25400" cmpd="sng">
          <a:solidFill>
            <a:srgbClr val="000000"/>
          </a:solidFill>
          <a:headEnd type="none"/>
          <a:tailEnd type="none"/>
        </a:ln>
      </xdr:spPr>
      <xdr:txBody>
        <a:bodyPr vertOverflow="clip" wrap="square"/>
        <a:p>
          <a:pPr algn="ctr">
            <a:defRPr/>
          </a:pPr>
          <a:r>
            <a:rPr lang="en-US" cap="none" sz="2000" b="0" i="0" u="none" baseline="0">
              <a:solidFill>
                <a:srgbClr val="FFFFFF"/>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12</xdr:row>
      <xdr:rowOff>190500</xdr:rowOff>
    </xdr:from>
    <xdr:to>
      <xdr:col>3</xdr:col>
      <xdr:colOff>1438275</xdr:colOff>
      <xdr:row>17</xdr:row>
      <xdr:rowOff>209550</xdr:rowOff>
    </xdr:to>
    <xdr:sp>
      <xdr:nvSpPr>
        <xdr:cNvPr id="1" name="フリーフォーム 2"/>
        <xdr:cNvSpPr>
          <a:spLocks/>
        </xdr:cNvSpPr>
      </xdr:nvSpPr>
      <xdr:spPr>
        <a:xfrm>
          <a:off x="4524375" y="4295775"/>
          <a:ext cx="1428750" cy="2276475"/>
        </a:xfrm>
        <a:custGeom>
          <a:pathLst>
            <a:path h="2476500" w="895350">
              <a:moveTo>
                <a:pt x="0" y="0"/>
              </a:moveTo>
              <a:lnTo>
                <a:pt x="895350" y="0"/>
              </a:lnTo>
              <a:lnTo>
                <a:pt x="895350" y="2476500"/>
              </a:lnTo>
              <a:lnTo>
                <a:pt x="9525" y="2476500"/>
              </a:lnTo>
              <a:lnTo>
                <a:pt x="9525" y="2476500"/>
              </a:lnTo>
              <a:lnTo>
                <a:pt x="9525" y="2476500"/>
              </a:lnTo>
              <a:lnTo>
                <a:pt x="9525" y="2476500"/>
              </a:lnTo>
            </a:path>
          </a:pathLst>
        </a:custGeom>
        <a:noFill/>
        <a:ln w="25400" cmpd="sng">
          <a:solidFill>
            <a:srgbClr val="385D8A"/>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628650</xdr:colOff>
      <xdr:row>15</xdr:row>
      <xdr:rowOff>266700</xdr:rowOff>
    </xdr:from>
    <xdr:to>
      <xdr:col>4</xdr:col>
      <xdr:colOff>57150</xdr:colOff>
      <xdr:row>16</xdr:row>
      <xdr:rowOff>304800</xdr:rowOff>
    </xdr:to>
    <xdr:sp>
      <xdr:nvSpPr>
        <xdr:cNvPr id="2" name="角丸四角形 1"/>
        <xdr:cNvSpPr>
          <a:spLocks/>
        </xdr:cNvSpPr>
      </xdr:nvSpPr>
      <xdr:spPr>
        <a:xfrm>
          <a:off x="5143500" y="5372100"/>
          <a:ext cx="1343025" cy="666750"/>
        </a:xfrm>
        <a:prstGeom prst="roundRect">
          <a:avLst/>
        </a:prstGeom>
        <a:solidFill>
          <a:srgbClr val="4F81BD"/>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FFFFFF"/>
              </a:solidFill>
              <a:latin typeface="ＭＳ Ｐゴシック"/>
              <a:ea typeface="ＭＳ Ｐゴシック"/>
              <a:cs typeface="ＭＳ Ｐゴシック"/>
            </a:rPr>
            <a:t>原則として、同額となること。</a:t>
          </a:r>
        </a:p>
      </xdr:txBody>
    </xdr:sp>
    <xdr:clientData/>
  </xdr:twoCellAnchor>
  <xdr:twoCellAnchor>
    <xdr:from>
      <xdr:col>3</xdr:col>
      <xdr:colOff>200025</xdr:colOff>
      <xdr:row>0</xdr:row>
      <xdr:rowOff>76200</xdr:rowOff>
    </xdr:from>
    <xdr:to>
      <xdr:col>3</xdr:col>
      <xdr:colOff>1628775</xdr:colOff>
      <xdr:row>2</xdr:row>
      <xdr:rowOff>180975</xdr:rowOff>
    </xdr:to>
    <xdr:sp>
      <xdr:nvSpPr>
        <xdr:cNvPr id="3" name="テキスト ボックス 3"/>
        <xdr:cNvSpPr txBox="1">
          <a:spLocks noChangeArrowheads="1"/>
        </xdr:cNvSpPr>
      </xdr:nvSpPr>
      <xdr:spPr>
        <a:xfrm>
          <a:off x="4714875" y="76200"/>
          <a:ext cx="1419225" cy="447675"/>
        </a:xfrm>
        <a:prstGeom prst="rect">
          <a:avLst/>
        </a:prstGeom>
        <a:solidFill>
          <a:srgbClr val="7F7F7F"/>
        </a:solidFill>
        <a:ln w="25400" cmpd="sng">
          <a:solidFill>
            <a:srgbClr val="000000"/>
          </a:solidFill>
          <a:headEnd type="none"/>
          <a:tailEnd type="none"/>
        </a:ln>
      </xdr:spPr>
      <xdr:txBody>
        <a:bodyPr vertOverflow="clip" wrap="square"/>
        <a:p>
          <a:pPr algn="ctr">
            <a:defRPr/>
          </a:pPr>
          <a:r>
            <a:rPr lang="en-US" cap="none" sz="2000" b="0" i="0" u="none" baseline="0">
              <a:solidFill>
                <a:srgbClr val="FFFFFF"/>
              </a:solidFill>
            </a:rPr>
            <a:t>記入例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5336;&#30011;&#27096;&#24335;&#19968;&#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注意事項"/>
      <sheetName val="総括表(様式1-2号）"/>
      <sheetName val="整備計画書（様式23号）"/>
      <sheetName val="予算書（抄本）"/>
      <sheetName val="Sheet1"/>
    </sheetNames>
    <sheetDataSet>
      <sheetData sheetId="4">
        <row r="2">
          <cell r="A2">
            <v>0.3333333333333333</v>
          </cell>
          <cell r="B2" t="str">
            <v>精神科病院</v>
          </cell>
        </row>
        <row r="3">
          <cell r="A3">
            <v>0.5</v>
          </cell>
          <cell r="B3" t="str">
            <v>精神保健福祉センター</v>
          </cell>
        </row>
        <row r="4">
          <cell r="A4">
            <v>0.6666666666666666</v>
          </cell>
          <cell r="B4" t="str">
            <v>精神科デイ・ケア施設</v>
          </cell>
        </row>
        <row r="5">
          <cell r="A5">
            <v>0.75</v>
          </cell>
          <cell r="B5" t="str">
            <v>精神科救急車</v>
          </cell>
        </row>
        <row r="6">
          <cell r="A6" t="str">
            <v>10/10</v>
          </cell>
          <cell r="B6" t="str">
            <v>食肉衛生検査所</v>
          </cell>
        </row>
        <row r="7">
          <cell r="A7" t="str">
            <v>定額</v>
          </cell>
          <cell r="B7" t="str">
            <v>市場衛生検査所</v>
          </cell>
        </row>
        <row r="8">
          <cell r="B8" t="str">
            <v>原爆被爆者保健福祉施設</v>
          </cell>
        </row>
        <row r="9">
          <cell r="B9" t="str">
            <v>原爆被爆者健康管理施設</v>
          </cell>
        </row>
        <row r="10">
          <cell r="B10" t="str">
            <v>原爆医療施設</v>
          </cell>
        </row>
        <row r="11">
          <cell r="B11" t="str">
            <v>医薬分業推進支援センター</v>
          </cell>
        </row>
        <row r="12">
          <cell r="B12" t="str">
            <v>エイズ治療拠点病院</v>
          </cell>
        </row>
        <row r="13">
          <cell r="B13" t="str">
            <v>結核研究所</v>
          </cell>
        </row>
        <row r="14">
          <cell r="B14" t="str">
            <v>地方中核がん診療施設等</v>
          </cell>
        </row>
        <row r="15">
          <cell r="B15" t="str">
            <v>難病医療拠点・協力病院</v>
          </cell>
        </row>
        <row r="16">
          <cell r="B16" t="str">
            <v>と畜場</v>
          </cell>
        </row>
        <row r="17">
          <cell r="B17" t="str">
            <v>感染症指定医療機関</v>
          </cell>
        </row>
        <row r="18">
          <cell r="B18" t="str">
            <v>臍帯血バンク</v>
          </cell>
        </row>
        <row r="19">
          <cell r="B19" t="str">
            <v>精神科救急情報センター</v>
          </cell>
        </row>
        <row r="20">
          <cell r="B20" t="str">
            <v>眼球あっせん機関</v>
          </cell>
        </row>
        <row r="21">
          <cell r="B21" t="str">
            <v>感染症外来協力医療機関</v>
          </cell>
        </row>
        <row r="22">
          <cell r="B22" t="str">
            <v>組織バンク</v>
          </cell>
        </row>
        <row r="23">
          <cell r="B23" t="str">
            <v>マンモグラフィ検診実施機関</v>
          </cell>
        </row>
        <row r="24">
          <cell r="B24" t="str">
            <v>新型インフルエンザ患者入院医療機関</v>
          </cell>
        </row>
        <row r="25">
          <cell r="B25" t="str">
            <v>ＨＩＶ検査・相談室</v>
          </cell>
        </row>
        <row r="26">
          <cell r="B26" t="str">
            <v>末梢血幹細胞採取施設</v>
          </cell>
        </row>
        <row r="27">
          <cell r="B27" t="str">
            <v>喫煙専用室等の基準適合性を検証する機関</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AG15"/>
  <sheetViews>
    <sheetView tabSelected="1" zoomScaleSheetLayoutView="100" zoomScalePageLayoutView="0" workbookViewId="0" topLeftCell="A1">
      <selection activeCell="G24" sqref="G24"/>
    </sheetView>
  </sheetViews>
  <sheetFormatPr defaultColWidth="9.00390625" defaultRowHeight="13.5"/>
  <cols>
    <col min="1" max="1" width="2.875" style="0" customWidth="1"/>
    <col min="2" max="2" width="20.25390625" style="0" customWidth="1"/>
    <col min="7" max="7" width="47.25390625" style="0" customWidth="1"/>
  </cols>
  <sheetData>
    <row r="1" spans="1:33" ht="15.75">
      <c r="A1" s="150" t="s">
        <v>109</v>
      </c>
      <c r="B1" s="151"/>
      <c r="C1" s="151"/>
      <c r="D1" s="151"/>
      <c r="E1" s="151"/>
      <c r="F1" s="151"/>
      <c r="G1" s="151"/>
      <c r="AG1" s="93">
        <v>6</v>
      </c>
    </row>
    <row r="2" spans="1:7" ht="15" thickBot="1">
      <c r="A2" s="94"/>
      <c r="B2" s="95"/>
      <c r="C2" s="94"/>
      <c r="D2" s="94"/>
      <c r="E2" s="94"/>
      <c r="F2" s="94"/>
      <c r="G2" s="94"/>
    </row>
    <row r="3" spans="1:7" ht="12.75">
      <c r="A3" s="96"/>
      <c r="B3" s="97"/>
      <c r="C3" s="97"/>
      <c r="D3" s="97"/>
      <c r="E3" s="97"/>
      <c r="F3" s="97"/>
      <c r="G3" s="98"/>
    </row>
    <row r="4" spans="1:7" ht="14.25">
      <c r="A4" s="99"/>
      <c r="B4" s="100" t="s">
        <v>110</v>
      </c>
      <c r="C4" s="100"/>
      <c r="D4" s="100"/>
      <c r="E4" s="101"/>
      <c r="F4" s="100"/>
      <c r="G4" s="102"/>
    </row>
    <row r="5" spans="1:7" ht="12.75">
      <c r="A5" s="99"/>
      <c r="B5" s="152" t="s">
        <v>111</v>
      </c>
      <c r="C5" s="153"/>
      <c r="D5" s="153"/>
      <c r="E5" s="153"/>
      <c r="F5" s="153"/>
      <c r="G5" s="154"/>
    </row>
    <row r="6" spans="1:7" ht="13.5" thickBot="1">
      <c r="A6" s="99"/>
      <c r="B6" s="103"/>
      <c r="C6" s="103"/>
      <c r="D6" s="103"/>
      <c r="E6" s="103"/>
      <c r="F6" s="103"/>
      <c r="G6" s="104"/>
    </row>
    <row r="7" spans="1:7" ht="31.5" customHeight="1" thickBot="1" thickTop="1">
      <c r="A7" s="99"/>
      <c r="B7" s="105" t="s">
        <v>112</v>
      </c>
      <c r="C7" s="106" t="s">
        <v>113</v>
      </c>
      <c r="D7" s="107" t="s">
        <v>114</v>
      </c>
      <c r="E7" s="108"/>
      <c r="F7" s="108"/>
      <c r="G7" s="109"/>
    </row>
    <row r="8" spans="1:7" ht="14.25" thickBot="1" thickTop="1">
      <c r="A8" s="99"/>
      <c r="B8" s="103"/>
      <c r="C8" s="103"/>
      <c r="D8" s="103"/>
      <c r="E8" s="103"/>
      <c r="F8" s="103"/>
      <c r="G8" s="104"/>
    </row>
    <row r="9" spans="1:7" ht="35.25" customHeight="1" thickBot="1" thickTop="1">
      <c r="A9" s="99"/>
      <c r="B9" s="110" t="s">
        <v>115</v>
      </c>
      <c r="C9" s="101" t="s">
        <v>113</v>
      </c>
      <c r="D9" s="111" t="s">
        <v>116</v>
      </c>
      <c r="E9" s="103"/>
      <c r="F9" s="103"/>
      <c r="G9" s="104"/>
    </row>
    <row r="10" spans="1:7" ht="27.75" customHeight="1" thickTop="1">
      <c r="A10" s="99"/>
      <c r="B10" s="112" t="s">
        <v>117</v>
      </c>
      <c r="C10" s="103"/>
      <c r="D10" s="113" t="s">
        <v>118</v>
      </c>
      <c r="E10" s="103"/>
      <c r="F10" s="103"/>
      <c r="G10" s="104"/>
    </row>
    <row r="11" spans="1:7" ht="22.5" customHeight="1">
      <c r="A11" s="99"/>
      <c r="B11" s="103"/>
      <c r="C11" s="103"/>
      <c r="D11" s="103" t="s">
        <v>119</v>
      </c>
      <c r="E11" s="103"/>
      <c r="F11" s="103"/>
      <c r="G11" s="104"/>
    </row>
    <row r="12" spans="1:7" ht="19.5" customHeight="1">
      <c r="A12" s="99"/>
      <c r="B12" s="114"/>
      <c r="C12" s="114"/>
      <c r="D12" s="114" t="s">
        <v>120</v>
      </c>
      <c r="E12" s="114"/>
      <c r="F12" s="114"/>
      <c r="G12" s="115"/>
    </row>
    <row r="13" spans="1:7" ht="13.5" thickBot="1">
      <c r="A13" s="116"/>
      <c r="B13" s="117"/>
      <c r="C13" s="117"/>
      <c r="D13" s="117"/>
      <c r="E13" s="117"/>
      <c r="F13" s="117"/>
      <c r="G13" s="118"/>
    </row>
    <row r="15" ht="12.75">
      <c r="A15" s="119"/>
    </row>
  </sheetData>
  <sheetProtection/>
  <mergeCells count="2">
    <mergeCell ref="A1:G1"/>
    <mergeCell ref="B5:G5"/>
  </mergeCells>
  <printOptions/>
  <pageMargins left="0.7" right="0.7" top="0.75" bottom="0.75" header="0.3" footer="0.3"/>
  <pageSetup fitToHeight="0"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B1:R82"/>
  <sheetViews>
    <sheetView view="pageBreakPreview" zoomScale="80" zoomScaleNormal="85" zoomScaleSheetLayoutView="80" zoomScalePageLayoutView="0" workbookViewId="0" topLeftCell="A1">
      <selection activeCell="B2" sqref="B2:R2"/>
    </sheetView>
  </sheetViews>
  <sheetFormatPr defaultColWidth="9.00390625" defaultRowHeight="13.5"/>
  <cols>
    <col min="1" max="1" width="0.74609375" style="1" customWidth="1"/>
    <col min="2" max="2" width="5.625" style="1" customWidth="1"/>
    <col min="3" max="3" width="8.625" style="1" customWidth="1"/>
    <col min="4" max="5" width="12.625" style="1" customWidth="1"/>
    <col min="6" max="14" width="11.625" style="1" customWidth="1"/>
    <col min="15" max="15" width="5.125" style="1" customWidth="1"/>
    <col min="16" max="16" width="11.625" style="1" customWidth="1"/>
    <col min="17" max="17" width="5.625" style="1" customWidth="1"/>
    <col min="18" max="18" width="10.875" style="1" customWidth="1"/>
    <col min="19" max="19" width="0.74609375" style="1" customWidth="1"/>
    <col min="20" max="16384" width="9.00390625" style="1" customWidth="1"/>
  </cols>
  <sheetData>
    <row r="1" spans="2:18" ht="19.5" customHeight="1">
      <c r="B1" s="53" t="s">
        <v>40</v>
      </c>
      <c r="C1" s="8"/>
      <c r="D1" s="9"/>
      <c r="E1" s="9"/>
      <c r="F1" s="9"/>
      <c r="G1" s="9"/>
      <c r="H1" s="9"/>
      <c r="I1" s="9"/>
      <c r="J1" s="9"/>
      <c r="K1" s="9"/>
      <c r="L1" s="9"/>
      <c r="M1" s="9"/>
      <c r="N1" s="9"/>
      <c r="O1" s="9"/>
      <c r="P1" s="9"/>
      <c r="Q1" s="9"/>
      <c r="R1" s="9"/>
    </row>
    <row r="2" spans="2:18" ht="19.5" customHeight="1">
      <c r="B2" s="155" t="str">
        <f>"令和"&amp;'注意事項'!AG1&amp;"年度　保健衛生施設等設備整備計画総括表"</f>
        <v>令和6年度　保健衛生施設等設備整備計画総括表</v>
      </c>
      <c r="C2" s="156"/>
      <c r="D2" s="156"/>
      <c r="E2" s="156"/>
      <c r="F2" s="156"/>
      <c r="G2" s="156"/>
      <c r="H2" s="156"/>
      <c r="I2" s="156"/>
      <c r="J2" s="156"/>
      <c r="K2" s="156"/>
      <c r="L2" s="156"/>
      <c r="M2" s="156"/>
      <c r="N2" s="156"/>
      <c r="O2" s="156"/>
      <c r="P2" s="156"/>
      <c r="Q2" s="156"/>
      <c r="R2" s="156"/>
    </row>
    <row r="3" spans="2:18" ht="19.5" customHeight="1">
      <c r="B3" s="7"/>
      <c r="C3" s="7"/>
      <c r="D3" s="7"/>
      <c r="E3" s="7"/>
      <c r="F3" s="7"/>
      <c r="G3" s="7"/>
      <c r="H3" s="7"/>
      <c r="I3" s="7"/>
      <c r="J3" s="7"/>
      <c r="K3" s="7"/>
      <c r="L3" s="10"/>
      <c r="M3" s="10"/>
      <c r="N3" s="10"/>
      <c r="O3" s="7"/>
      <c r="P3" s="11"/>
      <c r="Q3" s="11"/>
      <c r="R3" s="11"/>
    </row>
    <row r="4" spans="2:18" ht="19.5" customHeight="1">
      <c r="B4" s="157" t="s">
        <v>71</v>
      </c>
      <c r="C4" s="157"/>
      <c r="D4" s="157"/>
      <c r="E4" s="157"/>
      <c r="F4" s="157"/>
      <c r="G4" s="7"/>
      <c r="H4" s="7"/>
      <c r="I4" s="7"/>
      <c r="J4" s="7"/>
      <c r="K4" s="7"/>
      <c r="L4" s="7"/>
      <c r="M4" s="7"/>
      <c r="N4" s="7"/>
      <c r="O4" s="7"/>
      <c r="P4" s="7"/>
      <c r="Q4" s="7"/>
      <c r="R4" s="7"/>
    </row>
    <row r="5" spans="2:18" ht="19.5" customHeight="1" thickBot="1">
      <c r="B5" s="7"/>
      <c r="C5" s="7"/>
      <c r="D5" s="7"/>
      <c r="E5" s="7"/>
      <c r="F5" s="7"/>
      <c r="G5" s="7"/>
      <c r="H5" s="7"/>
      <c r="I5" s="7"/>
      <c r="J5" s="7"/>
      <c r="K5" s="7"/>
      <c r="L5" s="7"/>
      <c r="M5" s="7"/>
      <c r="N5" s="7"/>
      <c r="O5" s="7"/>
      <c r="P5" s="7"/>
      <c r="Q5" s="7"/>
      <c r="R5" s="7"/>
    </row>
    <row r="6" spans="2:18" ht="19.5" customHeight="1">
      <c r="B6" s="12"/>
      <c r="C6" s="13"/>
      <c r="D6" s="13"/>
      <c r="E6" s="14"/>
      <c r="F6" s="13"/>
      <c r="G6" s="15" t="s">
        <v>0</v>
      </c>
      <c r="H6" s="13"/>
      <c r="I6" s="13"/>
      <c r="J6" s="15" t="s">
        <v>23</v>
      </c>
      <c r="K6" s="15"/>
      <c r="L6" s="15" t="s">
        <v>26</v>
      </c>
      <c r="M6" s="15" t="s">
        <v>26</v>
      </c>
      <c r="N6" s="15" t="s">
        <v>17</v>
      </c>
      <c r="O6" s="16" t="s">
        <v>1</v>
      </c>
      <c r="P6" s="14" t="s">
        <v>17</v>
      </c>
      <c r="Q6" s="15"/>
      <c r="R6" s="17"/>
    </row>
    <row r="7" spans="2:18" ht="19.5" customHeight="1">
      <c r="B7" s="18" t="s">
        <v>22</v>
      </c>
      <c r="C7" s="19" t="s">
        <v>14</v>
      </c>
      <c r="D7" s="19" t="s">
        <v>27</v>
      </c>
      <c r="E7" s="20" t="s">
        <v>2</v>
      </c>
      <c r="F7" s="19" t="s">
        <v>25</v>
      </c>
      <c r="G7" s="19" t="s">
        <v>3</v>
      </c>
      <c r="H7" s="19" t="s">
        <v>4</v>
      </c>
      <c r="I7" s="19" t="s">
        <v>41</v>
      </c>
      <c r="J7" s="19"/>
      <c r="K7" s="19" t="s">
        <v>42</v>
      </c>
      <c r="L7" s="19" t="s">
        <v>28</v>
      </c>
      <c r="M7" s="19" t="s">
        <v>28</v>
      </c>
      <c r="N7" s="19"/>
      <c r="O7" s="21" t="s">
        <v>5</v>
      </c>
      <c r="P7" s="20"/>
      <c r="Q7" s="19" t="s">
        <v>29</v>
      </c>
      <c r="R7" s="22"/>
    </row>
    <row r="8" spans="2:18" ht="19.5" customHeight="1">
      <c r="B8" s="23"/>
      <c r="C8" s="24"/>
      <c r="D8" s="24"/>
      <c r="E8" s="25"/>
      <c r="F8" s="24"/>
      <c r="G8" s="19" t="s">
        <v>7</v>
      </c>
      <c r="H8" s="24"/>
      <c r="I8" s="24"/>
      <c r="J8" s="19" t="s">
        <v>24</v>
      </c>
      <c r="K8" s="19"/>
      <c r="L8" s="19" t="s">
        <v>30</v>
      </c>
      <c r="M8" s="19" t="s">
        <v>15</v>
      </c>
      <c r="N8" s="19" t="s">
        <v>8</v>
      </c>
      <c r="O8" s="21" t="s">
        <v>9</v>
      </c>
      <c r="P8" s="20" t="s">
        <v>10</v>
      </c>
      <c r="Q8" s="19" t="s">
        <v>31</v>
      </c>
      <c r="R8" s="22" t="s">
        <v>6</v>
      </c>
    </row>
    <row r="9" spans="2:18" ht="19.5" customHeight="1">
      <c r="B9" s="23"/>
      <c r="C9" s="26"/>
      <c r="D9" s="24"/>
      <c r="E9" s="20"/>
      <c r="F9" s="24"/>
      <c r="G9" s="24"/>
      <c r="H9" s="24"/>
      <c r="I9" s="24"/>
      <c r="J9" s="24"/>
      <c r="K9" s="24"/>
      <c r="L9" s="19" t="s">
        <v>32</v>
      </c>
      <c r="M9" s="19"/>
      <c r="N9" s="27"/>
      <c r="O9" s="27"/>
      <c r="P9" s="28"/>
      <c r="Q9" s="19" t="s">
        <v>33</v>
      </c>
      <c r="R9" s="29"/>
    </row>
    <row r="10" spans="2:18" ht="19.5" customHeight="1" thickBot="1">
      <c r="B10" s="30"/>
      <c r="C10" s="31"/>
      <c r="D10" s="31"/>
      <c r="E10" s="32"/>
      <c r="F10" s="33" t="s">
        <v>11</v>
      </c>
      <c r="G10" s="33" t="s">
        <v>12</v>
      </c>
      <c r="H10" s="55" t="s">
        <v>39</v>
      </c>
      <c r="I10" s="33" t="s">
        <v>34</v>
      </c>
      <c r="J10" s="33" t="s">
        <v>35</v>
      </c>
      <c r="K10" s="33" t="s">
        <v>36</v>
      </c>
      <c r="L10" s="33" t="s">
        <v>37</v>
      </c>
      <c r="M10" s="33" t="s">
        <v>38</v>
      </c>
      <c r="N10" s="33" t="s">
        <v>43</v>
      </c>
      <c r="O10" s="33" t="s">
        <v>44</v>
      </c>
      <c r="P10" s="54" t="s">
        <v>45</v>
      </c>
      <c r="Q10" s="31"/>
      <c r="R10" s="34"/>
    </row>
    <row r="11" spans="2:18" ht="39.75" customHeight="1">
      <c r="B11" s="35" t="s">
        <v>18</v>
      </c>
      <c r="C11" s="73"/>
      <c r="D11" s="36"/>
      <c r="E11" s="37"/>
      <c r="F11" s="58"/>
      <c r="G11" s="59"/>
      <c r="H11" s="59"/>
      <c r="I11" s="59"/>
      <c r="J11" s="59"/>
      <c r="K11" s="59"/>
      <c r="L11" s="158"/>
      <c r="M11" s="158"/>
      <c r="N11" s="59"/>
      <c r="O11" s="39"/>
      <c r="P11" s="64"/>
      <c r="Q11" s="38"/>
      <c r="R11" s="40"/>
    </row>
    <row r="12" spans="2:18" ht="39.75" customHeight="1">
      <c r="B12" s="35" t="s">
        <v>19</v>
      </c>
      <c r="C12" s="74" t="s">
        <v>76</v>
      </c>
      <c r="D12" s="74" t="s">
        <v>77</v>
      </c>
      <c r="E12" s="75" t="s">
        <v>78</v>
      </c>
      <c r="F12" s="76">
        <v>16200000</v>
      </c>
      <c r="G12" s="76">
        <v>0</v>
      </c>
      <c r="H12" s="120">
        <v>16200000</v>
      </c>
      <c r="I12" s="120">
        <v>16200000</v>
      </c>
      <c r="J12" s="76">
        <v>16200000</v>
      </c>
      <c r="K12" s="120">
        <v>16200000</v>
      </c>
      <c r="L12" s="159"/>
      <c r="M12" s="159"/>
      <c r="N12" s="120">
        <f>K12</f>
        <v>16200000</v>
      </c>
      <c r="O12" s="77">
        <v>0.5</v>
      </c>
      <c r="P12" s="121">
        <f>IF((O12="10/10")+(O12="定額"),ROUNDDOWN(N12,-3),ROUNDDOWN(N12*O12,-3))</f>
        <v>8100000</v>
      </c>
      <c r="Q12" s="78" t="s">
        <v>79</v>
      </c>
      <c r="R12" s="75"/>
    </row>
    <row r="13" spans="2:18" ht="39.75" customHeight="1">
      <c r="B13" s="35" t="s">
        <v>20</v>
      </c>
      <c r="C13" s="74"/>
      <c r="D13" s="41"/>
      <c r="E13" s="42"/>
      <c r="F13" s="60"/>
      <c r="G13" s="61"/>
      <c r="H13" s="61"/>
      <c r="I13" s="61"/>
      <c r="J13" s="61"/>
      <c r="K13" s="61"/>
      <c r="L13" s="159"/>
      <c r="M13" s="159"/>
      <c r="N13" s="61"/>
      <c r="O13" s="44"/>
      <c r="P13" s="65"/>
      <c r="Q13" s="43"/>
      <c r="R13" s="45"/>
    </row>
    <row r="14" spans="2:18" ht="39.75" customHeight="1" thickBot="1">
      <c r="B14" s="46" t="s">
        <v>21</v>
      </c>
      <c r="C14" s="79"/>
      <c r="D14" s="47"/>
      <c r="E14" s="48"/>
      <c r="F14" s="62"/>
      <c r="G14" s="63"/>
      <c r="H14" s="63"/>
      <c r="I14" s="63"/>
      <c r="J14" s="63"/>
      <c r="K14" s="63"/>
      <c r="L14" s="160"/>
      <c r="M14" s="160"/>
      <c r="N14" s="63"/>
      <c r="O14" s="50"/>
      <c r="P14" s="66"/>
      <c r="Q14" s="49"/>
      <c r="R14" s="51"/>
    </row>
    <row r="15" spans="2:18" ht="39.75" customHeight="1" thickBot="1" thickTop="1">
      <c r="B15" s="161" t="s">
        <v>16</v>
      </c>
      <c r="C15" s="162"/>
      <c r="D15" s="71" t="s">
        <v>13</v>
      </c>
      <c r="E15" s="72" t="s">
        <v>13</v>
      </c>
      <c r="F15" s="67">
        <f aca="true" t="shared" si="0" ref="F15:N15">SUM(F11:F14)</f>
        <v>16200000</v>
      </c>
      <c r="G15" s="68">
        <f t="shared" si="0"/>
        <v>0</v>
      </c>
      <c r="H15" s="68">
        <f t="shared" si="0"/>
        <v>16200000</v>
      </c>
      <c r="I15" s="68">
        <f t="shared" si="0"/>
        <v>16200000</v>
      </c>
      <c r="J15" s="68">
        <f t="shared" si="0"/>
        <v>16200000</v>
      </c>
      <c r="K15" s="68">
        <f t="shared" si="0"/>
        <v>16200000</v>
      </c>
      <c r="L15" s="68">
        <f t="shared" si="0"/>
        <v>0</v>
      </c>
      <c r="M15" s="68">
        <f t="shared" si="0"/>
        <v>0</v>
      </c>
      <c r="N15" s="68">
        <f t="shared" si="0"/>
        <v>16200000</v>
      </c>
      <c r="O15" s="52" t="s">
        <v>13</v>
      </c>
      <c r="P15" s="69">
        <f>SUM(P11:P14)</f>
        <v>8100000</v>
      </c>
      <c r="Q15" s="52" t="s">
        <v>13</v>
      </c>
      <c r="R15" s="70" t="s">
        <v>13</v>
      </c>
    </row>
    <row r="16" s="3" customFormat="1" ht="18" customHeight="1">
      <c r="F16" s="4"/>
    </row>
    <row r="17" spans="2:6" s="5" customFormat="1" ht="19.5" customHeight="1">
      <c r="B17" s="148" t="s">
        <v>46</v>
      </c>
      <c r="F17" s="4"/>
    </row>
    <row r="18" spans="2:6" s="5" customFormat="1" ht="19.5" customHeight="1">
      <c r="B18" s="149" t="s">
        <v>146</v>
      </c>
      <c r="F18" s="4"/>
    </row>
    <row r="19" s="5" customFormat="1" ht="19.5" customHeight="1">
      <c r="F19" s="4"/>
    </row>
    <row r="20" spans="3:6" s="2" customFormat="1" ht="19.5" customHeight="1">
      <c r="C20" s="5"/>
      <c r="F20" s="4"/>
    </row>
    <row r="21" s="2" customFormat="1" ht="12.75">
      <c r="F21" s="4"/>
    </row>
    <row r="22" s="2" customFormat="1" ht="12.75">
      <c r="F22" s="4"/>
    </row>
    <row r="23" s="2" customFormat="1" ht="12.75">
      <c r="F23" s="4"/>
    </row>
    <row r="24" s="2" customFormat="1" ht="12.75">
      <c r="F24" s="4"/>
    </row>
    <row r="25" s="2" customFormat="1" ht="12.75">
      <c r="F25" s="4"/>
    </row>
    <row r="26" s="2" customFormat="1" ht="12.75">
      <c r="F26" s="4"/>
    </row>
    <row r="27" s="2" customFormat="1" ht="12.75">
      <c r="F27" s="4"/>
    </row>
    <row r="28" s="2" customFormat="1" ht="12.75">
      <c r="F28" s="4"/>
    </row>
    <row r="29" s="2" customFormat="1" ht="12.75">
      <c r="F29" s="4"/>
    </row>
    <row r="30" s="2" customFormat="1" ht="12.75">
      <c r="F30" s="4"/>
    </row>
    <row r="31" s="2" customFormat="1" ht="12.75">
      <c r="F31" s="4"/>
    </row>
    <row r="32" s="2" customFormat="1" ht="12.75">
      <c r="F32" s="4"/>
    </row>
    <row r="33" s="2" customFormat="1" ht="12.75">
      <c r="F33" s="4"/>
    </row>
    <row r="34" s="2" customFormat="1" ht="12.75">
      <c r="F34" s="4"/>
    </row>
    <row r="35" s="2" customFormat="1" ht="12.75">
      <c r="F35" s="4"/>
    </row>
    <row r="36" s="2" customFormat="1" ht="12.75">
      <c r="F36" s="4"/>
    </row>
    <row r="37" s="2" customFormat="1" ht="12.75">
      <c r="F37" s="4"/>
    </row>
    <row r="38" s="2" customFormat="1" ht="12.75">
      <c r="F38" s="4"/>
    </row>
    <row r="39" s="2" customFormat="1" ht="12.75">
      <c r="F39" s="4"/>
    </row>
    <row r="40" s="2" customFormat="1" ht="12.75">
      <c r="F40" s="4"/>
    </row>
    <row r="41" s="2" customFormat="1" ht="12.75">
      <c r="F41" s="4"/>
    </row>
    <row r="42" s="2" customFormat="1" ht="12.75">
      <c r="F42" s="4"/>
    </row>
    <row r="43" s="2" customFormat="1" ht="12.75">
      <c r="F43" s="4"/>
    </row>
    <row r="44" s="2" customFormat="1" ht="12.75">
      <c r="F44" s="4"/>
    </row>
    <row r="45" s="2" customFormat="1" ht="12.75">
      <c r="F45" s="4"/>
    </row>
    <row r="46" s="2" customFormat="1" ht="12.75">
      <c r="F46" s="4"/>
    </row>
    <row r="47" s="2" customFormat="1" ht="12.75">
      <c r="F47" s="4"/>
    </row>
    <row r="48" s="2" customFormat="1" ht="12.75">
      <c r="F48" s="4"/>
    </row>
    <row r="49" s="2" customFormat="1" ht="12.75">
      <c r="F49" s="4"/>
    </row>
    <row r="50" s="2" customFormat="1" ht="12.75">
      <c r="F50" s="4"/>
    </row>
    <row r="51" s="2" customFormat="1" ht="12.75">
      <c r="F51" s="4"/>
    </row>
    <row r="52" s="2" customFormat="1" ht="12.75">
      <c r="F52" s="4"/>
    </row>
    <row r="53" s="2" customFormat="1" ht="12.75">
      <c r="F53" s="4"/>
    </row>
    <row r="54" s="2" customFormat="1" ht="12.75">
      <c r="F54" s="4"/>
    </row>
    <row r="55" s="2" customFormat="1" ht="12.75">
      <c r="F55" s="4"/>
    </row>
    <row r="56" s="2" customFormat="1" ht="12.75">
      <c r="F56" s="4"/>
    </row>
    <row r="57" s="2" customFormat="1" ht="12.75">
      <c r="F57" s="4"/>
    </row>
    <row r="58" s="2" customFormat="1" ht="12.75">
      <c r="F58" s="4"/>
    </row>
    <row r="59" s="2" customFormat="1" ht="12.75">
      <c r="F59" s="4"/>
    </row>
    <row r="60" s="2" customFormat="1" ht="12.75">
      <c r="F60" s="4"/>
    </row>
    <row r="61" s="2" customFormat="1" ht="12.75">
      <c r="F61" s="4"/>
    </row>
    <row r="62" s="2" customFormat="1" ht="12.75">
      <c r="F62" s="4"/>
    </row>
    <row r="63" s="2" customFormat="1" ht="12.75">
      <c r="F63" s="4"/>
    </row>
    <row r="64" s="2" customFormat="1" ht="12.75">
      <c r="F64" s="4"/>
    </row>
    <row r="65" s="2" customFormat="1" ht="12.75">
      <c r="F65" s="4"/>
    </row>
    <row r="66" s="2" customFormat="1" ht="12.75">
      <c r="F66" s="4"/>
    </row>
    <row r="67" s="2" customFormat="1" ht="12.75">
      <c r="F67" s="4"/>
    </row>
    <row r="68" s="2" customFormat="1" ht="12.75">
      <c r="F68" s="4"/>
    </row>
    <row r="69" s="2" customFormat="1" ht="12.75">
      <c r="F69" s="4"/>
    </row>
    <row r="70" s="2" customFormat="1" ht="12.75">
      <c r="F70" s="4"/>
    </row>
    <row r="71" s="2" customFormat="1" ht="12.75">
      <c r="F71" s="4"/>
    </row>
    <row r="72" s="2" customFormat="1" ht="12.75">
      <c r="F72" s="4"/>
    </row>
    <row r="73" s="2" customFormat="1" ht="12.75">
      <c r="F73" s="4"/>
    </row>
    <row r="74" s="2" customFormat="1" ht="12.75">
      <c r="F74" s="4"/>
    </row>
    <row r="75" s="2" customFormat="1" ht="12.75">
      <c r="F75" s="4"/>
    </row>
    <row r="76" s="2" customFormat="1" ht="12.75">
      <c r="F76" s="4"/>
    </row>
    <row r="77" s="2" customFormat="1" ht="12.75">
      <c r="F77" s="4"/>
    </row>
    <row r="78" s="2" customFormat="1" ht="12.75">
      <c r="F78" s="6"/>
    </row>
    <row r="79" s="2" customFormat="1" ht="14.25">
      <c r="F79" s="3"/>
    </row>
    <row r="80" s="2" customFormat="1" ht="14.25">
      <c r="F80" s="5"/>
    </row>
    <row r="81" s="2" customFormat="1" ht="14.25">
      <c r="F81" s="5"/>
    </row>
    <row r="82" s="2" customFormat="1" ht="14.25">
      <c r="F82" s="5"/>
    </row>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sheetData>
  <sheetProtection/>
  <mergeCells count="5">
    <mergeCell ref="B2:R2"/>
    <mergeCell ref="B4:F4"/>
    <mergeCell ref="L11:L14"/>
    <mergeCell ref="M11:M14"/>
    <mergeCell ref="B15:C15"/>
  </mergeCells>
  <conditionalFormatting sqref="C12">
    <cfRule type="expression" priority="2" dxfId="21">
      <formula>C12=""</formula>
    </cfRule>
  </conditionalFormatting>
  <conditionalFormatting sqref="N12:Q12 D12:K12">
    <cfRule type="expression" priority="1" dxfId="21">
      <formula>D12=""</formula>
    </cfRule>
  </conditionalFormatting>
  <printOptions horizontalCentered="1"/>
  <pageMargins left="0.3937007874015748" right="0.3937007874015748" top="0.7874015748031497" bottom="0.3937007874015748" header="0.5118110236220472" footer="0.5118110236220472"/>
  <pageSetup blackAndWhite="1" horizontalDpi="600" verticalDpi="600" orientation="landscape" paperSize="9" scale="7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31"/>
  <sheetViews>
    <sheetView zoomScale="80" zoomScaleNormal="80" zoomScalePageLayoutView="0" workbookViewId="0" topLeftCell="A1">
      <selection activeCell="D24" sqref="D24:E24"/>
    </sheetView>
  </sheetViews>
  <sheetFormatPr defaultColWidth="9.00390625" defaultRowHeight="13.5"/>
  <cols>
    <col min="1" max="6" width="12.625" style="81" customWidth="1"/>
    <col min="7" max="7" width="14.75390625" style="81" customWidth="1"/>
    <col min="8" max="9" width="10.625" style="81" customWidth="1"/>
    <col min="10" max="16384" width="9.00390625" style="81" customWidth="1"/>
  </cols>
  <sheetData>
    <row r="1" ht="19.5" customHeight="1">
      <c r="A1" s="80" t="s">
        <v>80</v>
      </c>
    </row>
    <row r="2" spans="1:7" ht="30" customHeight="1">
      <c r="A2" s="165" t="str">
        <f>"令和"&amp;'注意事項'!AG1&amp;"年度　　マンモグラフィ画像読影支援システム整備計画書"</f>
        <v>令和6年度　　マンモグラフィ画像読影支援システム整備計画書</v>
      </c>
      <c r="B2" s="165"/>
      <c r="C2" s="165"/>
      <c r="D2" s="165"/>
      <c r="E2" s="165"/>
      <c r="F2" s="165"/>
      <c r="G2" s="165"/>
    </row>
    <row r="3" spans="1:7" ht="15" customHeight="1">
      <c r="A3" s="82"/>
      <c r="B3" s="82"/>
      <c r="C3" s="82"/>
      <c r="D3" s="82"/>
      <c r="E3" s="82"/>
      <c r="F3" s="82"/>
      <c r="G3" s="82"/>
    </row>
    <row r="4" ht="19.5" customHeight="1">
      <c r="F4" s="81" t="s">
        <v>121</v>
      </c>
    </row>
    <row r="5" spans="1:7" ht="15" customHeight="1">
      <c r="A5" s="83"/>
      <c r="B5" s="83"/>
      <c r="C5" s="83"/>
      <c r="D5" s="83"/>
      <c r="E5" s="83"/>
      <c r="F5" s="83"/>
      <c r="G5" s="83"/>
    </row>
    <row r="6" spans="1:7" ht="19.5" customHeight="1">
      <c r="A6" s="83" t="s">
        <v>81</v>
      </c>
      <c r="B6" s="83"/>
      <c r="C6" s="83"/>
      <c r="D6" s="83"/>
      <c r="E6" s="83"/>
      <c r="F6" s="83"/>
      <c r="G6" s="83"/>
    </row>
    <row r="7" spans="1:7" ht="39.75" customHeight="1">
      <c r="A7" s="84" t="s">
        <v>82</v>
      </c>
      <c r="B7" s="166" t="s">
        <v>77</v>
      </c>
      <c r="C7" s="166"/>
      <c r="D7" s="166"/>
      <c r="E7" s="166"/>
      <c r="F7" s="166"/>
      <c r="G7" s="166"/>
    </row>
    <row r="8" spans="1:7" ht="39.75" customHeight="1">
      <c r="A8" s="84" t="s">
        <v>83</v>
      </c>
      <c r="B8" s="166" t="s">
        <v>84</v>
      </c>
      <c r="C8" s="166"/>
      <c r="D8" s="166"/>
      <c r="E8" s="166"/>
      <c r="F8" s="166"/>
      <c r="G8" s="166"/>
    </row>
    <row r="9" spans="1:7" ht="19.5" customHeight="1">
      <c r="A9" s="83"/>
      <c r="B9" s="83"/>
      <c r="C9" s="83"/>
      <c r="D9" s="83"/>
      <c r="E9" s="83"/>
      <c r="F9" s="83"/>
      <c r="G9" s="83"/>
    </row>
    <row r="10" spans="1:7" ht="19.5" customHeight="1">
      <c r="A10" s="83" t="s">
        <v>85</v>
      </c>
      <c r="B10" s="83"/>
      <c r="C10" s="83"/>
      <c r="D10" s="83"/>
      <c r="E10" s="83"/>
      <c r="F10" s="83"/>
      <c r="G10" s="83"/>
    </row>
    <row r="11" spans="1:7" ht="24.75" customHeight="1">
      <c r="A11" s="166" t="s">
        <v>86</v>
      </c>
      <c r="B11" s="166" t="s">
        <v>87</v>
      </c>
      <c r="C11" s="166" t="s">
        <v>88</v>
      </c>
      <c r="D11" s="166"/>
      <c r="E11" s="166"/>
      <c r="F11" s="167" t="s">
        <v>89</v>
      </c>
      <c r="G11" s="163" t="s">
        <v>90</v>
      </c>
    </row>
    <row r="12" spans="1:7" ht="24.75" customHeight="1">
      <c r="A12" s="166"/>
      <c r="B12" s="166"/>
      <c r="C12" s="85" t="s">
        <v>91</v>
      </c>
      <c r="D12" s="85" t="s">
        <v>92</v>
      </c>
      <c r="E12" s="85" t="s">
        <v>93</v>
      </c>
      <c r="F12" s="166"/>
      <c r="G12" s="164"/>
    </row>
    <row r="13" spans="1:7" ht="60" customHeight="1">
      <c r="A13" s="88" t="s">
        <v>94</v>
      </c>
      <c r="B13" s="89" t="s">
        <v>124</v>
      </c>
      <c r="C13" s="89">
        <v>1</v>
      </c>
      <c r="D13" s="122">
        <v>16200000</v>
      </c>
      <c r="E13" s="123">
        <v>16200000</v>
      </c>
      <c r="F13" s="89" t="s">
        <v>95</v>
      </c>
      <c r="G13" s="89" t="s">
        <v>96</v>
      </c>
    </row>
    <row r="14" spans="1:7" ht="19.5" customHeight="1">
      <c r="A14" s="90" t="s">
        <v>122</v>
      </c>
      <c r="B14" s="90"/>
      <c r="C14" s="90"/>
      <c r="D14" s="90"/>
      <c r="E14" s="90"/>
      <c r="F14" s="91"/>
      <c r="G14" s="91"/>
    </row>
    <row r="15" spans="1:7" ht="19.5" customHeight="1">
      <c r="A15" s="83"/>
      <c r="B15" s="83"/>
      <c r="C15" s="83"/>
      <c r="D15" s="83"/>
      <c r="E15" s="83"/>
      <c r="F15" s="83"/>
      <c r="G15" s="83"/>
    </row>
    <row r="16" spans="1:7" ht="19.5" customHeight="1">
      <c r="A16" s="83" t="s">
        <v>97</v>
      </c>
      <c r="B16" s="83"/>
      <c r="C16" s="83"/>
      <c r="D16" s="83"/>
      <c r="E16" s="83"/>
      <c r="F16" s="83"/>
      <c r="G16" s="83"/>
    </row>
    <row r="17" spans="1:7" ht="60" customHeight="1">
      <c r="A17" s="169" t="s">
        <v>98</v>
      </c>
      <c r="B17" s="170"/>
      <c r="C17" s="170"/>
      <c r="D17" s="170"/>
      <c r="E17" s="170"/>
      <c r="F17" s="170"/>
      <c r="G17" s="171"/>
    </row>
    <row r="18" spans="1:7" ht="19.5" customHeight="1">
      <c r="A18" s="83"/>
      <c r="B18" s="83"/>
      <c r="C18" s="83"/>
      <c r="D18" s="83"/>
      <c r="E18" s="83"/>
      <c r="F18" s="83"/>
      <c r="G18" s="83"/>
    </row>
    <row r="19" spans="1:7" ht="19.5" customHeight="1">
      <c r="A19" s="83" t="s">
        <v>99</v>
      </c>
      <c r="B19" s="83"/>
      <c r="C19" s="83"/>
      <c r="D19" s="83"/>
      <c r="E19" s="83"/>
      <c r="F19" s="83"/>
      <c r="G19" s="83"/>
    </row>
    <row r="20" spans="1:7" ht="30" customHeight="1">
      <c r="A20" s="89"/>
      <c r="B20" s="85" t="s">
        <v>137</v>
      </c>
      <c r="C20" s="85" t="s">
        <v>147</v>
      </c>
      <c r="D20" s="85" t="s">
        <v>138</v>
      </c>
      <c r="E20" s="85" t="s">
        <v>139</v>
      </c>
      <c r="F20" s="85" t="s">
        <v>148</v>
      </c>
      <c r="G20" s="83"/>
    </row>
    <row r="21" spans="1:7" ht="39.75" customHeight="1">
      <c r="A21" s="86" t="s">
        <v>100</v>
      </c>
      <c r="B21" s="89">
        <v>0</v>
      </c>
      <c r="C21" s="89">
        <v>0</v>
      </c>
      <c r="D21" s="89">
        <v>0</v>
      </c>
      <c r="E21" s="89">
        <v>0</v>
      </c>
      <c r="F21" s="89">
        <v>0</v>
      </c>
      <c r="G21" s="83"/>
    </row>
    <row r="22" spans="1:7" ht="19.5" customHeight="1">
      <c r="A22" s="83"/>
      <c r="B22" s="83"/>
      <c r="C22" s="83"/>
      <c r="D22" s="83"/>
      <c r="E22" s="83"/>
      <c r="F22" s="83"/>
      <c r="G22" s="83"/>
    </row>
    <row r="23" spans="1:7" ht="19.5" customHeight="1">
      <c r="A23" s="83" t="s">
        <v>101</v>
      </c>
      <c r="B23" s="83"/>
      <c r="C23" s="83"/>
      <c r="D23" s="83"/>
      <c r="E23" s="83"/>
      <c r="F23" s="83"/>
      <c r="G23" s="83"/>
    </row>
    <row r="24" spans="1:7" s="92" customFormat="1" ht="39.75" customHeight="1">
      <c r="A24" s="172" t="s">
        <v>102</v>
      </c>
      <c r="B24" s="167" t="s">
        <v>103</v>
      </c>
      <c r="C24" s="167"/>
      <c r="D24" s="167" t="str">
        <f>"令和"&amp;'注意事項'!AG1-1&amp;"年度マンモグラフィ検診実施者数"</f>
        <v>令和5年度マンモグラフィ検診実施者数</v>
      </c>
      <c r="E24" s="167"/>
      <c r="F24" s="167" t="str">
        <f>"令和"&amp;'注意事項'!AG1&amp;"年度マンモグラフィ検診実施者数"</f>
        <v>令和6年度マンモグラフィ検診実施者数</v>
      </c>
      <c r="G24" s="167"/>
    </row>
    <row r="25" spans="1:7" s="92" customFormat="1" ht="39.75" customHeight="1">
      <c r="A25" s="172"/>
      <c r="B25" s="86" t="s">
        <v>104</v>
      </c>
      <c r="C25" s="86" t="s">
        <v>105</v>
      </c>
      <c r="D25" s="86" t="s">
        <v>106</v>
      </c>
      <c r="E25" s="88" t="s">
        <v>107</v>
      </c>
      <c r="F25" s="86" t="s">
        <v>106</v>
      </c>
      <c r="G25" s="88" t="s">
        <v>107</v>
      </c>
    </row>
    <row r="26" spans="1:7" s="92" customFormat="1" ht="30" customHeight="1">
      <c r="A26" s="163" t="s">
        <v>125</v>
      </c>
      <c r="B26" s="87">
        <v>2</v>
      </c>
      <c r="C26" s="87">
        <v>3</v>
      </c>
      <c r="D26" s="163">
        <v>1000</v>
      </c>
      <c r="E26" s="163">
        <v>800</v>
      </c>
      <c r="F26" s="163">
        <v>1200</v>
      </c>
      <c r="G26" s="163">
        <v>900</v>
      </c>
    </row>
    <row r="27" spans="1:7" ht="30" customHeight="1">
      <c r="A27" s="164"/>
      <c r="B27" s="124">
        <v>4</v>
      </c>
      <c r="C27" s="124">
        <v>5</v>
      </c>
      <c r="D27" s="164"/>
      <c r="E27" s="164"/>
      <c r="F27" s="164"/>
      <c r="G27" s="164"/>
    </row>
    <row r="28" spans="1:7" ht="49.5" customHeight="1">
      <c r="A28" s="168" t="s">
        <v>123</v>
      </c>
      <c r="B28" s="168"/>
      <c r="C28" s="168"/>
      <c r="D28" s="168"/>
      <c r="E28" s="168"/>
      <c r="F28" s="168"/>
      <c r="G28" s="168"/>
    </row>
    <row r="29" spans="1:7" ht="19.5" customHeight="1">
      <c r="A29" s="83"/>
      <c r="B29" s="83"/>
      <c r="C29" s="83"/>
      <c r="D29" s="83"/>
      <c r="E29" s="83"/>
      <c r="F29" s="83"/>
      <c r="G29" s="83"/>
    </row>
    <row r="30" spans="1:7" ht="19.5" customHeight="1">
      <c r="A30" s="83" t="s">
        <v>108</v>
      </c>
      <c r="B30" s="83"/>
      <c r="C30" s="83"/>
      <c r="D30" s="83"/>
      <c r="E30" s="83"/>
      <c r="F30" s="83"/>
      <c r="G30" s="83"/>
    </row>
    <row r="31" spans="1:7" ht="19.5" customHeight="1">
      <c r="A31" s="125" t="s">
        <v>149</v>
      </c>
      <c r="B31" s="126"/>
      <c r="C31" s="83"/>
      <c r="D31" s="83"/>
      <c r="E31" s="83"/>
      <c r="F31" s="83"/>
      <c r="G31" s="83"/>
    </row>
  </sheetData>
  <sheetProtection/>
  <mergeCells count="19">
    <mergeCell ref="A28:G28"/>
    <mergeCell ref="A17:G17"/>
    <mergeCell ref="A24:A25"/>
    <mergeCell ref="B24:C24"/>
    <mergeCell ref="D24:E24"/>
    <mergeCell ref="F24:G24"/>
    <mergeCell ref="A26:A27"/>
    <mergeCell ref="D26:D27"/>
    <mergeCell ref="E26:E27"/>
    <mergeCell ref="F26:F27"/>
    <mergeCell ref="G26:G27"/>
    <mergeCell ref="A2:G2"/>
    <mergeCell ref="B7:G7"/>
    <mergeCell ref="B8:G8"/>
    <mergeCell ref="A11:A12"/>
    <mergeCell ref="B11:B12"/>
    <mergeCell ref="C11:E11"/>
    <mergeCell ref="F11:F12"/>
    <mergeCell ref="G11:G12"/>
  </mergeCells>
  <conditionalFormatting sqref="B7:G7">
    <cfRule type="containsBlanks" priority="17" dxfId="19" stopIfTrue="1">
      <formula>LEN(TRIM(B7))=0</formula>
    </cfRule>
  </conditionalFormatting>
  <conditionalFormatting sqref="B8:G8">
    <cfRule type="containsBlanks" priority="16" dxfId="19" stopIfTrue="1">
      <formula>LEN(TRIM(B8))=0</formula>
    </cfRule>
  </conditionalFormatting>
  <conditionalFormatting sqref="A13">
    <cfRule type="containsBlanks" priority="15" dxfId="0" stopIfTrue="1">
      <formula>LEN(TRIM(A13))=0</formula>
    </cfRule>
  </conditionalFormatting>
  <conditionalFormatting sqref="B13:D13">
    <cfRule type="containsBlanks" priority="14" dxfId="0" stopIfTrue="1">
      <formula>LEN(TRIM(B13))=0</formula>
    </cfRule>
  </conditionalFormatting>
  <conditionalFormatting sqref="F13:G13">
    <cfRule type="containsBlanks" priority="13" dxfId="0" stopIfTrue="1">
      <formula>LEN(TRIM(F13))=0</formula>
    </cfRule>
  </conditionalFormatting>
  <conditionalFormatting sqref="A17">
    <cfRule type="containsBlanks" priority="12" dxfId="0" stopIfTrue="1">
      <formula>LEN(TRIM(A17))=0</formula>
    </cfRule>
  </conditionalFormatting>
  <conditionalFormatting sqref="B21">
    <cfRule type="containsBlanks" priority="11" dxfId="0" stopIfTrue="1">
      <formula>LEN(TRIM(B21))=0</formula>
    </cfRule>
  </conditionalFormatting>
  <conditionalFormatting sqref="C21:F21">
    <cfRule type="containsBlanks" priority="10" dxfId="0" stopIfTrue="1">
      <formula>LEN(TRIM(C21))=0</formula>
    </cfRule>
  </conditionalFormatting>
  <conditionalFormatting sqref="A26">
    <cfRule type="containsBlanks" priority="9" dxfId="0" stopIfTrue="1">
      <formula>LEN(TRIM(A26))=0</formula>
    </cfRule>
  </conditionalFormatting>
  <conditionalFormatting sqref="B26">
    <cfRule type="containsBlanks" priority="18" dxfId="0" stopIfTrue="1">
      <formula>LEN(TRIM(B26))=0</formula>
    </cfRule>
  </conditionalFormatting>
  <conditionalFormatting sqref="C26">
    <cfRule type="containsBlanks" priority="7" dxfId="0" stopIfTrue="1">
      <formula>LEN(TRIM(C26))=0</formula>
    </cfRule>
  </conditionalFormatting>
  <conditionalFormatting sqref="D26">
    <cfRule type="containsBlanks" priority="6" dxfId="0" stopIfTrue="1">
      <formula>LEN(TRIM(D26))=0</formula>
    </cfRule>
  </conditionalFormatting>
  <conditionalFormatting sqref="E26">
    <cfRule type="containsBlanks" priority="5" dxfId="0" stopIfTrue="1">
      <formula>LEN(TRIM(E26))=0</formula>
    </cfRule>
  </conditionalFormatting>
  <conditionalFormatting sqref="F26">
    <cfRule type="containsBlanks" priority="4" dxfId="0" stopIfTrue="1">
      <formula>LEN(TRIM(F26))=0</formula>
    </cfRule>
  </conditionalFormatting>
  <conditionalFormatting sqref="G26">
    <cfRule type="containsBlanks" priority="3" dxfId="0" stopIfTrue="1">
      <formula>LEN(TRIM(G26))=0</formula>
    </cfRule>
  </conditionalFormatting>
  <conditionalFormatting sqref="B27">
    <cfRule type="containsBlanks" priority="2" dxfId="0" stopIfTrue="1">
      <formula>LEN(TRIM(B27))=0</formula>
    </cfRule>
  </conditionalFormatting>
  <conditionalFormatting sqref="C27">
    <cfRule type="containsBlanks" priority="1" dxfId="0" stopIfTrue="1">
      <formula>LEN(TRIM(C27))=0</formula>
    </cfRule>
  </conditionalFormatting>
  <dataValidations count="1">
    <dataValidation type="list" allowBlank="1" showInputMessage="1" showErrorMessage="1" sqref="F13">
      <formula1>"新規,買替"</formula1>
    </dataValidation>
  </dataValidations>
  <printOptions horizontalCentered="1"/>
  <pageMargins left="0.25" right="0.25" top="0.75" bottom="0.75" header="0.3" footer="0.3"/>
  <pageSetup fitToHeight="1" fitToWidth="1"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D24"/>
  <sheetViews>
    <sheetView zoomScalePageLayoutView="0" workbookViewId="0" topLeftCell="A1">
      <selection activeCell="G24" sqref="G24"/>
    </sheetView>
  </sheetViews>
  <sheetFormatPr defaultColWidth="9.00390625" defaultRowHeight="13.5"/>
  <cols>
    <col min="2" max="4" width="25.125" style="0" customWidth="1"/>
  </cols>
  <sheetData>
    <row r="1" spans="1:4" ht="13.5">
      <c r="A1" s="127"/>
      <c r="B1" s="127"/>
      <c r="C1" s="127"/>
      <c r="D1" s="127"/>
    </row>
    <row r="2" spans="1:4" ht="13.5">
      <c r="A2" s="127"/>
      <c r="B2" s="127"/>
      <c r="C2" s="127"/>
      <c r="D2" s="127"/>
    </row>
    <row r="3" spans="1:4" ht="17.25">
      <c r="A3" s="174" t="str">
        <f>"令和"&amp;'注意事項'!AG1&amp;"年度歳入歳出予算書　抄本"</f>
        <v>令和6年度歳入歳出予算書　抄本</v>
      </c>
      <c r="B3" s="174"/>
      <c r="C3" s="174"/>
      <c r="D3" s="174"/>
    </row>
    <row r="4" spans="1:4" ht="17.25">
      <c r="A4" s="128"/>
      <c r="B4" s="128"/>
      <c r="C4" s="128"/>
      <c r="D4" s="128"/>
    </row>
    <row r="5" spans="1:4" ht="17.25">
      <c r="A5" s="128"/>
      <c r="B5" s="175" t="s">
        <v>140</v>
      </c>
      <c r="C5" s="175"/>
      <c r="D5" s="175"/>
    </row>
    <row r="6" spans="1:4" ht="17.25">
      <c r="A6" s="128"/>
      <c r="B6" s="176" t="s">
        <v>141</v>
      </c>
      <c r="C6" s="176"/>
      <c r="D6" s="176"/>
    </row>
    <row r="7" spans="1:4" ht="14.25">
      <c r="A7" s="129"/>
      <c r="B7" s="129"/>
      <c r="C7" s="130"/>
      <c r="D7" s="129"/>
    </row>
    <row r="8" spans="1:4" ht="14.25">
      <c r="A8" s="129" t="s">
        <v>126</v>
      </c>
      <c r="B8" s="129"/>
      <c r="C8" s="129"/>
      <c r="D8" s="131" t="s">
        <v>127</v>
      </c>
    </row>
    <row r="9" spans="1:4" ht="14.25">
      <c r="A9" s="132" t="s">
        <v>22</v>
      </c>
      <c r="B9" s="132" t="s">
        <v>128</v>
      </c>
      <c r="C9" s="132" t="s">
        <v>129</v>
      </c>
      <c r="D9" s="132" t="s">
        <v>130</v>
      </c>
    </row>
    <row r="10" spans="1:4" ht="75.75" customHeight="1">
      <c r="A10" s="177" t="s">
        <v>131</v>
      </c>
      <c r="B10" s="133" t="s">
        <v>132</v>
      </c>
      <c r="C10" s="142">
        <f>'総括表(様式1-2号）'!$P$12</f>
        <v>8100000</v>
      </c>
      <c r="D10" s="146" t="s">
        <v>142</v>
      </c>
    </row>
    <row r="11" spans="1:4" ht="69" customHeight="1">
      <c r="A11" s="178"/>
      <c r="B11" s="134" t="s">
        <v>133</v>
      </c>
      <c r="C11" s="144">
        <v>8100000</v>
      </c>
      <c r="D11" s="134"/>
    </row>
    <row r="12" spans="1:4" ht="39.75" customHeight="1">
      <c r="A12" s="178"/>
      <c r="B12" s="134"/>
      <c r="C12" s="143"/>
      <c r="D12" s="134"/>
    </row>
    <row r="13" spans="1:4" ht="26.25" customHeight="1">
      <c r="A13" s="179"/>
      <c r="B13" s="135" t="s">
        <v>134</v>
      </c>
      <c r="C13" s="136">
        <f>SUM(C10:C12)</f>
        <v>16200000</v>
      </c>
      <c r="D13" s="137"/>
    </row>
    <row r="14" spans="1:4" ht="38.25" customHeight="1">
      <c r="A14" s="138"/>
      <c r="B14" s="138"/>
      <c r="C14" s="139"/>
      <c r="D14" s="139"/>
    </row>
    <row r="15" spans="1:4" ht="14.25">
      <c r="A15" s="132" t="s">
        <v>22</v>
      </c>
      <c r="B15" s="132" t="s">
        <v>128</v>
      </c>
      <c r="C15" s="132" t="s">
        <v>129</v>
      </c>
      <c r="D15" s="132" t="s">
        <v>130</v>
      </c>
    </row>
    <row r="16" spans="1:4" ht="49.5" customHeight="1">
      <c r="A16" s="177" t="s">
        <v>135</v>
      </c>
      <c r="B16" s="147" t="s">
        <v>145</v>
      </c>
      <c r="C16" s="145">
        <v>16200000</v>
      </c>
      <c r="D16" s="134"/>
    </row>
    <row r="17" spans="1:4" ht="49.5" customHeight="1">
      <c r="A17" s="178"/>
      <c r="B17" s="134"/>
      <c r="C17" s="134"/>
      <c r="D17" s="134"/>
    </row>
    <row r="18" spans="1:4" ht="24.75" customHeight="1">
      <c r="A18" s="179"/>
      <c r="B18" s="135" t="s">
        <v>134</v>
      </c>
      <c r="C18" s="136">
        <f>SUM(C16:C17)</f>
        <v>16200000</v>
      </c>
      <c r="D18" s="137"/>
    </row>
    <row r="19" spans="1:4" ht="14.25">
      <c r="A19" s="129"/>
      <c r="B19" s="129"/>
      <c r="C19" s="129"/>
      <c r="D19" s="129"/>
    </row>
    <row r="20" spans="1:4" ht="14.25">
      <c r="A20" s="129" t="s">
        <v>136</v>
      </c>
      <c r="B20" s="129"/>
      <c r="C20" s="140"/>
      <c r="D20" s="129"/>
    </row>
    <row r="21" spans="1:4" ht="14.25">
      <c r="A21" s="129"/>
      <c r="B21" s="129"/>
      <c r="C21" s="141" t="s">
        <v>150</v>
      </c>
      <c r="D21" s="129"/>
    </row>
    <row r="22" spans="1:4" ht="14.25">
      <c r="A22" s="129"/>
      <c r="B22" s="129"/>
      <c r="C22" s="173"/>
      <c r="D22" s="173"/>
    </row>
    <row r="23" spans="1:4" ht="24.75" customHeight="1">
      <c r="A23" s="129"/>
      <c r="B23" s="129"/>
      <c r="C23" s="173" t="s">
        <v>143</v>
      </c>
      <c r="D23" s="173"/>
    </row>
    <row r="24" spans="1:4" ht="24.75" customHeight="1">
      <c r="A24" s="129"/>
      <c r="B24" s="129"/>
      <c r="C24" s="173" t="s">
        <v>144</v>
      </c>
      <c r="D24" s="173"/>
    </row>
  </sheetData>
  <sheetProtection/>
  <mergeCells count="8">
    <mergeCell ref="C23:D23"/>
    <mergeCell ref="C24:D24"/>
    <mergeCell ref="A3:D3"/>
    <mergeCell ref="B5:D5"/>
    <mergeCell ref="B6:D6"/>
    <mergeCell ref="A10:A13"/>
    <mergeCell ref="A16:A18"/>
    <mergeCell ref="C22:D22"/>
  </mergeCells>
  <conditionalFormatting sqref="C10">
    <cfRule type="containsBlanks" priority="4" dxfId="0" stopIfTrue="1">
      <formula>LEN(TRIM(C10))=0</formula>
    </cfRule>
  </conditionalFormatting>
  <conditionalFormatting sqref="C11">
    <cfRule type="containsBlanks" priority="3" dxfId="0" stopIfTrue="1">
      <formula>LEN(TRIM(C11))=0</formula>
    </cfRule>
  </conditionalFormatting>
  <conditionalFormatting sqref="B16">
    <cfRule type="containsBlanks" priority="2" dxfId="0" stopIfTrue="1">
      <formula>LEN(TRIM(B16))=0</formula>
    </cfRule>
  </conditionalFormatting>
  <conditionalFormatting sqref="C16">
    <cfRule type="containsBlanks" priority="1" dxfId="0" stopIfTrue="1">
      <formula>LEN(TRIM(C16))=0</formula>
    </cfRule>
  </conditionalFormatting>
  <printOptions/>
  <pageMargins left="0.25" right="0.25" top="0.75" bottom="0.75" header="0.3" footer="0.3"/>
  <pageSetup fitToHeight="1" fitToWidth="1"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B26"/>
  <sheetViews>
    <sheetView zoomScalePageLayoutView="0" workbookViewId="0" topLeftCell="A1">
      <selection activeCell="B23" sqref="B23"/>
    </sheetView>
  </sheetViews>
  <sheetFormatPr defaultColWidth="9.00390625" defaultRowHeight="13.5"/>
  <sheetData>
    <row r="1" spans="1:2" ht="12.75">
      <c r="A1" t="s">
        <v>47</v>
      </c>
      <c r="B1" t="s">
        <v>75</v>
      </c>
    </row>
    <row r="2" spans="1:2" ht="12.75">
      <c r="A2" s="56">
        <v>0.3333333333333333</v>
      </c>
      <c r="B2" t="s">
        <v>50</v>
      </c>
    </row>
    <row r="3" spans="1:2" ht="12.75">
      <c r="A3" s="56">
        <v>0.5</v>
      </c>
      <c r="B3" t="s">
        <v>51</v>
      </c>
    </row>
    <row r="4" spans="1:2" ht="12.75">
      <c r="A4" s="56">
        <v>0.6666666666666666</v>
      </c>
      <c r="B4" t="s">
        <v>52</v>
      </c>
    </row>
    <row r="5" spans="1:2" ht="12.75">
      <c r="A5" s="56">
        <v>0.75</v>
      </c>
      <c r="B5" t="s">
        <v>53</v>
      </c>
    </row>
    <row r="6" spans="1:2" ht="12.75">
      <c r="A6" s="57" t="s">
        <v>49</v>
      </c>
      <c r="B6" t="s">
        <v>54</v>
      </c>
    </row>
    <row r="7" spans="1:2" ht="12.75">
      <c r="A7" t="s">
        <v>48</v>
      </c>
      <c r="B7" t="s">
        <v>55</v>
      </c>
    </row>
    <row r="8" ht="12.75">
      <c r="B8" t="s">
        <v>56</v>
      </c>
    </row>
    <row r="9" ht="12.75">
      <c r="B9" t="s">
        <v>57</v>
      </c>
    </row>
    <row r="10" ht="12.75">
      <c r="B10" t="s">
        <v>58</v>
      </c>
    </row>
    <row r="11" ht="12.75">
      <c r="B11" t="s">
        <v>59</v>
      </c>
    </row>
    <row r="12" ht="12.75">
      <c r="B12" t="s">
        <v>60</v>
      </c>
    </row>
    <row r="13" ht="12.75">
      <c r="B13" t="s">
        <v>61</v>
      </c>
    </row>
    <row r="14" ht="12.75">
      <c r="B14" t="s">
        <v>62</v>
      </c>
    </row>
    <row r="15" ht="12.75">
      <c r="B15" t="s">
        <v>63</v>
      </c>
    </row>
    <row r="16" ht="12.75">
      <c r="B16" t="s">
        <v>64</v>
      </c>
    </row>
    <row r="17" ht="12.75">
      <c r="B17" t="s">
        <v>65</v>
      </c>
    </row>
    <row r="18" ht="12.75">
      <c r="B18" t="s">
        <v>66</v>
      </c>
    </row>
    <row r="19" ht="12.75">
      <c r="B19" t="s">
        <v>67</v>
      </c>
    </row>
    <row r="20" ht="12.75">
      <c r="B20" t="s">
        <v>68</v>
      </c>
    </row>
    <row r="21" ht="12.75">
      <c r="B21" t="s">
        <v>69</v>
      </c>
    </row>
    <row r="22" ht="12.75">
      <c r="B22" t="s">
        <v>70</v>
      </c>
    </row>
    <row r="23" ht="12.75">
      <c r="B23" t="s">
        <v>71</v>
      </c>
    </row>
    <row r="24" ht="12.75">
      <c r="B24" t="s">
        <v>72</v>
      </c>
    </row>
    <row r="25" ht="12.75">
      <c r="B25" t="s">
        <v>73</v>
      </c>
    </row>
    <row r="26" ht="12.75">
      <c r="B26" t="s">
        <v>74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西田　由美</cp:lastModifiedBy>
  <cp:lastPrinted>2023-11-28T07:30:58Z</cp:lastPrinted>
  <dcterms:created xsi:type="dcterms:W3CDTF">1999-04-09T08:33:26Z</dcterms:created>
  <dcterms:modified xsi:type="dcterms:W3CDTF">2023-11-28T07:31:01Z</dcterms:modified>
  <cp:category/>
  <cp:version/>
  <cp:contentType/>
  <cp:contentStatus/>
</cp:coreProperties>
</file>