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1652" windowHeight="6456" activeTab="0"/>
  </bookViews>
  <sheets>
    <sheet name="注意事項" sheetId="1" r:id="rId1"/>
    <sheet name="基本情報（必ず入力してください）" sheetId="2" r:id="rId2"/>
    <sheet name="総括表(様式1-2号）" sheetId="3" r:id="rId3"/>
    <sheet name="整備計画書（様式23号）" sheetId="4" r:id="rId4"/>
    <sheet name="予算書（抄本）" sheetId="5" r:id="rId5"/>
    <sheet name="Sheet1" sheetId="6" state="hidden" r:id="rId6"/>
  </sheets>
  <definedNames>
    <definedName name="_xlnm.Print_Area" localSheetId="3">'整備計画書（様式23号）'!$A$1:$G$31</definedName>
    <definedName name="_xlnm.Print_Area" localSheetId="2">'総括表(様式1-2号）'!$A$1:$S$18</definedName>
    <definedName name="_xlnm.Print_Area" localSheetId="0">'注意事項'!$A$1:$G$13</definedName>
    <definedName name="施設種別">'Sheet1'!$B$2:$B$27</definedName>
    <definedName name="補助率">'Sheet1'!$A$2:$A$7</definedName>
  </definedNames>
  <calcPr fullCalcOnLoad="1"/>
</workbook>
</file>

<file path=xl/comments3.xml><?xml version="1.0" encoding="utf-8"?>
<comments xmlns="http://schemas.openxmlformats.org/spreadsheetml/2006/main">
  <authors>
    <author>厚生労働省ネットワークシステム</author>
    <author>大阪府</author>
  </authors>
  <commentList>
    <comment ref="E7" authorId="0">
      <text>
        <r>
          <rPr>
            <b/>
            <sz val="9"/>
            <rFont val="ＭＳ Ｐゴシック"/>
            <family val="3"/>
          </rPr>
          <t>・交付申請を行う事業者名とすること（支部単位で申請する場合等は、支部まで記載）。
・他の様式と名称を統一。</t>
        </r>
      </text>
    </comment>
    <comment ref="P6" authorId="0">
      <text>
        <r>
          <rPr>
            <b/>
            <sz val="9"/>
            <rFont val="ＭＳ Ｐゴシック"/>
            <family val="3"/>
          </rPr>
          <t>1,000円未満切り捨て</t>
        </r>
      </text>
    </comment>
    <comment ref="F12" authorId="1">
      <text>
        <r>
          <rPr>
            <b/>
            <sz val="9"/>
            <rFont val="MS P ゴシック"/>
            <family val="3"/>
          </rPr>
          <t>支出予定額と同額になるようにていますが、異なる場合は数式をつぶして正しい金額を入力してください。</t>
        </r>
      </text>
    </comment>
  </commentList>
</comments>
</file>

<file path=xl/comments5.xml><?xml version="1.0" encoding="utf-8"?>
<comments xmlns="http://schemas.openxmlformats.org/spreadsheetml/2006/main">
  <authors>
    <author>作成者</author>
    <author>user</author>
  </authors>
  <commentList>
    <comment ref="A8" authorId="0">
      <text>
        <r>
          <rPr>
            <b/>
            <sz val="9"/>
            <rFont val="ＭＳ Ｐゴシック"/>
            <family val="3"/>
          </rPr>
          <t>一般会計、特別会計等の区分がある場合に記載。（会計の区分がなければ記載不要。）</t>
        </r>
      </text>
    </comment>
    <comment ref="C11" authorId="0">
      <text>
        <r>
          <rPr>
            <b/>
            <sz val="9"/>
            <rFont val="ＭＳ Ｐゴシック"/>
            <family val="3"/>
          </rPr>
          <t>国庫補助金以外の財源（自己財源等）を記載すること</t>
        </r>
      </text>
    </comment>
    <comment ref="B16" authorId="1">
      <text>
        <r>
          <rPr>
            <b/>
            <sz val="9"/>
            <rFont val="MS P ゴシック"/>
            <family val="3"/>
          </rPr>
          <t>機器名</t>
        </r>
      </text>
    </comment>
    <comment ref="C10" authorId="1">
      <text>
        <r>
          <rPr>
            <b/>
            <sz val="9"/>
            <rFont val="MS P ゴシック"/>
            <family val="3"/>
          </rPr>
          <t>国庫補助所要額とイコール（総括表（Ｋ）欄</t>
        </r>
      </text>
    </comment>
    <comment ref="B12" authorId="1">
      <text>
        <r>
          <rPr>
            <b/>
            <sz val="9"/>
            <rFont val="MS P ゴシック"/>
            <family val="3"/>
          </rPr>
          <t>当該補助金と自己資金以外のその他財源があれば記載（寄付金等）</t>
        </r>
      </text>
    </comment>
  </commentList>
</comments>
</file>

<file path=xl/sharedStrings.xml><?xml version="1.0" encoding="utf-8"?>
<sst xmlns="http://schemas.openxmlformats.org/spreadsheetml/2006/main" count="168" uniqueCount="152">
  <si>
    <t>寄付金</t>
  </si>
  <si>
    <t>補</t>
  </si>
  <si>
    <t>設置主体</t>
  </si>
  <si>
    <t>その他</t>
  </si>
  <si>
    <t>差引額</t>
  </si>
  <si>
    <t>助</t>
  </si>
  <si>
    <t>備考</t>
  </si>
  <si>
    <t>収入額</t>
  </si>
  <si>
    <t>基本額</t>
  </si>
  <si>
    <t>率</t>
  </si>
  <si>
    <t>所要額</t>
  </si>
  <si>
    <t>(A)</t>
  </si>
  <si>
    <t>(B)</t>
  </si>
  <si>
    <t>－</t>
  </si>
  <si>
    <t>県（市）</t>
  </si>
  <si>
    <t>(補助)額</t>
  </si>
  <si>
    <t>計</t>
  </si>
  <si>
    <t>国庫補助</t>
  </si>
  <si>
    <t>直</t>
  </si>
  <si>
    <t>接</t>
  </si>
  <si>
    <t>補</t>
  </si>
  <si>
    <t>助</t>
  </si>
  <si>
    <t>区分</t>
  </si>
  <si>
    <t>対象経費の</t>
  </si>
  <si>
    <t>支出予定額</t>
  </si>
  <si>
    <t>総事業費</t>
  </si>
  <si>
    <t>県または</t>
  </si>
  <si>
    <t>施設名</t>
  </si>
  <si>
    <t>市の負担</t>
  </si>
  <si>
    <t>予算</t>
  </si>
  <si>
    <t>(補助)</t>
  </si>
  <si>
    <t>措置</t>
  </si>
  <si>
    <t>基本額</t>
  </si>
  <si>
    <t>状況</t>
  </si>
  <si>
    <t>（D）</t>
  </si>
  <si>
    <t>(E)</t>
  </si>
  <si>
    <t>(F)</t>
  </si>
  <si>
    <t>(G)</t>
  </si>
  <si>
    <t>(Ｈ)</t>
  </si>
  <si>
    <t>(A)－(B)＝(C)</t>
  </si>
  <si>
    <t>様式第１－２号</t>
  </si>
  <si>
    <t>基準額</t>
  </si>
  <si>
    <t>選定額</t>
  </si>
  <si>
    <t>(I)</t>
  </si>
  <si>
    <t>(J)</t>
  </si>
  <si>
    <t>(I)×(J)＝（K）</t>
  </si>
  <si>
    <t>※国庫補助所要額（K）については、千円未満切り捨てとする。</t>
  </si>
  <si>
    <t>補助率</t>
  </si>
  <si>
    <t>定額</t>
  </si>
  <si>
    <t>10/10</t>
  </si>
  <si>
    <t>精神科病院</t>
  </si>
  <si>
    <t>精神保健福祉センター</t>
  </si>
  <si>
    <t>精神科デイ・ケア施設</t>
  </si>
  <si>
    <t>精神科救急車</t>
  </si>
  <si>
    <t>食肉衛生検査所</t>
  </si>
  <si>
    <t>市場衛生検査所</t>
  </si>
  <si>
    <t>原爆被爆者保健福祉施設</t>
  </si>
  <si>
    <t>原爆被爆者健康管理施設</t>
  </si>
  <si>
    <t>原爆医療施設</t>
  </si>
  <si>
    <t>医薬分業推進支援センター</t>
  </si>
  <si>
    <t>エイズ治療拠点病院</t>
  </si>
  <si>
    <t>結核研究所</t>
  </si>
  <si>
    <t>地方中核がん診療施設等</t>
  </si>
  <si>
    <t>難病医療拠点・協力病院</t>
  </si>
  <si>
    <t>と畜場</t>
  </si>
  <si>
    <t>感染症指定医療機関</t>
  </si>
  <si>
    <t>臍帯血バンク</t>
  </si>
  <si>
    <t>精神科救急情報センター</t>
  </si>
  <si>
    <t>眼球あっせん機関</t>
  </si>
  <si>
    <t>感染症外来協力医療機関</t>
  </si>
  <si>
    <t>組織バンク</t>
  </si>
  <si>
    <t>マンモグラフィ検診実施機関</t>
  </si>
  <si>
    <t>新型インフルエンザ患者入院医療機関</t>
  </si>
  <si>
    <t>ＨＩＶ検査・相談室</t>
  </si>
  <si>
    <t>末梢血幹細胞採取施設</t>
  </si>
  <si>
    <t>施設種別</t>
  </si>
  <si>
    <t>喫煙専用室等の基準適合性を検証する機関</t>
  </si>
  <si>
    <t>大阪府</t>
  </si>
  <si>
    <t>様式第２３号</t>
  </si>
  <si>
    <r>
      <t>都道府県名：大阪府　　　　</t>
    </r>
    <r>
      <rPr>
        <u val="single"/>
        <sz val="11"/>
        <rFont val="ＭＳ Ｐゴシック"/>
        <family val="3"/>
      </rPr>
      <t>　　　　　　　　　　　　</t>
    </r>
  </si>
  <si>
    <t>１　検診機関名及び所在地</t>
  </si>
  <si>
    <t>検診機関名</t>
  </si>
  <si>
    <t>所在地</t>
  </si>
  <si>
    <t>２　整備の内容</t>
  </si>
  <si>
    <t>品目</t>
  </si>
  <si>
    <t>規格</t>
  </si>
  <si>
    <t>対象経費支出予定額</t>
  </si>
  <si>
    <t>新規・買替
（どちらかを選択）</t>
  </si>
  <si>
    <t>買替の場合、旧機器の購入時期</t>
  </si>
  <si>
    <r>
      <rPr>
        <sz val="11"/>
        <rFont val="ＭＳ Ｐゴシック"/>
        <family val="3"/>
      </rPr>
      <t>台数</t>
    </r>
  </si>
  <si>
    <r>
      <t>単価</t>
    </r>
    <r>
      <rPr>
        <sz val="11"/>
        <rFont val="ＭＳ Ｐゴシック"/>
        <family val="3"/>
      </rPr>
      <t>（円）</t>
    </r>
  </si>
  <si>
    <r>
      <t>金額</t>
    </r>
    <r>
      <rPr>
        <sz val="11"/>
        <rFont val="ＭＳ Ｐゴシック"/>
        <family val="3"/>
      </rPr>
      <t>（円）</t>
    </r>
  </si>
  <si>
    <t>※購入予定物品及び定価がわかるカタログ等の参考となる書類を添付すること。</t>
  </si>
  <si>
    <t>３　整備の必要性</t>
  </si>
  <si>
    <t>４　過去5年間の保健衛生施設等設備整備費補助金の受給実績</t>
  </si>
  <si>
    <t>補助金の
受給額（円）</t>
  </si>
  <si>
    <r>
      <rPr>
        <sz val="11"/>
        <rFont val="ＭＳ Ｐゴシック"/>
        <family val="3"/>
      </rPr>
      <t>５　検診機関の検診体制</t>
    </r>
  </si>
  <si>
    <t>ＣＡＤを整備する乳房エックス線撮影装置の装置名及び整備年月日</t>
  </si>
  <si>
    <t>読影医師及び撮影技師の配置状況※</t>
  </si>
  <si>
    <t>読影医師</t>
  </si>
  <si>
    <t>撮影技師</t>
  </si>
  <si>
    <t>総数</t>
  </si>
  <si>
    <r>
      <t>うち市</t>
    </r>
    <r>
      <rPr>
        <sz val="11"/>
        <rFont val="ＭＳ Ｐゴシック"/>
        <family val="3"/>
      </rPr>
      <t>町村からの委託数</t>
    </r>
  </si>
  <si>
    <r>
      <rPr>
        <sz val="11"/>
        <rFont val="ＭＳ Ｐゴシック"/>
        <family val="3"/>
      </rPr>
      <t>６　契約予定時期</t>
    </r>
  </si>
  <si>
    <t>　　　令和　　年　　月　　日</t>
  </si>
  <si>
    <t>施設名　　</t>
  </si>
  <si>
    <t>会計：</t>
  </si>
  <si>
    <t>単位：円</t>
  </si>
  <si>
    <t>区分</t>
  </si>
  <si>
    <t>項目</t>
  </si>
  <si>
    <t>金額</t>
  </si>
  <si>
    <t>備考</t>
  </si>
  <si>
    <t>歳入</t>
  </si>
  <si>
    <t>合計</t>
  </si>
  <si>
    <t>歳出</t>
  </si>
  <si>
    <t>上記のとおりであることを証明する。</t>
  </si>
  <si>
    <t>法人名　　　　</t>
  </si>
  <si>
    <t>補助金</t>
  </si>
  <si>
    <t>保健衛生施設等施設・整備費補助金</t>
  </si>
  <si>
    <t>自己資金</t>
  </si>
  <si>
    <t>事業名　　　　　マンモグラフィ検診精度向上事業</t>
  </si>
  <si>
    <t>注意事項</t>
  </si>
  <si>
    <t>○凡例は次のとおりです。</t>
  </si>
  <si>
    <t>　　シートのセルに色を付けていますので、「入力必要」部分に入力作業を進めてください。</t>
  </si>
  <si>
    <t>入力必要</t>
  </si>
  <si>
    <t>…</t>
  </si>
  <si>
    <t>必要事項、数値等を直接入力してください。</t>
  </si>
  <si>
    <t>自動設定</t>
  </si>
  <si>
    <t>自動計算や他のシートから自動で反映するように設定しています。</t>
  </si>
  <si>
    <t>（入力不要）</t>
  </si>
  <si>
    <t>入力は不要です。</t>
  </si>
  <si>
    <t>入力途中では、値や文字が反映しない場合がありますが、シートの全ての項目</t>
  </si>
  <si>
    <t>を入力すれば自動で反映します。</t>
  </si>
  <si>
    <r>
      <t>※読影医師及び撮影技師の配置状況については、</t>
    </r>
    <r>
      <rPr>
        <u val="single"/>
        <sz val="11"/>
        <rFont val="ＭＳ Ｐゴシック"/>
        <family val="3"/>
      </rPr>
      <t>上段に日本乳がん検診精度管理中央機構が開催する乳房エックス線検査に関する講習会又はこれに準ずる講習会を修了した者の数を記入し、下段には総数を記入</t>
    </r>
    <r>
      <rPr>
        <sz val="11"/>
        <rFont val="ＭＳ Ｐゴシック"/>
        <family val="3"/>
      </rPr>
      <t>すること。</t>
    </r>
  </si>
  <si>
    <t>【基本情報】</t>
  </si>
  <si>
    <t>※着色セルへご記入をお願いします。</t>
  </si>
  <si>
    <t>医療機関所在地</t>
  </si>
  <si>
    <t>医療機関名</t>
  </si>
  <si>
    <t>補助金担当者</t>
  </si>
  <si>
    <t>所属・職</t>
  </si>
  <si>
    <t>氏名</t>
  </si>
  <si>
    <t>連絡先（電話番号）</t>
  </si>
  <si>
    <t>メールアドレス</t>
  </si>
  <si>
    <t>文書送付先</t>
  </si>
  <si>
    <t>郵便番号</t>
  </si>
  <si>
    <t>住所</t>
  </si>
  <si>
    <t>宛先</t>
  </si>
  <si>
    <t>代表者氏名　        　　　　　　　　　　　　　　　</t>
  </si>
  <si>
    <t>※マンモグラフィ画像読影システムの基準額（D）は16,200,000×台数で記載すること。</t>
  </si>
  <si>
    <t>令和元年度</t>
  </si>
  <si>
    <t>令和   年 月 日</t>
  </si>
  <si>
    <t>令和2年度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</si>
</sst>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quot;件&quot;&quot;数&quot;\)\ @&quot;件&quot;"/>
    <numFmt numFmtId="179" formatCode="\(&quot;件&quot;&quot;数&quot;\)\ #,##0&quot;件&quot;"/>
    <numFmt numFmtId="180" formatCode="\(&quot;件&quot;&quot;数&quot;\)\ \ #,##0&quot;件&quot;"/>
    <numFmt numFmtId="181" formatCode="#\ ?/10"/>
    <numFmt numFmtId="182" formatCode="#\ ?/100"/>
    <numFmt numFmtId="183" formatCode="&quot;施&quot;&quot;設&quot;&quot;種&quot;&quot;別&quot;\(@\)"/>
    <numFmt numFmtId="184" formatCode="@\)"/>
    <numFmt numFmtId="185" formatCode="&quot;施&quot;&quot;設&quot;&quot;種&quot;&quot;別&quot;\(\ @\ \)"/>
    <numFmt numFmtId="186" formatCode="#,##0_ "/>
    <numFmt numFmtId="187" formatCode="#,##0_ ;[Red]\-#,##0\ "/>
    <numFmt numFmtId="188" formatCode="0_ "/>
    <numFmt numFmtId="189" formatCode="[$]ggge&quot;年&quot;m&quot;月&quot;d&quot;日&quot;;@"/>
    <numFmt numFmtId="190" formatCode="[$-411]gge&quot;年&quot;m&quot;月&quot;d&quot;日&quot;;@"/>
    <numFmt numFmtId="191" formatCode="[$]gge&quot;年&quot;m&quot;月&quot;d&quot;日&quot;;@"/>
  </numFmts>
  <fonts count="76">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4"/>
      <name val="ＭＳ Ｐ明朝"/>
      <family val="1"/>
    </font>
    <font>
      <sz val="12"/>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16"/>
      <name val="ＭＳ Ｐ明朝"/>
      <family val="1"/>
    </font>
    <font>
      <sz val="10"/>
      <name val="ＭＳ Ｐ明朝"/>
      <family val="1"/>
    </font>
    <font>
      <sz val="12"/>
      <name val="ＭＳ Ｐゴシック"/>
      <family val="3"/>
    </font>
    <font>
      <sz val="10"/>
      <name val="ＭＳ Ｐゴシック"/>
      <family val="3"/>
    </font>
    <font>
      <b/>
      <sz val="14"/>
      <name val="ＭＳ Ｐ明朝"/>
      <family val="1"/>
    </font>
    <font>
      <u val="single"/>
      <sz val="12"/>
      <name val="ＭＳ Ｐ明朝"/>
      <family val="1"/>
    </font>
    <font>
      <sz val="10"/>
      <color indexed="12"/>
      <name val="ＭＳ Ｐ明朝"/>
      <family val="1"/>
    </font>
    <font>
      <b/>
      <sz val="9"/>
      <name val="ＭＳ Ｐゴシック"/>
      <family val="3"/>
    </font>
    <font>
      <b/>
      <sz val="14"/>
      <name val="ＭＳ Ｐゴシック"/>
      <family val="3"/>
    </font>
    <font>
      <u val="single"/>
      <sz val="11"/>
      <name val="ＭＳ Ｐゴシック"/>
      <family val="3"/>
    </font>
    <font>
      <b/>
      <sz val="9"/>
      <name val="MS P ゴシック"/>
      <family val="3"/>
    </font>
    <font>
      <b/>
      <sz val="14"/>
      <name val="HG丸ｺﾞｼｯｸM-PRO"/>
      <family val="3"/>
    </font>
    <font>
      <sz val="11"/>
      <name val="HG丸ｺﾞｼｯｸM-PRO"/>
      <family val="3"/>
    </font>
    <font>
      <b/>
      <sz val="12"/>
      <name val="HG丸ｺﾞｼｯｸM-PRO"/>
      <family val="3"/>
    </font>
    <font>
      <b/>
      <sz val="11"/>
      <name val="HG丸ｺﾞｼｯｸM-PRO"/>
      <family val="3"/>
    </font>
    <font>
      <b/>
      <sz val="11"/>
      <name val="ＭＳ ゴシック"/>
      <family val="3"/>
    </font>
    <font>
      <sz val="6"/>
      <name val="ＭＳ Ｐ明朝"/>
      <family val="1"/>
    </font>
    <font>
      <b/>
      <sz val="12"/>
      <color indexed="12"/>
      <name val="ＭＳ ゴシック"/>
      <family val="3"/>
    </font>
    <font>
      <b/>
      <sz val="11"/>
      <color indexed="12"/>
      <name val="ＭＳ ゴシック"/>
      <family val="3"/>
    </font>
    <font>
      <b/>
      <sz val="11"/>
      <color indexed="12"/>
      <name val="HG丸ｺﾞｼｯｸM-PRO"/>
      <family val="3"/>
    </font>
    <font>
      <sz val="12"/>
      <name val="HG丸ｺﾞｼｯｸM-PRO"/>
      <family val="3"/>
    </font>
    <font>
      <b/>
      <u val="single"/>
      <sz val="12"/>
      <name val="HG丸ｺﾞｼｯｸM-PRO"/>
      <family val="3"/>
    </font>
    <font>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theme="1"/>
      <name val="Calibri"/>
      <family val="3"/>
    </font>
    <font>
      <sz val="12"/>
      <color theme="1"/>
      <name val="Calibri"/>
      <family val="3"/>
    </font>
    <font>
      <sz val="8"/>
      <color theme="1"/>
      <name val="Calibri"/>
      <family val="3"/>
    </font>
    <font>
      <b/>
      <sz val="11"/>
      <color rgb="FF0000FF"/>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style="hair"/>
      <bottom style="medium"/>
    </border>
    <border>
      <left>
        <color indexed="63"/>
      </left>
      <right style="medium"/>
      <top>
        <color indexed="63"/>
      </top>
      <bottom style="mediu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double"/>
      <bottom style="medium"/>
    </border>
    <border>
      <left style="thin"/>
      <right style="medium"/>
      <top style="hair"/>
      <bottom style="medium"/>
    </border>
    <border>
      <left style="thin"/>
      <right style="medium"/>
      <top style="double"/>
      <bottom style="medium"/>
    </border>
    <border>
      <left>
        <color indexed="63"/>
      </left>
      <right style="medium"/>
      <top style="double"/>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dotted"/>
      <bottom style="thin"/>
    </border>
    <border>
      <left style="medium"/>
      <right/>
      <top style="medium"/>
      <bottom/>
    </border>
    <border>
      <left/>
      <right/>
      <top style="medium"/>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style="double"/>
      <right style="double"/>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double"/>
      <bottom style="medium"/>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right/>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69" fillId="32" borderId="0" applyNumberFormat="0" applyBorder="0" applyAlignment="0" applyProtection="0"/>
  </cellStyleXfs>
  <cellXfs count="198">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12" fillId="0" borderId="0" xfId="0" applyFont="1" applyFill="1" applyBorder="1" applyAlignment="1">
      <alignment/>
    </xf>
    <xf numFmtId="3" fontId="13" fillId="0" borderId="0" xfId="0" applyNumberFormat="1" applyFont="1" applyFill="1" applyBorder="1" applyAlignment="1">
      <alignment vertical="center"/>
    </xf>
    <xf numFmtId="0" fontId="12" fillId="0" borderId="0" xfId="0" applyFont="1" applyFill="1" applyBorder="1" applyAlignment="1">
      <alignment vertical="center"/>
    </xf>
    <xf numFmtId="3" fontId="0" fillId="0" borderId="0" xfId="0" applyNumberFormat="1" applyFill="1" applyBorder="1" applyAlignment="1">
      <alignment horizontal="center" vertical="center"/>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horizontal="centerContinuous" vertical="center"/>
    </xf>
    <xf numFmtId="0" fontId="4" fillId="0" borderId="0" xfId="0" applyFont="1" applyFill="1" applyAlignment="1">
      <alignment/>
    </xf>
    <xf numFmtId="0" fontId="4" fillId="0" borderId="0" xfId="0" applyFont="1" applyFill="1" applyBorder="1" applyAlignment="1">
      <alignment horizontal="distributed"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1"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horizontal="center" vertical="center" shrinkToFit="1"/>
    </xf>
    <xf numFmtId="0" fontId="4" fillId="0" borderId="18" xfId="0" applyFont="1" applyFill="1" applyBorder="1" applyAlignment="1">
      <alignment vertical="center"/>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9"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11" fillId="0" borderId="24" xfId="0" applyFont="1" applyFill="1" applyBorder="1" applyAlignment="1">
      <alignment vertical="center" wrapText="1"/>
    </xf>
    <xf numFmtId="0" fontId="11" fillId="0" borderId="12" xfId="0" applyFont="1" applyFill="1" applyBorder="1" applyAlignment="1">
      <alignment vertical="center" wrapText="1"/>
    </xf>
    <xf numFmtId="3" fontId="16" fillId="0" borderId="11" xfId="0" applyNumberFormat="1" applyFont="1" applyFill="1" applyBorder="1" applyAlignment="1">
      <alignment vertical="center"/>
    </xf>
    <xf numFmtId="12" fontId="16" fillId="0" borderId="11" xfId="0" applyNumberFormat="1" applyFont="1" applyFill="1" applyBorder="1" applyAlignment="1">
      <alignment vertical="center"/>
    </xf>
    <xf numFmtId="9" fontId="11" fillId="0" borderId="13" xfId="0" applyNumberFormat="1" applyFont="1" applyFill="1" applyBorder="1" applyAlignment="1">
      <alignment horizontal="left" vertical="center"/>
    </xf>
    <xf numFmtId="0" fontId="11" fillId="0" borderId="18" xfId="0" applyFont="1" applyFill="1" applyBorder="1" applyAlignment="1">
      <alignment vertical="center" wrapText="1"/>
    </xf>
    <xf numFmtId="0" fontId="11" fillId="0" borderId="16" xfId="0" applyFont="1" applyFill="1" applyBorder="1" applyAlignment="1">
      <alignment vertical="center" wrapText="1"/>
    </xf>
    <xf numFmtId="3" fontId="16" fillId="0" borderId="15" xfId="0" applyNumberFormat="1" applyFont="1" applyFill="1" applyBorder="1" applyAlignment="1">
      <alignment vertical="center"/>
    </xf>
    <xf numFmtId="12" fontId="16" fillId="0" borderId="15" xfId="0" applyNumberFormat="1" applyFont="1" applyFill="1" applyBorder="1" applyAlignment="1">
      <alignment vertical="center"/>
    </xf>
    <xf numFmtId="9" fontId="11" fillId="0" borderId="17" xfId="0" applyNumberFormat="1" applyFont="1" applyFill="1" applyBorder="1" applyAlignment="1">
      <alignment horizontal="left" vertical="center"/>
    </xf>
    <xf numFmtId="0" fontId="4" fillId="0" borderId="25" xfId="0" applyFont="1" applyFill="1" applyBorder="1" applyAlignment="1">
      <alignment horizontal="center" vertical="center"/>
    </xf>
    <xf numFmtId="0" fontId="11" fillId="0" borderId="26" xfId="0" applyFont="1" applyFill="1" applyBorder="1" applyAlignment="1">
      <alignment vertical="center" wrapText="1"/>
    </xf>
    <xf numFmtId="0" fontId="11" fillId="0" borderId="27" xfId="0" applyFont="1" applyFill="1" applyBorder="1" applyAlignment="1">
      <alignment vertical="center" wrapText="1"/>
    </xf>
    <xf numFmtId="3" fontId="16" fillId="0" borderId="28" xfId="0" applyNumberFormat="1" applyFont="1" applyFill="1" applyBorder="1" applyAlignment="1">
      <alignment vertical="center"/>
    </xf>
    <xf numFmtId="12" fontId="16" fillId="0" borderId="28" xfId="0" applyNumberFormat="1" applyFont="1" applyFill="1" applyBorder="1" applyAlignment="1">
      <alignment vertical="center"/>
    </xf>
    <xf numFmtId="9" fontId="11" fillId="0" borderId="29" xfId="0" applyNumberFormat="1" applyFont="1" applyFill="1" applyBorder="1" applyAlignment="1">
      <alignment horizontal="left" vertical="center"/>
    </xf>
    <xf numFmtId="3" fontId="11" fillId="0" borderId="30" xfId="0" applyNumberFormat="1" applyFont="1" applyFill="1" applyBorder="1" applyAlignment="1">
      <alignment horizontal="center" vertical="center"/>
    </xf>
    <xf numFmtId="0" fontId="6" fillId="0" borderId="0" xfId="0" applyFont="1" applyFill="1" applyAlignment="1">
      <alignment vertical="center"/>
    </xf>
    <xf numFmtId="0" fontId="4" fillId="0" borderId="3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12" fontId="0" fillId="0" borderId="0" xfId="0" applyNumberFormat="1" applyAlignment="1">
      <alignment/>
    </xf>
    <xf numFmtId="49" fontId="0" fillId="0" borderId="0" xfId="0" applyNumberFormat="1" applyAlignment="1">
      <alignment/>
    </xf>
    <xf numFmtId="3" fontId="11"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xf>
    <xf numFmtId="3" fontId="11" fillId="0" borderId="15" xfId="0" applyNumberFormat="1" applyFont="1" applyFill="1" applyBorder="1" applyAlignment="1">
      <alignment horizontal="right" vertical="center"/>
    </xf>
    <xf numFmtId="3" fontId="16" fillId="0" borderId="15" xfId="0" applyNumberFormat="1" applyFont="1" applyFill="1" applyBorder="1" applyAlignment="1">
      <alignment horizontal="right" vertical="center"/>
    </xf>
    <xf numFmtId="3" fontId="11" fillId="0" borderId="28" xfId="0" applyNumberFormat="1" applyFont="1" applyFill="1" applyBorder="1" applyAlignment="1">
      <alignment horizontal="right" vertical="center"/>
    </xf>
    <xf numFmtId="3" fontId="16" fillId="0" borderId="28" xfId="0" applyNumberFormat="1" applyFont="1" applyFill="1" applyBorder="1" applyAlignment="1">
      <alignment horizontal="right" vertical="center"/>
    </xf>
    <xf numFmtId="3" fontId="16" fillId="0" borderId="12" xfId="0" applyNumberFormat="1" applyFont="1" applyFill="1" applyBorder="1" applyAlignment="1">
      <alignment horizontal="right" vertical="center"/>
    </xf>
    <xf numFmtId="3" fontId="16" fillId="0" borderId="16" xfId="0" applyNumberFormat="1" applyFont="1" applyFill="1" applyBorder="1" applyAlignment="1">
      <alignment horizontal="right" vertical="center"/>
    </xf>
    <xf numFmtId="3" fontId="16" fillId="0" borderId="27" xfId="0" applyNumberFormat="1" applyFont="1" applyFill="1" applyBorder="1" applyAlignment="1">
      <alignment horizontal="right" vertical="center"/>
    </xf>
    <xf numFmtId="38" fontId="11" fillId="0" borderId="30" xfId="49" applyFont="1" applyFill="1" applyBorder="1" applyAlignment="1">
      <alignment horizontal="right" vertical="center"/>
    </xf>
    <xf numFmtId="3" fontId="11" fillId="0" borderId="30" xfId="0" applyNumberFormat="1" applyFont="1" applyFill="1" applyBorder="1" applyAlignment="1">
      <alignment horizontal="right" vertical="center"/>
    </xf>
    <xf numFmtId="3" fontId="11" fillId="0" borderId="32" xfId="0" applyNumberFormat="1" applyFont="1" applyFill="1" applyBorder="1" applyAlignment="1">
      <alignment horizontal="right" vertical="center"/>
    </xf>
    <xf numFmtId="3" fontId="11" fillId="0" borderId="33"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11"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7" xfId="0" applyFont="1" applyFill="1" applyBorder="1" applyAlignment="1">
      <alignment horizontal="distributed" vertical="center"/>
    </xf>
    <xf numFmtId="38" fontId="11" fillId="0" borderId="15" xfId="49" applyFont="1" applyFill="1" applyBorder="1" applyAlignment="1">
      <alignment horizontal="right" vertical="center"/>
    </xf>
    <xf numFmtId="12" fontId="11" fillId="0" borderId="15" xfId="0" applyNumberFormat="1" applyFont="1" applyFill="1" applyBorder="1" applyAlignment="1">
      <alignment horizontal="center" vertical="center" shrinkToFit="1"/>
    </xf>
    <xf numFmtId="0" fontId="11" fillId="0" borderId="14" xfId="0" applyFont="1" applyFill="1" applyBorder="1" applyAlignment="1">
      <alignment horizontal="distributed" vertical="center"/>
    </xf>
    <xf numFmtId="0" fontId="11" fillId="0" borderId="28" xfId="0" applyFont="1" applyFill="1" applyBorder="1" applyAlignment="1">
      <alignment horizontal="distributed" vertical="center"/>
    </xf>
    <xf numFmtId="0" fontId="70" fillId="0" borderId="0" xfId="0" applyFont="1" applyAlignment="1">
      <alignment/>
    </xf>
    <xf numFmtId="0" fontId="1" fillId="0" borderId="0" xfId="62" applyFont="1" applyAlignment="1">
      <alignment vertical="top"/>
      <protection/>
    </xf>
    <xf numFmtId="0" fontId="0" fillId="0" borderId="0" xfId="62">
      <alignment vertical="center"/>
      <protection/>
    </xf>
    <xf numFmtId="0" fontId="18" fillId="0" borderId="0" xfId="62" applyFont="1" applyAlignment="1">
      <alignment horizontal="center" vertical="center"/>
      <protection/>
    </xf>
    <xf numFmtId="0" fontId="0" fillId="0" borderId="0" xfId="62" applyFont="1">
      <alignment vertical="center"/>
      <protection/>
    </xf>
    <xf numFmtId="0" fontId="0" fillId="0" borderId="34" xfId="62" applyFont="1" applyBorder="1" applyAlignment="1">
      <alignment horizontal="distributed" vertical="center"/>
      <protection/>
    </xf>
    <xf numFmtId="0" fontId="0" fillId="0" borderId="34" xfId="62" applyFont="1" applyBorder="1" applyAlignment="1">
      <alignment horizontal="center" vertical="center"/>
      <protection/>
    </xf>
    <xf numFmtId="0" fontId="0" fillId="0" borderId="34"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34" xfId="62" applyFont="1" applyBorder="1">
      <alignment vertical="center"/>
      <protection/>
    </xf>
    <xf numFmtId="0" fontId="0" fillId="0" borderId="0" xfId="62" applyFont="1" applyBorder="1">
      <alignment vertical="center"/>
      <protection/>
    </xf>
    <xf numFmtId="0" fontId="0" fillId="0" borderId="0" xfId="62" applyFont="1" applyBorder="1" applyAlignment="1">
      <alignment horizontal="center" vertical="center"/>
      <protection/>
    </xf>
    <xf numFmtId="0" fontId="0" fillId="0" borderId="0" xfId="62" applyAlignment="1">
      <alignment vertical="center" wrapText="1"/>
      <protection/>
    </xf>
    <xf numFmtId="0" fontId="0" fillId="0" borderId="34" xfId="62" applyFont="1" applyBorder="1" applyAlignment="1">
      <alignment vertical="center" wrapText="1"/>
      <protection/>
    </xf>
    <xf numFmtId="0" fontId="0" fillId="0" borderId="0" xfId="0" applyAlignment="1">
      <alignment vertical="center"/>
    </xf>
    <xf numFmtId="0" fontId="71" fillId="0" borderId="0" xfId="0" applyFont="1" applyAlignment="1">
      <alignment horizontal="center" vertical="center"/>
    </xf>
    <xf numFmtId="0" fontId="71" fillId="0" borderId="0" xfId="0" applyFont="1" applyAlignment="1">
      <alignment horizontal="center" vertical="center"/>
    </xf>
    <xf numFmtId="0" fontId="72" fillId="0" borderId="0" xfId="0" applyFont="1" applyAlignment="1">
      <alignment vertical="center"/>
    </xf>
    <xf numFmtId="0" fontId="72" fillId="0" borderId="36" xfId="0" applyFont="1" applyBorder="1" applyAlignment="1">
      <alignment vertical="center"/>
    </xf>
    <xf numFmtId="0" fontId="72" fillId="0" borderId="0" xfId="0" applyFont="1" applyAlignment="1">
      <alignment horizontal="right" vertical="center"/>
    </xf>
    <xf numFmtId="0" fontId="72" fillId="0" borderId="34" xfId="0" applyFont="1" applyBorder="1" applyAlignment="1">
      <alignment horizontal="center" vertical="center"/>
    </xf>
    <xf numFmtId="0" fontId="72" fillId="0" borderId="35" xfId="0" applyFont="1" applyBorder="1" applyAlignment="1">
      <alignment vertical="center"/>
    </xf>
    <xf numFmtId="0" fontId="73" fillId="0" borderId="35" xfId="0" applyFont="1" applyBorder="1" applyAlignment="1">
      <alignment vertical="center"/>
    </xf>
    <xf numFmtId="0" fontId="72" fillId="0" borderId="18" xfId="0" applyFont="1" applyBorder="1" applyAlignment="1">
      <alignment vertical="center"/>
    </xf>
    <xf numFmtId="38" fontId="72" fillId="0" borderId="18" xfId="49" applyFont="1" applyBorder="1" applyAlignment="1">
      <alignment vertical="center"/>
    </xf>
    <xf numFmtId="0" fontId="72" fillId="0" borderId="37" xfId="0" applyFont="1" applyBorder="1" applyAlignment="1">
      <alignment horizontal="center" vertical="center"/>
    </xf>
    <xf numFmtId="0" fontId="72" fillId="0" borderId="37" xfId="0" applyFont="1" applyBorder="1" applyAlignment="1">
      <alignment vertical="center"/>
    </xf>
    <xf numFmtId="0" fontId="72" fillId="0" borderId="0" xfId="0" applyFont="1" applyBorder="1" applyAlignment="1">
      <alignment horizontal="center" vertical="center"/>
    </xf>
    <xf numFmtId="0" fontId="72" fillId="0" borderId="0" xfId="0" applyFont="1" applyBorder="1" applyAlignment="1">
      <alignment vertical="center"/>
    </xf>
    <xf numFmtId="38" fontId="72" fillId="0" borderId="0" xfId="49" applyFont="1" applyAlignment="1">
      <alignment vertical="center"/>
    </xf>
    <xf numFmtId="0" fontId="22" fillId="0" borderId="0" xfId="66" applyFont="1">
      <alignment vertical="center"/>
      <protection/>
    </xf>
    <xf numFmtId="0" fontId="23" fillId="0" borderId="0" xfId="66" applyFont="1" applyAlignment="1">
      <alignment/>
      <protection/>
    </xf>
    <xf numFmtId="0" fontId="22" fillId="0" borderId="38" xfId="66" applyFont="1" applyBorder="1">
      <alignment vertical="center"/>
      <protection/>
    </xf>
    <xf numFmtId="0" fontId="22" fillId="0" borderId="39" xfId="67" applyFont="1" applyFill="1" applyBorder="1" applyAlignment="1">
      <alignment vertical="center"/>
      <protection/>
    </xf>
    <xf numFmtId="0" fontId="22" fillId="0" borderId="13" xfId="67" applyFont="1" applyFill="1" applyBorder="1" applyAlignment="1">
      <alignment vertical="center"/>
      <protection/>
    </xf>
    <xf numFmtId="0" fontId="22" fillId="0" borderId="40" xfId="66" applyFont="1" applyBorder="1">
      <alignment vertical="center"/>
      <protection/>
    </xf>
    <xf numFmtId="0" fontId="23" fillId="0" borderId="0" xfId="67" applyFont="1" applyFill="1" applyBorder="1" applyAlignment="1">
      <alignment vertical="center"/>
      <protection/>
    </xf>
    <xf numFmtId="0" fontId="24" fillId="0" borderId="0" xfId="67" applyFont="1" applyFill="1" applyBorder="1" applyAlignment="1">
      <alignment vertical="center"/>
      <protection/>
    </xf>
    <xf numFmtId="0" fontId="23" fillId="0" borderId="17" xfId="67" applyFont="1" applyFill="1" applyBorder="1" applyAlignment="1">
      <alignment vertical="center"/>
      <protection/>
    </xf>
    <xf numFmtId="0" fontId="22" fillId="0" borderId="0" xfId="67" applyFont="1" applyFill="1" applyBorder="1" applyAlignment="1">
      <alignment vertical="center"/>
      <protection/>
    </xf>
    <xf numFmtId="0" fontId="22" fillId="0" borderId="17" xfId="67" applyFont="1" applyFill="1" applyBorder="1" applyAlignment="1">
      <alignment vertical="center"/>
      <protection/>
    </xf>
    <xf numFmtId="0" fontId="25" fillId="0" borderId="0" xfId="67" applyFont="1" applyFill="1" applyBorder="1">
      <alignment vertical="center"/>
      <protection/>
    </xf>
    <xf numFmtId="0" fontId="27" fillId="0" borderId="0" xfId="67" applyFont="1" applyFill="1" applyBorder="1" applyAlignment="1">
      <alignment vertical="center"/>
      <protection/>
    </xf>
    <xf numFmtId="0" fontId="28" fillId="0" borderId="0" xfId="67" applyFont="1" applyFill="1" applyBorder="1" applyAlignment="1">
      <alignment vertical="center"/>
      <protection/>
    </xf>
    <xf numFmtId="0" fontId="29" fillId="0" borderId="17" xfId="67" applyFont="1" applyFill="1" applyBorder="1" applyAlignment="1">
      <alignment vertical="center"/>
      <protection/>
    </xf>
    <xf numFmtId="0" fontId="30" fillId="0" borderId="0" xfId="67" applyFont="1" applyFill="1" applyBorder="1" applyAlignment="1">
      <alignment vertical="center"/>
      <protection/>
    </xf>
    <xf numFmtId="0" fontId="22" fillId="0" borderId="0" xfId="67" applyFont="1" applyFill="1" applyBorder="1" applyAlignment="1">
      <alignment horizontal="distributed" vertical="center"/>
      <protection/>
    </xf>
    <xf numFmtId="0" fontId="31" fillId="0" borderId="0" xfId="66" applyFont="1" applyBorder="1">
      <alignment vertical="center"/>
      <protection/>
    </xf>
    <xf numFmtId="0" fontId="22" fillId="0" borderId="0" xfId="66" applyFont="1" applyBorder="1">
      <alignment vertical="center"/>
      <protection/>
    </xf>
    <xf numFmtId="0" fontId="22" fillId="0" borderId="17" xfId="66" applyFont="1" applyBorder="1">
      <alignment vertical="center"/>
      <protection/>
    </xf>
    <xf numFmtId="0" fontId="0" fillId="0" borderId="41" xfId="0" applyBorder="1" applyAlignment="1">
      <alignment/>
    </xf>
    <xf numFmtId="0" fontId="0" fillId="0" borderId="42" xfId="0" applyBorder="1" applyAlignment="1">
      <alignment/>
    </xf>
    <xf numFmtId="0" fontId="0" fillId="0" borderId="23" xfId="0" applyBorder="1" applyAlignment="1">
      <alignment/>
    </xf>
    <xf numFmtId="0" fontId="74" fillId="33" borderId="43" xfId="67" applyFont="1" applyFill="1" applyBorder="1" applyAlignment="1">
      <alignment horizontal="distributed" vertical="center"/>
      <protection/>
    </xf>
    <xf numFmtId="0" fontId="22" fillId="28" borderId="43" xfId="67" applyFont="1" applyFill="1" applyBorder="1" applyAlignment="1">
      <alignment horizontal="distributed" vertical="center"/>
      <protection/>
    </xf>
    <xf numFmtId="38" fontId="11" fillId="28" borderId="15" xfId="49" applyFont="1" applyFill="1" applyBorder="1" applyAlignment="1">
      <alignment horizontal="right" vertical="center"/>
    </xf>
    <xf numFmtId="38" fontId="11" fillId="28" borderId="0" xfId="49" applyFont="1" applyFill="1" applyBorder="1" applyAlignment="1">
      <alignment horizontal="right" vertical="center"/>
    </xf>
    <xf numFmtId="38" fontId="0" fillId="28" borderId="34" xfId="51" applyFont="1" applyFill="1" applyBorder="1" applyAlignment="1">
      <alignment vertical="center"/>
    </xf>
    <xf numFmtId="186" fontId="0" fillId="0" borderId="34" xfId="62" applyNumberFormat="1" applyFont="1" applyBorder="1">
      <alignment vertical="center"/>
      <protection/>
    </xf>
    <xf numFmtId="0" fontId="0" fillId="0" borderId="37" xfId="62" applyFont="1" applyBorder="1" applyAlignment="1">
      <alignment horizontal="center" vertical="center" wrapText="1"/>
      <protection/>
    </xf>
    <xf numFmtId="0" fontId="0" fillId="33" borderId="0" xfId="62" applyFont="1" applyFill="1">
      <alignment vertical="center"/>
      <protection/>
    </xf>
    <xf numFmtId="0" fontId="72" fillId="33" borderId="0" xfId="0" applyFont="1" applyFill="1" applyAlignment="1">
      <alignment vertical="center"/>
    </xf>
    <xf numFmtId="0" fontId="0" fillId="0" borderId="35" xfId="62" applyFont="1" applyBorder="1">
      <alignment vertical="center"/>
      <protection/>
    </xf>
    <xf numFmtId="0" fontId="0" fillId="34" borderId="0" xfId="0" applyFill="1" applyAlignment="1">
      <alignment/>
    </xf>
    <xf numFmtId="0" fontId="0" fillId="0" borderId="0" xfId="0" applyFill="1" applyAlignment="1">
      <alignment/>
    </xf>
    <xf numFmtId="186" fontId="0" fillId="0" borderId="18" xfId="62" applyNumberFormat="1" applyFont="1" applyBorder="1">
      <alignment vertical="center"/>
      <protection/>
    </xf>
    <xf numFmtId="187" fontId="0" fillId="28" borderId="35" xfId="62" applyNumberFormat="1" applyFont="1" applyFill="1" applyBorder="1">
      <alignment vertical="center"/>
      <protection/>
    </xf>
    <xf numFmtId="187" fontId="72" fillId="28" borderId="37" xfId="49" applyNumberFormat="1" applyFont="1" applyFill="1" applyBorder="1" applyAlignment="1">
      <alignment vertical="center"/>
    </xf>
    <xf numFmtId="0" fontId="32" fillId="0" borderId="0" xfId="63" applyFont="1" applyAlignment="1">
      <alignment vertical="center"/>
      <protection/>
    </xf>
    <xf numFmtId="0" fontId="32" fillId="0" borderId="34" xfId="63" applyFont="1" applyBorder="1" applyAlignment="1">
      <alignment horizontal="center" vertical="center" shrinkToFit="1"/>
      <protection/>
    </xf>
    <xf numFmtId="0" fontId="32" fillId="0" borderId="34" xfId="65" applyFont="1" applyBorder="1" applyAlignment="1">
      <alignment horizontal="center" vertical="center"/>
      <protection/>
    </xf>
    <xf numFmtId="0" fontId="32" fillId="35" borderId="34" xfId="63"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0" borderId="0" xfId="0" applyFont="1" applyFill="1" applyBorder="1" applyAlignment="1">
      <alignment vertical="center"/>
    </xf>
    <xf numFmtId="0" fontId="32" fillId="0" borderId="44" xfId="63" applyFont="1" applyBorder="1" applyAlignment="1">
      <alignment vertical="center" shrinkToFit="1"/>
      <protection/>
    </xf>
    <xf numFmtId="0" fontId="32" fillId="0" borderId="45" xfId="63" applyFont="1" applyBorder="1" applyAlignment="1">
      <alignment vertical="center" shrinkToFit="1"/>
      <protection/>
    </xf>
    <xf numFmtId="187" fontId="11" fillId="28" borderId="15" xfId="49" applyNumberFormat="1" applyFont="1" applyFill="1" applyBorder="1" applyAlignment="1">
      <alignment horizontal="right" vertical="center"/>
    </xf>
    <xf numFmtId="186" fontId="0" fillId="28" borderId="35" xfId="62" applyNumberFormat="1" applyFont="1" applyFill="1" applyBorder="1">
      <alignment vertical="center"/>
      <protection/>
    </xf>
    <xf numFmtId="0" fontId="21" fillId="0" borderId="0" xfId="66" applyFont="1" applyAlignment="1">
      <alignment horizontal="center" shrinkToFit="1"/>
      <protection/>
    </xf>
    <xf numFmtId="0" fontId="21" fillId="0" borderId="0" xfId="64" applyFont="1" applyAlignment="1">
      <alignment horizontal="center" shrinkToFit="1"/>
      <protection/>
    </xf>
    <xf numFmtId="0" fontId="24" fillId="0" borderId="0" xfId="67" applyFont="1" applyFill="1" applyBorder="1" applyAlignment="1">
      <alignment vertical="center" wrapText="1"/>
      <protection/>
    </xf>
    <xf numFmtId="0" fontId="22" fillId="0" borderId="0" xfId="67" applyFont="1" applyFill="1" applyBorder="1" applyAlignment="1">
      <alignment vertical="center"/>
      <protection/>
    </xf>
    <xf numFmtId="0" fontId="22" fillId="0" borderId="17" xfId="67" applyFont="1" applyFill="1" applyBorder="1" applyAlignment="1">
      <alignment vertical="center"/>
      <protection/>
    </xf>
    <xf numFmtId="0" fontId="11" fillId="0" borderId="34" xfId="0" applyFont="1" applyFill="1" applyBorder="1" applyAlignment="1">
      <alignment horizontal="center" vertical="center"/>
    </xf>
    <xf numFmtId="0" fontId="32" fillId="0" borderId="44" xfId="63" applyFont="1" applyBorder="1" applyAlignment="1">
      <alignment horizontal="center" vertical="center" shrinkToFit="1"/>
      <protection/>
    </xf>
    <xf numFmtId="0" fontId="32" fillId="0" borderId="45" xfId="63" applyFont="1" applyBorder="1" applyAlignment="1">
      <alignment horizontal="center" vertical="center" shrinkToFit="1"/>
      <protection/>
    </xf>
    <xf numFmtId="0" fontId="32" fillId="0" borderId="44" xfId="63" applyFont="1" applyBorder="1" applyAlignment="1">
      <alignment horizontal="center" vertical="center"/>
      <protection/>
    </xf>
    <xf numFmtId="0" fontId="32" fillId="0" borderId="45" xfId="63" applyFont="1" applyBorder="1" applyAlignment="1">
      <alignment horizontal="center" vertical="center"/>
      <protection/>
    </xf>
    <xf numFmtId="0" fontId="32" fillId="0" borderId="34" xfId="63" applyFont="1" applyBorder="1" applyAlignment="1">
      <alignment horizontal="center" vertical="center" shrinkToFit="1"/>
      <protection/>
    </xf>
    <xf numFmtId="0" fontId="32" fillId="0" borderId="46" xfId="63" applyFont="1" applyBorder="1" applyAlignment="1">
      <alignment horizontal="center" vertical="center"/>
      <protection/>
    </xf>
    <xf numFmtId="0" fontId="33" fillId="0" borderId="34" xfId="63" applyFont="1" applyBorder="1" applyAlignment="1">
      <alignment vertical="center" textRotation="255"/>
      <protection/>
    </xf>
    <xf numFmtId="0" fontId="4" fillId="0" borderId="47" xfId="0" applyFont="1" applyFill="1" applyBorder="1" applyAlignment="1">
      <alignment horizontal="center" vertical="center"/>
    </xf>
    <xf numFmtId="0" fontId="4" fillId="0" borderId="30" xfId="0" applyFont="1" applyBorder="1" applyAlignment="1">
      <alignment horizontal="center" vertical="center"/>
    </xf>
    <xf numFmtId="0" fontId="14" fillId="0" borderId="0" xfId="0" applyFont="1" applyFill="1" applyAlignment="1">
      <alignment horizontal="center" vertical="center"/>
    </xf>
    <xf numFmtId="0" fontId="5" fillId="0" borderId="0" xfId="0" applyFont="1" applyAlignment="1">
      <alignment horizontal="center" vertical="center"/>
    </xf>
    <xf numFmtId="3" fontId="16" fillId="0" borderId="48" xfId="0" applyNumberFormat="1" applyFont="1" applyFill="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xf>
    <xf numFmtId="185" fontId="15" fillId="0" borderId="0" xfId="0" applyNumberFormat="1" applyFont="1" applyFill="1" applyAlignment="1">
      <alignment vertical="center" shrinkToFit="1"/>
    </xf>
    <xf numFmtId="0" fontId="0" fillId="0" borderId="35"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0" fillId="0" borderId="44" xfId="62" applyFont="1" applyBorder="1" applyAlignment="1">
      <alignment horizontal="left" vertical="center" wrapText="1"/>
      <protection/>
    </xf>
    <xf numFmtId="0" fontId="0" fillId="0" borderId="46" xfId="62" applyFont="1" applyBorder="1" applyAlignment="1">
      <alignment horizontal="left" vertical="center" wrapText="1"/>
      <protection/>
    </xf>
    <xf numFmtId="0" fontId="0" fillId="0" borderId="45" xfId="62" applyFont="1" applyBorder="1" applyAlignment="1">
      <alignment horizontal="left" vertical="center" wrapText="1"/>
      <protection/>
    </xf>
    <xf numFmtId="0" fontId="0" fillId="0" borderId="34" xfId="62" applyFont="1" applyBorder="1" applyAlignment="1">
      <alignment horizontal="left" vertical="center" wrapText="1"/>
      <protection/>
    </xf>
    <xf numFmtId="0" fontId="0" fillId="0" borderId="34" xfId="62" applyFont="1" applyBorder="1" applyAlignment="1">
      <alignment horizontal="center" vertical="center" wrapText="1"/>
      <protection/>
    </xf>
    <xf numFmtId="0" fontId="0" fillId="0" borderId="36" xfId="62" applyFont="1" applyBorder="1" applyAlignment="1">
      <alignment horizontal="left" vertical="center" wrapText="1"/>
      <protection/>
    </xf>
    <xf numFmtId="0" fontId="18" fillId="0" borderId="0" xfId="62" applyFont="1" applyAlignment="1">
      <alignment horizontal="center" vertical="center"/>
      <protection/>
    </xf>
    <xf numFmtId="0" fontId="0" fillId="28" borderId="34" xfId="62" applyFont="1" applyFill="1" applyBorder="1" applyAlignment="1">
      <alignment horizontal="center" vertical="center"/>
      <protection/>
    </xf>
    <xf numFmtId="0" fontId="0" fillId="0" borderId="34" xfId="62" applyFont="1" applyBorder="1" applyAlignment="1">
      <alignment horizontal="center" vertical="center"/>
      <protection/>
    </xf>
    <xf numFmtId="0" fontId="72" fillId="0" borderId="0" xfId="0" applyFont="1" applyAlignment="1">
      <alignment vertical="center"/>
    </xf>
    <xf numFmtId="0" fontId="72" fillId="33" borderId="0" xfId="0" applyFont="1" applyFill="1" applyAlignment="1">
      <alignment vertical="center"/>
    </xf>
    <xf numFmtId="0" fontId="71" fillId="0" borderId="0" xfId="0" applyFont="1" applyAlignment="1">
      <alignment horizontal="center" vertical="center"/>
    </xf>
    <xf numFmtId="0" fontId="71" fillId="0" borderId="51" xfId="0" applyFont="1" applyBorder="1" applyAlignment="1">
      <alignment horizontal="left" vertical="center"/>
    </xf>
    <xf numFmtId="0" fontId="71" fillId="0" borderId="46" xfId="0" applyFont="1" applyBorder="1" applyAlignment="1">
      <alignment horizontal="left" vertical="center"/>
    </xf>
    <xf numFmtId="0" fontId="72" fillId="0" borderId="35" xfId="0" applyFont="1" applyBorder="1" applyAlignment="1">
      <alignment horizontal="center" vertical="center"/>
    </xf>
    <xf numFmtId="0" fontId="72" fillId="0" borderId="18" xfId="0" applyFont="1" applyBorder="1" applyAlignment="1">
      <alignment horizontal="center" vertical="center"/>
    </xf>
    <xf numFmtId="0" fontId="72" fillId="0" borderId="26"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4" xfId="64"/>
    <cellStyle name="標準 5" xfId="65"/>
    <cellStyle name="標準_Book1" xfId="66"/>
    <cellStyle name="標準_Ｈ１７運営計画書" xfId="67"/>
    <cellStyle name="Followed Hyperlink" xfId="68"/>
    <cellStyle name="良い" xfId="69"/>
  </cellStyles>
  <dxfs count="30">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G15"/>
  <sheetViews>
    <sheetView tabSelected="1" zoomScaleSheetLayoutView="100" zoomScalePageLayoutView="0" workbookViewId="0" topLeftCell="A1">
      <selection activeCell="AD13" sqref="AD13"/>
    </sheetView>
  </sheetViews>
  <sheetFormatPr defaultColWidth="9.00390625" defaultRowHeight="13.5"/>
  <cols>
    <col min="1" max="1" width="2.875" style="0" customWidth="1"/>
    <col min="2" max="2" width="20.25390625" style="0" customWidth="1"/>
    <col min="7" max="7" width="47.25390625" style="0" customWidth="1"/>
  </cols>
  <sheetData>
    <row r="1" spans="1:33" ht="15.75">
      <c r="A1" s="158" t="s">
        <v>121</v>
      </c>
      <c r="B1" s="159"/>
      <c r="C1" s="159"/>
      <c r="D1" s="159"/>
      <c r="E1" s="159"/>
      <c r="F1" s="159"/>
      <c r="G1" s="159"/>
      <c r="AG1" s="143">
        <v>6</v>
      </c>
    </row>
    <row r="2" spans="1:7" ht="15" thickBot="1">
      <c r="A2" s="110"/>
      <c r="B2" s="111"/>
      <c r="C2" s="110"/>
      <c r="D2" s="110"/>
      <c r="E2" s="110"/>
      <c r="F2" s="110"/>
      <c r="G2" s="110"/>
    </row>
    <row r="3" spans="1:7" ht="12.75">
      <c r="A3" s="112"/>
      <c r="B3" s="113"/>
      <c r="C3" s="113"/>
      <c r="D3" s="113"/>
      <c r="E3" s="113"/>
      <c r="F3" s="113"/>
      <c r="G3" s="114"/>
    </row>
    <row r="4" spans="1:7" ht="14.25">
      <c r="A4" s="115"/>
      <c r="B4" s="116" t="s">
        <v>122</v>
      </c>
      <c r="C4" s="116"/>
      <c r="D4" s="116"/>
      <c r="E4" s="117"/>
      <c r="F4" s="116"/>
      <c r="G4" s="118"/>
    </row>
    <row r="5" spans="1:7" ht="12.75">
      <c r="A5" s="115"/>
      <c r="B5" s="160" t="s">
        <v>123</v>
      </c>
      <c r="C5" s="161"/>
      <c r="D5" s="161"/>
      <c r="E5" s="161"/>
      <c r="F5" s="161"/>
      <c r="G5" s="162"/>
    </row>
    <row r="6" spans="1:7" ht="13.5" thickBot="1">
      <c r="A6" s="115"/>
      <c r="B6" s="119"/>
      <c r="C6" s="119"/>
      <c r="D6" s="119"/>
      <c r="E6" s="119"/>
      <c r="F6" s="119"/>
      <c r="G6" s="120"/>
    </row>
    <row r="7" spans="1:7" ht="31.5" customHeight="1" thickBot="1" thickTop="1">
      <c r="A7" s="115"/>
      <c r="B7" s="133" t="s">
        <v>124</v>
      </c>
      <c r="C7" s="121" t="s">
        <v>125</v>
      </c>
      <c r="D7" s="122" t="s">
        <v>126</v>
      </c>
      <c r="E7" s="123"/>
      <c r="F7" s="123"/>
      <c r="G7" s="124"/>
    </row>
    <row r="8" spans="1:7" ht="14.25" thickBot="1" thickTop="1">
      <c r="A8" s="115"/>
      <c r="B8" s="119"/>
      <c r="C8" s="119"/>
      <c r="D8" s="119"/>
      <c r="E8" s="119"/>
      <c r="F8" s="119"/>
      <c r="G8" s="120"/>
    </row>
    <row r="9" spans="1:7" ht="35.25" customHeight="1" thickBot="1" thickTop="1">
      <c r="A9" s="115"/>
      <c r="B9" s="134" t="s">
        <v>127</v>
      </c>
      <c r="C9" s="117" t="s">
        <v>125</v>
      </c>
      <c r="D9" s="125" t="s">
        <v>128</v>
      </c>
      <c r="E9" s="119"/>
      <c r="F9" s="119"/>
      <c r="G9" s="120"/>
    </row>
    <row r="10" spans="1:7" ht="27.75" customHeight="1" thickTop="1">
      <c r="A10" s="115"/>
      <c r="B10" s="126" t="s">
        <v>129</v>
      </c>
      <c r="C10" s="119"/>
      <c r="D10" s="127" t="s">
        <v>130</v>
      </c>
      <c r="E10" s="119"/>
      <c r="F10" s="119"/>
      <c r="G10" s="120"/>
    </row>
    <row r="11" spans="1:7" ht="22.5" customHeight="1">
      <c r="A11" s="115"/>
      <c r="B11" s="119"/>
      <c r="C11" s="119"/>
      <c r="D11" s="119" t="s">
        <v>131</v>
      </c>
      <c r="E11" s="119"/>
      <c r="F11" s="119"/>
      <c r="G11" s="120"/>
    </row>
    <row r="12" spans="1:7" ht="19.5" customHeight="1">
      <c r="A12" s="115"/>
      <c r="B12" s="128"/>
      <c r="C12" s="128"/>
      <c r="D12" s="128" t="s">
        <v>132</v>
      </c>
      <c r="E12" s="128"/>
      <c r="F12" s="128"/>
      <c r="G12" s="129"/>
    </row>
    <row r="13" spans="1:7" ht="13.5" thickBot="1">
      <c r="A13" s="130"/>
      <c r="B13" s="131"/>
      <c r="C13" s="131"/>
      <c r="D13" s="131"/>
      <c r="E13" s="131"/>
      <c r="F13" s="131"/>
      <c r="G13" s="132"/>
    </row>
    <row r="15" ht="12.75">
      <c r="A15" s="144"/>
    </row>
  </sheetData>
  <sheetProtection/>
  <mergeCells count="2">
    <mergeCell ref="A1:G1"/>
    <mergeCell ref="B5:G5"/>
  </mergeCells>
  <printOptions/>
  <pageMargins left="0.7" right="0.7" top="0.75" bottom="0.75" header="0.3" footer="0.3"/>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J10"/>
  <sheetViews>
    <sheetView zoomScalePageLayoutView="0" workbookViewId="0" topLeftCell="A1">
      <selection activeCell="M10" sqref="M10"/>
    </sheetView>
  </sheetViews>
  <sheetFormatPr defaultColWidth="9.00390625" defaultRowHeight="13.5"/>
  <sheetData>
    <row r="1" spans="1:10" ht="14.25">
      <c r="A1" s="148" t="s">
        <v>134</v>
      </c>
      <c r="C1" s="148"/>
      <c r="D1" s="148"/>
      <c r="E1" s="148"/>
      <c r="F1" s="148"/>
      <c r="G1" s="148"/>
      <c r="H1" s="148"/>
      <c r="I1" s="148"/>
      <c r="J1" s="148"/>
    </row>
    <row r="2" spans="1:10" ht="14.25">
      <c r="A2" s="148" t="s">
        <v>135</v>
      </c>
      <c r="C2" s="148"/>
      <c r="D2" s="148"/>
      <c r="E2" s="148"/>
      <c r="F2" s="148"/>
      <c r="G2" s="148"/>
      <c r="H2" s="148"/>
      <c r="I2" s="148"/>
      <c r="J2" s="148"/>
    </row>
    <row r="3" spans="1:10" ht="30" customHeight="1">
      <c r="A3" s="166" t="s">
        <v>136</v>
      </c>
      <c r="B3" s="169"/>
      <c r="C3" s="167"/>
      <c r="D3" s="163"/>
      <c r="E3" s="163"/>
      <c r="F3" s="163"/>
      <c r="G3" s="163"/>
      <c r="H3" s="163"/>
      <c r="I3" s="163"/>
      <c r="J3" s="163"/>
    </row>
    <row r="4" spans="1:10" ht="30" customHeight="1">
      <c r="A4" s="166" t="s">
        <v>137</v>
      </c>
      <c r="B4" s="169"/>
      <c r="C4" s="167"/>
      <c r="D4" s="163"/>
      <c r="E4" s="163"/>
      <c r="F4" s="163"/>
      <c r="G4" s="163"/>
      <c r="H4" s="163"/>
      <c r="I4" s="163"/>
      <c r="J4" s="163"/>
    </row>
    <row r="5" spans="1:10" ht="30" customHeight="1">
      <c r="A5" s="170" t="s">
        <v>138</v>
      </c>
      <c r="B5" s="154" t="s">
        <v>139</v>
      </c>
      <c r="C5" s="155"/>
      <c r="D5" s="163"/>
      <c r="E5" s="163"/>
      <c r="F5" s="163"/>
      <c r="G5" s="151" t="s">
        <v>140</v>
      </c>
      <c r="H5" s="163"/>
      <c r="I5" s="163"/>
      <c r="J5" s="163"/>
    </row>
    <row r="6" spans="1:10" ht="30" customHeight="1">
      <c r="A6" s="170"/>
      <c r="B6" s="164" t="s">
        <v>141</v>
      </c>
      <c r="C6" s="165"/>
      <c r="D6" s="163"/>
      <c r="E6" s="163"/>
      <c r="F6" s="163"/>
      <c r="G6" s="163"/>
      <c r="H6" s="163"/>
      <c r="I6" s="163"/>
      <c r="J6" s="163"/>
    </row>
    <row r="7" spans="1:10" ht="30" customHeight="1">
      <c r="A7" s="170"/>
      <c r="B7" s="166" t="s">
        <v>142</v>
      </c>
      <c r="C7" s="167"/>
      <c r="D7" s="163"/>
      <c r="E7" s="163"/>
      <c r="F7" s="163"/>
      <c r="G7" s="163"/>
      <c r="H7" s="163"/>
      <c r="I7" s="163"/>
      <c r="J7" s="163"/>
    </row>
    <row r="8" spans="1:10" ht="30" customHeight="1">
      <c r="A8" s="168" t="s">
        <v>143</v>
      </c>
      <c r="B8" s="168"/>
      <c r="C8" s="149" t="s">
        <v>144</v>
      </c>
      <c r="D8" s="163"/>
      <c r="E8" s="163"/>
      <c r="F8" s="163"/>
      <c r="G8" s="163"/>
      <c r="H8" s="163"/>
      <c r="I8" s="163"/>
      <c r="J8" s="163"/>
    </row>
    <row r="9" spans="1:10" ht="30" customHeight="1">
      <c r="A9" s="168"/>
      <c r="B9" s="168"/>
      <c r="C9" s="149" t="s">
        <v>145</v>
      </c>
      <c r="D9" s="163"/>
      <c r="E9" s="163"/>
      <c r="F9" s="163"/>
      <c r="G9" s="163"/>
      <c r="H9" s="163"/>
      <c r="I9" s="163"/>
      <c r="J9" s="163"/>
    </row>
    <row r="10" spans="1:10" ht="30" customHeight="1">
      <c r="A10" s="168"/>
      <c r="B10" s="168"/>
      <c r="C10" s="150" t="s">
        <v>146</v>
      </c>
      <c r="D10" s="163"/>
      <c r="E10" s="163"/>
      <c r="F10" s="163"/>
      <c r="G10" s="163"/>
      <c r="H10" s="163"/>
      <c r="I10" s="163"/>
      <c r="J10" s="163"/>
    </row>
  </sheetData>
  <sheetProtection/>
  <mergeCells count="15">
    <mergeCell ref="A8:B10"/>
    <mergeCell ref="D8:J8"/>
    <mergeCell ref="D9:J9"/>
    <mergeCell ref="D10:J10"/>
    <mergeCell ref="A3:C3"/>
    <mergeCell ref="D3:J3"/>
    <mergeCell ref="A4:C4"/>
    <mergeCell ref="D4:J4"/>
    <mergeCell ref="A5:A7"/>
    <mergeCell ref="D5:F5"/>
    <mergeCell ref="H5:J5"/>
    <mergeCell ref="B6:C6"/>
    <mergeCell ref="D6:J6"/>
    <mergeCell ref="B7:C7"/>
    <mergeCell ref="D7:J7"/>
  </mergeCells>
  <conditionalFormatting sqref="D3">
    <cfRule type="expression" priority="9" dxfId="19">
      <formula>D3=""</formula>
    </cfRule>
  </conditionalFormatting>
  <conditionalFormatting sqref="D4">
    <cfRule type="expression" priority="8" dxfId="19">
      <formula>D4=""</formula>
    </cfRule>
  </conditionalFormatting>
  <conditionalFormatting sqref="D5">
    <cfRule type="expression" priority="7" dxfId="19">
      <formula>D5=""</formula>
    </cfRule>
  </conditionalFormatting>
  <conditionalFormatting sqref="H5">
    <cfRule type="expression" priority="6" dxfId="19">
      <formula>H5=""</formula>
    </cfRule>
  </conditionalFormatting>
  <conditionalFormatting sqref="D6">
    <cfRule type="expression" priority="5" dxfId="19">
      <formula>D6=""</formula>
    </cfRule>
  </conditionalFormatting>
  <conditionalFormatting sqref="D7">
    <cfRule type="expression" priority="4" dxfId="19">
      <formula>D7=""</formula>
    </cfRule>
  </conditionalFormatting>
  <conditionalFormatting sqref="D8">
    <cfRule type="expression" priority="3" dxfId="19">
      <formula>D8=""</formula>
    </cfRule>
  </conditionalFormatting>
  <conditionalFormatting sqref="D9">
    <cfRule type="expression" priority="2" dxfId="19">
      <formula>D9=""</formula>
    </cfRule>
  </conditionalFormatting>
  <conditionalFormatting sqref="D10">
    <cfRule type="expression" priority="1" dxfId="19">
      <formula>D10=""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R82"/>
  <sheetViews>
    <sheetView view="pageBreakPreview" zoomScale="80" zoomScaleNormal="85" zoomScaleSheetLayoutView="80" zoomScalePageLayoutView="0" workbookViewId="0" topLeftCell="A1">
      <selection activeCell="K23" sqref="K23"/>
    </sheetView>
  </sheetViews>
  <sheetFormatPr defaultColWidth="9.00390625" defaultRowHeight="13.5"/>
  <cols>
    <col min="1" max="1" width="0.74609375" style="1" customWidth="1"/>
    <col min="2" max="2" width="5.625" style="1" customWidth="1"/>
    <col min="3" max="3" width="8.625" style="1" customWidth="1"/>
    <col min="4" max="5" width="12.625" style="1" customWidth="1"/>
    <col min="6" max="14" width="11.625" style="1" customWidth="1"/>
    <col min="15" max="15" width="5.125" style="1" customWidth="1"/>
    <col min="16" max="16" width="11.625" style="1" customWidth="1"/>
    <col min="17" max="17" width="5.625" style="1" customWidth="1"/>
    <col min="18" max="18" width="10.875" style="1" customWidth="1"/>
    <col min="19" max="19" width="0.74609375" style="1" customWidth="1"/>
    <col min="20" max="16384" width="9.00390625" style="1" customWidth="1"/>
  </cols>
  <sheetData>
    <row r="1" spans="2:18" ht="19.5" customHeight="1">
      <c r="B1" s="53" t="s">
        <v>40</v>
      </c>
      <c r="C1" s="8"/>
      <c r="D1" s="9"/>
      <c r="E1" s="9"/>
      <c r="F1" s="9"/>
      <c r="G1" s="9"/>
      <c r="H1" s="9"/>
      <c r="I1" s="9"/>
      <c r="J1" s="9"/>
      <c r="K1" s="9"/>
      <c r="L1" s="9"/>
      <c r="M1" s="9"/>
      <c r="N1" s="9"/>
      <c r="O1" s="9"/>
      <c r="P1" s="9"/>
      <c r="Q1" s="9"/>
      <c r="R1" s="9"/>
    </row>
    <row r="2" spans="2:18" ht="19.5" customHeight="1">
      <c r="B2" s="173" t="str">
        <f>"令和"&amp;'注意事項'!AG1&amp;"年度　保健衛生施設等設備整備計画総括表"</f>
        <v>令和6年度　保健衛生施設等設備整備計画総括表</v>
      </c>
      <c r="C2" s="174"/>
      <c r="D2" s="174"/>
      <c r="E2" s="174"/>
      <c r="F2" s="174"/>
      <c r="G2" s="174"/>
      <c r="H2" s="174"/>
      <c r="I2" s="174"/>
      <c r="J2" s="174"/>
      <c r="K2" s="174"/>
      <c r="L2" s="174"/>
      <c r="M2" s="174"/>
      <c r="N2" s="174"/>
      <c r="O2" s="174"/>
      <c r="P2" s="174"/>
      <c r="Q2" s="174"/>
      <c r="R2" s="174"/>
    </row>
    <row r="3" spans="2:18" ht="19.5" customHeight="1">
      <c r="B3" s="7"/>
      <c r="C3" s="7"/>
      <c r="D3" s="7"/>
      <c r="E3" s="7"/>
      <c r="F3" s="7"/>
      <c r="G3" s="7"/>
      <c r="H3" s="7"/>
      <c r="I3" s="7"/>
      <c r="J3" s="7"/>
      <c r="K3" s="7"/>
      <c r="L3" s="10"/>
      <c r="M3" s="10"/>
      <c r="N3" s="10"/>
      <c r="O3" s="7"/>
      <c r="P3" s="11"/>
      <c r="Q3" s="11"/>
      <c r="R3" s="11"/>
    </row>
    <row r="4" spans="2:18" ht="19.5" customHeight="1">
      <c r="B4" s="178" t="s">
        <v>71</v>
      </c>
      <c r="C4" s="178"/>
      <c r="D4" s="178"/>
      <c r="E4" s="178"/>
      <c r="F4" s="178"/>
      <c r="G4" s="7"/>
      <c r="H4" s="7"/>
      <c r="I4" s="7"/>
      <c r="J4" s="7"/>
      <c r="K4" s="7"/>
      <c r="L4" s="7"/>
      <c r="M4" s="7"/>
      <c r="N4" s="7"/>
      <c r="O4" s="7"/>
      <c r="P4" s="7"/>
      <c r="Q4" s="7"/>
      <c r="R4" s="7"/>
    </row>
    <row r="5" spans="2:18" ht="19.5" customHeight="1" thickBot="1">
      <c r="B5" s="7"/>
      <c r="C5" s="7"/>
      <c r="D5" s="7"/>
      <c r="E5" s="7"/>
      <c r="F5" s="7"/>
      <c r="G5" s="7"/>
      <c r="H5" s="7"/>
      <c r="I5" s="7"/>
      <c r="J5" s="7"/>
      <c r="K5" s="7"/>
      <c r="L5" s="7"/>
      <c r="M5" s="7"/>
      <c r="N5" s="7"/>
      <c r="O5" s="7"/>
      <c r="P5" s="7"/>
      <c r="Q5" s="7"/>
      <c r="R5" s="7"/>
    </row>
    <row r="6" spans="2:18" ht="19.5" customHeight="1">
      <c r="B6" s="12"/>
      <c r="C6" s="13"/>
      <c r="D6" s="13"/>
      <c r="E6" s="14"/>
      <c r="F6" s="13"/>
      <c r="G6" s="15" t="s">
        <v>0</v>
      </c>
      <c r="H6" s="13"/>
      <c r="I6" s="13"/>
      <c r="J6" s="15" t="s">
        <v>23</v>
      </c>
      <c r="K6" s="15"/>
      <c r="L6" s="15" t="s">
        <v>26</v>
      </c>
      <c r="M6" s="15" t="s">
        <v>26</v>
      </c>
      <c r="N6" s="15" t="s">
        <v>17</v>
      </c>
      <c r="O6" s="16" t="s">
        <v>1</v>
      </c>
      <c r="P6" s="14" t="s">
        <v>17</v>
      </c>
      <c r="Q6" s="15"/>
      <c r="R6" s="17"/>
    </row>
    <row r="7" spans="2:18" ht="19.5" customHeight="1">
      <c r="B7" s="18" t="s">
        <v>22</v>
      </c>
      <c r="C7" s="19" t="s">
        <v>14</v>
      </c>
      <c r="D7" s="19" t="s">
        <v>27</v>
      </c>
      <c r="E7" s="20" t="s">
        <v>2</v>
      </c>
      <c r="F7" s="19" t="s">
        <v>25</v>
      </c>
      <c r="G7" s="19" t="s">
        <v>3</v>
      </c>
      <c r="H7" s="19" t="s">
        <v>4</v>
      </c>
      <c r="I7" s="19" t="s">
        <v>41</v>
      </c>
      <c r="J7" s="19"/>
      <c r="K7" s="19" t="s">
        <v>42</v>
      </c>
      <c r="L7" s="19" t="s">
        <v>28</v>
      </c>
      <c r="M7" s="19" t="s">
        <v>28</v>
      </c>
      <c r="N7" s="19"/>
      <c r="O7" s="21" t="s">
        <v>5</v>
      </c>
      <c r="P7" s="20"/>
      <c r="Q7" s="19" t="s">
        <v>29</v>
      </c>
      <c r="R7" s="22"/>
    </row>
    <row r="8" spans="2:18" ht="19.5" customHeight="1">
      <c r="B8" s="23"/>
      <c r="C8" s="24"/>
      <c r="D8" s="24"/>
      <c r="E8" s="25"/>
      <c r="F8" s="24"/>
      <c r="G8" s="19" t="s">
        <v>7</v>
      </c>
      <c r="H8" s="24"/>
      <c r="I8" s="24"/>
      <c r="J8" s="19" t="s">
        <v>24</v>
      </c>
      <c r="K8" s="19"/>
      <c r="L8" s="19" t="s">
        <v>30</v>
      </c>
      <c r="M8" s="19" t="s">
        <v>15</v>
      </c>
      <c r="N8" s="19" t="s">
        <v>8</v>
      </c>
      <c r="O8" s="21" t="s">
        <v>9</v>
      </c>
      <c r="P8" s="20" t="s">
        <v>10</v>
      </c>
      <c r="Q8" s="19" t="s">
        <v>31</v>
      </c>
      <c r="R8" s="22" t="s">
        <v>6</v>
      </c>
    </row>
    <row r="9" spans="2:18" ht="19.5" customHeight="1">
      <c r="B9" s="23"/>
      <c r="C9" s="26"/>
      <c r="D9" s="24"/>
      <c r="E9" s="20"/>
      <c r="F9" s="24"/>
      <c r="G9" s="24"/>
      <c r="H9" s="24"/>
      <c r="I9" s="24"/>
      <c r="J9" s="24"/>
      <c r="K9" s="24"/>
      <c r="L9" s="19" t="s">
        <v>32</v>
      </c>
      <c r="M9" s="19"/>
      <c r="N9" s="27"/>
      <c r="O9" s="27"/>
      <c r="P9" s="28"/>
      <c r="Q9" s="19" t="s">
        <v>33</v>
      </c>
      <c r="R9" s="29"/>
    </row>
    <row r="10" spans="2:18" ht="19.5" customHeight="1" thickBot="1">
      <c r="B10" s="30"/>
      <c r="C10" s="31"/>
      <c r="D10" s="31"/>
      <c r="E10" s="32"/>
      <c r="F10" s="33" t="s">
        <v>11</v>
      </c>
      <c r="G10" s="33" t="s">
        <v>12</v>
      </c>
      <c r="H10" s="55" t="s">
        <v>39</v>
      </c>
      <c r="I10" s="33" t="s">
        <v>34</v>
      </c>
      <c r="J10" s="33" t="s">
        <v>35</v>
      </c>
      <c r="K10" s="33" t="s">
        <v>36</v>
      </c>
      <c r="L10" s="33" t="s">
        <v>37</v>
      </c>
      <c r="M10" s="33" t="s">
        <v>38</v>
      </c>
      <c r="N10" s="33" t="s">
        <v>43</v>
      </c>
      <c r="O10" s="33" t="s">
        <v>44</v>
      </c>
      <c r="P10" s="54" t="s">
        <v>45</v>
      </c>
      <c r="Q10" s="31"/>
      <c r="R10" s="34"/>
    </row>
    <row r="11" spans="2:18" ht="39.75" customHeight="1">
      <c r="B11" s="35" t="s">
        <v>18</v>
      </c>
      <c r="C11" s="73"/>
      <c r="D11" s="36"/>
      <c r="E11" s="37"/>
      <c r="F11" s="58"/>
      <c r="G11" s="59"/>
      <c r="H11" s="59"/>
      <c r="I11" s="59"/>
      <c r="J11" s="59"/>
      <c r="K11" s="59"/>
      <c r="L11" s="175"/>
      <c r="M11" s="175"/>
      <c r="N11" s="59"/>
      <c r="O11" s="39"/>
      <c r="P11" s="64"/>
      <c r="Q11" s="38"/>
      <c r="R11" s="40"/>
    </row>
    <row r="12" spans="2:18" ht="39.75" customHeight="1">
      <c r="B12" s="35" t="s">
        <v>19</v>
      </c>
      <c r="C12" s="74" t="s">
        <v>77</v>
      </c>
      <c r="D12" s="74"/>
      <c r="E12" s="75"/>
      <c r="F12" s="135">
        <f>J12</f>
        <v>0</v>
      </c>
      <c r="G12" s="76">
        <v>0</v>
      </c>
      <c r="H12" s="135">
        <f>F12-G12</f>
        <v>0</v>
      </c>
      <c r="I12" s="156">
        <f>16200000*'整備計画書（様式23号）'!C13</f>
        <v>0</v>
      </c>
      <c r="J12" s="135">
        <f>'整備計画書（様式23号）'!E13</f>
        <v>0</v>
      </c>
      <c r="K12" s="135">
        <f>MIN(H12:J12)</f>
        <v>0</v>
      </c>
      <c r="L12" s="176"/>
      <c r="M12" s="176"/>
      <c r="N12" s="135">
        <f>K12</f>
        <v>0</v>
      </c>
      <c r="O12" s="77">
        <v>0.5</v>
      </c>
      <c r="P12" s="136">
        <f>IF((O12="10/10")+(O12="定額"),ROUNDDOWN(N12,-3),ROUNDDOWN(N12*O12,-3))</f>
        <v>0</v>
      </c>
      <c r="Q12" s="78"/>
      <c r="R12" s="75"/>
    </row>
    <row r="13" spans="2:18" ht="39.75" customHeight="1">
      <c r="B13" s="35" t="s">
        <v>20</v>
      </c>
      <c r="C13" s="74"/>
      <c r="D13" s="41"/>
      <c r="E13" s="42"/>
      <c r="F13" s="60"/>
      <c r="G13" s="61"/>
      <c r="H13" s="61"/>
      <c r="I13" s="61"/>
      <c r="J13" s="61"/>
      <c r="K13" s="61"/>
      <c r="L13" s="176"/>
      <c r="M13" s="176"/>
      <c r="N13" s="61"/>
      <c r="O13" s="44"/>
      <c r="P13" s="65"/>
      <c r="Q13" s="43"/>
      <c r="R13" s="45"/>
    </row>
    <row r="14" spans="2:18" ht="39.75" customHeight="1" thickBot="1">
      <c r="B14" s="46" t="s">
        <v>21</v>
      </c>
      <c r="C14" s="79"/>
      <c r="D14" s="47"/>
      <c r="E14" s="48"/>
      <c r="F14" s="62"/>
      <c r="G14" s="63"/>
      <c r="H14" s="63"/>
      <c r="I14" s="63"/>
      <c r="J14" s="63"/>
      <c r="K14" s="63"/>
      <c r="L14" s="177"/>
      <c r="M14" s="177"/>
      <c r="N14" s="63"/>
      <c r="O14" s="50"/>
      <c r="P14" s="66"/>
      <c r="Q14" s="49"/>
      <c r="R14" s="51"/>
    </row>
    <row r="15" spans="2:18" ht="39.75" customHeight="1" thickBot="1" thickTop="1">
      <c r="B15" s="171" t="s">
        <v>16</v>
      </c>
      <c r="C15" s="172"/>
      <c r="D15" s="71" t="s">
        <v>13</v>
      </c>
      <c r="E15" s="72" t="s">
        <v>13</v>
      </c>
      <c r="F15" s="67">
        <f aca="true" t="shared" si="0" ref="F15:N15">SUM(F11:F14)</f>
        <v>0</v>
      </c>
      <c r="G15" s="68">
        <f t="shared" si="0"/>
        <v>0</v>
      </c>
      <c r="H15" s="68">
        <f t="shared" si="0"/>
        <v>0</v>
      </c>
      <c r="I15" s="68">
        <f t="shared" si="0"/>
        <v>0</v>
      </c>
      <c r="J15" s="68">
        <f t="shared" si="0"/>
        <v>0</v>
      </c>
      <c r="K15" s="68">
        <f t="shared" si="0"/>
        <v>0</v>
      </c>
      <c r="L15" s="68">
        <f t="shared" si="0"/>
        <v>0</v>
      </c>
      <c r="M15" s="68">
        <f t="shared" si="0"/>
        <v>0</v>
      </c>
      <c r="N15" s="68">
        <f t="shared" si="0"/>
        <v>0</v>
      </c>
      <c r="O15" s="52" t="s">
        <v>13</v>
      </c>
      <c r="P15" s="69">
        <f>SUM(P11:P14)</f>
        <v>0</v>
      </c>
      <c r="Q15" s="52" t="s">
        <v>13</v>
      </c>
      <c r="R15" s="70" t="s">
        <v>13</v>
      </c>
    </row>
    <row r="16" s="3" customFormat="1" ht="18" customHeight="1">
      <c r="F16" s="4"/>
    </row>
    <row r="17" spans="2:6" s="5" customFormat="1" ht="19.5" customHeight="1">
      <c r="B17" s="152" t="s">
        <v>46</v>
      </c>
      <c r="F17" s="4"/>
    </row>
    <row r="18" spans="2:6" s="5" customFormat="1" ht="19.5" customHeight="1">
      <c r="B18" s="153" t="s">
        <v>148</v>
      </c>
      <c r="F18" s="4"/>
    </row>
    <row r="19" s="5" customFormat="1" ht="19.5" customHeight="1">
      <c r="F19" s="4"/>
    </row>
    <row r="20" spans="3:6" s="2" customFormat="1" ht="19.5" customHeight="1">
      <c r="C20" s="5"/>
      <c r="F20" s="4"/>
    </row>
    <row r="21" s="2" customFormat="1" ht="12.75">
      <c r="F21" s="4"/>
    </row>
    <row r="22" s="2" customFormat="1" ht="12.75">
      <c r="F22" s="4"/>
    </row>
    <row r="23" s="2" customFormat="1" ht="12.75">
      <c r="F23" s="4"/>
    </row>
    <row r="24" s="2" customFormat="1" ht="12.75">
      <c r="F24" s="4"/>
    </row>
    <row r="25" s="2" customFormat="1" ht="12.75">
      <c r="F25" s="4"/>
    </row>
    <row r="26" s="2" customFormat="1" ht="12.75">
      <c r="F26" s="4"/>
    </row>
    <row r="27" s="2" customFormat="1" ht="12.75">
      <c r="F27" s="4"/>
    </row>
    <row r="28" s="2" customFormat="1" ht="12.75">
      <c r="F28" s="4"/>
    </row>
    <row r="29" s="2" customFormat="1" ht="12.75">
      <c r="F29" s="4"/>
    </row>
    <row r="30" s="2" customFormat="1" ht="12.75">
      <c r="F30" s="4"/>
    </row>
    <row r="31" s="2" customFormat="1" ht="12.75">
      <c r="F31" s="4"/>
    </row>
    <row r="32" s="2" customFormat="1" ht="12.75">
      <c r="F32" s="4"/>
    </row>
    <row r="33" s="2" customFormat="1" ht="12.75">
      <c r="F33" s="4"/>
    </row>
    <row r="34" s="2" customFormat="1" ht="12.75">
      <c r="F34" s="4"/>
    </row>
    <row r="35" s="2" customFormat="1" ht="12.75">
      <c r="F35" s="4"/>
    </row>
    <row r="36" s="2" customFormat="1" ht="12.75">
      <c r="F36" s="4"/>
    </row>
    <row r="37" s="2" customFormat="1" ht="12.75">
      <c r="F37" s="4"/>
    </row>
    <row r="38" s="2" customFormat="1" ht="12.75">
      <c r="F38" s="4"/>
    </row>
    <row r="39" s="2" customFormat="1" ht="12.75">
      <c r="F39" s="4"/>
    </row>
    <row r="40" s="2" customFormat="1" ht="12.75">
      <c r="F40" s="4"/>
    </row>
    <row r="41" s="2" customFormat="1" ht="12.75">
      <c r="F41" s="4"/>
    </row>
    <row r="42" s="2" customFormat="1" ht="12.75">
      <c r="F42" s="4"/>
    </row>
    <row r="43" s="2" customFormat="1" ht="12.75">
      <c r="F43" s="4"/>
    </row>
    <row r="44" s="2" customFormat="1" ht="12.75">
      <c r="F44" s="4"/>
    </row>
    <row r="45" s="2" customFormat="1" ht="12.75">
      <c r="F45" s="4"/>
    </row>
    <row r="46" s="2" customFormat="1" ht="12.75">
      <c r="F46" s="4"/>
    </row>
    <row r="47" s="2" customFormat="1" ht="12.75">
      <c r="F47" s="4"/>
    </row>
    <row r="48" s="2" customFormat="1" ht="12.75">
      <c r="F48" s="4"/>
    </row>
    <row r="49" s="2" customFormat="1" ht="12.75">
      <c r="F49" s="4"/>
    </row>
    <row r="50" s="2" customFormat="1" ht="12.75">
      <c r="F50" s="4"/>
    </row>
    <row r="51" s="2" customFormat="1" ht="12.75">
      <c r="F51" s="4"/>
    </row>
    <row r="52" s="2" customFormat="1" ht="12.75">
      <c r="F52" s="4"/>
    </row>
    <row r="53" s="2" customFormat="1" ht="12.75">
      <c r="F53" s="4"/>
    </row>
    <row r="54" s="2" customFormat="1" ht="12.75">
      <c r="F54" s="4"/>
    </row>
    <row r="55" s="2" customFormat="1" ht="12.75">
      <c r="F55" s="4"/>
    </row>
    <row r="56" s="2" customFormat="1" ht="12.75">
      <c r="F56" s="4"/>
    </row>
    <row r="57" s="2" customFormat="1" ht="12.75">
      <c r="F57" s="4"/>
    </row>
    <row r="58" s="2" customFormat="1" ht="12.75">
      <c r="F58" s="4"/>
    </row>
    <row r="59" s="2" customFormat="1" ht="12.75">
      <c r="F59" s="4"/>
    </row>
    <row r="60" s="2" customFormat="1" ht="12.75">
      <c r="F60" s="4"/>
    </row>
    <row r="61" s="2" customFormat="1" ht="12.75">
      <c r="F61" s="4"/>
    </row>
    <row r="62" s="2" customFormat="1" ht="12.75">
      <c r="F62" s="4"/>
    </row>
    <row r="63" s="2" customFormat="1" ht="12.75">
      <c r="F63" s="4"/>
    </row>
    <row r="64" s="2" customFormat="1" ht="12.75">
      <c r="F64" s="4"/>
    </row>
    <row r="65" s="2" customFormat="1" ht="12.75">
      <c r="F65" s="4"/>
    </row>
    <row r="66" s="2" customFormat="1" ht="12.75">
      <c r="F66" s="4"/>
    </row>
    <row r="67" s="2" customFormat="1" ht="12.75">
      <c r="F67" s="4"/>
    </row>
    <row r="68" s="2" customFormat="1" ht="12.75">
      <c r="F68" s="4"/>
    </row>
    <row r="69" s="2" customFormat="1" ht="12.75">
      <c r="F69" s="4"/>
    </row>
    <row r="70" s="2" customFormat="1" ht="12.75">
      <c r="F70" s="4"/>
    </row>
    <row r="71" s="2" customFormat="1" ht="12.75">
      <c r="F71" s="4"/>
    </row>
    <row r="72" s="2" customFormat="1" ht="12.75">
      <c r="F72" s="4"/>
    </row>
    <row r="73" s="2" customFormat="1" ht="12.75">
      <c r="F73" s="4"/>
    </row>
    <row r="74" s="2" customFormat="1" ht="12.75">
      <c r="F74" s="4"/>
    </row>
    <row r="75" s="2" customFormat="1" ht="12.75">
      <c r="F75" s="4"/>
    </row>
    <row r="76" s="2" customFormat="1" ht="12.75">
      <c r="F76" s="4"/>
    </row>
    <row r="77" s="2" customFormat="1" ht="12.75">
      <c r="F77" s="4"/>
    </row>
    <row r="78" s="2" customFormat="1" ht="12.75">
      <c r="F78" s="6"/>
    </row>
    <row r="79" s="2" customFormat="1" ht="14.25">
      <c r="F79" s="3"/>
    </row>
    <row r="80" s="2" customFormat="1" ht="14.25">
      <c r="F80" s="5"/>
    </row>
    <row r="81" s="2" customFormat="1" ht="14.25">
      <c r="F81" s="5"/>
    </row>
    <row r="82" s="2" customFormat="1" ht="14.25">
      <c r="F82" s="5"/>
    </row>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sheetData>
  <sheetProtection/>
  <mergeCells count="5">
    <mergeCell ref="B15:C15"/>
    <mergeCell ref="B2:R2"/>
    <mergeCell ref="L11:L14"/>
    <mergeCell ref="M11:M14"/>
    <mergeCell ref="B4:F4"/>
  </mergeCells>
  <conditionalFormatting sqref="C12">
    <cfRule type="expression" priority="7" dxfId="19">
      <formula>C12=""</formula>
    </cfRule>
  </conditionalFormatting>
  <conditionalFormatting sqref="N12:Q12 D12:K12">
    <cfRule type="expression" priority="6" dxfId="19">
      <formula>D12=""</formula>
    </cfRule>
  </conditionalFormatting>
  <dataValidations count="2">
    <dataValidation type="list" allowBlank="1" showInputMessage="1" showErrorMessage="1" sqref="O12">
      <formula1>補助率</formula1>
    </dataValidation>
    <dataValidation type="list" allowBlank="1" showInputMessage="1" showErrorMessage="1" sqref="B4:F4">
      <formula1>施設種別</formula1>
    </dataValidation>
  </dataValidations>
  <printOptions horizontalCentered="1"/>
  <pageMargins left="0.3937007874015748" right="0.3937007874015748" top="0.7874015748031497" bottom="0.3937007874015748" header="0.5118110236220472" footer="0.5118110236220472"/>
  <pageSetup blackAndWhite="1" horizontalDpi="360" verticalDpi="360" orientation="landscape" paperSize="9" scale="79" r:id="rId3"/>
  <legacyDrawing r:id="rId2"/>
</worksheet>
</file>

<file path=xl/worksheets/sheet4.xml><?xml version="1.0" encoding="utf-8"?>
<worksheet xmlns="http://schemas.openxmlformats.org/spreadsheetml/2006/main" xmlns:r="http://schemas.openxmlformats.org/officeDocument/2006/relationships">
  <dimension ref="A1:G31"/>
  <sheetViews>
    <sheetView zoomScale="80" zoomScaleNormal="80" zoomScalePageLayoutView="0" workbookViewId="0" topLeftCell="A1">
      <selection activeCell="N24" sqref="N24"/>
    </sheetView>
  </sheetViews>
  <sheetFormatPr defaultColWidth="9.00390625" defaultRowHeight="13.5"/>
  <cols>
    <col min="1" max="7" width="12.625" style="82" customWidth="1"/>
    <col min="8" max="9" width="10.625" style="82" customWidth="1"/>
    <col min="10" max="16384" width="9.00390625" style="82" customWidth="1"/>
  </cols>
  <sheetData>
    <row r="1" ht="19.5" customHeight="1">
      <c r="A1" s="81" t="s">
        <v>78</v>
      </c>
    </row>
    <row r="2" spans="1:7" ht="30" customHeight="1">
      <c r="A2" s="187" t="str">
        <f>"令和"&amp;'注意事項'!AG1&amp;"年度　　マンモグラフィ画像読影支援システム整備計画書"</f>
        <v>令和6年度　　マンモグラフィ画像読影支援システム整備計画書</v>
      </c>
      <c r="B2" s="187"/>
      <c r="C2" s="187"/>
      <c r="D2" s="187"/>
      <c r="E2" s="187"/>
      <c r="F2" s="187"/>
      <c r="G2" s="187"/>
    </row>
    <row r="3" spans="1:7" ht="15" customHeight="1">
      <c r="A3" s="83"/>
      <c r="B3" s="83"/>
      <c r="C3" s="83"/>
      <c r="D3" s="83"/>
      <c r="E3" s="83"/>
      <c r="F3" s="83"/>
      <c r="G3" s="83"/>
    </row>
    <row r="4" ht="19.5" customHeight="1">
      <c r="F4" s="82" t="s">
        <v>79</v>
      </c>
    </row>
    <row r="5" spans="1:7" ht="15" customHeight="1">
      <c r="A5" s="84"/>
      <c r="B5" s="84"/>
      <c r="C5" s="84"/>
      <c r="D5" s="84"/>
      <c r="E5" s="84"/>
      <c r="F5" s="84"/>
      <c r="G5" s="84"/>
    </row>
    <row r="6" spans="1:7" ht="19.5" customHeight="1">
      <c r="A6" s="84" t="s">
        <v>80</v>
      </c>
      <c r="B6" s="84"/>
      <c r="C6" s="84"/>
      <c r="D6" s="84"/>
      <c r="E6" s="84"/>
      <c r="F6" s="84"/>
      <c r="G6" s="84"/>
    </row>
    <row r="7" spans="1:7" ht="39.75" customHeight="1">
      <c r="A7" s="85" t="s">
        <v>81</v>
      </c>
      <c r="B7" s="188">
        <f>IF('基本情報（必ず入力してください）'!D4="","",'基本情報（必ず入力してください）'!D4)</f>
      </c>
      <c r="C7" s="188"/>
      <c r="D7" s="188"/>
      <c r="E7" s="188"/>
      <c r="F7" s="188"/>
      <c r="G7" s="188"/>
    </row>
    <row r="8" spans="1:7" ht="39.75" customHeight="1">
      <c r="A8" s="85" t="s">
        <v>82</v>
      </c>
      <c r="B8" s="188">
        <f>IF('基本情報（必ず入力してください）'!D3="","",'基本情報（必ず入力してください）'!D3)</f>
      </c>
      <c r="C8" s="188"/>
      <c r="D8" s="188"/>
      <c r="E8" s="188"/>
      <c r="F8" s="188"/>
      <c r="G8" s="188"/>
    </row>
    <row r="9" spans="1:7" ht="19.5" customHeight="1">
      <c r="A9" s="84"/>
      <c r="B9" s="84"/>
      <c r="C9" s="84"/>
      <c r="D9" s="84"/>
      <c r="E9" s="84"/>
      <c r="F9" s="84"/>
      <c r="G9" s="84"/>
    </row>
    <row r="10" spans="1:7" ht="19.5" customHeight="1">
      <c r="A10" s="84" t="s">
        <v>83</v>
      </c>
      <c r="B10" s="84"/>
      <c r="C10" s="84"/>
      <c r="D10" s="84"/>
      <c r="E10" s="84"/>
      <c r="F10" s="84"/>
      <c r="G10" s="84"/>
    </row>
    <row r="11" spans="1:7" ht="24.75" customHeight="1">
      <c r="A11" s="189" t="s">
        <v>84</v>
      </c>
      <c r="B11" s="189" t="s">
        <v>85</v>
      </c>
      <c r="C11" s="189" t="s">
        <v>86</v>
      </c>
      <c r="D11" s="189"/>
      <c r="E11" s="189"/>
      <c r="F11" s="185" t="s">
        <v>87</v>
      </c>
      <c r="G11" s="179" t="s">
        <v>88</v>
      </c>
    </row>
    <row r="12" spans="1:7" ht="24.75" customHeight="1">
      <c r="A12" s="189"/>
      <c r="B12" s="189"/>
      <c r="C12" s="86" t="s">
        <v>89</v>
      </c>
      <c r="D12" s="86" t="s">
        <v>90</v>
      </c>
      <c r="E12" s="86" t="s">
        <v>91</v>
      </c>
      <c r="F12" s="189"/>
      <c r="G12" s="180"/>
    </row>
    <row r="13" spans="1:7" ht="60" customHeight="1">
      <c r="A13" s="93"/>
      <c r="B13" s="93"/>
      <c r="C13" s="89"/>
      <c r="D13" s="138"/>
      <c r="E13" s="137">
        <f>C13*D13</f>
        <v>0</v>
      </c>
      <c r="F13" s="89"/>
      <c r="G13" s="89"/>
    </row>
    <row r="14" spans="1:7" ht="19.5" customHeight="1">
      <c r="A14" s="90" t="s">
        <v>92</v>
      </c>
      <c r="B14" s="90"/>
      <c r="C14" s="90"/>
      <c r="D14" s="90"/>
      <c r="E14" s="90"/>
      <c r="F14" s="91"/>
      <c r="G14" s="91"/>
    </row>
    <row r="15" spans="1:7" ht="19.5" customHeight="1">
      <c r="A15" s="84"/>
      <c r="B15" s="84"/>
      <c r="C15" s="84"/>
      <c r="D15" s="84"/>
      <c r="E15" s="84"/>
      <c r="F15" s="84"/>
      <c r="G15" s="84"/>
    </row>
    <row r="16" spans="1:7" ht="19.5" customHeight="1">
      <c r="A16" s="84" t="s">
        <v>93</v>
      </c>
      <c r="B16" s="84"/>
      <c r="C16" s="84"/>
      <c r="D16" s="84"/>
      <c r="E16" s="84"/>
      <c r="F16" s="84"/>
      <c r="G16" s="84"/>
    </row>
    <row r="17" spans="1:7" ht="60" customHeight="1">
      <c r="A17" s="181"/>
      <c r="B17" s="182"/>
      <c r="C17" s="182"/>
      <c r="D17" s="182"/>
      <c r="E17" s="182"/>
      <c r="F17" s="182"/>
      <c r="G17" s="183"/>
    </row>
    <row r="18" spans="1:7" ht="19.5" customHeight="1">
      <c r="A18" s="84"/>
      <c r="B18" s="84"/>
      <c r="C18" s="84"/>
      <c r="D18" s="84"/>
      <c r="E18" s="84"/>
      <c r="F18" s="84"/>
      <c r="G18" s="84"/>
    </row>
    <row r="19" spans="1:7" ht="19.5" customHeight="1">
      <c r="A19" s="84" t="s">
        <v>94</v>
      </c>
      <c r="B19" s="84"/>
      <c r="C19" s="84"/>
      <c r="D19" s="84"/>
      <c r="E19" s="84"/>
      <c r="F19" s="84"/>
      <c r="G19" s="84"/>
    </row>
    <row r="20" spans="1:7" ht="30" customHeight="1">
      <c r="A20" s="89"/>
      <c r="B20" s="86" t="s">
        <v>149</v>
      </c>
      <c r="C20" s="86" t="s">
        <v>151</v>
      </c>
      <c r="D20" s="86" t="str">
        <f>"令和"&amp;('注意事項'!AG1-3)&amp;"年度"</f>
        <v>令和3年度</v>
      </c>
      <c r="E20" s="86" t="str">
        <f>"令和"&amp;('注意事項'!AG1-2)&amp;"年度"</f>
        <v>令和4年度</v>
      </c>
      <c r="F20" s="86" t="str">
        <f>"令和"&amp;('注意事項'!AG1-1)&amp;"年度"</f>
        <v>令和5年度</v>
      </c>
      <c r="G20" s="84"/>
    </row>
    <row r="21" spans="1:7" ht="39.75" customHeight="1">
      <c r="A21" s="87" t="s">
        <v>95</v>
      </c>
      <c r="B21" s="89"/>
      <c r="C21" s="89"/>
      <c r="D21" s="89"/>
      <c r="E21" s="89"/>
      <c r="F21" s="89"/>
      <c r="G21" s="84"/>
    </row>
    <row r="22" spans="1:7" ht="19.5" customHeight="1">
      <c r="A22" s="84"/>
      <c r="B22" s="84"/>
      <c r="C22" s="84"/>
      <c r="D22" s="84"/>
      <c r="E22" s="84"/>
      <c r="F22" s="84"/>
      <c r="G22" s="84"/>
    </row>
    <row r="23" spans="1:7" ht="19.5" customHeight="1">
      <c r="A23" s="84" t="s">
        <v>96</v>
      </c>
      <c r="B23" s="84"/>
      <c r="C23" s="84"/>
      <c r="D23" s="84"/>
      <c r="E23" s="84"/>
      <c r="F23" s="84"/>
      <c r="G23" s="84"/>
    </row>
    <row r="24" spans="1:7" s="92" customFormat="1" ht="39.75" customHeight="1">
      <c r="A24" s="184" t="s">
        <v>97</v>
      </c>
      <c r="B24" s="185" t="s">
        <v>98</v>
      </c>
      <c r="C24" s="185"/>
      <c r="D24" s="185" t="str">
        <f>"令和"&amp;'注意事項'!AG1-1&amp;"年度マンモグラフィ検診実施者数"</f>
        <v>令和5年度マンモグラフィ検診実施者数</v>
      </c>
      <c r="E24" s="185"/>
      <c r="F24" s="185" t="str">
        <f>"令和"&amp;'注意事項'!AG1&amp;"年度マンモグラフィ検診実施者数"</f>
        <v>令和6年度マンモグラフィ検診実施者数</v>
      </c>
      <c r="G24" s="185"/>
    </row>
    <row r="25" spans="1:7" s="92" customFormat="1" ht="39.75" customHeight="1">
      <c r="A25" s="184"/>
      <c r="B25" s="87" t="s">
        <v>99</v>
      </c>
      <c r="C25" s="87" t="s">
        <v>100</v>
      </c>
      <c r="D25" s="87" t="s">
        <v>101</v>
      </c>
      <c r="E25" s="93" t="s">
        <v>102</v>
      </c>
      <c r="F25" s="87" t="s">
        <v>101</v>
      </c>
      <c r="G25" s="93" t="s">
        <v>102</v>
      </c>
    </row>
    <row r="26" spans="1:7" s="92" customFormat="1" ht="30" customHeight="1">
      <c r="A26" s="179"/>
      <c r="B26" s="88"/>
      <c r="C26" s="88"/>
      <c r="D26" s="179"/>
      <c r="E26" s="179"/>
      <c r="F26" s="179"/>
      <c r="G26" s="179"/>
    </row>
    <row r="27" spans="1:7" ht="30" customHeight="1">
      <c r="A27" s="180"/>
      <c r="B27" s="139"/>
      <c r="C27" s="139"/>
      <c r="D27" s="180"/>
      <c r="E27" s="180"/>
      <c r="F27" s="180"/>
      <c r="G27" s="180"/>
    </row>
    <row r="28" spans="1:7" ht="49.5" customHeight="1">
      <c r="A28" s="186" t="s">
        <v>133</v>
      </c>
      <c r="B28" s="186"/>
      <c r="C28" s="186"/>
      <c r="D28" s="186"/>
      <c r="E28" s="186"/>
      <c r="F28" s="186"/>
      <c r="G28" s="186"/>
    </row>
    <row r="29" spans="1:7" ht="19.5" customHeight="1">
      <c r="A29" s="84"/>
      <c r="B29" s="84"/>
      <c r="C29" s="84"/>
      <c r="D29" s="84"/>
      <c r="E29" s="84"/>
      <c r="F29" s="84"/>
      <c r="G29" s="84"/>
    </row>
    <row r="30" spans="1:7" ht="19.5" customHeight="1">
      <c r="A30" s="84" t="s">
        <v>103</v>
      </c>
      <c r="B30" s="84"/>
      <c r="C30" s="84"/>
      <c r="D30" s="84"/>
      <c r="E30" s="84"/>
      <c r="F30" s="84"/>
      <c r="G30" s="84"/>
    </row>
    <row r="31" spans="1:7" ht="19.5" customHeight="1">
      <c r="A31" s="140" t="s">
        <v>104</v>
      </c>
      <c r="B31" s="140"/>
      <c r="C31" s="84"/>
      <c r="D31" s="84"/>
      <c r="E31" s="84"/>
      <c r="F31" s="84"/>
      <c r="G31" s="84"/>
    </row>
  </sheetData>
  <sheetProtection/>
  <mergeCells count="19">
    <mergeCell ref="A28:G28"/>
    <mergeCell ref="A2:G2"/>
    <mergeCell ref="B7:G7"/>
    <mergeCell ref="B8:G8"/>
    <mergeCell ref="A11:A12"/>
    <mergeCell ref="B11:B12"/>
    <mergeCell ref="C11:E11"/>
    <mergeCell ref="F11:F12"/>
    <mergeCell ref="G11:G12"/>
    <mergeCell ref="A26:A27"/>
    <mergeCell ref="D26:D27"/>
    <mergeCell ref="E26:E27"/>
    <mergeCell ref="F26:F27"/>
    <mergeCell ref="G26:G27"/>
    <mergeCell ref="A17:G17"/>
    <mergeCell ref="A24:A25"/>
    <mergeCell ref="B24:C24"/>
    <mergeCell ref="D24:E24"/>
    <mergeCell ref="F24:G24"/>
  </mergeCells>
  <conditionalFormatting sqref="A13">
    <cfRule type="containsBlanks" priority="15" dxfId="0" stopIfTrue="1">
      <formula>LEN(TRIM(A13))=0</formula>
    </cfRule>
  </conditionalFormatting>
  <conditionalFormatting sqref="B13:D13">
    <cfRule type="containsBlanks" priority="14" dxfId="0" stopIfTrue="1">
      <formula>LEN(TRIM(B13))=0</formula>
    </cfRule>
  </conditionalFormatting>
  <conditionalFormatting sqref="F13:G13">
    <cfRule type="containsBlanks" priority="13" dxfId="0" stopIfTrue="1">
      <formula>LEN(TRIM(F13))=0</formula>
    </cfRule>
  </conditionalFormatting>
  <conditionalFormatting sqref="A17">
    <cfRule type="containsBlanks" priority="12" dxfId="0" stopIfTrue="1">
      <formula>LEN(TRIM(A17))=0</formula>
    </cfRule>
  </conditionalFormatting>
  <conditionalFormatting sqref="B21">
    <cfRule type="containsBlanks" priority="11" dxfId="0" stopIfTrue="1">
      <formula>LEN(TRIM(B21))=0</formula>
    </cfRule>
  </conditionalFormatting>
  <conditionalFormatting sqref="C21:F21">
    <cfRule type="containsBlanks" priority="10" dxfId="0" stopIfTrue="1">
      <formula>LEN(TRIM(C21))=0</formula>
    </cfRule>
  </conditionalFormatting>
  <conditionalFormatting sqref="A26">
    <cfRule type="containsBlanks" priority="9" dxfId="0" stopIfTrue="1">
      <formula>LEN(TRIM(A26))=0</formula>
    </cfRule>
  </conditionalFormatting>
  <conditionalFormatting sqref="B26">
    <cfRule type="containsBlanks" priority="8" dxfId="0" stopIfTrue="1">
      <formula>LEN(TRIM(B26))=0</formula>
    </cfRule>
  </conditionalFormatting>
  <conditionalFormatting sqref="C26">
    <cfRule type="containsBlanks" priority="7" dxfId="0" stopIfTrue="1">
      <formula>LEN(TRIM(C26))=0</formula>
    </cfRule>
  </conditionalFormatting>
  <conditionalFormatting sqref="D26">
    <cfRule type="containsBlanks" priority="6" dxfId="0" stopIfTrue="1">
      <formula>LEN(TRIM(D26))=0</formula>
    </cfRule>
  </conditionalFormatting>
  <conditionalFormatting sqref="E26">
    <cfRule type="containsBlanks" priority="5" dxfId="0" stopIfTrue="1">
      <formula>LEN(TRIM(E26))=0</formula>
    </cfRule>
  </conditionalFormatting>
  <conditionalFormatting sqref="F26">
    <cfRule type="containsBlanks" priority="4" dxfId="0" stopIfTrue="1">
      <formula>LEN(TRIM(F26))=0</formula>
    </cfRule>
  </conditionalFormatting>
  <conditionalFormatting sqref="G26">
    <cfRule type="containsBlanks" priority="3" dxfId="0" stopIfTrue="1">
      <formula>LEN(TRIM(G26))=0</formula>
    </cfRule>
  </conditionalFormatting>
  <conditionalFormatting sqref="B27">
    <cfRule type="containsBlanks" priority="2" dxfId="0" stopIfTrue="1">
      <formula>LEN(TRIM(B27))=0</formula>
    </cfRule>
  </conditionalFormatting>
  <conditionalFormatting sqref="C27">
    <cfRule type="containsBlanks" priority="1" dxfId="0" stopIfTrue="1">
      <formula>LEN(TRIM(C27))=0</formula>
    </cfRule>
  </conditionalFormatting>
  <dataValidations count="1">
    <dataValidation type="list" allowBlank="1" showInputMessage="1" showErrorMessage="1" sqref="F13">
      <formula1>"新規,買替"</formula1>
    </dataValidation>
  </dataValidations>
  <printOptions horizontalCentered="1"/>
  <pageMargins left="0.8267716535433072" right="0.5905511811023623" top="0.3937007874015748" bottom="0.35433070866141736"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4"/>
  <sheetViews>
    <sheetView zoomScalePageLayoutView="0" workbookViewId="0" topLeftCell="A1">
      <selection activeCell="G11" sqref="G11"/>
    </sheetView>
  </sheetViews>
  <sheetFormatPr defaultColWidth="9.00390625" defaultRowHeight="13.5"/>
  <cols>
    <col min="2" max="4" width="25.125" style="0" customWidth="1"/>
  </cols>
  <sheetData>
    <row r="1" spans="1:4" ht="13.5">
      <c r="A1" s="94"/>
      <c r="B1" s="94"/>
      <c r="C1" s="94"/>
      <c r="D1" s="94"/>
    </row>
    <row r="2" spans="1:4" ht="13.5">
      <c r="A2" s="94"/>
      <c r="B2" s="94"/>
      <c r="C2" s="94"/>
      <c r="D2" s="94"/>
    </row>
    <row r="3" spans="1:4" ht="17.25">
      <c r="A3" s="192" t="str">
        <f>"令和"&amp;'注意事項'!AG1&amp;"年度歳入歳出予算書　抄本"</f>
        <v>令和6年度歳入歳出予算書　抄本</v>
      </c>
      <c r="B3" s="192"/>
      <c r="C3" s="192"/>
      <c r="D3" s="192"/>
    </row>
    <row r="4" spans="1:4" ht="17.25">
      <c r="A4" s="95"/>
      <c r="B4" s="96"/>
      <c r="C4" s="96"/>
      <c r="D4" s="96"/>
    </row>
    <row r="5" spans="1:4" ht="17.25">
      <c r="A5" s="95"/>
      <c r="B5" s="193" t="s">
        <v>105</v>
      </c>
      <c r="C5" s="193"/>
      <c r="D5" s="193"/>
    </row>
    <row r="6" spans="1:4" ht="17.25">
      <c r="A6" s="95"/>
      <c r="B6" s="194" t="s">
        <v>120</v>
      </c>
      <c r="C6" s="194"/>
      <c r="D6" s="194"/>
    </row>
    <row r="7" spans="1:4" ht="14.25">
      <c r="A7" s="97"/>
      <c r="B7" s="97"/>
      <c r="C7" s="98"/>
      <c r="D7" s="97"/>
    </row>
    <row r="8" spans="1:4" ht="14.25">
      <c r="A8" s="97" t="s">
        <v>106</v>
      </c>
      <c r="B8" s="97"/>
      <c r="C8" s="97"/>
      <c r="D8" s="99" t="s">
        <v>107</v>
      </c>
    </row>
    <row r="9" spans="1:4" ht="14.25">
      <c r="A9" s="100" t="s">
        <v>108</v>
      </c>
      <c r="B9" s="100" t="s">
        <v>109</v>
      </c>
      <c r="C9" s="100" t="s">
        <v>110</v>
      </c>
      <c r="D9" s="100" t="s">
        <v>111</v>
      </c>
    </row>
    <row r="10" spans="1:4" ht="75.75" customHeight="1">
      <c r="A10" s="195" t="s">
        <v>112</v>
      </c>
      <c r="B10" s="101" t="s">
        <v>117</v>
      </c>
      <c r="C10" s="146">
        <f>'総括表(様式1-2号）'!$P$12</f>
        <v>0</v>
      </c>
      <c r="D10" s="102" t="s">
        <v>118</v>
      </c>
    </row>
    <row r="11" spans="1:4" ht="69" customHeight="1">
      <c r="A11" s="196"/>
      <c r="B11" s="103" t="s">
        <v>119</v>
      </c>
      <c r="C11" s="145"/>
      <c r="D11" s="103"/>
    </row>
    <row r="12" spans="1:4" ht="25.5" customHeight="1">
      <c r="A12" s="196"/>
      <c r="B12" s="103"/>
      <c r="C12" s="104"/>
      <c r="D12" s="103"/>
    </row>
    <row r="13" spans="1:4" ht="26.25" customHeight="1">
      <c r="A13" s="197"/>
      <c r="B13" s="105" t="s">
        <v>113</v>
      </c>
      <c r="C13" s="147">
        <f>SUM(C10:C11)</f>
        <v>0</v>
      </c>
      <c r="D13" s="106"/>
    </row>
    <row r="14" spans="1:4" ht="38.25" customHeight="1">
      <c r="A14" s="107"/>
      <c r="B14" s="107"/>
      <c r="C14" s="108"/>
      <c r="D14" s="108"/>
    </row>
    <row r="15" spans="1:4" ht="14.25">
      <c r="A15" s="100" t="s">
        <v>108</v>
      </c>
      <c r="B15" s="100" t="s">
        <v>109</v>
      </c>
      <c r="C15" s="100" t="s">
        <v>110</v>
      </c>
      <c r="D15" s="100" t="s">
        <v>111</v>
      </c>
    </row>
    <row r="16" spans="1:4" ht="49.5" customHeight="1">
      <c r="A16" s="195" t="s">
        <v>114</v>
      </c>
      <c r="B16" s="142"/>
      <c r="C16" s="157">
        <f>'整備計画書（様式23号）'!E13</f>
        <v>0</v>
      </c>
      <c r="D16" s="103"/>
    </row>
    <row r="17" spans="1:4" ht="49.5" customHeight="1">
      <c r="A17" s="196"/>
      <c r="B17" s="103"/>
      <c r="C17" s="103"/>
      <c r="D17" s="103"/>
    </row>
    <row r="18" spans="1:4" ht="24.75" customHeight="1">
      <c r="A18" s="197"/>
      <c r="B18" s="105" t="s">
        <v>113</v>
      </c>
      <c r="C18" s="147">
        <f>SUM(C16:C17)</f>
        <v>0</v>
      </c>
      <c r="D18" s="106"/>
    </row>
    <row r="19" spans="1:4" ht="14.25">
      <c r="A19" s="97"/>
      <c r="B19" s="97"/>
      <c r="C19" s="97"/>
      <c r="D19" s="97"/>
    </row>
    <row r="20" spans="1:4" ht="14.25">
      <c r="A20" s="97" t="s">
        <v>115</v>
      </c>
      <c r="B20" s="97"/>
      <c r="C20" s="109"/>
      <c r="D20" s="97"/>
    </row>
    <row r="21" spans="1:4" ht="14.25">
      <c r="A21" s="97"/>
      <c r="B21" s="97"/>
      <c r="C21" s="141" t="s">
        <v>150</v>
      </c>
      <c r="D21" s="97"/>
    </row>
    <row r="22" spans="1:4" ht="14.25">
      <c r="A22" s="97"/>
      <c r="B22" s="97"/>
      <c r="C22" s="190"/>
      <c r="D22" s="190"/>
    </row>
    <row r="23" spans="1:4" ht="24.75" customHeight="1">
      <c r="A23" s="97"/>
      <c r="B23" s="97"/>
      <c r="C23" s="191" t="s">
        <v>116</v>
      </c>
      <c r="D23" s="191"/>
    </row>
    <row r="24" spans="1:4" ht="24.75" customHeight="1">
      <c r="A24" s="97"/>
      <c r="B24" s="97"/>
      <c r="C24" s="191" t="s">
        <v>147</v>
      </c>
      <c r="D24" s="191"/>
    </row>
  </sheetData>
  <sheetProtection/>
  <mergeCells count="8">
    <mergeCell ref="C22:D22"/>
    <mergeCell ref="C23:D23"/>
    <mergeCell ref="C24:D24"/>
    <mergeCell ref="A3:D3"/>
    <mergeCell ref="B5:D5"/>
    <mergeCell ref="B6:D6"/>
    <mergeCell ref="A10:A13"/>
    <mergeCell ref="A16:A18"/>
  </mergeCells>
  <conditionalFormatting sqref="C11">
    <cfRule type="containsBlanks" priority="4" dxfId="0" stopIfTrue="1">
      <formula>LEN(TRIM(C11))=0</formula>
    </cfRule>
  </conditionalFormatting>
  <conditionalFormatting sqref="B16">
    <cfRule type="containsBlanks" priority="3" dxfId="0" stopIfTrue="1">
      <formula>LEN(TRIM(B16))=0</formula>
    </cfRule>
  </conditionalFormatting>
  <conditionalFormatting sqref="C16">
    <cfRule type="containsBlanks" priority="2" dxfId="0" stopIfTrue="1">
      <formula>LEN(TRIM(C16))=0</formula>
    </cfRule>
  </conditionalFormatting>
  <conditionalFormatting sqref="C10">
    <cfRule type="containsBlanks" priority="1" dxfId="0" stopIfTrue="1">
      <formula>LEN(TRIM(C10))=0</formula>
    </cfRule>
  </conditionalFormatting>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27"/>
  <sheetViews>
    <sheetView zoomScalePageLayoutView="0" workbookViewId="0" topLeftCell="A1">
      <selection activeCell="B27" sqref="B27"/>
    </sheetView>
  </sheetViews>
  <sheetFormatPr defaultColWidth="9.00390625" defaultRowHeight="13.5"/>
  <sheetData>
    <row r="1" spans="1:2" ht="12.75">
      <c r="A1" t="s">
        <v>47</v>
      </c>
      <c r="B1" t="s">
        <v>75</v>
      </c>
    </row>
    <row r="2" spans="1:2" ht="12.75">
      <c r="A2" s="56">
        <v>0.3333333333333333</v>
      </c>
      <c r="B2" t="s">
        <v>50</v>
      </c>
    </row>
    <row r="3" spans="1:2" ht="12.75">
      <c r="A3" s="56">
        <v>0.5</v>
      </c>
      <c r="B3" t="s">
        <v>51</v>
      </c>
    </row>
    <row r="4" spans="1:2" ht="12.75">
      <c r="A4" s="56">
        <v>0.6666666666666666</v>
      </c>
      <c r="B4" t="s">
        <v>52</v>
      </c>
    </row>
    <row r="5" spans="1:2" ht="12.75">
      <c r="A5" s="56">
        <v>0.75</v>
      </c>
      <c r="B5" t="s">
        <v>53</v>
      </c>
    </row>
    <row r="6" spans="1:2" ht="12.75">
      <c r="A6" s="57" t="s">
        <v>49</v>
      </c>
      <c r="B6" t="s">
        <v>54</v>
      </c>
    </row>
    <row r="7" spans="1:2" ht="12.75">
      <c r="A7" t="s">
        <v>48</v>
      </c>
      <c r="B7" t="s">
        <v>55</v>
      </c>
    </row>
    <row r="8" ht="12.75">
      <c r="B8" t="s">
        <v>56</v>
      </c>
    </row>
    <row r="9" ht="12.75">
      <c r="B9" t="s">
        <v>57</v>
      </c>
    </row>
    <row r="10" ht="12.75">
      <c r="B10" t="s">
        <v>58</v>
      </c>
    </row>
    <row r="11" ht="12.75">
      <c r="B11" t="s">
        <v>59</v>
      </c>
    </row>
    <row r="12" ht="12.75">
      <c r="B12" t="s">
        <v>60</v>
      </c>
    </row>
    <row r="13" ht="12.75">
      <c r="B13" t="s">
        <v>61</v>
      </c>
    </row>
    <row r="14" ht="12.75">
      <c r="B14" t="s">
        <v>62</v>
      </c>
    </row>
    <row r="15" ht="12.75">
      <c r="B15" t="s">
        <v>63</v>
      </c>
    </row>
    <row r="16" ht="12.75">
      <c r="B16" t="s">
        <v>64</v>
      </c>
    </row>
    <row r="17" ht="12.75">
      <c r="B17" t="s">
        <v>65</v>
      </c>
    </row>
    <row r="18" ht="12.75">
      <c r="B18" t="s">
        <v>66</v>
      </c>
    </row>
    <row r="19" ht="12.75">
      <c r="B19" t="s">
        <v>67</v>
      </c>
    </row>
    <row r="20" ht="12.75">
      <c r="B20" t="s">
        <v>68</v>
      </c>
    </row>
    <row r="21" ht="12.75">
      <c r="B21" t="s">
        <v>69</v>
      </c>
    </row>
    <row r="22" ht="12.75">
      <c r="B22" t="s">
        <v>70</v>
      </c>
    </row>
    <row r="23" ht="12.75">
      <c r="B23" t="s">
        <v>71</v>
      </c>
    </row>
    <row r="24" ht="12.75">
      <c r="B24" t="s">
        <v>72</v>
      </c>
    </row>
    <row r="25" ht="12.75">
      <c r="B25" t="s">
        <v>73</v>
      </c>
    </row>
    <row r="26" ht="12.75">
      <c r="B26" t="s">
        <v>74</v>
      </c>
    </row>
    <row r="27" ht="12.75">
      <c r="B27" s="80"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西田　由美</cp:lastModifiedBy>
  <cp:lastPrinted>2022-01-11T06:36:58Z</cp:lastPrinted>
  <dcterms:created xsi:type="dcterms:W3CDTF">1999-04-09T08:33:26Z</dcterms:created>
  <dcterms:modified xsi:type="dcterms:W3CDTF">2023-11-28T07:13:00Z</dcterms:modified>
  <cp:category/>
  <cp:version/>
  <cp:contentType/>
  <cp:contentStatus/>
</cp:coreProperties>
</file>