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11760" activeTab="0"/>
  </bookViews>
  <sheets>
    <sheet name="総合計" sheetId="1" r:id="rId1"/>
  </sheets>
  <definedNames>
    <definedName name="_xlnm.Print_Area" localSheetId="0">'総合計'!$A$1:$G$102</definedName>
  </definedNames>
  <calcPr fullCalcOnLoad="1"/>
</workbook>
</file>

<file path=xl/sharedStrings.xml><?xml version="1.0" encoding="utf-8"?>
<sst xmlns="http://schemas.openxmlformats.org/spreadsheetml/2006/main" count="182" uniqueCount="128">
  <si>
    <t>大阪府</t>
  </si>
  <si>
    <t>大阪市</t>
  </si>
  <si>
    <t>豊能町</t>
  </si>
  <si>
    <t>池田市</t>
  </si>
  <si>
    <t>箕面市</t>
  </si>
  <si>
    <t>茨木市</t>
  </si>
  <si>
    <t>高槻市</t>
  </si>
  <si>
    <t>豊中市</t>
  </si>
  <si>
    <t>吹田市</t>
  </si>
  <si>
    <t>摂津市</t>
  </si>
  <si>
    <t>枚方市</t>
  </si>
  <si>
    <t>交野市</t>
  </si>
  <si>
    <t>寝屋川市</t>
  </si>
  <si>
    <t>守口市</t>
  </si>
  <si>
    <t>門真市</t>
  </si>
  <si>
    <t>大東市</t>
  </si>
  <si>
    <t>東大阪市</t>
  </si>
  <si>
    <t>八尾市</t>
  </si>
  <si>
    <t>柏原市</t>
  </si>
  <si>
    <t>堺市</t>
  </si>
  <si>
    <t>高石市</t>
  </si>
  <si>
    <t>忠岡町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</si>
  <si>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</si>
  <si>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</si>
  <si>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</si>
  <si>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</si>
  <si>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</si>
  <si>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</si>
  <si>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</si>
  <si>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</si>
  <si>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松原市</t>
  </si>
  <si>
    <t>羽曳野市</t>
  </si>
  <si>
    <t>藤井寺市</t>
  </si>
  <si>
    <t>太子町</t>
  </si>
  <si>
    <t>河南町</t>
  </si>
  <si>
    <t>千早赤坂村</t>
  </si>
  <si>
    <t>富田林市</t>
  </si>
  <si>
    <t>大阪狭山市</t>
  </si>
  <si>
    <t>河内長野市</t>
  </si>
  <si>
    <t>計</t>
  </si>
  <si>
    <t>男性</t>
  </si>
  <si>
    <t>女性</t>
  </si>
  <si>
    <t>その他</t>
  </si>
  <si>
    <t>20代</t>
  </si>
  <si>
    <t>30代</t>
  </si>
  <si>
    <t>40代</t>
  </si>
  <si>
    <t>50代</t>
  </si>
  <si>
    <t>60代</t>
  </si>
  <si>
    <t>70代</t>
  </si>
  <si>
    <t>新聞</t>
  </si>
  <si>
    <t>その他</t>
  </si>
  <si>
    <t>知人</t>
  </si>
  <si>
    <t>10回以上</t>
  </si>
  <si>
    <t>満足</t>
  </si>
  <si>
    <t>不満</t>
  </si>
  <si>
    <t>展示室入場者数</t>
  </si>
  <si>
    <t>はじめて</t>
  </si>
  <si>
    <t>ラジオ</t>
  </si>
  <si>
    <t>島本町</t>
  </si>
  <si>
    <t>雑誌・ミニコミ誌</t>
  </si>
  <si>
    <t>テレビ</t>
  </si>
  <si>
    <t>　</t>
  </si>
  <si>
    <t>80代以上</t>
  </si>
  <si>
    <t>四條畷</t>
  </si>
  <si>
    <t>10代</t>
  </si>
  <si>
    <t>行った</t>
  </si>
  <si>
    <t>このあと行く</t>
  </si>
  <si>
    <t>行かない</t>
  </si>
  <si>
    <t>回答数</t>
  </si>
  <si>
    <t>年齢</t>
  </si>
  <si>
    <t>性別</t>
  </si>
  <si>
    <t>博物館の来館回数</t>
  </si>
  <si>
    <t>交通手段</t>
  </si>
  <si>
    <t>自家用車・バイク</t>
  </si>
  <si>
    <t>電車・バス</t>
  </si>
  <si>
    <t>観光バス</t>
  </si>
  <si>
    <t>３－１．博物館全体について</t>
  </si>
  <si>
    <t>３－３．常設展示について</t>
  </si>
  <si>
    <t>３－４．施設・サービスについて</t>
  </si>
  <si>
    <t>１．記入者について</t>
  </si>
  <si>
    <t>居住地</t>
  </si>
  <si>
    <t>ちらし</t>
  </si>
  <si>
    <t>ポスター</t>
  </si>
  <si>
    <t>府市町村広報紙</t>
  </si>
  <si>
    <t>インターネット</t>
  </si>
  <si>
    <t>２．当館（本展覧会）を知った媒体</t>
  </si>
  <si>
    <t>無回答</t>
  </si>
  <si>
    <t>大阪府外</t>
  </si>
  <si>
    <t>府外内訳</t>
  </si>
  <si>
    <t>２～４回目</t>
  </si>
  <si>
    <t>５～９回目</t>
  </si>
  <si>
    <t>来館してはじめて</t>
  </si>
  <si>
    <t>やや満足</t>
  </si>
  <si>
    <t>やや不満</t>
  </si>
  <si>
    <t>当館</t>
  </si>
  <si>
    <t>他の博物館</t>
  </si>
  <si>
    <t>駅</t>
  </si>
  <si>
    <t>その他の施設</t>
  </si>
  <si>
    <t>その他のサイト</t>
  </si>
  <si>
    <t>回収率</t>
  </si>
  <si>
    <t>３－２．特別展等について</t>
  </si>
  <si>
    <t>（複数回答可）</t>
  </si>
  <si>
    <t>（複数回答可）</t>
  </si>
  <si>
    <t>（複数回答可）</t>
  </si>
  <si>
    <t>（２．ポスター・チラシ内訳）</t>
  </si>
  <si>
    <t>（２．インターネット内訳）</t>
  </si>
  <si>
    <t>３－５．</t>
  </si>
  <si>
    <t>３．満足度</t>
  </si>
  <si>
    <t>期間：平成２９年４月１日～平成３０年３月３１日</t>
  </si>
  <si>
    <t>（３）秋季特別展</t>
  </si>
  <si>
    <t>（無回答11）</t>
  </si>
  <si>
    <t>平成２９年度　府立近つ飛鳥博物館利用者満足度調査結果</t>
  </si>
  <si>
    <t>10歳未満</t>
  </si>
  <si>
    <t>京都府、兵庫県、奈良県、滋賀県、和歌山県、その他</t>
  </si>
  <si>
    <t>（無回答150）</t>
  </si>
  <si>
    <t>（無回答163）</t>
  </si>
  <si>
    <t>「近つ飛鳥風土記の丘」について</t>
  </si>
  <si>
    <t>（風土記の丘に行った人のみ回答）</t>
  </si>
  <si>
    <t>（１）春季特別展</t>
  </si>
  <si>
    <t>（無回答41）</t>
  </si>
  <si>
    <t>（無回答17）</t>
  </si>
  <si>
    <t>（２）夏季企画展</t>
  </si>
  <si>
    <t>（４）冬季特別展</t>
  </si>
  <si>
    <t>（無回答25）</t>
  </si>
  <si>
    <t>能勢町</t>
  </si>
  <si>
    <t>泉大津市</t>
  </si>
  <si>
    <t>和泉市</t>
  </si>
  <si>
    <t xml:space="preserve">【調査結果を踏まえた対応】
　展示についての意見を受け、解説シートの作成や音声ガイドの案内の充実を図った。
　施設の構造に対する意見を受け、職員による案内の充実を図った。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</si>
</sst>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小塚ゴシック Pro L"/>
      <family val="3"/>
    </font>
    <font>
      <sz val="9"/>
      <name val="小塚ゴシック Pro L"/>
      <family val="3"/>
    </font>
    <font>
      <sz val="10"/>
      <name val="小塚ゴシック Pro 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3" xfId="42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32" borderId="10" xfId="0" applyNumberFormat="1" applyFont="1" applyFill="1" applyBorder="1" applyAlignment="1">
      <alignment vertical="center"/>
    </xf>
    <xf numFmtId="178" fontId="2" fillId="32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32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7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9" fontId="4" fillId="0" borderId="12" xfId="42" applyFont="1" applyBorder="1" applyAlignment="1">
      <alignment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120" zoomScaleSheetLayoutView="120" workbookViewId="0" topLeftCell="A1">
      <selection activeCell="A1" sqref="A1:G1"/>
    </sheetView>
  </sheetViews>
  <sheetFormatPr defaultColWidth="9.00390625" defaultRowHeight="13.5"/>
  <cols>
    <col min="1" max="1" width="18.625" style="2" customWidth="1"/>
    <col min="2" max="2" width="9.125" style="3" customWidth="1"/>
    <col min="3" max="3" width="9.00390625" style="2" customWidth="1"/>
    <col min="4" max="4" width="7.75390625" style="2" customWidth="1"/>
    <col min="5" max="5" width="20.625" style="2" customWidth="1"/>
    <col min="6" max="7" width="9.00390625" style="2" customWidth="1"/>
    <col min="8" max="8" width="4.75390625" style="0" customWidth="1"/>
  </cols>
  <sheetData>
    <row r="1" spans="1:7" ht="18.75" customHeight="1">
      <c r="A1" s="82" t="s">
        <v>111</v>
      </c>
      <c r="B1" s="82"/>
      <c r="C1" s="82"/>
      <c r="D1" s="82"/>
      <c r="E1" s="82"/>
      <c r="F1" s="82"/>
      <c r="G1" s="82"/>
    </row>
    <row r="2" ht="18" customHeight="1">
      <c r="G2" s="58" t="s">
        <v>108</v>
      </c>
    </row>
    <row r="3" spans="1:2" ht="18" customHeight="1">
      <c r="A3" s="83"/>
      <c r="B3" s="83"/>
    </row>
    <row r="4" spans="1:7" ht="18" customHeight="1">
      <c r="A4" s="4" t="s">
        <v>68</v>
      </c>
      <c r="B4" s="5">
        <v>548</v>
      </c>
      <c r="C4" s="6"/>
      <c r="E4" s="79" t="s">
        <v>0</v>
      </c>
      <c r="F4" s="80"/>
      <c r="G4" s="81"/>
    </row>
    <row r="5" spans="1:7" ht="18" customHeight="1">
      <c r="A5" s="8" t="s">
        <v>55</v>
      </c>
      <c r="B5" s="9">
        <v>32330</v>
      </c>
      <c r="C5" s="6"/>
      <c r="E5" s="50" t="s">
        <v>1</v>
      </c>
      <c r="F5" s="51">
        <v>45</v>
      </c>
      <c r="G5" s="52">
        <f>SUM(F5/F49)</f>
        <v>0.13274336283185842</v>
      </c>
    </row>
    <row r="6" spans="1:7" ht="18" customHeight="1">
      <c r="A6" s="12" t="s">
        <v>99</v>
      </c>
      <c r="B6" s="13">
        <f>(B4/B5)</f>
        <v>0.01695020105165481</v>
      </c>
      <c r="C6" s="6"/>
      <c r="E6" s="55" t="s">
        <v>2</v>
      </c>
      <c r="F6" s="53">
        <v>1</v>
      </c>
      <c r="G6" s="42">
        <f>SUM(F6/F49)</f>
        <v>0.0029498525073746312</v>
      </c>
    </row>
    <row r="7" spans="5:7" ht="18" customHeight="1">
      <c r="E7" s="55" t="s">
        <v>124</v>
      </c>
      <c r="F7" s="53">
        <v>1</v>
      </c>
      <c r="G7" s="42">
        <f>SUM(F7/F49)</f>
        <v>0.0029498525073746312</v>
      </c>
    </row>
    <row r="8" spans="1:7" ht="18" customHeight="1">
      <c r="A8" s="2" t="s">
        <v>79</v>
      </c>
      <c r="E8" s="55" t="s">
        <v>3</v>
      </c>
      <c r="F8" s="53">
        <v>2</v>
      </c>
      <c r="G8" s="42">
        <f>SUM(F8/F49)</f>
        <v>0.0058997050147492625</v>
      </c>
    </row>
    <row r="9" spans="1:9" ht="18" customHeight="1">
      <c r="A9" s="2" t="s">
        <v>70</v>
      </c>
      <c r="B9" s="3" t="s">
        <v>61</v>
      </c>
      <c r="E9" s="55" t="s">
        <v>4</v>
      </c>
      <c r="F9" s="53">
        <v>1</v>
      </c>
      <c r="G9" s="42">
        <f>SUM(F9/F49)</f>
        <v>0.0029498525073746312</v>
      </c>
      <c r="I9" s="1"/>
    </row>
    <row r="10" spans="1:7" ht="18" customHeight="1">
      <c r="A10" s="4" t="s">
        <v>40</v>
      </c>
      <c r="B10" s="5">
        <v>309</v>
      </c>
      <c r="C10" s="7">
        <f>(B10/B13)</f>
        <v>0.5638686131386861</v>
      </c>
      <c r="E10" s="55" t="s">
        <v>5</v>
      </c>
      <c r="F10" s="53">
        <v>5</v>
      </c>
      <c r="G10" s="42">
        <f>SUM(F10/F49)</f>
        <v>0.014749262536873156</v>
      </c>
    </row>
    <row r="11" spans="1:7" ht="18" customHeight="1">
      <c r="A11" s="8" t="s">
        <v>41</v>
      </c>
      <c r="B11" s="14">
        <v>235</v>
      </c>
      <c r="C11" s="11">
        <f>(B11/B13)</f>
        <v>0.42883211678832117</v>
      </c>
      <c r="E11" s="55" t="s">
        <v>6</v>
      </c>
      <c r="F11" s="53">
        <v>8</v>
      </c>
      <c r="G11" s="42">
        <f>SUM(F11/F49)</f>
        <v>0.02359882005899705</v>
      </c>
    </row>
    <row r="12" spans="1:7" ht="18" customHeight="1">
      <c r="A12" s="16" t="s">
        <v>86</v>
      </c>
      <c r="B12" s="17">
        <v>4</v>
      </c>
      <c r="C12" s="18">
        <f>(B12/B13)</f>
        <v>0.0072992700729927005</v>
      </c>
      <c r="E12" s="55" t="s">
        <v>58</v>
      </c>
      <c r="F12" s="53">
        <v>1</v>
      </c>
      <c r="G12" s="42">
        <f>SUM(F12/F49)</f>
        <v>0.0029498525073746312</v>
      </c>
    </row>
    <row r="13" spans="1:7" ht="18" customHeight="1">
      <c r="A13" s="12" t="s">
        <v>39</v>
      </c>
      <c r="B13" s="19">
        <f>SUM(B10:B12)</f>
        <v>548</v>
      </c>
      <c r="C13" s="20">
        <f>SUM(C10:C12)</f>
        <v>0.9999999999999999</v>
      </c>
      <c r="E13" s="55" t="s">
        <v>7</v>
      </c>
      <c r="F13" s="53">
        <v>6</v>
      </c>
      <c r="G13" s="42">
        <f>SUM(F13/F49)</f>
        <v>0.017699115044247787</v>
      </c>
    </row>
    <row r="14" spans="5:7" ht="18" customHeight="1">
      <c r="E14" s="55" t="s">
        <v>8</v>
      </c>
      <c r="F14" s="53">
        <v>5</v>
      </c>
      <c r="G14" s="42">
        <f>SUM(F14/F49)</f>
        <v>0.014749262536873156</v>
      </c>
    </row>
    <row r="15" spans="1:7" ht="18" customHeight="1">
      <c r="A15" s="2" t="s">
        <v>69</v>
      </c>
      <c r="E15" s="55" t="s">
        <v>9</v>
      </c>
      <c r="F15" s="53">
        <v>0</v>
      </c>
      <c r="G15" s="42">
        <f>SUM(F15/F49)</f>
        <v>0</v>
      </c>
    </row>
    <row r="16" spans="1:7" ht="18" customHeight="1">
      <c r="A16" s="4" t="s">
        <v>112</v>
      </c>
      <c r="B16" s="5">
        <v>21</v>
      </c>
      <c r="C16" s="7">
        <f>(B16/B26)</f>
        <v>0.03832116788321168</v>
      </c>
      <c r="E16" s="55" t="s">
        <v>10</v>
      </c>
      <c r="F16" s="53">
        <v>11</v>
      </c>
      <c r="G16" s="42">
        <f>SUM(F16/F49)</f>
        <v>0.032448377581120944</v>
      </c>
    </row>
    <row r="17" spans="1:7" ht="18" customHeight="1">
      <c r="A17" s="66" t="s">
        <v>64</v>
      </c>
      <c r="B17" s="67">
        <v>59</v>
      </c>
      <c r="C17" s="11">
        <f>(B17/B26)</f>
        <v>0.10766423357664233</v>
      </c>
      <c r="E17" s="55" t="s">
        <v>11</v>
      </c>
      <c r="F17" s="53">
        <v>2</v>
      </c>
      <c r="G17" s="42">
        <f>SUM(F17/F49)</f>
        <v>0.0058997050147492625</v>
      </c>
    </row>
    <row r="18" spans="1:7" ht="18" customHeight="1">
      <c r="A18" s="8" t="s">
        <v>43</v>
      </c>
      <c r="B18" s="14">
        <v>86</v>
      </c>
      <c r="C18" s="11">
        <f>(B18/B26)</f>
        <v>0.15693430656934307</v>
      </c>
      <c r="E18" s="55" t="s">
        <v>12</v>
      </c>
      <c r="F18" s="53">
        <v>0</v>
      </c>
      <c r="G18" s="42">
        <f>SUM(F18/F49)</f>
        <v>0</v>
      </c>
    </row>
    <row r="19" spans="1:7" ht="18" customHeight="1">
      <c r="A19" s="8" t="s">
        <v>44</v>
      </c>
      <c r="B19" s="14">
        <v>29</v>
      </c>
      <c r="C19" s="11">
        <f>(B19/B26)</f>
        <v>0.05291970802919708</v>
      </c>
      <c r="E19" s="55" t="s">
        <v>13</v>
      </c>
      <c r="F19" s="53">
        <v>3</v>
      </c>
      <c r="G19" s="42">
        <f>SUM(F19/F49)</f>
        <v>0.008849557522123894</v>
      </c>
    </row>
    <row r="20" spans="1:7" ht="18" customHeight="1">
      <c r="A20" s="8" t="s">
        <v>45</v>
      </c>
      <c r="B20" s="14">
        <v>49</v>
      </c>
      <c r="C20" s="11">
        <f>(B20/B26)</f>
        <v>0.08941605839416059</v>
      </c>
      <c r="E20" s="55" t="s">
        <v>14</v>
      </c>
      <c r="F20" s="53">
        <v>0</v>
      </c>
      <c r="G20" s="42">
        <f>SUM(F20/F49)</f>
        <v>0</v>
      </c>
    </row>
    <row r="21" spans="1:7" ht="18" customHeight="1">
      <c r="A21" s="8" t="s">
        <v>46</v>
      </c>
      <c r="B21" s="14">
        <v>76</v>
      </c>
      <c r="C21" s="11">
        <f>(B21/B26)</f>
        <v>0.1386861313868613</v>
      </c>
      <c r="E21" s="55" t="s">
        <v>63</v>
      </c>
      <c r="F21" s="53">
        <v>1</v>
      </c>
      <c r="G21" s="42">
        <f>SUM(F21/F49)</f>
        <v>0.0029498525073746312</v>
      </c>
    </row>
    <row r="22" spans="1:7" ht="18" customHeight="1">
      <c r="A22" s="8" t="s">
        <v>47</v>
      </c>
      <c r="B22" s="14">
        <v>100</v>
      </c>
      <c r="C22" s="11">
        <f>(B22/B26)</f>
        <v>0.18248175182481752</v>
      </c>
      <c r="E22" s="55" t="s">
        <v>15</v>
      </c>
      <c r="F22" s="53">
        <v>2</v>
      </c>
      <c r="G22" s="42">
        <f>SUM(F22/F49)</f>
        <v>0.0058997050147492625</v>
      </c>
    </row>
    <row r="23" spans="1:7" ht="18" customHeight="1">
      <c r="A23" s="8" t="s">
        <v>48</v>
      </c>
      <c r="B23" s="14">
        <v>79</v>
      </c>
      <c r="C23" s="11">
        <f>(B23/B26)</f>
        <v>0.14416058394160583</v>
      </c>
      <c r="E23" s="55" t="s">
        <v>16</v>
      </c>
      <c r="F23" s="53">
        <v>8</v>
      </c>
      <c r="G23" s="42">
        <f>SUM(F23/F49)</f>
        <v>0.02359882005899705</v>
      </c>
    </row>
    <row r="24" spans="1:7" ht="18" customHeight="1">
      <c r="A24" s="16" t="s">
        <v>62</v>
      </c>
      <c r="B24" s="17">
        <v>38</v>
      </c>
      <c r="C24" s="18">
        <f>(B24/B26)</f>
        <v>0.06934306569343066</v>
      </c>
      <c r="E24" s="55" t="s">
        <v>17</v>
      </c>
      <c r="F24" s="53">
        <v>20</v>
      </c>
      <c r="G24" s="42">
        <f>SUM(F24/F49)</f>
        <v>0.058997050147492625</v>
      </c>
    </row>
    <row r="25" spans="1:7" ht="18" customHeight="1">
      <c r="A25" s="23" t="s">
        <v>86</v>
      </c>
      <c r="B25" s="25">
        <v>11</v>
      </c>
      <c r="C25" s="24">
        <f>(B25/B26)</f>
        <v>0.020072992700729927</v>
      </c>
      <c r="E25" s="55" t="s">
        <v>18</v>
      </c>
      <c r="F25" s="53">
        <v>4</v>
      </c>
      <c r="G25" s="42">
        <f>SUM(F25/F49)</f>
        <v>0.011799410029498525</v>
      </c>
    </row>
    <row r="26" spans="1:7" ht="18" customHeight="1">
      <c r="A26" s="12" t="s">
        <v>39</v>
      </c>
      <c r="B26" s="19">
        <f>SUM(B16:B25)</f>
        <v>548</v>
      </c>
      <c r="C26" s="20">
        <f>SUM(C16:C25)</f>
        <v>0.9999999999999999</v>
      </c>
      <c r="E26" s="56" t="s">
        <v>19</v>
      </c>
      <c r="F26" s="53">
        <v>49</v>
      </c>
      <c r="G26" s="42">
        <f>SUM(F26/F49)</f>
        <v>0.14454277286135694</v>
      </c>
    </row>
    <row r="27" spans="5:7" ht="18" customHeight="1">
      <c r="E27" s="56" t="s">
        <v>126</v>
      </c>
      <c r="F27" s="53">
        <v>4</v>
      </c>
      <c r="G27" s="42">
        <f>SUM(F27/F49)</f>
        <v>0.011799410029498525</v>
      </c>
    </row>
    <row r="28" spans="1:7" ht="18" customHeight="1">
      <c r="A28" s="2" t="s">
        <v>80</v>
      </c>
      <c r="E28" s="56" t="s">
        <v>20</v>
      </c>
      <c r="F28" s="53">
        <v>1</v>
      </c>
      <c r="G28" s="42">
        <f>SUM(F28/F49)</f>
        <v>0.0029498525073746312</v>
      </c>
    </row>
    <row r="29" spans="1:7" ht="18" customHeight="1">
      <c r="A29" s="4" t="s">
        <v>0</v>
      </c>
      <c r="B29" s="26">
        <v>339</v>
      </c>
      <c r="C29" s="7">
        <f>SUM(B29/B32)</f>
        <v>0.6186131386861314</v>
      </c>
      <c r="E29" s="56" t="s">
        <v>125</v>
      </c>
      <c r="F29" s="53">
        <v>1</v>
      </c>
      <c r="G29" s="42">
        <f>SUM(F29/F49)</f>
        <v>0.0029498525073746312</v>
      </c>
    </row>
    <row r="30" spans="1:7" ht="18" customHeight="1">
      <c r="A30" s="8" t="s">
        <v>87</v>
      </c>
      <c r="B30" s="27">
        <v>196</v>
      </c>
      <c r="C30" s="11">
        <f>SUM(B30/B32)</f>
        <v>0.35766423357664234</v>
      </c>
      <c r="E30" s="56" t="s">
        <v>21</v>
      </c>
      <c r="F30" s="53">
        <v>0</v>
      </c>
      <c r="G30" s="42">
        <f>SUM(F30/F49)</f>
        <v>0</v>
      </c>
    </row>
    <row r="31" spans="1:7" ht="18" customHeight="1">
      <c r="A31" s="28" t="s">
        <v>86</v>
      </c>
      <c r="B31" s="29">
        <v>13</v>
      </c>
      <c r="C31" s="30">
        <f>SUM(B31/B32)</f>
        <v>0.023722627737226276</v>
      </c>
      <c r="D31" s="31"/>
      <c r="E31" s="56" t="s">
        <v>22</v>
      </c>
      <c r="F31" s="53">
        <v>9</v>
      </c>
      <c r="G31" s="42">
        <f>SUM(F31/F49)</f>
        <v>0.02654867256637168</v>
      </c>
    </row>
    <row r="32" spans="1:7" ht="18" customHeight="1">
      <c r="A32" s="12" t="s">
        <v>39</v>
      </c>
      <c r="B32" s="19">
        <f>SUM(B29:B31)</f>
        <v>548</v>
      </c>
      <c r="C32" s="20">
        <f>SUM(C29:C31)</f>
        <v>1</v>
      </c>
      <c r="E32" s="55" t="s">
        <v>23</v>
      </c>
      <c r="F32" s="53">
        <v>1</v>
      </c>
      <c r="G32" s="42">
        <f>SUM(F32/F49)</f>
        <v>0.0029498525073746312</v>
      </c>
    </row>
    <row r="33" spans="1:7" ht="18" customHeight="1">
      <c r="A33" s="32" t="s">
        <v>88</v>
      </c>
      <c r="B33" s="33"/>
      <c r="C33" s="34"/>
      <c r="E33" s="55" t="s">
        <v>24</v>
      </c>
      <c r="F33" s="53">
        <v>0</v>
      </c>
      <c r="G33" s="42">
        <f>SUM(F33/F49)</f>
        <v>0</v>
      </c>
    </row>
    <row r="34" spans="1:7" ht="18" customHeight="1">
      <c r="A34" s="73" t="s">
        <v>113</v>
      </c>
      <c r="B34" s="74"/>
      <c r="C34" s="75"/>
      <c r="E34" s="55" t="s">
        <v>25</v>
      </c>
      <c r="F34" s="53">
        <v>1</v>
      </c>
      <c r="G34" s="42">
        <f>SUM(F34/F49)</f>
        <v>0.0029498525073746312</v>
      </c>
    </row>
    <row r="35" spans="1:7" ht="18" customHeight="1">
      <c r="A35" s="73"/>
      <c r="B35" s="74"/>
      <c r="C35" s="75"/>
      <c r="E35" s="55" t="s">
        <v>26</v>
      </c>
      <c r="F35" s="53">
        <v>0</v>
      </c>
      <c r="G35" s="42">
        <f>SUM(F35/F49)</f>
        <v>0</v>
      </c>
    </row>
    <row r="36" spans="1:7" ht="18" customHeight="1">
      <c r="A36" s="76"/>
      <c r="B36" s="77"/>
      <c r="C36" s="78"/>
      <c r="E36" s="55" t="s">
        <v>27</v>
      </c>
      <c r="F36" s="53">
        <v>1</v>
      </c>
      <c r="G36" s="42">
        <f>SUM(F36/F49)</f>
        <v>0.0029498525073746312</v>
      </c>
    </row>
    <row r="37" spans="1:7" ht="18" customHeight="1">
      <c r="A37" s="35"/>
      <c r="B37" s="36"/>
      <c r="C37" s="35"/>
      <c r="E37" s="55" t="s">
        <v>28</v>
      </c>
      <c r="F37" s="53">
        <v>0</v>
      </c>
      <c r="G37" s="42">
        <f>SUM(F37/F49)</f>
        <v>0</v>
      </c>
    </row>
    <row r="38" spans="1:7" ht="18" customHeight="1">
      <c r="A38" s="2" t="s">
        <v>71</v>
      </c>
      <c r="E38" s="55" t="s">
        <v>29</v>
      </c>
      <c r="F38" s="53">
        <v>0</v>
      </c>
      <c r="G38" s="42">
        <f>SUM(F38/F49)</f>
        <v>0</v>
      </c>
    </row>
    <row r="39" spans="1:7" ht="18" customHeight="1">
      <c r="A39" s="4" t="s">
        <v>56</v>
      </c>
      <c r="B39" s="5">
        <v>249</v>
      </c>
      <c r="C39" s="7">
        <f>(B39/B44)</f>
        <v>0.4543795620437956</v>
      </c>
      <c r="E39" s="55" t="s">
        <v>30</v>
      </c>
      <c r="F39" s="53">
        <v>12</v>
      </c>
      <c r="G39" s="42">
        <f>SUM(F39/F49)</f>
        <v>0.035398230088495575</v>
      </c>
    </row>
    <row r="40" spans="1:7" ht="18" customHeight="1">
      <c r="A40" s="8" t="s">
        <v>89</v>
      </c>
      <c r="B40" s="14">
        <v>129</v>
      </c>
      <c r="C40" s="11">
        <f>(B40/B44)</f>
        <v>0.2354014598540146</v>
      </c>
      <c r="E40" s="55" t="s">
        <v>31</v>
      </c>
      <c r="F40" s="53">
        <v>20</v>
      </c>
      <c r="G40" s="42">
        <f>SUM(F40/F49)</f>
        <v>0.058997050147492625</v>
      </c>
    </row>
    <row r="41" spans="1:7" ht="18" customHeight="1">
      <c r="A41" s="8" t="s">
        <v>90</v>
      </c>
      <c r="B41" s="14">
        <v>68</v>
      </c>
      <c r="C41" s="11">
        <f>(B41/B44)</f>
        <v>0.12408759124087591</v>
      </c>
      <c r="E41" s="55" t="s">
        <v>32</v>
      </c>
      <c r="F41" s="53">
        <v>10</v>
      </c>
      <c r="G41" s="42">
        <f>SUM(F41/F49)</f>
        <v>0.029498525073746312</v>
      </c>
    </row>
    <row r="42" spans="1:7" ht="18" customHeight="1">
      <c r="A42" s="8" t="s">
        <v>52</v>
      </c>
      <c r="B42" s="14">
        <v>86</v>
      </c>
      <c r="C42" s="11">
        <f>(B42/B44)</f>
        <v>0.15693430656934307</v>
      </c>
      <c r="E42" s="55" t="s">
        <v>33</v>
      </c>
      <c r="F42" s="53">
        <v>9</v>
      </c>
      <c r="G42" s="42">
        <f>SUM(F42/F49)</f>
        <v>0.02654867256637168</v>
      </c>
    </row>
    <row r="43" spans="1:7" ht="18" customHeight="1">
      <c r="A43" s="23" t="s">
        <v>86</v>
      </c>
      <c r="B43" s="25">
        <v>16</v>
      </c>
      <c r="C43" s="24">
        <f>(B43/B44)</f>
        <v>0.029197080291970802</v>
      </c>
      <c r="E43" s="55" t="s">
        <v>34</v>
      </c>
      <c r="F43" s="53">
        <v>20</v>
      </c>
      <c r="G43" s="42">
        <f>SUM(F43/F49)</f>
        <v>0.058997050147492625</v>
      </c>
    </row>
    <row r="44" spans="1:7" ht="18" customHeight="1">
      <c r="A44" s="12" t="s">
        <v>39</v>
      </c>
      <c r="B44" s="19">
        <f>SUM(B39:B43)</f>
        <v>548</v>
      </c>
      <c r="C44" s="20">
        <f>SUM(C39:C43)</f>
        <v>0.9999999999999999</v>
      </c>
      <c r="E44" s="55" t="s">
        <v>35</v>
      </c>
      <c r="F44" s="53">
        <v>1</v>
      </c>
      <c r="G44" s="42">
        <f>SUM(F44/F49)</f>
        <v>0.0029498525073746312</v>
      </c>
    </row>
    <row r="45" spans="5:7" ht="18" customHeight="1">
      <c r="E45" s="55" t="s">
        <v>36</v>
      </c>
      <c r="F45" s="53">
        <v>28</v>
      </c>
      <c r="G45" s="42">
        <f>SUM(F45/F49)</f>
        <v>0.08259587020648967</v>
      </c>
    </row>
    <row r="46" spans="1:7" ht="18" customHeight="1">
      <c r="A46" s="2" t="s">
        <v>72</v>
      </c>
      <c r="C46" s="38" t="s">
        <v>102</v>
      </c>
      <c r="E46" s="55" t="s">
        <v>37</v>
      </c>
      <c r="F46" s="53">
        <v>1</v>
      </c>
      <c r="G46" s="42">
        <f>SUM(F46/F49)</f>
        <v>0.0029498525073746312</v>
      </c>
    </row>
    <row r="47" spans="1:7" ht="18" customHeight="1">
      <c r="A47" s="4" t="s">
        <v>73</v>
      </c>
      <c r="B47" s="5">
        <v>327</v>
      </c>
      <c r="C47" s="7">
        <f>(B47/B51)</f>
        <v>0.638671875</v>
      </c>
      <c r="E47" s="57" t="s">
        <v>38</v>
      </c>
      <c r="F47" s="54">
        <v>23</v>
      </c>
      <c r="G47" s="43">
        <f>SUM(F47/F49)</f>
        <v>0.06784660766961652</v>
      </c>
    </row>
    <row r="48" spans="1:7" ht="18" customHeight="1">
      <c r="A48" s="8" t="s">
        <v>74</v>
      </c>
      <c r="B48" s="14">
        <v>132</v>
      </c>
      <c r="C48" s="11">
        <f>(B48/B51)</f>
        <v>0.2578125</v>
      </c>
      <c r="E48" s="47" t="s">
        <v>86</v>
      </c>
      <c r="F48" s="48">
        <v>22</v>
      </c>
      <c r="G48" s="49">
        <f>SUM(F48/F49)</f>
        <v>0.06489675516224189</v>
      </c>
    </row>
    <row r="49" spans="1:7" ht="18" customHeight="1">
      <c r="A49" s="8" t="s">
        <v>75</v>
      </c>
      <c r="B49" s="14">
        <v>19</v>
      </c>
      <c r="C49" s="11">
        <f>(B49/B51)</f>
        <v>0.037109375</v>
      </c>
      <c r="E49" s="46" t="s">
        <v>39</v>
      </c>
      <c r="F49" s="44">
        <f>SUM(F5:F48)</f>
        <v>339</v>
      </c>
      <c r="G49" s="45">
        <f>SUM(G7:G48)</f>
        <v>0.8643067846607669</v>
      </c>
    </row>
    <row r="50" spans="1:3" ht="18" customHeight="1">
      <c r="A50" s="16" t="s">
        <v>42</v>
      </c>
      <c r="B50" s="17">
        <v>34</v>
      </c>
      <c r="C50" s="18">
        <f>(B50/B51)</f>
        <v>0.06640625</v>
      </c>
    </row>
    <row r="51" spans="1:3" ht="18" customHeight="1">
      <c r="A51" s="12" t="s">
        <v>39</v>
      </c>
      <c r="B51" s="19">
        <f>SUM(B47:B50)</f>
        <v>512</v>
      </c>
      <c r="C51" s="20">
        <f>SUM(C47:C50)</f>
        <v>1</v>
      </c>
    </row>
    <row r="52" spans="1:7" ht="18" customHeight="1">
      <c r="A52" s="84" t="s">
        <v>85</v>
      </c>
      <c r="B52" s="84"/>
      <c r="C52" s="38" t="s">
        <v>103</v>
      </c>
      <c r="E52" s="2" t="s">
        <v>104</v>
      </c>
      <c r="G52" s="38" t="s">
        <v>101</v>
      </c>
    </row>
    <row r="53" spans="1:7" ht="18" customHeight="1">
      <c r="A53" s="4" t="s">
        <v>82</v>
      </c>
      <c r="B53" s="4">
        <v>149</v>
      </c>
      <c r="C53" s="7">
        <f>(B53/B64)</f>
        <v>0.21751824817518248</v>
      </c>
      <c r="E53" s="4" t="s">
        <v>94</v>
      </c>
      <c r="F53" s="4">
        <v>65</v>
      </c>
      <c r="G53" s="7">
        <f>(F53/F57)</f>
        <v>0.2152317880794702</v>
      </c>
    </row>
    <row r="54" spans="1:7" ht="18" customHeight="1">
      <c r="A54" s="10" t="s">
        <v>81</v>
      </c>
      <c r="B54" s="8">
        <v>153</v>
      </c>
      <c r="C54" s="11">
        <f>(B54/B64)</f>
        <v>0.22335766423357664</v>
      </c>
      <c r="E54" s="10" t="s">
        <v>95</v>
      </c>
      <c r="F54" s="8">
        <v>79</v>
      </c>
      <c r="G54" s="11">
        <f>(F54/F57)</f>
        <v>0.26158940397350994</v>
      </c>
    </row>
    <row r="55" spans="1:7" ht="18" customHeight="1">
      <c r="A55" s="10" t="s">
        <v>49</v>
      </c>
      <c r="B55" s="8">
        <v>58</v>
      </c>
      <c r="C55" s="11">
        <f>(B55/B64)</f>
        <v>0.08467153284671533</v>
      </c>
      <c r="E55" s="10" t="s">
        <v>96</v>
      </c>
      <c r="F55" s="8">
        <v>23</v>
      </c>
      <c r="G55" s="11">
        <f>(F55/F57)</f>
        <v>0.076158940397351</v>
      </c>
    </row>
    <row r="56" spans="1:7" ht="18" customHeight="1">
      <c r="A56" s="10" t="s">
        <v>83</v>
      </c>
      <c r="B56" s="8">
        <v>12</v>
      </c>
      <c r="C56" s="11">
        <f>(B56/B64)</f>
        <v>0.017518248175182483</v>
      </c>
      <c r="E56" s="10" t="s">
        <v>97</v>
      </c>
      <c r="F56" s="8">
        <v>135</v>
      </c>
      <c r="G56" s="11">
        <f>(F56/F57)</f>
        <v>0.4470198675496689</v>
      </c>
    </row>
    <row r="57" spans="1:7" ht="18" customHeight="1">
      <c r="A57" s="10" t="s">
        <v>59</v>
      </c>
      <c r="B57" s="8">
        <v>9</v>
      </c>
      <c r="C57" s="11">
        <f>(B57/B64)</f>
        <v>0.013138686131386862</v>
      </c>
      <c r="E57" s="12" t="s">
        <v>39</v>
      </c>
      <c r="F57" s="21">
        <f>SUM(F53:F56)</f>
        <v>302</v>
      </c>
      <c r="G57" s="20">
        <f>SUM(G53:G56)</f>
        <v>1</v>
      </c>
    </row>
    <row r="58" spans="1:3" ht="18" customHeight="1">
      <c r="A58" s="10" t="s">
        <v>60</v>
      </c>
      <c r="B58" s="8">
        <v>5</v>
      </c>
      <c r="C58" s="11">
        <f>(B58/B64)</f>
        <v>0.0072992700729927005</v>
      </c>
    </row>
    <row r="59" spans="1:7" ht="18" customHeight="1">
      <c r="A59" s="10" t="s">
        <v>57</v>
      </c>
      <c r="B59" s="8">
        <v>1</v>
      </c>
      <c r="C59" s="11">
        <f>(B59/B64)</f>
        <v>0.00145985401459854</v>
      </c>
      <c r="E59" s="2" t="s">
        <v>105</v>
      </c>
      <c r="G59" s="38" t="s">
        <v>101</v>
      </c>
    </row>
    <row r="60" spans="1:7" ht="18" customHeight="1">
      <c r="A60" s="15" t="s">
        <v>51</v>
      </c>
      <c r="B60" s="8">
        <v>98</v>
      </c>
      <c r="C60" s="11">
        <f>(B60/B64)</f>
        <v>0.14306569343065692</v>
      </c>
      <c r="E60" s="4" t="s">
        <v>94</v>
      </c>
      <c r="F60" s="4">
        <v>48</v>
      </c>
      <c r="G60" s="7">
        <f>(F60/F62)</f>
        <v>0.6956521739130435</v>
      </c>
    </row>
    <row r="61" spans="1:7" ht="18" customHeight="1">
      <c r="A61" s="15" t="s">
        <v>84</v>
      </c>
      <c r="B61" s="8">
        <v>109</v>
      </c>
      <c r="C61" s="11">
        <f>(B61/B64)</f>
        <v>0.1591240875912409</v>
      </c>
      <c r="E61" s="10" t="s">
        <v>98</v>
      </c>
      <c r="F61" s="8">
        <v>21</v>
      </c>
      <c r="G61" s="11">
        <f>(F61/F62)</f>
        <v>0.30434782608695654</v>
      </c>
    </row>
    <row r="62" spans="1:7" ht="18" customHeight="1">
      <c r="A62" s="15" t="s">
        <v>91</v>
      </c>
      <c r="B62" s="8">
        <v>28</v>
      </c>
      <c r="C62" s="11">
        <f>(B62/B64)</f>
        <v>0.040875912408759124</v>
      </c>
      <c r="E62" s="12" t="s">
        <v>39</v>
      </c>
      <c r="F62" s="21">
        <f>SUM(F60:F61)</f>
        <v>69</v>
      </c>
      <c r="G62" s="20">
        <f>SUM(G60:G61)</f>
        <v>1</v>
      </c>
    </row>
    <row r="63" spans="1:6" ht="18" customHeight="1">
      <c r="A63" s="15" t="s">
        <v>50</v>
      </c>
      <c r="B63" s="8">
        <v>63</v>
      </c>
      <c r="C63" s="11">
        <f>(B63/B64)</f>
        <v>0.09197080291970802</v>
      </c>
      <c r="F63" s="3"/>
    </row>
    <row r="64" spans="1:3" ht="18" customHeight="1">
      <c r="A64" s="12" t="s">
        <v>39</v>
      </c>
      <c r="B64" s="21">
        <f>SUM(B53:B63)</f>
        <v>685</v>
      </c>
      <c r="C64" s="20">
        <f>SUM(C53:C63)</f>
        <v>1</v>
      </c>
    </row>
    <row r="65" ht="18" customHeight="1">
      <c r="B65" s="2"/>
    </row>
    <row r="66" spans="1:2" ht="18" customHeight="1">
      <c r="A66" s="2" t="s">
        <v>107</v>
      </c>
      <c r="B66" s="2"/>
    </row>
    <row r="67" spans="1:5" ht="18" customHeight="1">
      <c r="A67" s="22" t="s">
        <v>76</v>
      </c>
      <c r="B67" s="2"/>
      <c r="E67" s="2" t="s">
        <v>77</v>
      </c>
    </row>
    <row r="68" spans="1:7" ht="18" customHeight="1">
      <c r="A68" s="4" t="s">
        <v>53</v>
      </c>
      <c r="B68" s="4">
        <v>347</v>
      </c>
      <c r="C68" s="7">
        <f>(B68/B72)</f>
        <v>0.6737864077669903</v>
      </c>
      <c r="E68" s="4" t="s">
        <v>53</v>
      </c>
      <c r="F68" s="4">
        <v>251</v>
      </c>
      <c r="G68" s="7">
        <f>(F68/F72)</f>
        <v>0.6306532663316583</v>
      </c>
    </row>
    <row r="69" spans="1:7" ht="18" customHeight="1">
      <c r="A69" s="8" t="s">
        <v>92</v>
      </c>
      <c r="B69" s="8">
        <v>139</v>
      </c>
      <c r="C69" s="11">
        <f>(B69/B72)</f>
        <v>0.26990291262135924</v>
      </c>
      <c r="E69" s="8" t="s">
        <v>92</v>
      </c>
      <c r="F69" s="8">
        <v>130</v>
      </c>
      <c r="G69" s="11">
        <f>(F69/F72)</f>
        <v>0.32663316582914576</v>
      </c>
    </row>
    <row r="70" spans="1:7" ht="18" customHeight="1">
      <c r="A70" s="8" t="s">
        <v>93</v>
      </c>
      <c r="B70" s="8">
        <v>20</v>
      </c>
      <c r="C70" s="11">
        <f>(B70/B72)</f>
        <v>0.038834951456310676</v>
      </c>
      <c r="E70" s="8" t="s">
        <v>93</v>
      </c>
      <c r="F70" s="8">
        <v>15</v>
      </c>
      <c r="G70" s="11">
        <f>(F70/F72)</f>
        <v>0.03768844221105527</v>
      </c>
    </row>
    <row r="71" spans="1:7" ht="18" customHeight="1">
      <c r="A71" s="16" t="s">
        <v>54</v>
      </c>
      <c r="B71" s="16">
        <v>9</v>
      </c>
      <c r="C71" s="18">
        <f>(B71/B72)</f>
        <v>0.017475728155339806</v>
      </c>
      <c r="E71" s="16" t="s">
        <v>54</v>
      </c>
      <c r="F71" s="16">
        <v>2</v>
      </c>
      <c r="G71" s="18">
        <f>(F71/F72)</f>
        <v>0.005025125628140704</v>
      </c>
    </row>
    <row r="72" spans="1:7" ht="18" customHeight="1">
      <c r="A72" s="12" t="s">
        <v>39</v>
      </c>
      <c r="B72" s="21">
        <f>SUM(B68:B71)</f>
        <v>515</v>
      </c>
      <c r="C72" s="20">
        <f>SUM(C68:C71)</f>
        <v>1</v>
      </c>
      <c r="E72" s="12" t="s">
        <v>39</v>
      </c>
      <c r="F72" s="21">
        <f>SUM(F68:F71)</f>
        <v>398</v>
      </c>
      <c r="G72" s="20">
        <f>SUM(G68:G71)</f>
        <v>1</v>
      </c>
    </row>
    <row r="73" spans="1:6" ht="18" customHeight="1">
      <c r="A73" s="61"/>
      <c r="B73" s="64" t="s">
        <v>110</v>
      </c>
      <c r="C73" s="62"/>
      <c r="F73" s="63" t="s">
        <v>114</v>
      </c>
    </row>
    <row r="74" spans="1:6" ht="18" customHeight="1">
      <c r="A74" s="22" t="s">
        <v>100</v>
      </c>
      <c r="B74" s="2"/>
      <c r="F74" s="65"/>
    </row>
    <row r="75" spans="1:5" ht="18" customHeight="1">
      <c r="A75" s="22" t="s">
        <v>118</v>
      </c>
      <c r="B75" s="2"/>
      <c r="E75" s="37" t="s">
        <v>78</v>
      </c>
    </row>
    <row r="76" spans="1:7" ht="18" customHeight="1">
      <c r="A76" s="4" t="s">
        <v>53</v>
      </c>
      <c r="B76" s="4">
        <v>113</v>
      </c>
      <c r="C76" s="7">
        <f>(B76/B80)</f>
        <v>0.6647058823529411</v>
      </c>
      <c r="E76" s="4" t="s">
        <v>53</v>
      </c>
      <c r="F76" s="4">
        <v>225</v>
      </c>
      <c r="G76" s="7">
        <f>(F76/F80)</f>
        <v>0.5844155844155844</v>
      </c>
    </row>
    <row r="77" spans="1:7" ht="18" customHeight="1">
      <c r="A77" s="8" t="s">
        <v>92</v>
      </c>
      <c r="B77" s="8">
        <v>44</v>
      </c>
      <c r="C77" s="11">
        <f>(B77/B80)</f>
        <v>0.25882352941176473</v>
      </c>
      <c r="E77" s="8" t="s">
        <v>92</v>
      </c>
      <c r="F77" s="8">
        <v>132</v>
      </c>
      <c r="G77" s="11">
        <f>(F77/F80)</f>
        <v>0.34285714285714286</v>
      </c>
    </row>
    <row r="78" spans="1:7" ht="18" customHeight="1">
      <c r="A78" s="8" t="s">
        <v>93</v>
      </c>
      <c r="B78" s="8">
        <v>12</v>
      </c>
      <c r="C78" s="11">
        <f>(B78/B80)</f>
        <v>0.07058823529411765</v>
      </c>
      <c r="E78" s="8" t="s">
        <v>93</v>
      </c>
      <c r="F78" s="8">
        <v>18</v>
      </c>
      <c r="G78" s="11">
        <f>(F78/F80)</f>
        <v>0.046753246753246755</v>
      </c>
    </row>
    <row r="79" spans="1:7" ht="18" customHeight="1">
      <c r="A79" s="16" t="s">
        <v>54</v>
      </c>
      <c r="B79" s="16">
        <v>1</v>
      </c>
      <c r="C79" s="18">
        <f>(B79/B80)</f>
        <v>0.0058823529411764705</v>
      </c>
      <c r="E79" s="16" t="s">
        <v>54</v>
      </c>
      <c r="F79" s="16">
        <v>10</v>
      </c>
      <c r="G79" s="18">
        <f>(F79/F80)</f>
        <v>0.025974025974025976</v>
      </c>
    </row>
    <row r="80" spans="1:7" ht="18" customHeight="1">
      <c r="A80" s="12" t="s">
        <v>39</v>
      </c>
      <c r="B80" s="21">
        <f>SUM(B76:B79)</f>
        <v>170</v>
      </c>
      <c r="C80" s="20">
        <f>SUM(C76:C79)</f>
        <v>1</v>
      </c>
      <c r="E80" s="12" t="s">
        <v>39</v>
      </c>
      <c r="F80" s="21">
        <f>SUM(F76:F79)</f>
        <v>385</v>
      </c>
      <c r="G80" s="20">
        <f>SUM(G76:G79)</f>
        <v>1</v>
      </c>
    </row>
    <row r="81" spans="1:6" ht="18" customHeight="1">
      <c r="A81" s="39"/>
      <c r="B81" s="63" t="s">
        <v>119</v>
      </c>
      <c r="C81" s="41"/>
      <c r="F81" s="63" t="s">
        <v>115</v>
      </c>
    </row>
    <row r="82" spans="1:6" ht="18" customHeight="1">
      <c r="A82" s="2" t="s">
        <v>121</v>
      </c>
      <c r="B82" s="2"/>
      <c r="F82" s="65"/>
    </row>
    <row r="83" spans="1:5" ht="18" customHeight="1">
      <c r="A83" s="4" t="s">
        <v>53</v>
      </c>
      <c r="B83" s="4">
        <v>45</v>
      </c>
      <c r="C83" s="7">
        <f>(B83/B87)</f>
        <v>0.5769230769230769</v>
      </c>
      <c r="E83" s="37" t="s">
        <v>106</v>
      </c>
    </row>
    <row r="84" spans="1:7" ht="18" customHeight="1">
      <c r="A84" s="8" t="s">
        <v>92</v>
      </c>
      <c r="B84" s="8">
        <v>23</v>
      </c>
      <c r="C84" s="11">
        <f>(B84/B87)</f>
        <v>0.2948717948717949</v>
      </c>
      <c r="E84" s="85" t="s">
        <v>116</v>
      </c>
      <c r="F84" s="85"/>
      <c r="G84" s="85"/>
    </row>
    <row r="85" spans="1:7" ht="18" customHeight="1">
      <c r="A85" s="8" t="s">
        <v>93</v>
      </c>
      <c r="B85" s="8">
        <v>9</v>
      </c>
      <c r="C85" s="11">
        <f>(B85/B87)</f>
        <v>0.11538461538461539</v>
      </c>
      <c r="E85" s="4" t="s">
        <v>65</v>
      </c>
      <c r="F85" s="4">
        <v>131</v>
      </c>
      <c r="G85" s="7">
        <f>(F85/F89)</f>
        <v>0.23905109489051096</v>
      </c>
    </row>
    <row r="86" spans="1:7" ht="18" customHeight="1">
      <c r="A86" s="16" t="s">
        <v>54</v>
      </c>
      <c r="B86" s="16">
        <v>1</v>
      </c>
      <c r="C86" s="18">
        <f>(B86/B87)</f>
        <v>0.01282051282051282</v>
      </c>
      <c r="E86" s="8" t="s">
        <v>66</v>
      </c>
      <c r="F86" s="8">
        <v>125</v>
      </c>
      <c r="G86" s="11">
        <f>(F86/F89)</f>
        <v>0.2281021897810219</v>
      </c>
    </row>
    <row r="87" spans="1:7" ht="18" customHeight="1">
      <c r="A87" s="12" t="s">
        <v>39</v>
      </c>
      <c r="B87" s="21">
        <f>SUM(B83:B86)</f>
        <v>78</v>
      </c>
      <c r="C87" s="20">
        <f>SUM(C83:C86)</f>
        <v>1</v>
      </c>
      <c r="E87" s="8" t="s">
        <v>67</v>
      </c>
      <c r="F87" s="8">
        <v>135</v>
      </c>
      <c r="G87" s="11">
        <f>(F87/F89)</f>
        <v>0.24635036496350365</v>
      </c>
    </row>
    <row r="88" spans="1:7" ht="18" customHeight="1">
      <c r="A88" s="39"/>
      <c r="B88" s="63" t="s">
        <v>120</v>
      </c>
      <c r="C88" s="41"/>
      <c r="E88" s="28" t="s">
        <v>86</v>
      </c>
      <c r="F88" s="28">
        <v>157</v>
      </c>
      <c r="G88" s="30">
        <f>(F88/F89)</f>
        <v>0.2864963503649635</v>
      </c>
    </row>
    <row r="89" spans="1:7" ht="18" customHeight="1">
      <c r="A89" s="22" t="s">
        <v>109</v>
      </c>
      <c r="B89" s="2"/>
      <c r="E89" s="12" t="s">
        <v>39</v>
      </c>
      <c r="F89" s="21">
        <f>SUM(F85:F88)</f>
        <v>548</v>
      </c>
      <c r="G89" s="20">
        <f>SUM(G85:G88)</f>
        <v>1</v>
      </c>
    </row>
    <row r="90" spans="1:7" ht="18" customHeight="1">
      <c r="A90" s="4" t="s">
        <v>53</v>
      </c>
      <c r="B90" s="4">
        <v>58</v>
      </c>
      <c r="C90" s="7">
        <f>(B90/B94)</f>
        <v>0.5523809523809524</v>
      </c>
      <c r="E90" s="70" t="s">
        <v>117</v>
      </c>
      <c r="F90" s="68"/>
      <c r="G90" s="69"/>
    </row>
    <row r="91" spans="1:7" ht="18" customHeight="1">
      <c r="A91" s="8" t="s">
        <v>92</v>
      </c>
      <c r="B91" s="8">
        <v>33</v>
      </c>
      <c r="C91" s="11">
        <f>(B91/B94)</f>
        <v>0.3142857142857143</v>
      </c>
      <c r="E91" s="4" t="s">
        <v>53</v>
      </c>
      <c r="F91" s="4">
        <v>128</v>
      </c>
      <c r="G91" s="7">
        <f>(F91/F95)</f>
        <v>0.6844919786096256</v>
      </c>
    </row>
    <row r="92" spans="1:7" ht="18" customHeight="1">
      <c r="A92" s="8" t="s">
        <v>93</v>
      </c>
      <c r="B92" s="8">
        <v>12</v>
      </c>
      <c r="C92" s="11">
        <f>(B92/B94)</f>
        <v>0.11428571428571428</v>
      </c>
      <c r="E92" s="8" t="s">
        <v>92</v>
      </c>
      <c r="F92" s="8">
        <v>47</v>
      </c>
      <c r="G92" s="11">
        <f>(F92/F95)</f>
        <v>0.25133689839572193</v>
      </c>
    </row>
    <row r="93" spans="1:7" ht="18" customHeight="1">
      <c r="A93" s="16" t="s">
        <v>54</v>
      </c>
      <c r="B93" s="16">
        <v>2</v>
      </c>
      <c r="C93" s="18">
        <f>(B93/B94)</f>
        <v>0.01904761904761905</v>
      </c>
      <c r="E93" s="8" t="s">
        <v>93</v>
      </c>
      <c r="F93" s="8">
        <v>10</v>
      </c>
      <c r="G93" s="11">
        <f>(F93/F95)</f>
        <v>0.053475935828877004</v>
      </c>
    </row>
    <row r="94" spans="1:7" ht="18" customHeight="1">
      <c r="A94" s="12" t="s">
        <v>39</v>
      </c>
      <c r="B94" s="21">
        <f>SUM(B90:B93)</f>
        <v>105</v>
      </c>
      <c r="C94" s="20">
        <f>SUM(C90:C93)</f>
        <v>1</v>
      </c>
      <c r="E94" s="28" t="s">
        <v>54</v>
      </c>
      <c r="F94" s="28">
        <v>2</v>
      </c>
      <c r="G94" s="30">
        <f>(F94/F95)</f>
        <v>0.0106951871657754</v>
      </c>
    </row>
    <row r="95" spans="1:7" ht="18" customHeight="1">
      <c r="A95" s="39"/>
      <c r="B95" s="63" t="s">
        <v>120</v>
      </c>
      <c r="C95" s="41"/>
      <c r="E95" s="12" t="s">
        <v>39</v>
      </c>
      <c r="F95" s="21">
        <f>SUM(F91:F94)</f>
        <v>187</v>
      </c>
      <c r="G95" s="20">
        <f>SUM(G91:G94)</f>
        <v>1</v>
      </c>
    </row>
    <row r="96" spans="1:2" ht="18" customHeight="1">
      <c r="A96" s="22" t="s">
        <v>122</v>
      </c>
      <c r="B96" s="2"/>
    </row>
    <row r="97" spans="1:7" ht="18" customHeight="1">
      <c r="A97" s="4" t="s">
        <v>53</v>
      </c>
      <c r="B97" s="4">
        <v>64</v>
      </c>
      <c r="C97" s="7">
        <f>(B97/B101)</f>
        <v>0.6736842105263158</v>
      </c>
      <c r="E97" s="71" t="s">
        <v>127</v>
      </c>
      <c r="F97" s="72"/>
      <c r="G97" s="72"/>
    </row>
    <row r="98" spans="1:7" ht="18" customHeight="1">
      <c r="A98" s="8" t="s">
        <v>92</v>
      </c>
      <c r="B98" s="8">
        <v>23</v>
      </c>
      <c r="C98" s="11">
        <f>(B98/B101)</f>
        <v>0.24210526315789474</v>
      </c>
      <c r="E98" s="72"/>
      <c r="F98" s="72"/>
      <c r="G98" s="72"/>
    </row>
    <row r="99" spans="1:7" ht="18" customHeight="1">
      <c r="A99" s="8" t="s">
        <v>93</v>
      </c>
      <c r="B99" s="8">
        <v>7</v>
      </c>
      <c r="C99" s="11">
        <f>(B99/B101)</f>
        <v>0.07368421052631578</v>
      </c>
      <c r="E99" s="72"/>
      <c r="F99" s="72"/>
      <c r="G99" s="72"/>
    </row>
    <row r="100" spans="1:7" ht="18" customHeight="1">
      <c r="A100" s="16" t="s">
        <v>54</v>
      </c>
      <c r="B100" s="16">
        <v>1</v>
      </c>
      <c r="C100" s="18">
        <f>(B100/B101)</f>
        <v>0.010526315789473684</v>
      </c>
      <c r="E100" s="72"/>
      <c r="F100" s="72"/>
      <c r="G100" s="72"/>
    </row>
    <row r="101" spans="1:7" ht="18" customHeight="1">
      <c r="A101" s="12" t="s">
        <v>39</v>
      </c>
      <c r="B101" s="21">
        <f>SUM(B97:B100)</f>
        <v>95</v>
      </c>
      <c r="C101" s="20">
        <f>SUM(C97:C100)</f>
        <v>1</v>
      </c>
      <c r="E101" s="72"/>
      <c r="F101" s="72"/>
      <c r="G101" s="72"/>
    </row>
    <row r="102" ht="18" customHeight="1">
      <c r="B102" s="63" t="s">
        <v>123</v>
      </c>
    </row>
    <row r="103" spans="1:3" ht="13.5">
      <c r="A103" s="59"/>
      <c r="B103" s="60"/>
      <c r="C103" s="60"/>
    </row>
    <row r="104" spans="1:3" ht="13.5">
      <c r="A104" s="59"/>
      <c r="B104" s="60"/>
      <c r="C104" s="60"/>
    </row>
    <row r="105" spans="1:3" ht="13.5">
      <c r="A105" s="59"/>
      <c r="B105" s="60"/>
      <c r="C105" s="60"/>
    </row>
    <row r="106" spans="1:7" ht="13.5">
      <c r="A106" s="60"/>
      <c r="B106" s="60"/>
      <c r="C106" s="60"/>
      <c r="E106" s="39"/>
      <c r="F106" s="40"/>
      <c r="G106" s="41"/>
    </row>
    <row r="107" spans="1:7" ht="13.5">
      <c r="A107" s="60"/>
      <c r="B107" s="60"/>
      <c r="C107" s="60"/>
      <c r="E107" s="39"/>
      <c r="F107" s="40"/>
      <c r="G107" s="41"/>
    </row>
  </sheetData>
  <sheetProtection/>
  <mergeCells count="7">
    <mergeCell ref="E97:G101"/>
    <mergeCell ref="A34:C36"/>
    <mergeCell ref="E4:G4"/>
    <mergeCell ref="A1:G1"/>
    <mergeCell ref="A3:B3"/>
    <mergeCell ref="A52:B52"/>
    <mergeCell ref="E84:G84"/>
  </mergeCells>
  <printOptions horizontalCentered="1"/>
  <pageMargins left="0.5511811023622047" right="0.3937007874015748" top="0.5118110236220472" bottom="0.5118110236220472" header="0.3937007874015748" footer="0.5118110236220472"/>
  <pageSetup fitToHeight="2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大阪府文化財センター</dc:creator>
  <cp:keywords/>
  <dc:description/>
  <cp:lastModifiedBy>久永　雅宏</cp:lastModifiedBy>
  <cp:lastPrinted>2018-08-22T07:33:11Z</cp:lastPrinted>
  <dcterms:created xsi:type="dcterms:W3CDTF">2009-05-10T06:08:34Z</dcterms:created>
  <dcterms:modified xsi:type="dcterms:W3CDTF">2018-08-31T01:54:39Z</dcterms:modified>
  <cp:category/>
  <cp:version/>
  <cp:contentType/>
  <cp:contentStatus/>
</cp:coreProperties>
</file>