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25" yWindow="65521" windowWidth="12180" windowHeight="11760" activeTab="0"/>
  </bookViews>
  <sheets>
    <sheet name="総合計" sheetId="1" r:id="rId1"/>
  </sheets>
  <definedNames>
    <definedName name="_xlnm.Print_Area" localSheetId="0">'総合計'!$A$1:$G$104</definedName>
  </definedNames>
  <calcPr fullCalcOnLoad="1"/>
</workbook>
</file>

<file path=xl/sharedStrings.xml><?xml version="1.0" encoding="utf-8"?>
<sst xmlns="http://schemas.openxmlformats.org/spreadsheetml/2006/main" count="179" uniqueCount="126">
  <si>
    <t>大阪府</t>
  </si>
  <si>
    <t>大阪市</t>
  </si>
  <si>
    <t>豊能町</t>
  </si>
  <si>
    <t>池田市</t>
  </si>
  <si>
    <t>箕面市</t>
  </si>
  <si>
    <t>茨木市</t>
  </si>
  <si>
    <t>高槻市</t>
  </si>
  <si>
    <t>豊中市</t>
  </si>
  <si>
    <t>吹田市</t>
  </si>
  <si>
    <t>摂津市</t>
  </si>
  <si>
    <t>枚方市</t>
  </si>
  <si>
    <t>交野市</t>
  </si>
  <si>
    <t>寝屋川市</t>
  </si>
  <si>
    <t>守口市</t>
  </si>
  <si>
    <t>門真市</t>
  </si>
  <si>
    <t>大東市</t>
  </si>
  <si>
    <t>東大阪市</t>
  </si>
  <si>
    <t>八尾市</t>
  </si>
  <si>
    <t>柏原市</t>
  </si>
  <si>
    <t>堺市</t>
  </si>
  <si>
    <t>高石市</t>
  </si>
  <si>
    <t>忠岡町</t>
  </si>
  <si>
    <t>岸和田市</t>
  </si>
  <si>
    <t>貝塚市</t>
  </si>
  <si>
    <t>熊取町</t>
  </si>
  <si>
    <t>泉佐野市</t>
  </si>
  <si>
    <t>田尻町</t>
  </si>
  <si>
    <t>泉南市</t>
  </si>
  <si>
    <t>阪南市</t>
  </si>
  <si>
    <t>岬町</t>
  </si>
  <si>
    <t>松原市</t>
  </si>
  <si>
    <t>羽曳野市</t>
  </si>
  <si>
    <t>藤井寺市</t>
  </si>
  <si>
    <t>太子町</t>
  </si>
  <si>
    <t>河南町</t>
  </si>
  <si>
    <t>千早赤坂村</t>
  </si>
  <si>
    <t>富田林市</t>
  </si>
  <si>
    <t>大阪狭山市</t>
  </si>
  <si>
    <t>河内長野市</t>
  </si>
  <si>
    <t>計</t>
  </si>
  <si>
    <t>男性</t>
  </si>
  <si>
    <t>女性</t>
  </si>
  <si>
    <t>その他</t>
  </si>
  <si>
    <t>20代</t>
  </si>
  <si>
    <t>30代</t>
  </si>
  <si>
    <t>40代</t>
  </si>
  <si>
    <t>50代</t>
  </si>
  <si>
    <t>60代</t>
  </si>
  <si>
    <t>70代</t>
  </si>
  <si>
    <t>新聞</t>
  </si>
  <si>
    <t>その他</t>
  </si>
  <si>
    <t>知人</t>
  </si>
  <si>
    <t>10回以上</t>
  </si>
  <si>
    <t>満足</t>
  </si>
  <si>
    <t>不満</t>
  </si>
  <si>
    <t>展示室入場者数</t>
  </si>
  <si>
    <t>はじめて</t>
  </si>
  <si>
    <t>ラジオ</t>
  </si>
  <si>
    <t>島本町</t>
  </si>
  <si>
    <t>雑誌・ミニコミ誌</t>
  </si>
  <si>
    <t>テレビ</t>
  </si>
  <si>
    <t>　</t>
  </si>
  <si>
    <t>80代以上</t>
  </si>
  <si>
    <t>四條畷</t>
  </si>
  <si>
    <t>和泉市、泉大津市</t>
  </si>
  <si>
    <t>10代</t>
  </si>
  <si>
    <t>行った</t>
  </si>
  <si>
    <t>このあと行く</t>
  </si>
  <si>
    <t>行かない</t>
  </si>
  <si>
    <t>回答数</t>
  </si>
  <si>
    <t>年齢</t>
  </si>
  <si>
    <t>近接する泉大津市立「弥生学習館」について</t>
  </si>
  <si>
    <t>性別</t>
  </si>
  <si>
    <t>博物館の来館回数</t>
  </si>
  <si>
    <t>交通手段</t>
  </si>
  <si>
    <t>自家用車・バイク</t>
  </si>
  <si>
    <t>電車・バス</t>
  </si>
  <si>
    <t>観光バス</t>
  </si>
  <si>
    <t>３－１．博物館全体について</t>
  </si>
  <si>
    <t>３－３．常設展示について</t>
  </si>
  <si>
    <t>３－４．施設・サービスについて</t>
  </si>
  <si>
    <t>１．記入者について</t>
  </si>
  <si>
    <t>居住地</t>
  </si>
  <si>
    <t>ちらし</t>
  </si>
  <si>
    <t>ポスター</t>
  </si>
  <si>
    <t>府市町村広報紙</t>
  </si>
  <si>
    <t>インターネット</t>
  </si>
  <si>
    <t>２．当館（本展覧会）を知った媒体</t>
  </si>
  <si>
    <t>無回答</t>
  </si>
  <si>
    <t>大阪府外</t>
  </si>
  <si>
    <t>府外内訳</t>
  </si>
  <si>
    <t>２～４回目</t>
  </si>
  <si>
    <t>５～９回目</t>
  </si>
  <si>
    <t>来館してはじめて</t>
  </si>
  <si>
    <t>やや満足</t>
  </si>
  <si>
    <t>やや不満</t>
  </si>
  <si>
    <t>当館</t>
  </si>
  <si>
    <t>他の博物館</t>
  </si>
  <si>
    <t>駅</t>
  </si>
  <si>
    <t>その他の施設</t>
  </si>
  <si>
    <t>その他のサイト</t>
  </si>
  <si>
    <t>回収率</t>
  </si>
  <si>
    <t>３－２．特別展等について</t>
  </si>
  <si>
    <t>（複数回答可）</t>
  </si>
  <si>
    <t>北海道、福島、群馬、千葉、東京、神奈川、静岡、愛知、岐阜、三重、石川、滋賀、京都、兵庫、奈良、和歌山、愛媛、鳥取、福岡、米ミシガン州</t>
  </si>
  <si>
    <t>（複数回答可）</t>
  </si>
  <si>
    <t>（複数回答可）</t>
  </si>
  <si>
    <t>（２．ポスター・チラシ内訳）</t>
  </si>
  <si>
    <t>（２．インターネット内訳）</t>
  </si>
  <si>
    <t>３－５．</t>
  </si>
  <si>
    <t>近接する「池上曽根史跡公園」について</t>
  </si>
  <si>
    <t>３．満足度</t>
  </si>
  <si>
    <t>期間：平成２９年４月１日～平成３０年３月３１日</t>
  </si>
  <si>
    <t>平成２９年度　府立弥生文化博物館利用者満足度調査結果</t>
  </si>
  <si>
    <t>（１）春季ミュージアムギャラリー</t>
  </si>
  <si>
    <t>（２）夏季特別展</t>
  </si>
  <si>
    <t>（３）秋季特別展</t>
  </si>
  <si>
    <t>（４）冬季企画展</t>
  </si>
  <si>
    <t>（無回答11）</t>
  </si>
  <si>
    <t>（無回答6）</t>
  </si>
  <si>
    <t>（無回答8）</t>
  </si>
  <si>
    <t>（無回答3）</t>
  </si>
  <si>
    <t>（無回答16）</t>
  </si>
  <si>
    <t>（無回答40）</t>
  </si>
  <si>
    <t>（無回答46）</t>
  </si>
  <si>
    <t xml:space="preserve">【調査結果を踏まえた対応】
　子どもが館内で体験できるプログラム等を教えてほしいとの要望を受け、子ども向けコンテンツを「体験して学ぶコンテンツ」と「より深く学べるコンテンツ」に分けてまとめて紹介するチラシを作成し、受付で説明・配付するようにした。
　スタッフの丁寧な対応や学芸員の解説等についての好意的な意見が多く見受けられたことから、今後も引き続き、来館者とのコミュニケーションを大事にした接遇を実施していく。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</si>
</sst>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41">
    <font>
      <sz val="11"/>
      <name val="ＭＳ Ｐゴシック"/>
      <family val="3"/>
    </font>
    <font>
      <sz val="6"/>
      <name val="ＭＳ Ｐゴシック"/>
      <family val="3"/>
    </font>
    <font>
      <sz val="11"/>
      <name val="小塚ゴシック Pro L"/>
      <family val="3"/>
    </font>
    <font>
      <sz val="9"/>
      <name val="小塚ゴシック Pro L"/>
      <family val="3"/>
    </font>
    <font>
      <sz val="10"/>
      <name val="小塚ゴシック Pro L"/>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4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B0F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color indexed="63"/>
      </right>
      <top>
        <color indexed="63"/>
      </top>
      <bottom>
        <color indexed="63"/>
      </bottom>
    </border>
    <border>
      <left style="thin"/>
      <right style="thin"/>
      <top style="hair"/>
      <bottom style="hair"/>
    </border>
    <border>
      <left style="thin"/>
      <right style="thin"/>
      <top style="thin"/>
      <bottom style="thin"/>
    </border>
    <border>
      <left style="thin"/>
      <right style="thin"/>
      <top style="hair"/>
      <bottom>
        <color indexed="63"/>
      </bottom>
    </border>
    <border>
      <left style="thin"/>
      <right style="thin"/>
      <top style="hair"/>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80">
    <xf numFmtId="0" fontId="0" fillId="0" borderId="0" xfId="0" applyAlignment="1">
      <alignment vertical="center"/>
    </xf>
    <xf numFmtId="0" fontId="40" fillId="0" borderId="0" xfId="0" applyFont="1" applyAlignment="1">
      <alignment vertical="center"/>
    </xf>
    <xf numFmtId="0" fontId="2" fillId="0" borderId="0" xfId="0" applyFont="1" applyAlignment="1">
      <alignment vertical="center"/>
    </xf>
    <xf numFmtId="178" fontId="2" fillId="0" borderId="0" xfId="0" applyNumberFormat="1" applyFont="1" applyAlignment="1">
      <alignment vertical="center"/>
    </xf>
    <xf numFmtId="0" fontId="2" fillId="0" borderId="10" xfId="0" applyFont="1" applyBorder="1" applyAlignment="1">
      <alignment vertical="center"/>
    </xf>
    <xf numFmtId="178" fontId="2" fillId="0" borderId="10" xfId="0" applyNumberFormat="1" applyFont="1" applyBorder="1" applyAlignment="1">
      <alignment vertical="center"/>
    </xf>
    <xf numFmtId="176" fontId="2" fillId="0" borderId="11" xfId="0" applyNumberFormat="1" applyFont="1" applyBorder="1" applyAlignment="1">
      <alignment vertical="center"/>
    </xf>
    <xf numFmtId="176" fontId="2" fillId="0" borderId="10" xfId="0" applyNumberFormat="1" applyFont="1" applyBorder="1" applyAlignment="1">
      <alignment vertical="center"/>
    </xf>
    <xf numFmtId="0" fontId="2" fillId="0" borderId="12" xfId="0" applyFont="1" applyBorder="1" applyAlignment="1">
      <alignment vertical="center"/>
    </xf>
    <xf numFmtId="178" fontId="2" fillId="0" borderId="12" xfId="48" applyNumberFormat="1" applyFont="1" applyBorder="1" applyAlignment="1">
      <alignment vertical="center"/>
    </xf>
    <xf numFmtId="0" fontId="2" fillId="0" borderId="12" xfId="0" applyFont="1" applyBorder="1" applyAlignment="1">
      <alignment horizontal="left" vertical="center"/>
    </xf>
    <xf numFmtId="176" fontId="2" fillId="0" borderId="12" xfId="0" applyNumberFormat="1" applyFont="1" applyBorder="1" applyAlignment="1">
      <alignment vertical="center"/>
    </xf>
    <xf numFmtId="0" fontId="2" fillId="0" borderId="13" xfId="0" applyFont="1" applyBorder="1" applyAlignment="1">
      <alignment horizontal="right" vertical="center"/>
    </xf>
    <xf numFmtId="176" fontId="2" fillId="0" borderId="13" xfId="42" applyNumberFormat="1" applyFont="1" applyBorder="1" applyAlignment="1">
      <alignment vertical="center"/>
    </xf>
    <xf numFmtId="178" fontId="2" fillId="0" borderId="12" xfId="0" applyNumberFormat="1" applyFont="1" applyBorder="1" applyAlignment="1">
      <alignment vertical="center"/>
    </xf>
    <xf numFmtId="0" fontId="2" fillId="0" borderId="14" xfId="0" applyFont="1" applyBorder="1" applyAlignment="1">
      <alignment horizontal="left" vertical="center"/>
    </xf>
    <xf numFmtId="0" fontId="2" fillId="0" borderId="14" xfId="0" applyFont="1" applyBorder="1" applyAlignment="1">
      <alignment vertical="center"/>
    </xf>
    <xf numFmtId="178" fontId="2" fillId="0" borderId="14" xfId="0" applyNumberFormat="1" applyFont="1" applyBorder="1" applyAlignment="1">
      <alignment vertical="center"/>
    </xf>
    <xf numFmtId="176" fontId="2" fillId="0" borderId="14" xfId="0" applyNumberFormat="1" applyFont="1" applyBorder="1" applyAlignment="1">
      <alignment vertical="center"/>
    </xf>
    <xf numFmtId="178" fontId="2" fillId="0" borderId="13" xfId="0" applyNumberFormat="1" applyFont="1" applyBorder="1" applyAlignment="1">
      <alignment vertical="center"/>
    </xf>
    <xf numFmtId="176" fontId="2" fillId="0" borderId="13" xfId="0" applyNumberFormat="1" applyFont="1" applyBorder="1" applyAlignment="1">
      <alignment vertical="center"/>
    </xf>
    <xf numFmtId="0" fontId="2" fillId="0" borderId="13" xfId="0" applyFont="1" applyBorder="1" applyAlignment="1">
      <alignment vertical="center"/>
    </xf>
    <xf numFmtId="0" fontId="2" fillId="0" borderId="0" xfId="0" applyFont="1" applyFill="1" applyBorder="1" applyAlignment="1">
      <alignment horizontal="left" vertical="center"/>
    </xf>
    <xf numFmtId="0" fontId="2" fillId="0" borderId="15" xfId="0" applyFont="1" applyBorder="1" applyAlignment="1">
      <alignment vertical="center"/>
    </xf>
    <xf numFmtId="176" fontId="2" fillId="0" borderId="15" xfId="0" applyNumberFormat="1" applyFont="1" applyBorder="1" applyAlignment="1">
      <alignment vertical="center"/>
    </xf>
    <xf numFmtId="178" fontId="2" fillId="0" borderId="15" xfId="0" applyNumberFormat="1" applyFont="1" applyBorder="1" applyAlignment="1">
      <alignment vertical="center"/>
    </xf>
    <xf numFmtId="178" fontId="2" fillId="32" borderId="10" xfId="0" applyNumberFormat="1" applyFont="1" applyFill="1" applyBorder="1" applyAlignment="1">
      <alignment vertical="center"/>
    </xf>
    <xf numFmtId="178" fontId="2" fillId="32" borderId="12" xfId="0" applyNumberFormat="1" applyFont="1" applyFill="1" applyBorder="1" applyAlignment="1">
      <alignment vertical="center"/>
    </xf>
    <xf numFmtId="0" fontId="2" fillId="0" borderId="16" xfId="0" applyFont="1" applyBorder="1" applyAlignment="1">
      <alignment vertical="center"/>
    </xf>
    <xf numFmtId="178" fontId="2" fillId="32" borderId="16" xfId="0" applyNumberFormat="1" applyFont="1" applyFill="1" applyBorder="1" applyAlignment="1">
      <alignment vertical="center"/>
    </xf>
    <xf numFmtId="176" fontId="2" fillId="0" borderId="16" xfId="0" applyNumberFormat="1" applyFont="1" applyBorder="1" applyAlignment="1">
      <alignment vertical="center"/>
    </xf>
    <xf numFmtId="0" fontId="2" fillId="32" borderId="0" xfId="0" applyFont="1" applyFill="1" applyAlignment="1">
      <alignment vertical="center"/>
    </xf>
    <xf numFmtId="0" fontId="2" fillId="0" borderId="17" xfId="0" applyFont="1" applyBorder="1" applyAlignment="1">
      <alignment vertical="center"/>
    </xf>
    <xf numFmtId="178" fontId="2" fillId="0" borderId="18" xfId="0" applyNumberFormat="1" applyFont="1" applyBorder="1" applyAlignment="1">
      <alignment vertical="center"/>
    </xf>
    <xf numFmtId="0" fontId="2" fillId="0" borderId="19" xfId="0" applyFont="1" applyBorder="1" applyAlignment="1">
      <alignment vertical="center"/>
    </xf>
    <xf numFmtId="0" fontId="3" fillId="0" borderId="0" xfId="0" applyFont="1" applyBorder="1" applyAlignment="1">
      <alignment horizontal="left" vertical="center" wrapText="1"/>
    </xf>
    <xf numFmtId="178" fontId="3" fillId="0" borderId="0" xfId="0" applyNumberFormat="1" applyFont="1" applyBorder="1" applyAlignment="1">
      <alignment horizontal="left" vertical="center" wrapText="1"/>
    </xf>
    <xf numFmtId="0" fontId="2" fillId="0" borderId="0" xfId="0" applyFont="1" applyFill="1" applyBorder="1" applyAlignment="1">
      <alignment vertical="center"/>
    </xf>
    <xf numFmtId="0" fontId="2" fillId="0" borderId="0" xfId="0" applyFont="1" applyAlignment="1">
      <alignment vertical="center" shrinkToFit="1"/>
    </xf>
    <xf numFmtId="0" fontId="2" fillId="0" borderId="0" xfId="0" applyFont="1" applyBorder="1" applyAlignment="1">
      <alignment horizontal="right" vertical="center"/>
    </xf>
    <xf numFmtId="0" fontId="2" fillId="0" borderId="0" xfId="0" applyFont="1" applyBorder="1" applyAlignment="1">
      <alignment vertical="center"/>
    </xf>
    <xf numFmtId="176" fontId="2" fillId="0" borderId="0" xfId="0" applyNumberFormat="1" applyFont="1" applyBorder="1" applyAlignment="1">
      <alignment vertical="center"/>
    </xf>
    <xf numFmtId="176" fontId="4" fillId="0" borderId="12" xfId="0" applyNumberFormat="1" applyFont="1" applyBorder="1" applyAlignment="1">
      <alignment vertical="center"/>
    </xf>
    <xf numFmtId="176" fontId="4" fillId="0" borderId="15" xfId="0" applyNumberFormat="1" applyFont="1" applyBorder="1" applyAlignment="1">
      <alignment vertical="center"/>
    </xf>
    <xf numFmtId="178" fontId="4" fillId="0" borderId="13" xfId="0" applyNumberFormat="1" applyFont="1" applyBorder="1" applyAlignment="1">
      <alignment vertical="center"/>
    </xf>
    <xf numFmtId="176" fontId="4" fillId="0" borderId="13" xfId="0" applyNumberFormat="1" applyFont="1" applyBorder="1" applyAlignment="1">
      <alignment vertical="center"/>
    </xf>
    <xf numFmtId="0" fontId="4" fillId="0" borderId="13" xfId="0" applyFont="1" applyBorder="1" applyAlignment="1">
      <alignment vertical="center"/>
    </xf>
    <xf numFmtId="0" fontId="4" fillId="0" borderId="13" xfId="0" applyFont="1" applyFill="1" applyBorder="1" applyAlignment="1">
      <alignment vertical="center"/>
    </xf>
    <xf numFmtId="178" fontId="4" fillId="0" borderId="13" xfId="0" applyNumberFormat="1" applyFont="1" applyFill="1" applyBorder="1" applyAlignment="1">
      <alignment vertical="center"/>
    </xf>
    <xf numFmtId="176" fontId="4" fillId="0" borderId="13" xfId="0" applyNumberFormat="1" applyFont="1" applyFill="1" applyBorder="1" applyAlignment="1">
      <alignment vertical="center"/>
    </xf>
    <xf numFmtId="0" fontId="4" fillId="0" borderId="10" xfId="0" applyFont="1" applyFill="1" applyBorder="1" applyAlignment="1">
      <alignment vertical="center"/>
    </xf>
    <xf numFmtId="178" fontId="4" fillId="0" borderId="10" xfId="0" applyNumberFormat="1" applyFont="1" applyFill="1" applyBorder="1" applyAlignment="1">
      <alignment vertical="center"/>
    </xf>
    <xf numFmtId="176" fontId="4" fillId="0" borderId="10" xfId="0" applyNumberFormat="1" applyFont="1" applyFill="1" applyBorder="1" applyAlignment="1">
      <alignment vertical="center"/>
    </xf>
    <xf numFmtId="178" fontId="4" fillId="0" borderId="12" xfId="0" applyNumberFormat="1" applyFont="1" applyBorder="1" applyAlignment="1">
      <alignment vertical="center"/>
    </xf>
    <xf numFmtId="178" fontId="4" fillId="0" borderId="15" xfId="0" applyNumberFormat="1" applyFont="1" applyBorder="1" applyAlignment="1">
      <alignment vertical="center"/>
    </xf>
    <xf numFmtId="0" fontId="4" fillId="0" borderId="12" xfId="0" applyFont="1" applyBorder="1" applyAlignment="1">
      <alignment vertical="center"/>
    </xf>
    <xf numFmtId="9" fontId="4" fillId="0" borderId="12" xfId="42" applyFont="1" applyBorder="1" applyAlignment="1">
      <alignment/>
    </xf>
    <xf numFmtId="0" fontId="4" fillId="0" borderId="15" xfId="0" applyFont="1" applyBorder="1" applyAlignment="1">
      <alignment vertical="center"/>
    </xf>
    <xf numFmtId="0" fontId="2" fillId="0" borderId="0" xfId="0" applyFont="1" applyAlignment="1">
      <alignment horizontal="righ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8" xfId="0" applyFont="1" applyBorder="1" applyAlignment="1">
      <alignment horizontal="right" vertical="center"/>
    </xf>
    <xf numFmtId="176" fontId="2" fillId="0" borderId="18" xfId="0" applyNumberFormat="1" applyFont="1" applyBorder="1" applyAlignment="1">
      <alignment vertical="center"/>
    </xf>
    <xf numFmtId="0" fontId="3" fillId="0" borderId="18" xfId="0" applyFont="1" applyBorder="1" applyAlignment="1">
      <alignment horizontal="right" vertical="center"/>
    </xf>
    <xf numFmtId="0" fontId="3" fillId="0" borderId="18" xfId="0" applyFont="1" applyBorder="1" applyAlignment="1">
      <alignment horizontal="right" vertical="center"/>
    </xf>
    <xf numFmtId="0" fontId="3" fillId="0" borderId="0" xfId="0" applyFont="1" applyBorder="1" applyAlignment="1">
      <alignment horizontal="right" vertical="center"/>
    </xf>
    <xf numFmtId="0" fontId="2" fillId="0" borderId="0" xfId="0" applyFont="1" applyBorder="1" applyAlignment="1">
      <alignment horizontal="left" vertical="center" wrapText="1"/>
    </xf>
    <xf numFmtId="0" fontId="2" fillId="0" borderId="20" xfId="0" applyFont="1" applyFill="1" applyBorder="1" applyAlignment="1">
      <alignment horizontal="left" vertical="center" shrinkToFi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0" xfId="0" applyFont="1" applyBorder="1" applyAlignment="1">
      <alignment horizontal="left" vertical="center" wrapText="1"/>
    </xf>
    <xf numFmtId="0" fontId="3" fillId="0" borderId="23" xfId="0" applyFont="1" applyBorder="1" applyAlignment="1">
      <alignment horizontal="left" vertical="center" wrapText="1"/>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2" fillId="0" borderId="0" xfId="0" applyFont="1" applyAlignment="1">
      <alignment horizontal="center" vertical="center"/>
    </xf>
    <xf numFmtId="0" fontId="2" fillId="0" borderId="20" xfId="0" applyFont="1" applyBorder="1" applyAlignment="1">
      <alignment horizontal="center" vertical="center"/>
    </xf>
    <xf numFmtId="0" fontId="2" fillId="0" borderId="20"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0"/>
  <sheetViews>
    <sheetView tabSelected="1" view="pageBreakPreview" zoomScaleSheetLayoutView="100" workbookViewId="0" topLeftCell="A1">
      <selection activeCell="A1" sqref="A1:G1"/>
    </sheetView>
  </sheetViews>
  <sheetFormatPr defaultColWidth="9.00390625" defaultRowHeight="13.5"/>
  <cols>
    <col min="1" max="1" width="18.625" style="2" customWidth="1"/>
    <col min="2" max="2" width="9.125" style="3" customWidth="1"/>
    <col min="3" max="3" width="9.00390625" style="2" customWidth="1"/>
    <col min="4" max="4" width="7.75390625" style="2" customWidth="1"/>
    <col min="5" max="5" width="20.625" style="2" customWidth="1"/>
    <col min="6" max="7" width="9.00390625" style="2" customWidth="1"/>
    <col min="8" max="8" width="4.75390625" style="0" customWidth="1"/>
  </cols>
  <sheetData>
    <row r="1" spans="1:7" ht="18.75" customHeight="1">
      <c r="A1" s="77" t="s">
        <v>113</v>
      </c>
      <c r="B1" s="77"/>
      <c r="C1" s="77"/>
      <c r="D1" s="77"/>
      <c r="E1" s="77"/>
      <c r="F1" s="77"/>
      <c r="G1" s="77"/>
    </row>
    <row r="2" ht="18" customHeight="1">
      <c r="G2" s="58" t="s">
        <v>112</v>
      </c>
    </row>
    <row r="3" spans="1:2" ht="18" customHeight="1">
      <c r="A3" s="78"/>
      <c r="B3" s="78"/>
    </row>
    <row r="4" spans="1:7" ht="18" customHeight="1">
      <c r="A4" s="4" t="s">
        <v>69</v>
      </c>
      <c r="B4" s="5">
        <v>293</v>
      </c>
      <c r="C4" s="6"/>
      <c r="E4" s="74" t="s">
        <v>0</v>
      </c>
      <c r="F4" s="75"/>
      <c r="G4" s="76"/>
    </row>
    <row r="5" spans="1:7" ht="18" customHeight="1">
      <c r="A5" s="8" t="s">
        <v>55</v>
      </c>
      <c r="B5" s="9">
        <v>45341</v>
      </c>
      <c r="C5" s="6"/>
      <c r="E5" s="50" t="s">
        <v>1</v>
      </c>
      <c r="F5" s="51">
        <v>37</v>
      </c>
      <c r="G5" s="52">
        <f>SUM(F5/F47)</f>
        <v>0.16972477064220184</v>
      </c>
    </row>
    <row r="6" spans="1:7" ht="18" customHeight="1">
      <c r="A6" s="12" t="s">
        <v>101</v>
      </c>
      <c r="B6" s="13">
        <f>(B4/B5)</f>
        <v>0.006462142431794623</v>
      </c>
      <c r="C6" s="6"/>
      <c r="E6" s="55" t="s">
        <v>2</v>
      </c>
      <c r="F6" s="53"/>
      <c r="G6" s="42">
        <f>SUM(F6/F47)</f>
        <v>0</v>
      </c>
    </row>
    <row r="7" spans="5:7" ht="18" customHeight="1">
      <c r="E7" s="55" t="s">
        <v>3</v>
      </c>
      <c r="F7" s="53">
        <v>2</v>
      </c>
      <c r="G7" s="42">
        <f>SUM(F7/F47)</f>
        <v>0.009174311926605505</v>
      </c>
    </row>
    <row r="8" spans="1:7" ht="18" customHeight="1">
      <c r="A8" s="2" t="s">
        <v>81</v>
      </c>
      <c r="E8" s="55" t="s">
        <v>4</v>
      </c>
      <c r="F8" s="53">
        <v>1</v>
      </c>
      <c r="G8" s="42">
        <f>SUM(F8/F47)</f>
        <v>0.0045871559633027525</v>
      </c>
    </row>
    <row r="9" spans="1:9" ht="18" customHeight="1">
      <c r="A9" s="2" t="s">
        <v>72</v>
      </c>
      <c r="B9" s="3" t="s">
        <v>61</v>
      </c>
      <c r="E9" s="55" t="s">
        <v>5</v>
      </c>
      <c r="F9" s="53"/>
      <c r="G9" s="42">
        <f>SUM(F9/F47)</f>
        <v>0</v>
      </c>
      <c r="I9" s="1"/>
    </row>
    <row r="10" spans="1:7" ht="18" customHeight="1">
      <c r="A10" s="4" t="s">
        <v>40</v>
      </c>
      <c r="B10" s="5">
        <v>153</v>
      </c>
      <c r="C10" s="7">
        <f>(B10/B13)</f>
        <v>0.5221843003412969</v>
      </c>
      <c r="E10" s="55" t="s">
        <v>6</v>
      </c>
      <c r="F10" s="53">
        <v>3</v>
      </c>
      <c r="G10" s="42">
        <f>SUM(F10/F47)</f>
        <v>0.013761467889908258</v>
      </c>
    </row>
    <row r="11" spans="1:7" ht="18" customHeight="1">
      <c r="A11" s="8" t="s">
        <v>41</v>
      </c>
      <c r="B11" s="14">
        <v>126</v>
      </c>
      <c r="C11" s="11">
        <f>(B11/B13)</f>
        <v>0.4300341296928328</v>
      </c>
      <c r="E11" s="55" t="s">
        <v>58</v>
      </c>
      <c r="F11" s="53"/>
      <c r="G11" s="42">
        <f>SUM(F11/F47)</f>
        <v>0</v>
      </c>
    </row>
    <row r="12" spans="1:7" ht="18" customHeight="1">
      <c r="A12" s="16" t="s">
        <v>88</v>
      </c>
      <c r="B12" s="17">
        <v>14</v>
      </c>
      <c r="C12" s="18">
        <f>(B12/B13)</f>
        <v>0.04778156996587031</v>
      </c>
      <c r="E12" s="55" t="s">
        <v>7</v>
      </c>
      <c r="F12" s="53">
        <v>2</v>
      </c>
      <c r="G12" s="42">
        <f>SUM(F12/F47)</f>
        <v>0.009174311926605505</v>
      </c>
    </row>
    <row r="13" spans="1:7" ht="18" customHeight="1">
      <c r="A13" s="12" t="s">
        <v>39</v>
      </c>
      <c r="B13" s="19">
        <f>SUM(B10:B12)</f>
        <v>293</v>
      </c>
      <c r="C13" s="20">
        <f>SUM(C10:C12)</f>
        <v>1</v>
      </c>
      <c r="E13" s="55" t="s">
        <v>8</v>
      </c>
      <c r="F13" s="53">
        <v>2</v>
      </c>
      <c r="G13" s="42">
        <f>SUM(F13/F47)</f>
        <v>0.009174311926605505</v>
      </c>
    </row>
    <row r="14" spans="5:7" ht="18" customHeight="1">
      <c r="E14" s="55" t="s">
        <v>9</v>
      </c>
      <c r="F14" s="53"/>
      <c r="G14" s="42">
        <f>SUM(F14/F47)</f>
        <v>0</v>
      </c>
    </row>
    <row r="15" spans="1:7" ht="18" customHeight="1">
      <c r="A15" s="2" t="s">
        <v>70</v>
      </c>
      <c r="E15" s="55" t="s">
        <v>10</v>
      </c>
      <c r="F15" s="53">
        <v>4</v>
      </c>
      <c r="G15" s="42">
        <f>SUM(F15/F47)</f>
        <v>0.01834862385321101</v>
      </c>
    </row>
    <row r="16" spans="1:7" ht="18" customHeight="1">
      <c r="A16" s="4" t="s">
        <v>65</v>
      </c>
      <c r="B16" s="5">
        <v>47</v>
      </c>
      <c r="C16" s="7">
        <f>(B16/B25)</f>
        <v>0.16040955631399317</v>
      </c>
      <c r="E16" s="55" t="s">
        <v>11</v>
      </c>
      <c r="F16" s="53"/>
      <c r="G16" s="42">
        <f>SUM(F16/F47)</f>
        <v>0</v>
      </c>
    </row>
    <row r="17" spans="1:7" ht="18" customHeight="1">
      <c r="A17" s="8" t="s">
        <v>43</v>
      </c>
      <c r="B17" s="14">
        <v>33</v>
      </c>
      <c r="C17" s="11">
        <f>(B17/B25)</f>
        <v>0.11262798634812286</v>
      </c>
      <c r="E17" s="55" t="s">
        <v>12</v>
      </c>
      <c r="F17" s="53">
        <v>1</v>
      </c>
      <c r="G17" s="42">
        <f>SUM(F17/F47)</f>
        <v>0.0045871559633027525</v>
      </c>
    </row>
    <row r="18" spans="1:7" ht="18" customHeight="1">
      <c r="A18" s="8" t="s">
        <v>44</v>
      </c>
      <c r="B18" s="14">
        <v>20</v>
      </c>
      <c r="C18" s="11">
        <f>(B18/B25)</f>
        <v>0.06825938566552901</v>
      </c>
      <c r="E18" s="55" t="s">
        <v>13</v>
      </c>
      <c r="F18" s="53"/>
      <c r="G18" s="42">
        <f>SUM(F18/F47)</f>
        <v>0</v>
      </c>
    </row>
    <row r="19" spans="1:7" ht="18" customHeight="1">
      <c r="A19" s="8" t="s">
        <v>45</v>
      </c>
      <c r="B19" s="14">
        <v>48</v>
      </c>
      <c r="C19" s="11">
        <f>(B19/B25)</f>
        <v>0.16382252559726962</v>
      </c>
      <c r="E19" s="55" t="s">
        <v>14</v>
      </c>
      <c r="F19" s="53">
        <v>1</v>
      </c>
      <c r="G19" s="42">
        <f>SUM(F19/F47)</f>
        <v>0.0045871559633027525</v>
      </c>
    </row>
    <row r="20" spans="1:7" ht="18" customHeight="1">
      <c r="A20" s="8" t="s">
        <v>46</v>
      </c>
      <c r="B20" s="14">
        <v>42</v>
      </c>
      <c r="C20" s="11">
        <f>(B20/B25)</f>
        <v>0.14334470989761092</v>
      </c>
      <c r="E20" s="55" t="s">
        <v>63</v>
      </c>
      <c r="F20" s="53"/>
      <c r="G20" s="42">
        <f>SUM(F20/F47)</f>
        <v>0</v>
      </c>
    </row>
    <row r="21" spans="1:7" ht="18" customHeight="1">
      <c r="A21" s="8" t="s">
        <v>47</v>
      </c>
      <c r="B21" s="14">
        <v>54</v>
      </c>
      <c r="C21" s="11">
        <f>(B21/B25)</f>
        <v>0.18430034129692832</v>
      </c>
      <c r="E21" s="55" t="s">
        <v>15</v>
      </c>
      <c r="F21" s="53">
        <v>2</v>
      </c>
      <c r="G21" s="42">
        <f>SUM(F21/F47)</f>
        <v>0.009174311926605505</v>
      </c>
    </row>
    <row r="22" spans="1:7" ht="18" customHeight="1">
      <c r="A22" s="8" t="s">
        <v>48</v>
      </c>
      <c r="B22" s="14">
        <v>36</v>
      </c>
      <c r="C22" s="11">
        <f>(B22/B25)</f>
        <v>0.12286689419795221</v>
      </c>
      <c r="E22" s="55" t="s">
        <v>16</v>
      </c>
      <c r="F22" s="53">
        <v>7</v>
      </c>
      <c r="G22" s="42">
        <f>SUM(F22/F47)</f>
        <v>0.03211009174311927</v>
      </c>
    </row>
    <row r="23" spans="1:7" ht="18" customHeight="1">
      <c r="A23" s="16" t="s">
        <v>62</v>
      </c>
      <c r="B23" s="17">
        <v>8</v>
      </c>
      <c r="C23" s="18">
        <f>(B23/B25)</f>
        <v>0.027303754266211604</v>
      </c>
      <c r="E23" s="55" t="s">
        <v>17</v>
      </c>
      <c r="F23" s="53">
        <v>5</v>
      </c>
      <c r="G23" s="42">
        <f>SUM(F23/F47)</f>
        <v>0.022935779816513763</v>
      </c>
    </row>
    <row r="24" spans="1:7" ht="18" customHeight="1">
      <c r="A24" s="23" t="s">
        <v>88</v>
      </c>
      <c r="B24" s="25">
        <v>5</v>
      </c>
      <c r="C24" s="24">
        <f>(B24/B25)</f>
        <v>0.017064846416382253</v>
      </c>
      <c r="E24" s="55" t="s">
        <v>18</v>
      </c>
      <c r="F24" s="53">
        <v>3</v>
      </c>
      <c r="G24" s="42">
        <f>SUM(F24/F47)</f>
        <v>0.013761467889908258</v>
      </c>
    </row>
    <row r="25" spans="1:7" ht="18" customHeight="1">
      <c r="A25" s="12" t="s">
        <v>39</v>
      </c>
      <c r="B25" s="19">
        <f>SUM(B16:B24)</f>
        <v>293</v>
      </c>
      <c r="C25" s="20">
        <f>SUM(C16:C24)</f>
        <v>1</v>
      </c>
      <c r="E25" s="56" t="s">
        <v>19</v>
      </c>
      <c r="F25" s="53">
        <v>36</v>
      </c>
      <c r="G25" s="42">
        <f>SUM(F25/F47)</f>
        <v>0.1651376146788991</v>
      </c>
    </row>
    <row r="26" spans="5:7" ht="18" customHeight="1">
      <c r="E26" s="56" t="s">
        <v>64</v>
      </c>
      <c r="F26" s="53">
        <v>49</v>
      </c>
      <c r="G26" s="42">
        <f>SUM(F26/F47)</f>
        <v>0.22477064220183487</v>
      </c>
    </row>
    <row r="27" spans="1:7" ht="18" customHeight="1">
      <c r="A27" s="2" t="s">
        <v>82</v>
      </c>
      <c r="E27" s="56" t="s">
        <v>20</v>
      </c>
      <c r="F27" s="53">
        <v>7</v>
      </c>
      <c r="G27" s="42">
        <f>SUM(F27/F47)</f>
        <v>0.03211009174311927</v>
      </c>
    </row>
    <row r="28" spans="1:7" ht="18" customHeight="1">
      <c r="A28" s="4" t="s">
        <v>0</v>
      </c>
      <c r="B28" s="26">
        <v>206</v>
      </c>
      <c r="C28" s="7">
        <f>SUM(B28/B31)</f>
        <v>0.7030716723549488</v>
      </c>
      <c r="E28" s="56" t="s">
        <v>21</v>
      </c>
      <c r="F28" s="53">
        <v>1</v>
      </c>
      <c r="G28" s="42">
        <f>SUM(F28/F47)</f>
        <v>0.0045871559633027525</v>
      </c>
    </row>
    <row r="29" spans="1:7" ht="18" customHeight="1">
      <c r="A29" s="8" t="s">
        <v>89</v>
      </c>
      <c r="B29" s="27">
        <v>83</v>
      </c>
      <c r="C29" s="11">
        <f>SUM(B29/B31)</f>
        <v>0.2832764505119454</v>
      </c>
      <c r="E29" s="56" t="s">
        <v>22</v>
      </c>
      <c r="F29" s="53">
        <v>7</v>
      </c>
      <c r="G29" s="42">
        <f>SUM(F29/F47)</f>
        <v>0.03211009174311927</v>
      </c>
    </row>
    <row r="30" spans="1:7" ht="18" customHeight="1">
      <c r="A30" s="28" t="s">
        <v>88</v>
      </c>
      <c r="B30" s="29">
        <v>4</v>
      </c>
      <c r="C30" s="30">
        <f>SUM(B30/B31)</f>
        <v>0.013651877133105802</v>
      </c>
      <c r="D30" s="31"/>
      <c r="E30" s="55" t="s">
        <v>23</v>
      </c>
      <c r="F30" s="53">
        <v>1</v>
      </c>
      <c r="G30" s="42">
        <f>SUM(F30/F47)</f>
        <v>0.0045871559633027525</v>
      </c>
    </row>
    <row r="31" spans="1:7" ht="18" customHeight="1">
      <c r="A31" s="12" t="s">
        <v>39</v>
      </c>
      <c r="B31" s="19">
        <f>SUM(B28:B30)</f>
        <v>293</v>
      </c>
      <c r="C31" s="20">
        <f>SUM(C28:C30)</f>
        <v>1</v>
      </c>
      <c r="E31" s="55" t="s">
        <v>24</v>
      </c>
      <c r="F31" s="53">
        <v>1</v>
      </c>
      <c r="G31" s="42">
        <f>SUM(F31/F47)</f>
        <v>0.0045871559633027525</v>
      </c>
    </row>
    <row r="32" spans="1:7" ht="18" customHeight="1">
      <c r="A32" s="32" t="s">
        <v>90</v>
      </c>
      <c r="B32" s="33"/>
      <c r="C32" s="34"/>
      <c r="E32" s="55" t="s">
        <v>25</v>
      </c>
      <c r="F32" s="53">
        <v>1</v>
      </c>
      <c r="G32" s="42">
        <f>SUM(F32/F47)</f>
        <v>0.0045871559633027525</v>
      </c>
    </row>
    <row r="33" spans="1:7" ht="18" customHeight="1">
      <c r="A33" s="68" t="s">
        <v>104</v>
      </c>
      <c r="B33" s="69"/>
      <c r="C33" s="70"/>
      <c r="E33" s="55" t="s">
        <v>26</v>
      </c>
      <c r="F33" s="53"/>
      <c r="G33" s="42">
        <f>SUM(F33/F47)</f>
        <v>0</v>
      </c>
    </row>
    <row r="34" spans="1:7" ht="18" customHeight="1">
      <c r="A34" s="68"/>
      <c r="B34" s="69"/>
      <c r="C34" s="70"/>
      <c r="E34" s="55" t="s">
        <v>27</v>
      </c>
      <c r="F34" s="53">
        <v>3</v>
      </c>
      <c r="G34" s="42">
        <f>SUM(F34/F47)</f>
        <v>0.013761467889908258</v>
      </c>
    </row>
    <row r="35" spans="1:7" ht="18" customHeight="1">
      <c r="A35" s="71"/>
      <c r="B35" s="72"/>
      <c r="C35" s="73"/>
      <c r="E35" s="55" t="s">
        <v>28</v>
      </c>
      <c r="F35" s="53">
        <v>2</v>
      </c>
      <c r="G35" s="42">
        <f>SUM(F35/F47)</f>
        <v>0.009174311926605505</v>
      </c>
    </row>
    <row r="36" spans="1:7" ht="18" customHeight="1">
      <c r="A36" s="35"/>
      <c r="B36" s="36"/>
      <c r="C36" s="35"/>
      <c r="E36" s="55" t="s">
        <v>29</v>
      </c>
      <c r="F36" s="53"/>
      <c r="G36" s="42">
        <f>SUM(F36/F47)</f>
        <v>0</v>
      </c>
    </row>
    <row r="37" spans="1:7" ht="18" customHeight="1">
      <c r="A37" s="2" t="s">
        <v>73</v>
      </c>
      <c r="E37" s="55" t="s">
        <v>30</v>
      </c>
      <c r="F37" s="53">
        <v>2</v>
      </c>
      <c r="G37" s="42">
        <f>SUM(F37/F47)</f>
        <v>0.009174311926605505</v>
      </c>
    </row>
    <row r="38" spans="1:7" ht="18" customHeight="1">
      <c r="A38" s="4" t="s">
        <v>56</v>
      </c>
      <c r="B38" s="5">
        <v>123</v>
      </c>
      <c r="C38" s="7">
        <f>(B38/B43)</f>
        <v>0.4197952218430034</v>
      </c>
      <c r="E38" s="55" t="s">
        <v>31</v>
      </c>
      <c r="F38" s="53">
        <v>1</v>
      </c>
      <c r="G38" s="42">
        <f>SUM(F38/F47)</f>
        <v>0.0045871559633027525</v>
      </c>
    </row>
    <row r="39" spans="1:7" ht="18" customHeight="1">
      <c r="A39" s="8" t="s">
        <v>91</v>
      </c>
      <c r="B39" s="14">
        <v>75</v>
      </c>
      <c r="C39" s="11">
        <f>(B39/B43)</f>
        <v>0.25597269624573377</v>
      </c>
      <c r="E39" s="55" t="s">
        <v>32</v>
      </c>
      <c r="F39" s="53"/>
      <c r="G39" s="42">
        <f>SUM(F39/F47)</f>
        <v>0</v>
      </c>
    </row>
    <row r="40" spans="1:7" ht="18" customHeight="1">
      <c r="A40" s="8" t="s">
        <v>92</v>
      </c>
      <c r="B40" s="14">
        <v>26</v>
      </c>
      <c r="C40" s="11">
        <f>(B40/B43)</f>
        <v>0.08873720136518772</v>
      </c>
      <c r="E40" s="55" t="s">
        <v>33</v>
      </c>
      <c r="F40" s="53"/>
      <c r="G40" s="42">
        <f>SUM(F40/F47)</f>
        <v>0</v>
      </c>
    </row>
    <row r="41" spans="1:7" ht="18" customHeight="1">
      <c r="A41" s="8" t="s">
        <v>52</v>
      </c>
      <c r="B41" s="14">
        <v>63</v>
      </c>
      <c r="C41" s="11">
        <f>(B41/B43)</f>
        <v>0.2150170648464164</v>
      </c>
      <c r="E41" s="55" t="s">
        <v>34</v>
      </c>
      <c r="F41" s="53">
        <v>1</v>
      </c>
      <c r="G41" s="42">
        <f>SUM(F41/F47)</f>
        <v>0.0045871559633027525</v>
      </c>
    </row>
    <row r="42" spans="1:7" ht="18" customHeight="1">
      <c r="A42" s="23" t="s">
        <v>88</v>
      </c>
      <c r="B42" s="25">
        <v>6</v>
      </c>
      <c r="C42" s="24">
        <f>(B42/B43)</f>
        <v>0.020477815699658702</v>
      </c>
      <c r="E42" s="55" t="s">
        <v>35</v>
      </c>
      <c r="F42" s="53"/>
      <c r="G42" s="42">
        <f>SUM(F42/F47)</f>
        <v>0</v>
      </c>
    </row>
    <row r="43" spans="1:7" ht="18" customHeight="1">
      <c r="A43" s="12" t="s">
        <v>39</v>
      </c>
      <c r="B43" s="19">
        <f>SUM(B38:B42)</f>
        <v>293</v>
      </c>
      <c r="C43" s="20">
        <f>SUM(C38:C42)</f>
        <v>0.9999999999999999</v>
      </c>
      <c r="E43" s="55" t="s">
        <v>36</v>
      </c>
      <c r="F43" s="53">
        <v>6</v>
      </c>
      <c r="G43" s="42">
        <f>SUM(F43/F47)</f>
        <v>0.027522935779816515</v>
      </c>
    </row>
    <row r="44" spans="5:7" ht="18" customHeight="1">
      <c r="E44" s="55" t="s">
        <v>37</v>
      </c>
      <c r="F44" s="53">
        <v>1</v>
      </c>
      <c r="G44" s="42">
        <f>SUM(F44/F47)</f>
        <v>0.0045871559633027525</v>
      </c>
    </row>
    <row r="45" spans="1:7" ht="18" customHeight="1">
      <c r="A45" s="2" t="s">
        <v>74</v>
      </c>
      <c r="C45" s="38" t="s">
        <v>105</v>
      </c>
      <c r="E45" s="57" t="s">
        <v>38</v>
      </c>
      <c r="F45" s="54">
        <v>7</v>
      </c>
      <c r="G45" s="43">
        <f>SUM(F45/F47)</f>
        <v>0.03211009174311927</v>
      </c>
    </row>
    <row r="46" spans="1:7" ht="18" customHeight="1">
      <c r="A46" s="4" t="s">
        <v>75</v>
      </c>
      <c r="B46" s="5">
        <v>111</v>
      </c>
      <c r="C46" s="7">
        <f>(B46/B50)</f>
        <v>0.44047619047619047</v>
      </c>
      <c r="E46" s="47" t="s">
        <v>88</v>
      </c>
      <c r="F46" s="48">
        <v>22</v>
      </c>
      <c r="G46" s="49">
        <f>SUM(F46/F47)</f>
        <v>0.10091743119266056</v>
      </c>
    </row>
    <row r="47" spans="1:7" ht="18" customHeight="1">
      <c r="A47" s="8" t="s">
        <v>76</v>
      </c>
      <c r="B47" s="14">
        <v>106</v>
      </c>
      <c r="C47" s="11">
        <f>(B47/B50)</f>
        <v>0.42063492063492064</v>
      </c>
      <c r="E47" s="46" t="s">
        <v>39</v>
      </c>
      <c r="F47" s="44">
        <f>SUM(F5:F46)</f>
        <v>218</v>
      </c>
      <c r="G47" s="45">
        <f>SUM(G5:G46)</f>
        <v>1</v>
      </c>
    </row>
    <row r="48" spans="1:3" ht="18" customHeight="1">
      <c r="A48" s="8" t="s">
        <v>77</v>
      </c>
      <c r="B48" s="14">
        <v>29</v>
      </c>
      <c r="C48" s="11">
        <f>(B48/B50)</f>
        <v>0.11507936507936507</v>
      </c>
    </row>
    <row r="49" spans="1:3" ht="18" customHeight="1">
      <c r="A49" s="16" t="s">
        <v>42</v>
      </c>
      <c r="B49" s="17">
        <v>6</v>
      </c>
      <c r="C49" s="18">
        <f>(B49/B50)</f>
        <v>0.023809523809523808</v>
      </c>
    </row>
    <row r="50" spans="1:3" ht="18" customHeight="1">
      <c r="A50" s="12" t="s">
        <v>39</v>
      </c>
      <c r="B50" s="19">
        <f>SUM(B46:B49)</f>
        <v>252</v>
      </c>
      <c r="C50" s="20">
        <f>SUM(C46:C49)</f>
        <v>1</v>
      </c>
    </row>
    <row r="51" ht="18" customHeight="1"/>
    <row r="52" spans="1:7" ht="18" customHeight="1">
      <c r="A52" s="79" t="s">
        <v>87</v>
      </c>
      <c r="B52" s="79"/>
      <c r="C52" s="38" t="s">
        <v>106</v>
      </c>
      <c r="E52" s="2" t="s">
        <v>107</v>
      </c>
      <c r="G52" s="38" t="s">
        <v>103</v>
      </c>
    </row>
    <row r="53" spans="1:7" ht="18" customHeight="1">
      <c r="A53" s="4" t="s">
        <v>84</v>
      </c>
      <c r="B53" s="4">
        <v>71</v>
      </c>
      <c r="C53" s="7">
        <f>(B53/B64)</f>
        <v>0.19086021505376344</v>
      </c>
      <c r="E53" s="4" t="s">
        <v>96</v>
      </c>
      <c r="F53" s="4">
        <v>57</v>
      </c>
      <c r="G53" s="7">
        <f>(F53/F57)</f>
        <v>0.37012987012987014</v>
      </c>
    </row>
    <row r="54" spans="1:7" ht="18" customHeight="1">
      <c r="A54" s="10" t="s">
        <v>83</v>
      </c>
      <c r="B54" s="8">
        <v>89</v>
      </c>
      <c r="C54" s="11">
        <f>(B54/B64)</f>
        <v>0.239247311827957</v>
      </c>
      <c r="E54" s="10" t="s">
        <v>97</v>
      </c>
      <c r="F54" s="8">
        <v>42</v>
      </c>
      <c r="G54" s="11">
        <f>(F54/F57)</f>
        <v>0.2727272727272727</v>
      </c>
    </row>
    <row r="55" spans="1:7" ht="18" customHeight="1">
      <c r="A55" s="10" t="s">
        <v>49</v>
      </c>
      <c r="B55" s="8">
        <v>25</v>
      </c>
      <c r="C55" s="11">
        <f>(B55/B64)</f>
        <v>0.06720430107526881</v>
      </c>
      <c r="E55" s="10" t="s">
        <v>98</v>
      </c>
      <c r="F55" s="8">
        <v>6</v>
      </c>
      <c r="G55" s="11">
        <f>(F55/F57)</f>
        <v>0.03896103896103896</v>
      </c>
    </row>
    <row r="56" spans="1:7" ht="18" customHeight="1">
      <c r="A56" s="10" t="s">
        <v>85</v>
      </c>
      <c r="B56" s="8">
        <v>11</v>
      </c>
      <c r="C56" s="11">
        <f>(B56/B64)</f>
        <v>0.02956989247311828</v>
      </c>
      <c r="E56" s="10" t="s">
        <v>99</v>
      </c>
      <c r="F56" s="8">
        <v>49</v>
      </c>
      <c r="G56" s="11">
        <f>(F56/F57)</f>
        <v>0.3181818181818182</v>
      </c>
    </row>
    <row r="57" spans="1:7" ht="18" customHeight="1">
      <c r="A57" s="10" t="s">
        <v>59</v>
      </c>
      <c r="B57" s="8">
        <v>6</v>
      </c>
      <c r="C57" s="11">
        <f>(B57/B64)</f>
        <v>0.016129032258064516</v>
      </c>
      <c r="E57" s="12" t="s">
        <v>39</v>
      </c>
      <c r="F57" s="21">
        <f>SUM(F53:F56)</f>
        <v>154</v>
      </c>
      <c r="G57" s="20">
        <f>SUM(G53:G56)</f>
        <v>1</v>
      </c>
    </row>
    <row r="58" spans="1:3" ht="18" customHeight="1">
      <c r="A58" s="10" t="s">
        <v>60</v>
      </c>
      <c r="B58" s="8">
        <v>5</v>
      </c>
      <c r="C58" s="11">
        <f>(B58/B64)</f>
        <v>0.013440860215053764</v>
      </c>
    </row>
    <row r="59" spans="1:7" ht="18" customHeight="1">
      <c r="A59" s="10" t="s">
        <v>57</v>
      </c>
      <c r="B59" s="8">
        <v>1</v>
      </c>
      <c r="C59" s="11">
        <f>(B59/B64)</f>
        <v>0.002688172043010753</v>
      </c>
      <c r="E59" s="2" t="s">
        <v>108</v>
      </c>
      <c r="G59" s="38" t="s">
        <v>103</v>
      </c>
    </row>
    <row r="60" spans="1:7" ht="18" customHeight="1">
      <c r="A60" s="15" t="s">
        <v>51</v>
      </c>
      <c r="B60" s="8">
        <v>58</v>
      </c>
      <c r="C60" s="11">
        <f>(B60/B64)</f>
        <v>0.15591397849462366</v>
      </c>
      <c r="E60" s="4" t="s">
        <v>96</v>
      </c>
      <c r="F60" s="4">
        <v>31</v>
      </c>
      <c r="G60" s="7">
        <f>(F60/F62)</f>
        <v>0.6326530612244898</v>
      </c>
    </row>
    <row r="61" spans="1:7" ht="18" customHeight="1">
      <c r="A61" s="15" t="s">
        <v>86</v>
      </c>
      <c r="B61" s="8">
        <v>61</v>
      </c>
      <c r="C61" s="11">
        <f>(B61/B64)</f>
        <v>0.1639784946236559</v>
      </c>
      <c r="E61" s="10" t="s">
        <v>100</v>
      </c>
      <c r="F61" s="8">
        <v>18</v>
      </c>
      <c r="G61" s="11">
        <f>(F61/F62)</f>
        <v>0.3673469387755102</v>
      </c>
    </row>
    <row r="62" spans="1:7" ht="18" customHeight="1">
      <c r="A62" s="15" t="s">
        <v>93</v>
      </c>
      <c r="B62" s="8">
        <v>5</v>
      </c>
      <c r="C62" s="11">
        <f>(B62/B64)</f>
        <v>0.013440860215053764</v>
      </c>
      <c r="E62" s="12" t="s">
        <v>39</v>
      </c>
      <c r="F62" s="21">
        <f>SUM(F60:F61)</f>
        <v>49</v>
      </c>
      <c r="G62" s="20">
        <f>SUM(G60:G61)</f>
        <v>1</v>
      </c>
    </row>
    <row r="63" spans="1:6" ht="18" customHeight="1">
      <c r="A63" s="15" t="s">
        <v>50</v>
      </c>
      <c r="B63" s="8">
        <v>40</v>
      </c>
      <c r="C63" s="11">
        <f>(B63/B64)</f>
        <v>0.10752688172043011</v>
      </c>
      <c r="F63" s="3"/>
    </row>
    <row r="64" spans="1:3" ht="18" customHeight="1">
      <c r="A64" s="12" t="s">
        <v>39</v>
      </c>
      <c r="B64" s="21">
        <f>SUM(B53:B63)</f>
        <v>372</v>
      </c>
      <c r="C64" s="20">
        <f>SUM(C53:C63)</f>
        <v>0.9999999999999999</v>
      </c>
    </row>
    <row r="65" ht="18" customHeight="1">
      <c r="B65" s="2"/>
    </row>
    <row r="66" spans="1:2" ht="18" customHeight="1">
      <c r="A66" s="2" t="s">
        <v>111</v>
      </c>
      <c r="B66" s="2"/>
    </row>
    <row r="67" spans="1:5" ht="18" customHeight="1">
      <c r="A67" s="22" t="s">
        <v>78</v>
      </c>
      <c r="B67" s="2"/>
      <c r="E67" s="2" t="s">
        <v>79</v>
      </c>
    </row>
    <row r="68" spans="1:7" ht="18" customHeight="1">
      <c r="A68" s="4" t="s">
        <v>53</v>
      </c>
      <c r="B68" s="4">
        <v>203</v>
      </c>
      <c r="C68" s="7">
        <f>(B68/B72)</f>
        <v>0.7198581560283688</v>
      </c>
      <c r="E68" s="4" t="s">
        <v>53</v>
      </c>
      <c r="F68" s="4">
        <v>179</v>
      </c>
      <c r="G68" s="7">
        <f>(F68/F72)</f>
        <v>0.7075098814229249</v>
      </c>
    </row>
    <row r="69" spans="1:7" ht="18" customHeight="1">
      <c r="A69" s="8" t="s">
        <v>94</v>
      </c>
      <c r="B69" s="8">
        <v>75</v>
      </c>
      <c r="C69" s="11">
        <f>(B69/B72)</f>
        <v>0.26595744680851063</v>
      </c>
      <c r="E69" s="8" t="s">
        <v>94</v>
      </c>
      <c r="F69" s="8">
        <v>70</v>
      </c>
      <c r="G69" s="11">
        <f>(F69/F72)</f>
        <v>0.2766798418972332</v>
      </c>
    </row>
    <row r="70" spans="1:7" ht="18" customHeight="1">
      <c r="A70" s="8" t="s">
        <v>95</v>
      </c>
      <c r="B70" s="8">
        <v>4</v>
      </c>
      <c r="C70" s="11">
        <f>(B70/B72)</f>
        <v>0.014184397163120567</v>
      </c>
      <c r="E70" s="8" t="s">
        <v>95</v>
      </c>
      <c r="F70" s="8">
        <v>4</v>
      </c>
      <c r="G70" s="11">
        <f>(F70/F72)</f>
        <v>0.015810276679841896</v>
      </c>
    </row>
    <row r="71" spans="1:7" ht="18" customHeight="1">
      <c r="A71" s="16" t="s">
        <v>54</v>
      </c>
      <c r="B71" s="16">
        <v>0</v>
      </c>
      <c r="C71" s="18">
        <f>(B71/B72)</f>
        <v>0</v>
      </c>
      <c r="E71" s="16" t="s">
        <v>54</v>
      </c>
      <c r="F71" s="16">
        <v>0</v>
      </c>
      <c r="G71" s="18">
        <f>(F71/F72)</f>
        <v>0</v>
      </c>
    </row>
    <row r="72" spans="1:7" ht="18" customHeight="1">
      <c r="A72" s="12" t="s">
        <v>39</v>
      </c>
      <c r="B72" s="21">
        <f>SUM(B68:B71)</f>
        <v>282</v>
      </c>
      <c r="C72" s="20">
        <f>SUM(C68:C71)</f>
        <v>1</v>
      </c>
      <c r="E72" s="12" t="s">
        <v>39</v>
      </c>
      <c r="F72" s="21">
        <f>SUM(F68:F71)</f>
        <v>253</v>
      </c>
      <c r="G72" s="20">
        <f>SUM(G68:G71)</f>
        <v>1</v>
      </c>
    </row>
    <row r="73" spans="1:6" ht="18" customHeight="1">
      <c r="A73" s="61"/>
      <c r="B73" s="64" t="s">
        <v>118</v>
      </c>
      <c r="C73" s="62"/>
      <c r="F73" s="63" t="s">
        <v>123</v>
      </c>
    </row>
    <row r="74" spans="1:6" ht="18" customHeight="1">
      <c r="A74" s="22" t="s">
        <v>102</v>
      </c>
      <c r="B74" s="2"/>
      <c r="F74" s="65"/>
    </row>
    <row r="75" spans="1:5" ht="18" customHeight="1">
      <c r="A75" s="22" t="s">
        <v>114</v>
      </c>
      <c r="B75" s="2"/>
      <c r="E75" s="37" t="s">
        <v>80</v>
      </c>
    </row>
    <row r="76" spans="1:7" ht="18" customHeight="1">
      <c r="A76" s="4" t="s">
        <v>53</v>
      </c>
      <c r="B76" s="4">
        <v>11</v>
      </c>
      <c r="C76" s="7">
        <f>(B76/B80)</f>
        <v>0.55</v>
      </c>
      <c r="E76" s="4" t="s">
        <v>53</v>
      </c>
      <c r="F76" s="4">
        <v>165</v>
      </c>
      <c r="G76" s="7">
        <f>(F76/F80)</f>
        <v>0.6680161943319838</v>
      </c>
    </row>
    <row r="77" spans="1:7" ht="18" customHeight="1">
      <c r="A77" s="8" t="s">
        <v>94</v>
      </c>
      <c r="B77" s="8">
        <v>7</v>
      </c>
      <c r="C77" s="11">
        <f>(B77/B80)</f>
        <v>0.35</v>
      </c>
      <c r="E77" s="8" t="s">
        <v>94</v>
      </c>
      <c r="F77" s="8">
        <v>72</v>
      </c>
      <c r="G77" s="11">
        <f>(F77/F80)</f>
        <v>0.291497975708502</v>
      </c>
    </row>
    <row r="78" spans="1:7" ht="18" customHeight="1">
      <c r="A78" s="8" t="s">
        <v>95</v>
      </c>
      <c r="B78" s="8">
        <v>2</v>
      </c>
      <c r="C78" s="11">
        <f>(B78/B80)</f>
        <v>0.1</v>
      </c>
      <c r="E78" s="8" t="s">
        <v>95</v>
      </c>
      <c r="F78" s="8">
        <v>7</v>
      </c>
      <c r="G78" s="11">
        <f>(F78/F80)</f>
        <v>0.02834008097165992</v>
      </c>
    </row>
    <row r="79" spans="1:7" ht="18" customHeight="1">
      <c r="A79" s="16" t="s">
        <v>54</v>
      </c>
      <c r="B79" s="16">
        <v>0</v>
      </c>
      <c r="C79" s="18">
        <f>(B79/B80)</f>
        <v>0</v>
      </c>
      <c r="E79" s="16" t="s">
        <v>54</v>
      </c>
      <c r="F79" s="16">
        <v>3</v>
      </c>
      <c r="G79" s="18">
        <f>(F79/F80)</f>
        <v>0.012145748987854251</v>
      </c>
    </row>
    <row r="80" spans="1:7" ht="18" customHeight="1">
      <c r="A80" s="12" t="s">
        <v>39</v>
      </c>
      <c r="B80" s="21">
        <f>SUM(B76:B79)</f>
        <v>20</v>
      </c>
      <c r="C80" s="20">
        <f>SUM(C76:C79)</f>
        <v>1</v>
      </c>
      <c r="E80" s="12" t="s">
        <v>39</v>
      </c>
      <c r="F80" s="21">
        <f>SUM(F76:F79)</f>
        <v>247</v>
      </c>
      <c r="G80" s="20">
        <f>SUM(G76:G79)</f>
        <v>1</v>
      </c>
    </row>
    <row r="81" spans="1:6" ht="18" customHeight="1">
      <c r="A81" s="39"/>
      <c r="B81" s="63" t="s">
        <v>119</v>
      </c>
      <c r="C81" s="41"/>
      <c r="F81" s="63" t="s">
        <v>124</v>
      </c>
    </row>
    <row r="82" spans="1:6" ht="18" customHeight="1">
      <c r="A82" s="2" t="s">
        <v>115</v>
      </c>
      <c r="B82" s="2"/>
      <c r="F82" s="65"/>
    </row>
    <row r="83" spans="1:5" ht="18" customHeight="1">
      <c r="A83" s="4" t="s">
        <v>53</v>
      </c>
      <c r="B83" s="4">
        <v>113</v>
      </c>
      <c r="C83" s="7">
        <f>(B83/B87)</f>
        <v>0.8248175182481752</v>
      </c>
      <c r="E83" s="37" t="s">
        <v>109</v>
      </c>
    </row>
    <row r="84" spans="1:7" ht="18" customHeight="1">
      <c r="A84" s="8" t="s">
        <v>94</v>
      </c>
      <c r="B84" s="8">
        <v>22</v>
      </c>
      <c r="C84" s="11">
        <f>(B84/B87)</f>
        <v>0.16058394160583941</v>
      </c>
      <c r="E84" s="67" t="s">
        <v>110</v>
      </c>
      <c r="F84" s="67"/>
      <c r="G84" s="67"/>
    </row>
    <row r="85" spans="1:7" ht="18" customHeight="1">
      <c r="A85" s="8" t="s">
        <v>95</v>
      </c>
      <c r="B85" s="8">
        <v>2</v>
      </c>
      <c r="C85" s="11">
        <f>(B85/B87)</f>
        <v>0.014598540145985401</v>
      </c>
      <c r="E85" s="4" t="s">
        <v>66</v>
      </c>
      <c r="F85" s="4">
        <v>99</v>
      </c>
      <c r="G85" s="7">
        <f>(F85/F89)</f>
        <v>0.3378839590443686</v>
      </c>
    </row>
    <row r="86" spans="1:7" ht="18" customHeight="1">
      <c r="A86" s="16" t="s">
        <v>54</v>
      </c>
      <c r="B86" s="16">
        <v>0</v>
      </c>
      <c r="C86" s="18">
        <f>(B86/B87)</f>
        <v>0</v>
      </c>
      <c r="E86" s="8" t="s">
        <v>67</v>
      </c>
      <c r="F86" s="8">
        <v>71</v>
      </c>
      <c r="G86" s="11">
        <f>(F86/F89)</f>
        <v>0.24232081911262798</v>
      </c>
    </row>
    <row r="87" spans="1:7" ht="18" customHeight="1">
      <c r="A87" s="12" t="s">
        <v>39</v>
      </c>
      <c r="B87" s="21">
        <f>SUM(B83:B86)</f>
        <v>137</v>
      </c>
      <c r="C87" s="20">
        <f>SUM(C83:C86)</f>
        <v>1</v>
      </c>
      <c r="E87" s="8" t="s">
        <v>68</v>
      </c>
      <c r="F87" s="8">
        <v>77</v>
      </c>
      <c r="G87" s="11">
        <f>(F87/F89)</f>
        <v>0.2627986348122867</v>
      </c>
    </row>
    <row r="88" spans="1:7" ht="18" customHeight="1">
      <c r="A88" s="39"/>
      <c r="B88" s="63" t="s">
        <v>120</v>
      </c>
      <c r="C88" s="41"/>
      <c r="E88" s="28" t="s">
        <v>88</v>
      </c>
      <c r="F88" s="28">
        <v>46</v>
      </c>
      <c r="G88" s="30">
        <f>(F88/F89)</f>
        <v>0.15699658703071673</v>
      </c>
    </row>
    <row r="89" spans="1:7" ht="18" customHeight="1">
      <c r="A89" s="22" t="s">
        <v>116</v>
      </c>
      <c r="B89" s="2"/>
      <c r="E89" s="12" t="s">
        <v>39</v>
      </c>
      <c r="F89" s="21">
        <f>SUM(F85:F88)</f>
        <v>293</v>
      </c>
      <c r="G89" s="20">
        <f>SUM(G85:G88)</f>
        <v>1</v>
      </c>
    </row>
    <row r="90" spans="1:3" ht="18" customHeight="1">
      <c r="A90" s="4" t="s">
        <v>53</v>
      </c>
      <c r="B90" s="4">
        <v>17</v>
      </c>
      <c r="C90" s="7">
        <f>(B90/B94)</f>
        <v>0.6071428571428571</v>
      </c>
    </row>
    <row r="91" spans="1:7" ht="18" customHeight="1">
      <c r="A91" s="8" t="s">
        <v>94</v>
      </c>
      <c r="B91" s="8">
        <v>8</v>
      </c>
      <c r="C91" s="11">
        <f>(B91/B94)</f>
        <v>0.2857142857142857</v>
      </c>
      <c r="E91" s="67" t="s">
        <v>71</v>
      </c>
      <c r="F91" s="67"/>
      <c r="G91" s="67"/>
    </row>
    <row r="92" spans="1:7" ht="18" customHeight="1">
      <c r="A92" s="8" t="s">
        <v>95</v>
      </c>
      <c r="B92" s="8">
        <v>3</v>
      </c>
      <c r="C92" s="11">
        <f>(B92/B94)</f>
        <v>0.10714285714285714</v>
      </c>
      <c r="E92" s="4" t="s">
        <v>66</v>
      </c>
      <c r="F92" s="4">
        <v>39</v>
      </c>
      <c r="G92" s="7">
        <f>(F92/F96)</f>
        <v>0.13310580204778158</v>
      </c>
    </row>
    <row r="93" spans="1:7" ht="18" customHeight="1">
      <c r="A93" s="16" t="s">
        <v>54</v>
      </c>
      <c r="B93" s="16">
        <v>0</v>
      </c>
      <c r="C93" s="18">
        <f>(B93/B94)</f>
        <v>0</v>
      </c>
      <c r="E93" s="8" t="s">
        <v>67</v>
      </c>
      <c r="F93" s="8">
        <v>16</v>
      </c>
      <c r="G93" s="11">
        <f>(F93/F96)</f>
        <v>0.05460750853242321</v>
      </c>
    </row>
    <row r="94" spans="1:7" ht="18" customHeight="1">
      <c r="A94" s="12" t="s">
        <v>39</v>
      </c>
      <c r="B94" s="21">
        <f>SUM(B90:B93)</f>
        <v>28</v>
      </c>
      <c r="C94" s="20">
        <f>SUM(C90:C93)</f>
        <v>0.9999999999999999</v>
      </c>
      <c r="E94" s="8" t="s">
        <v>68</v>
      </c>
      <c r="F94" s="8">
        <v>111</v>
      </c>
      <c r="G94" s="11">
        <f>(F94/F96)</f>
        <v>0.378839590443686</v>
      </c>
    </row>
    <row r="95" spans="1:7" ht="18" customHeight="1">
      <c r="A95" s="39"/>
      <c r="B95" s="63" t="s">
        <v>121</v>
      </c>
      <c r="C95" s="41"/>
      <c r="E95" s="28" t="s">
        <v>88</v>
      </c>
      <c r="F95" s="28">
        <v>127</v>
      </c>
      <c r="G95" s="30">
        <f>(F95/F96)</f>
        <v>0.4334470989761092</v>
      </c>
    </row>
    <row r="96" spans="1:7" ht="18" customHeight="1">
      <c r="A96" s="22" t="s">
        <v>117</v>
      </c>
      <c r="B96" s="2"/>
      <c r="E96" s="12" t="s">
        <v>39</v>
      </c>
      <c r="F96" s="21">
        <f>SUM(F92:F95)</f>
        <v>293</v>
      </c>
      <c r="G96" s="20">
        <f>SUM(G92:G95)</f>
        <v>1</v>
      </c>
    </row>
    <row r="97" spans="1:3" ht="18" customHeight="1">
      <c r="A97" s="4" t="s">
        <v>53</v>
      </c>
      <c r="B97" s="4">
        <v>28</v>
      </c>
      <c r="C97" s="7">
        <f>(B97/B101)</f>
        <v>0.56</v>
      </c>
    </row>
    <row r="98" spans="1:3" ht="18" customHeight="1">
      <c r="A98" s="8" t="s">
        <v>94</v>
      </c>
      <c r="B98" s="8">
        <v>15</v>
      </c>
      <c r="C98" s="11">
        <f>(B98/B101)</f>
        <v>0.3</v>
      </c>
    </row>
    <row r="99" spans="1:3" ht="18" customHeight="1">
      <c r="A99" s="8" t="s">
        <v>95</v>
      </c>
      <c r="B99" s="8">
        <v>7</v>
      </c>
      <c r="C99" s="11">
        <f>(B99/B101)</f>
        <v>0.14</v>
      </c>
    </row>
    <row r="100" spans="1:3" ht="18" customHeight="1">
      <c r="A100" s="16" t="s">
        <v>54</v>
      </c>
      <c r="B100" s="16">
        <v>0</v>
      </c>
      <c r="C100" s="18">
        <f>(B100/B101)</f>
        <v>0</v>
      </c>
    </row>
    <row r="101" spans="1:3" ht="18" customHeight="1">
      <c r="A101" s="12" t="s">
        <v>39</v>
      </c>
      <c r="B101" s="21">
        <f>SUM(B97:B100)</f>
        <v>50</v>
      </c>
      <c r="C101" s="20">
        <f>SUM(C97:C100)</f>
        <v>1</v>
      </c>
    </row>
    <row r="102" ht="18" customHeight="1">
      <c r="B102" s="63" t="s">
        <v>122</v>
      </c>
    </row>
    <row r="103" spans="1:3" ht="13.5">
      <c r="A103" s="39"/>
      <c r="B103" s="40"/>
      <c r="C103" s="41"/>
    </row>
    <row r="104" spans="1:7" ht="144.75" customHeight="1">
      <c r="A104" s="66" t="s">
        <v>125</v>
      </c>
      <c r="B104" s="66"/>
      <c r="C104" s="66"/>
      <c r="D104" s="66"/>
      <c r="E104" s="66"/>
      <c r="F104" s="66"/>
      <c r="G104" s="66"/>
    </row>
    <row r="105" spans="1:3" ht="13.5">
      <c r="A105" s="59"/>
      <c r="B105" s="60"/>
      <c r="C105" s="60"/>
    </row>
    <row r="106" spans="1:3" ht="13.5">
      <c r="A106" s="59"/>
      <c r="B106" s="60"/>
      <c r="C106" s="60"/>
    </row>
    <row r="107" spans="1:3" ht="13.5">
      <c r="A107" s="59"/>
      <c r="B107" s="60"/>
      <c r="C107" s="60"/>
    </row>
    <row r="108" spans="1:3" ht="13.5">
      <c r="A108" s="60"/>
      <c r="B108" s="60"/>
      <c r="C108" s="60"/>
    </row>
    <row r="109" spans="1:7" ht="13.5">
      <c r="A109" s="60"/>
      <c r="B109" s="60"/>
      <c r="C109" s="60"/>
      <c r="E109" s="39"/>
      <c r="F109" s="40"/>
      <c r="G109" s="41"/>
    </row>
    <row r="110" spans="5:7" ht="13.5">
      <c r="E110" s="39"/>
      <c r="F110" s="40"/>
      <c r="G110" s="41"/>
    </row>
  </sheetData>
  <sheetProtection/>
  <mergeCells count="8">
    <mergeCell ref="A104:G104"/>
    <mergeCell ref="E91:G91"/>
    <mergeCell ref="A33:C35"/>
    <mergeCell ref="E4:G4"/>
    <mergeCell ref="A1:G1"/>
    <mergeCell ref="A3:B3"/>
    <mergeCell ref="A52:B52"/>
    <mergeCell ref="E84:G84"/>
  </mergeCells>
  <printOptions horizontalCentered="1"/>
  <pageMargins left="0.5511811023622047" right="0.3937007874015748" top="0.5118110236220472" bottom="0.5118110236220472" header="0.3937007874015748" footer="0.5118110236220472"/>
  <pageSetup fitToHeight="2"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大阪府文化財センター</dc:creator>
  <cp:keywords/>
  <dc:description/>
  <cp:lastModifiedBy>久永　雅宏</cp:lastModifiedBy>
  <cp:lastPrinted>2018-07-03T11:43:02Z</cp:lastPrinted>
  <dcterms:created xsi:type="dcterms:W3CDTF">2009-05-10T06:08:34Z</dcterms:created>
  <dcterms:modified xsi:type="dcterms:W3CDTF">2018-09-05T02:16:30Z</dcterms:modified>
  <cp:category/>
  <cp:version/>
  <cp:contentType/>
  <cp:contentStatus/>
</cp:coreProperties>
</file>