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防災機能強化（改築・改修・非構造のみ）" sheetId="1" r:id="rId1"/>
    <sheet name="(参考)データシート" sheetId="2" state="hidden"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'防災機能強化（改築・改修・非構造のみ）'!$C$1:$W$21</definedName>
    <definedName name="_xlnm.Print_Titles" localSheetId="0">'防災機能強化（改築・改修・非構造のみ）'!$2:$5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'防災機能強化（改築・改修・非構造のみ）'!#REF!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S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T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U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List>
</comments>
</file>

<file path=xl/sharedStrings.xml><?xml version="1.0" encoding="utf-8"?>
<sst xmlns="http://schemas.openxmlformats.org/spreadsheetml/2006/main" count="111" uniqueCount="105">
  <si>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</si>
  <si>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</si>
  <si>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</si>
  <si>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</si>
  <si>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</si>
  <si>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</si>
  <si>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</si>
  <si>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</si>
  <si>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</si>
  <si>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</si>
  <si>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</si>
  <si>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</si>
  <si>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</si>
  <si>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</si>
  <si>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</si>
  <si>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</si>
  <si>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</si>
  <si>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</si>
  <si>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</si>
  <si>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</si>
  <si>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</si>
  <si>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</si>
  <si>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</si>
  <si>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</si>
  <si>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</si>
  <si>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</si>
  <si>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</si>
  <si>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</si>
  <si>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</si>
  <si>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</si>
  <si>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</si>
  <si>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</si>
  <si>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</si>
  <si>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</si>
  <si>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</si>
  <si>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</si>
  <si>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</si>
  <si>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</si>
  <si>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</si>
  <si>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</si>
  <si>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</si>
  <si>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</si>
  <si>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</si>
  <si>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</si>
  <si>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</si>
  <si>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</si>
  <si>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</si>
  <si>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</si>
  <si>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</si>
  <si>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</si>
  <si>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</si>
  <si>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</si>
  <si>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</si>
  <si>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</si>
  <si>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</si>
  <si>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</si>
  <si>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</si>
  <si>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</si>
  <si>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</si>
  <si>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</si>
  <si>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</si>
  <si>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</si>
  <si>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</si>
  <si>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</si>
  <si>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</si>
  <si>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</si>
  <si>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</si>
  <si>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</si>
  <si>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</si>
  <si>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</si>
  <si>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</si>
  <si>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</si>
  <si>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</si>
  <si>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</si>
  <si>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</si>
  <si>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</si>
  <si>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</si>
  <si>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</si>
  <si>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</si>
  <si>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</si>
  <si>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</si>
  <si>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</si>
  <si>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</si>
  <si>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</si>
  <si>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</si>
  <si>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</si>
  <si>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</si>
  <si>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</si>
  <si>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</si>
  <si>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</si>
  <si>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</si>
  <si>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</si>
  <si>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</si>
  <si>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</si>
  <si>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</si>
  <si>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</si>
  <si>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</si>
  <si>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実施計画調査</t>
  </si>
  <si>
    <t>緊急点検調査</t>
  </si>
  <si>
    <t>Ｉｓ値又はIｗ値</t>
  </si>
  <si>
    <t>耐震診断経費
耐震点検経費
調査分析費
点検調査費</t>
  </si>
  <si>
    <t>●</t>
  </si>
  <si>
    <t>非構造部材の耐震対策</t>
  </si>
  <si>
    <t>提出区分
（仮提出・本提出）</t>
  </si>
  <si>
    <t>令和2年度 私立高等学校等施設高機能化整備費申請一覧</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</si>
</sst>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1">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207" fontId="3" fillId="23" borderId="33"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4"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wrapText="1"/>
    </xf>
    <xf numFmtId="0" fontId="3" fillId="23" borderId="13" xfId="0" applyFont="1" applyFill="1" applyBorder="1" applyAlignment="1">
      <alignment horizontal="center" vertical="center" wrapText="1"/>
    </xf>
    <xf numFmtId="207" fontId="29" fillId="23" borderId="34" xfId="0" applyNumberFormat="1" applyFont="1" applyFill="1" applyBorder="1" applyAlignment="1">
      <alignment horizontal="center" vertical="center" wrapText="1"/>
    </xf>
    <xf numFmtId="207" fontId="29" fillId="23" borderId="13" xfId="0" applyNumberFormat="1" applyFont="1" applyFill="1" applyBorder="1" applyAlignment="1">
      <alignment horizontal="center" vertical="center" wrapText="1"/>
    </xf>
    <xf numFmtId="207" fontId="3" fillId="23" borderId="35"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4"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8" xfId="0" applyFont="1" applyFill="1" applyBorder="1" applyAlignment="1">
      <alignment horizontal="center" vertical="center"/>
    </xf>
    <xf numFmtId="0" fontId="3" fillId="23" borderId="39" xfId="0" applyFont="1" applyFill="1" applyBorder="1" applyAlignment="1">
      <alignment horizontal="center" vertical="center"/>
    </xf>
    <xf numFmtId="0" fontId="3" fillId="23" borderId="34"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5" xfId="0" applyFont="1" applyFill="1" applyBorder="1" applyAlignment="1">
      <alignment horizontal="center" vertical="center"/>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5" xfId="0" applyFont="1" applyFill="1" applyBorder="1" applyAlignment="1">
      <alignment horizontal="center" vertical="center" wrapText="1"/>
    </xf>
    <xf numFmtId="0" fontId="3" fillId="23" borderId="3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1"/>
  <sheetViews>
    <sheetView tabSelected="1" view="pageBreakPreview" zoomScale="85" zoomScaleNormal="70" zoomScaleSheetLayoutView="85" zoomScalePageLayoutView="0" workbookViewId="0" topLeftCell="C1">
      <selection activeCell="N4" sqref="N4:N5"/>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5.00390625" style="4" customWidth="1"/>
    <col min="16" max="16" width="6.625" style="33" bestFit="1" customWidth="1"/>
    <col min="17" max="17" width="5.00390625" style="33" customWidth="1"/>
    <col min="18" max="18" width="6.625" style="33" bestFit="1" customWidth="1"/>
    <col min="19" max="21" width="12.875" style="33" hidden="1" customWidth="1"/>
    <col min="22" max="22" width="14.875" style="33" bestFit="1" customWidth="1"/>
    <col min="23" max="23" width="13.875" style="33" customWidth="1"/>
    <col min="24" max="24" width="2.625" style="35" bestFit="1" customWidth="1"/>
    <col min="25" max="16384" width="9.00390625" style="1" customWidth="1"/>
  </cols>
  <sheetData>
    <row r="1" spans="18:23" ht="17.25">
      <c r="R1" s="80" t="s">
        <v>5</v>
      </c>
      <c r="S1" s="80"/>
      <c r="T1" s="80"/>
      <c r="U1" s="80"/>
      <c r="V1" s="80"/>
      <c r="W1" s="80"/>
    </row>
    <row r="2" spans="3:23" ht="57" customHeight="1">
      <c r="C2" s="79" t="s">
        <v>104</v>
      </c>
      <c r="D2" s="79"/>
      <c r="E2" s="79"/>
      <c r="F2" s="79"/>
      <c r="G2" s="79"/>
      <c r="H2" s="79"/>
      <c r="I2" s="79"/>
      <c r="J2" s="79"/>
      <c r="K2" s="79"/>
      <c r="L2" s="79"/>
      <c r="M2" s="79"/>
      <c r="N2" s="79"/>
      <c r="O2" s="79"/>
      <c r="P2" s="79"/>
      <c r="Q2" s="79"/>
      <c r="R2" s="79"/>
      <c r="S2" s="79"/>
      <c r="T2" s="79"/>
      <c r="U2" s="79"/>
      <c r="V2" s="79"/>
      <c r="W2" s="79"/>
    </row>
    <row r="3" spans="3:23" ht="19.5" thickBot="1">
      <c r="C3" s="5"/>
      <c r="D3" s="5"/>
      <c r="E3" s="5"/>
      <c r="F3" s="5"/>
      <c r="G3" s="5"/>
      <c r="P3" s="29"/>
      <c r="Q3" s="29"/>
      <c r="R3" s="29"/>
      <c r="S3" s="29"/>
      <c r="T3" s="29"/>
      <c r="U3" s="29"/>
      <c r="V3" s="29"/>
      <c r="W3" s="29"/>
    </row>
    <row r="4" spans="3:24" ht="13.5" customHeight="1">
      <c r="C4" s="83" t="s">
        <v>13</v>
      </c>
      <c r="D4" s="81" t="s">
        <v>0</v>
      </c>
      <c r="E4" s="81" t="s">
        <v>3</v>
      </c>
      <c r="F4" s="81" t="s">
        <v>1</v>
      </c>
      <c r="G4" s="85" t="s">
        <v>8</v>
      </c>
      <c r="H4" s="87" t="s">
        <v>11</v>
      </c>
      <c r="I4" s="88"/>
      <c r="J4" s="88"/>
      <c r="K4" s="89"/>
      <c r="L4" s="90" t="s">
        <v>18</v>
      </c>
      <c r="M4" s="70" t="s">
        <v>95</v>
      </c>
      <c r="N4" s="70" t="s">
        <v>96</v>
      </c>
      <c r="O4" s="74" t="s">
        <v>99</v>
      </c>
      <c r="P4" s="75"/>
      <c r="Q4" s="75"/>
      <c r="R4" s="76"/>
      <c r="S4" s="68" t="s">
        <v>94</v>
      </c>
      <c r="T4" s="68" t="s">
        <v>97</v>
      </c>
      <c r="U4" s="72" t="s">
        <v>98</v>
      </c>
      <c r="V4" s="72" t="s">
        <v>103</v>
      </c>
      <c r="W4" s="66" t="s">
        <v>2</v>
      </c>
      <c r="X4" s="36"/>
    </row>
    <row r="5" spans="1:24" s="2" customFormat="1" ht="48.75" thickBot="1">
      <c r="A5" s="6" t="s">
        <v>7</v>
      </c>
      <c r="C5" s="84"/>
      <c r="D5" s="82"/>
      <c r="E5" s="82"/>
      <c r="F5" s="82"/>
      <c r="G5" s="86"/>
      <c r="H5" s="22" t="s">
        <v>100</v>
      </c>
      <c r="I5" s="22" t="s">
        <v>6</v>
      </c>
      <c r="J5" s="22" t="s">
        <v>4</v>
      </c>
      <c r="K5" s="21" t="s">
        <v>12</v>
      </c>
      <c r="L5" s="91"/>
      <c r="M5" s="71"/>
      <c r="N5" s="71"/>
      <c r="O5" s="77" t="s">
        <v>14</v>
      </c>
      <c r="P5" s="78"/>
      <c r="Q5" s="77" t="s">
        <v>15</v>
      </c>
      <c r="R5" s="78"/>
      <c r="S5" s="69"/>
      <c r="T5" s="69"/>
      <c r="U5" s="73"/>
      <c r="V5" s="73"/>
      <c r="W5" s="67"/>
      <c r="X5" s="37"/>
    </row>
    <row r="6" spans="1:24" s="4" customFormat="1" ht="28.5" customHeight="1">
      <c r="A6" s="4">
        <v>1</v>
      </c>
      <c r="B6" s="8" t="e">
        <f>VLOOKUP(C6,'(参考)データシート'!$A$3:$B$49,2,FALSE)</f>
        <v>#N/A</v>
      </c>
      <c r="C6" s="51"/>
      <c r="D6" s="23"/>
      <c r="E6" s="23"/>
      <c r="F6" s="24"/>
      <c r="G6" s="43"/>
      <c r="H6" s="25"/>
      <c r="I6" s="25"/>
      <c r="J6" s="25"/>
      <c r="K6" s="25">
        <f>SUM(H6:J6)</f>
        <v>0</v>
      </c>
      <c r="L6" s="25">
        <f>ROUNDDOWN(K6/X6,-3)</f>
        <v>0</v>
      </c>
      <c r="M6" s="54"/>
      <c r="N6" s="54"/>
      <c r="O6" s="56"/>
      <c r="P6" s="60"/>
      <c r="Q6" s="61"/>
      <c r="R6" s="57"/>
      <c r="S6" s="48"/>
      <c r="T6" s="50"/>
      <c r="U6" s="50"/>
      <c r="V6" s="50"/>
      <c r="W6" s="30"/>
      <c r="X6" s="34">
        <f>IF(P6="",3,IF(AND(P6&lt;0.3,G6="耐震補強"),2,3))</f>
        <v>3</v>
      </c>
    </row>
    <row r="7" spans="1:24" s="4" customFormat="1" ht="28.5" customHeight="1">
      <c r="A7" s="4">
        <v>2</v>
      </c>
      <c r="B7" s="8" t="e">
        <f>VLOOKUP(C7,'(参考)データシート'!$A$3:$B$49,2,FALSE)</f>
        <v>#N/A</v>
      </c>
      <c r="C7" s="28"/>
      <c r="D7" s="9"/>
      <c r="E7" s="9"/>
      <c r="F7" s="9"/>
      <c r="G7" s="44"/>
      <c r="H7" s="26"/>
      <c r="I7" s="26"/>
      <c r="J7" s="25"/>
      <c r="K7" s="26">
        <f>SUM(H7:J7)</f>
        <v>0</v>
      </c>
      <c r="L7" s="25">
        <f>ROUNDDOWN(K7/X7,-3)</f>
        <v>0</v>
      </c>
      <c r="M7" s="54"/>
      <c r="N7" s="54"/>
      <c r="O7" s="56"/>
      <c r="P7" s="62"/>
      <c r="Q7" s="56"/>
      <c r="R7" s="58"/>
      <c r="S7" s="48"/>
      <c r="T7" s="50"/>
      <c r="U7" s="50"/>
      <c r="V7" s="50"/>
      <c r="W7" s="31"/>
      <c r="X7" s="34">
        <f>IF(P7="",3,IF(AND(P7&lt;0.3,G7="耐震補強"),2,3))</f>
        <v>3</v>
      </c>
    </row>
    <row r="8" spans="1:24" s="4" customFormat="1" ht="28.5" customHeight="1">
      <c r="A8" s="4">
        <v>3</v>
      </c>
      <c r="B8" s="8" t="e">
        <f>VLOOKUP(C8,'(参考)データシート'!$A$3:$B$49,2,FALSE)</f>
        <v>#N/A</v>
      </c>
      <c r="C8" s="28"/>
      <c r="D8" s="9"/>
      <c r="E8" s="9"/>
      <c r="F8" s="9"/>
      <c r="G8" s="44"/>
      <c r="H8" s="26"/>
      <c r="I8" s="26"/>
      <c r="J8" s="25"/>
      <c r="K8" s="26">
        <f aca="true" t="shared" si="0" ref="K8:K19">SUM(H8:J8)</f>
        <v>0</v>
      </c>
      <c r="L8" s="25">
        <f>ROUNDDOWN(K8/X8,-3)</f>
        <v>0</v>
      </c>
      <c r="M8" s="54"/>
      <c r="N8" s="54"/>
      <c r="O8" s="56"/>
      <c r="P8" s="62"/>
      <c r="Q8" s="56"/>
      <c r="R8" s="58"/>
      <c r="S8" s="48"/>
      <c r="T8" s="50"/>
      <c r="U8" s="50"/>
      <c r="V8" s="50"/>
      <c r="W8" s="31"/>
      <c r="X8" s="34">
        <f>IF(P8="",3,IF(AND(P8&lt;0.3,G8="耐震補強"),2,3))</f>
        <v>3</v>
      </c>
    </row>
    <row r="9" spans="1:24" s="4" customFormat="1" ht="28.5" customHeight="1">
      <c r="A9" s="4">
        <v>4</v>
      </c>
      <c r="B9" s="8" t="e">
        <f>VLOOKUP(C9,'(参考)データシート'!$A$3:$B$49,2,FALSE)</f>
        <v>#N/A</v>
      </c>
      <c r="C9" s="28"/>
      <c r="D9" s="10"/>
      <c r="E9" s="9"/>
      <c r="F9" s="9"/>
      <c r="G9" s="44"/>
      <c r="H9" s="26"/>
      <c r="I9" s="26"/>
      <c r="J9" s="25"/>
      <c r="K9" s="26">
        <f t="shared" si="0"/>
        <v>0</v>
      </c>
      <c r="L9" s="25">
        <f>ROUNDDOWN(K9/X9,-3)</f>
        <v>0</v>
      </c>
      <c r="M9" s="54"/>
      <c r="N9" s="54"/>
      <c r="O9" s="56"/>
      <c r="P9" s="62"/>
      <c r="Q9" s="56"/>
      <c r="R9" s="58"/>
      <c r="S9" s="48"/>
      <c r="T9" s="50"/>
      <c r="U9" s="50"/>
      <c r="V9" s="50"/>
      <c r="W9" s="31"/>
      <c r="X9" s="34">
        <f>IF(P9="",3,IF(AND(P9&lt;0.3,G9="耐震補強"),2,3))</f>
        <v>3</v>
      </c>
    </row>
    <row r="10" spans="1:24" s="4" customFormat="1" ht="28.5" customHeight="1">
      <c r="A10" s="4">
        <v>5</v>
      </c>
      <c r="B10" s="8" t="e">
        <f>VLOOKUP(C10,'(参考)データシート'!$A$3:$B$49,2,FALSE)</f>
        <v>#N/A</v>
      </c>
      <c r="C10" s="28"/>
      <c r="D10" s="10"/>
      <c r="E10" s="9"/>
      <c r="F10" s="9"/>
      <c r="G10" s="44"/>
      <c r="H10" s="26"/>
      <c r="I10" s="26"/>
      <c r="J10" s="25"/>
      <c r="K10" s="26">
        <f t="shared" si="0"/>
        <v>0</v>
      </c>
      <c r="L10" s="25">
        <f>ROUNDDOWN(K10/X10,-3)</f>
        <v>0</v>
      </c>
      <c r="M10" s="54"/>
      <c r="N10" s="54"/>
      <c r="O10" s="56"/>
      <c r="P10" s="62"/>
      <c r="Q10" s="56"/>
      <c r="R10" s="58"/>
      <c r="S10" s="48"/>
      <c r="T10" s="50"/>
      <c r="U10" s="50"/>
      <c r="V10" s="50"/>
      <c r="W10" s="31"/>
      <c r="X10" s="34">
        <f>IF(P10="",3,IF(AND(P10&lt;0.3,G10="耐震補強"),2,3))</f>
        <v>3</v>
      </c>
    </row>
    <row r="11" spans="1:24" s="4" customFormat="1" ht="28.5" customHeight="1">
      <c r="A11" s="4">
        <v>6</v>
      </c>
      <c r="B11" s="8" t="e">
        <f>VLOOKUP(C11,'(参考)データシート'!$A$3:$B$49,2,FALSE)</f>
        <v>#N/A</v>
      </c>
      <c r="C11" s="28"/>
      <c r="D11" s="10"/>
      <c r="E11" s="9"/>
      <c r="F11" s="9"/>
      <c r="G11" s="44"/>
      <c r="H11" s="26"/>
      <c r="I11" s="26"/>
      <c r="J11" s="25"/>
      <c r="K11" s="26">
        <f t="shared" si="0"/>
        <v>0</v>
      </c>
      <c r="L11" s="25">
        <f>ROUNDDOWN(K11/X11,-3)</f>
        <v>0</v>
      </c>
      <c r="M11" s="54"/>
      <c r="N11" s="54"/>
      <c r="O11" s="56"/>
      <c r="P11" s="62"/>
      <c r="Q11" s="56"/>
      <c r="R11" s="58"/>
      <c r="S11" s="48"/>
      <c r="T11" s="50"/>
      <c r="U11" s="50"/>
      <c r="V11" s="50"/>
      <c r="W11" s="31"/>
      <c r="X11" s="34">
        <f>IF(P11="",3,IF(AND(P11&lt;0.3,G11="耐震補強"),2,3))</f>
        <v>3</v>
      </c>
    </row>
    <row r="12" spans="1:24" s="4" customFormat="1" ht="28.5" customHeight="1">
      <c r="A12" s="4">
        <v>7</v>
      </c>
      <c r="B12" s="8" t="e">
        <f>VLOOKUP(C12,'(参考)データシート'!$A$3:$B$49,2,FALSE)</f>
        <v>#N/A</v>
      </c>
      <c r="C12" s="28"/>
      <c r="D12" s="10"/>
      <c r="E12" s="9"/>
      <c r="F12" s="9"/>
      <c r="G12" s="44"/>
      <c r="H12" s="26"/>
      <c r="I12" s="26"/>
      <c r="J12" s="25"/>
      <c r="K12" s="26">
        <f t="shared" si="0"/>
        <v>0</v>
      </c>
      <c r="L12" s="25">
        <f>ROUNDDOWN(K12/X12,-3)</f>
        <v>0</v>
      </c>
      <c r="M12" s="54"/>
      <c r="N12" s="54"/>
      <c r="O12" s="56"/>
      <c r="P12" s="62"/>
      <c r="Q12" s="56"/>
      <c r="R12" s="58"/>
      <c r="S12" s="48"/>
      <c r="T12" s="50"/>
      <c r="U12" s="50"/>
      <c r="V12" s="50"/>
      <c r="W12" s="31"/>
      <c r="X12" s="34">
        <f>IF(P12="",3,IF(AND(P12&lt;0.3,G12="耐震補強"),2,3))</f>
        <v>3</v>
      </c>
    </row>
    <row r="13" spans="1:24" s="4" customFormat="1" ht="28.5" customHeight="1">
      <c r="A13" s="4">
        <v>8</v>
      </c>
      <c r="B13" s="8" t="e">
        <f>VLOOKUP(C13,'(参考)データシート'!$A$3:$B$49,2,FALSE)</f>
        <v>#N/A</v>
      </c>
      <c r="C13" s="28"/>
      <c r="D13" s="9"/>
      <c r="E13" s="9"/>
      <c r="F13" s="9"/>
      <c r="G13" s="44"/>
      <c r="H13" s="26"/>
      <c r="I13" s="26"/>
      <c r="J13" s="25"/>
      <c r="K13" s="26">
        <f t="shared" si="0"/>
        <v>0</v>
      </c>
      <c r="L13" s="25">
        <f>ROUNDDOWN(K13/X13,-3)</f>
        <v>0</v>
      </c>
      <c r="M13" s="54"/>
      <c r="N13" s="54"/>
      <c r="O13" s="56"/>
      <c r="P13" s="62"/>
      <c r="Q13" s="56"/>
      <c r="R13" s="58"/>
      <c r="S13" s="48"/>
      <c r="T13" s="50"/>
      <c r="U13" s="50"/>
      <c r="V13" s="50"/>
      <c r="W13" s="31"/>
      <c r="X13" s="34">
        <f>IF(P13="",3,IF(AND(P13&lt;0.3,G13="耐震補強"),2,3))</f>
        <v>3</v>
      </c>
    </row>
    <row r="14" spans="1:24" s="4" customFormat="1" ht="28.5" customHeight="1">
      <c r="A14" s="4">
        <v>9</v>
      </c>
      <c r="B14" s="8" t="e">
        <f>VLOOKUP(C14,'(参考)データシート'!$A$3:$B$49,2,FALSE)</f>
        <v>#N/A</v>
      </c>
      <c r="C14" s="28"/>
      <c r="D14" s="10"/>
      <c r="E14" s="9"/>
      <c r="F14" s="9"/>
      <c r="G14" s="44"/>
      <c r="H14" s="26"/>
      <c r="I14" s="26"/>
      <c r="J14" s="25"/>
      <c r="K14" s="26">
        <f t="shared" si="0"/>
        <v>0</v>
      </c>
      <c r="L14" s="25">
        <f>ROUNDDOWN(K14/X14,-3)</f>
        <v>0</v>
      </c>
      <c r="M14" s="54"/>
      <c r="N14" s="54"/>
      <c r="O14" s="56"/>
      <c r="P14" s="62"/>
      <c r="Q14" s="56"/>
      <c r="R14" s="58"/>
      <c r="S14" s="48"/>
      <c r="T14" s="50"/>
      <c r="U14" s="50"/>
      <c r="V14" s="50"/>
      <c r="W14" s="31"/>
      <c r="X14" s="34">
        <f>IF(P14="",3,IF(AND(P14&lt;0.3,G14="耐震補強"),2,3))</f>
        <v>3</v>
      </c>
    </row>
    <row r="15" spans="1:24" s="4" customFormat="1" ht="28.5" customHeight="1">
      <c r="A15" s="4">
        <v>10</v>
      </c>
      <c r="B15" s="8" t="e">
        <f>VLOOKUP(C15,'(参考)データシート'!$A$3:$B$49,2,FALSE)</f>
        <v>#N/A</v>
      </c>
      <c r="C15" s="28"/>
      <c r="D15" s="10"/>
      <c r="E15" s="9"/>
      <c r="F15" s="9"/>
      <c r="G15" s="44"/>
      <c r="H15" s="26"/>
      <c r="I15" s="26"/>
      <c r="J15" s="25"/>
      <c r="K15" s="26">
        <f t="shared" si="0"/>
        <v>0</v>
      </c>
      <c r="L15" s="25">
        <f>ROUNDDOWN(K15/X15,-3)</f>
        <v>0</v>
      </c>
      <c r="M15" s="54"/>
      <c r="N15" s="54"/>
      <c r="O15" s="56"/>
      <c r="P15" s="62"/>
      <c r="Q15" s="56"/>
      <c r="R15" s="58"/>
      <c r="S15" s="48"/>
      <c r="T15" s="50"/>
      <c r="U15" s="50"/>
      <c r="V15" s="50"/>
      <c r="W15" s="31"/>
      <c r="X15" s="34">
        <f>IF(P15="",3,IF(AND(P15&lt;0.3,G15="耐震補強"),2,3))</f>
        <v>3</v>
      </c>
    </row>
    <row r="16" spans="1:24" s="4" customFormat="1" ht="28.5" customHeight="1">
      <c r="A16" s="4">
        <v>11</v>
      </c>
      <c r="B16" s="8" t="e">
        <f>VLOOKUP(C16,'(参考)データシート'!$A$3:$B$49,2,FALSE)</f>
        <v>#N/A</v>
      </c>
      <c r="C16" s="28"/>
      <c r="D16" s="9"/>
      <c r="E16" s="9"/>
      <c r="F16" s="9"/>
      <c r="G16" s="44"/>
      <c r="H16" s="26"/>
      <c r="I16" s="26"/>
      <c r="J16" s="25"/>
      <c r="K16" s="26">
        <f t="shared" si="0"/>
        <v>0</v>
      </c>
      <c r="L16" s="25">
        <f>ROUNDDOWN(K16/X16,-3)</f>
        <v>0</v>
      </c>
      <c r="M16" s="54"/>
      <c r="N16" s="54"/>
      <c r="O16" s="56"/>
      <c r="P16" s="62"/>
      <c r="Q16" s="56"/>
      <c r="R16" s="58"/>
      <c r="S16" s="48"/>
      <c r="T16" s="50"/>
      <c r="U16" s="50"/>
      <c r="V16" s="50"/>
      <c r="W16" s="31"/>
      <c r="X16" s="34">
        <f>IF(P16="",3,IF(AND(P16&lt;0.3,G16="耐震補強"),2,3))</f>
        <v>3</v>
      </c>
    </row>
    <row r="17" spans="1:24" ht="28.5" customHeight="1">
      <c r="A17" s="4">
        <v>12</v>
      </c>
      <c r="B17" s="8" t="e">
        <f>VLOOKUP(C17,'(参考)データシート'!$A$3:$B$49,2,FALSE)</f>
        <v>#N/A</v>
      </c>
      <c r="C17" s="28"/>
      <c r="D17" s="10"/>
      <c r="E17" s="9"/>
      <c r="F17" s="9"/>
      <c r="G17" s="44"/>
      <c r="H17" s="26"/>
      <c r="I17" s="26"/>
      <c r="J17" s="25"/>
      <c r="K17" s="26">
        <f t="shared" si="0"/>
        <v>0</v>
      </c>
      <c r="L17" s="25">
        <f>ROUNDDOWN(K17/X17,-3)</f>
        <v>0</v>
      </c>
      <c r="M17" s="54"/>
      <c r="N17" s="54"/>
      <c r="O17" s="56"/>
      <c r="P17" s="62"/>
      <c r="Q17" s="56"/>
      <c r="R17" s="58"/>
      <c r="S17" s="48"/>
      <c r="T17" s="50"/>
      <c r="U17" s="50"/>
      <c r="V17" s="50"/>
      <c r="W17" s="31"/>
      <c r="X17" s="34">
        <f>IF(P17="",3,IF(AND(P17&lt;0.3,G17="耐震補強"),2,3))</f>
        <v>3</v>
      </c>
    </row>
    <row r="18" spans="1:24" ht="28.5" customHeight="1">
      <c r="A18" s="4">
        <v>13</v>
      </c>
      <c r="B18" s="8" t="e">
        <f>VLOOKUP(C18,'(参考)データシート'!$A$3:$B$49,2,FALSE)</f>
        <v>#N/A</v>
      </c>
      <c r="C18" s="28"/>
      <c r="D18" s="10"/>
      <c r="E18" s="9"/>
      <c r="F18" s="9"/>
      <c r="G18" s="44"/>
      <c r="H18" s="26"/>
      <c r="I18" s="26"/>
      <c r="J18" s="25"/>
      <c r="K18" s="26">
        <f t="shared" si="0"/>
        <v>0</v>
      </c>
      <c r="L18" s="25">
        <f>ROUNDDOWN(K18/X18,-3)</f>
        <v>0</v>
      </c>
      <c r="M18" s="54"/>
      <c r="N18" s="54"/>
      <c r="O18" s="56"/>
      <c r="P18" s="62"/>
      <c r="Q18" s="56"/>
      <c r="R18" s="58"/>
      <c r="S18" s="48"/>
      <c r="T18" s="50"/>
      <c r="U18" s="50"/>
      <c r="V18" s="50"/>
      <c r="W18" s="31"/>
      <c r="X18" s="34">
        <f>IF(P18="",3,IF(AND(P18&lt;0.3,G18="耐震補強"),2,3))</f>
        <v>3</v>
      </c>
    </row>
    <row r="19" spans="1:24" ht="28.5" customHeight="1">
      <c r="A19" s="4">
        <v>14</v>
      </c>
      <c r="B19" s="8" t="e">
        <f>VLOOKUP(C19,'(参考)データシート'!$A$3:$B$49,2,FALSE)</f>
        <v>#N/A</v>
      </c>
      <c r="C19" s="28"/>
      <c r="D19" s="10"/>
      <c r="E19" s="9"/>
      <c r="F19" s="9"/>
      <c r="G19" s="44"/>
      <c r="H19" s="26"/>
      <c r="I19" s="26"/>
      <c r="J19" s="25"/>
      <c r="K19" s="26">
        <f t="shared" si="0"/>
        <v>0</v>
      </c>
      <c r="L19" s="25">
        <f>ROUNDDOWN(K19/X19,-3)</f>
        <v>0</v>
      </c>
      <c r="M19" s="54"/>
      <c r="N19" s="54"/>
      <c r="O19" s="56"/>
      <c r="P19" s="62"/>
      <c r="Q19" s="56"/>
      <c r="R19" s="58"/>
      <c r="S19" s="48"/>
      <c r="T19" s="50"/>
      <c r="U19" s="50"/>
      <c r="V19" s="50"/>
      <c r="W19" s="31"/>
      <c r="X19" s="34">
        <f>IF(P19="",3,IF(AND(P19&lt;0.3,G19="耐震補強"),2,3))</f>
        <v>3</v>
      </c>
    </row>
    <row r="20" spans="1:24" ht="28.5" customHeight="1" thickBot="1">
      <c r="A20" s="4">
        <v>15</v>
      </c>
      <c r="B20" s="8" t="e">
        <f>VLOOKUP(C20,'(参考)データシート'!$A$3:$B$49,2,FALSE)</f>
        <v>#N/A</v>
      </c>
      <c r="C20" s="52"/>
      <c r="D20" s="11"/>
      <c r="E20" s="11"/>
      <c r="F20" s="11"/>
      <c r="G20" s="45"/>
      <c r="H20" s="27"/>
      <c r="I20" s="27"/>
      <c r="J20" s="27"/>
      <c r="K20" s="27">
        <f>SUM(H20:J20)</f>
        <v>0</v>
      </c>
      <c r="L20" s="27">
        <f>ROUNDDOWN(K20/X20,-3)</f>
        <v>0</v>
      </c>
      <c r="M20" s="55"/>
      <c r="N20" s="55"/>
      <c r="O20" s="65"/>
      <c r="P20" s="63"/>
      <c r="Q20" s="64"/>
      <c r="R20" s="59"/>
      <c r="S20" s="49"/>
      <c r="T20" s="49"/>
      <c r="U20" s="53"/>
      <c r="V20" s="53"/>
      <c r="W20" s="32"/>
      <c r="X20" s="34">
        <f>IF(P20="",3,IF(AND(P20&lt;0.3,G20="耐震補強"),2,3))</f>
        <v>3</v>
      </c>
    </row>
    <row r="21" spans="1:7" ht="16.5" customHeight="1" hidden="1">
      <c r="A21" s="4"/>
      <c r="B21" s="4"/>
      <c r="C21" s="12"/>
      <c r="D21" s="13"/>
      <c r="E21" s="14"/>
      <c r="F21" s="14"/>
      <c r="G21" s="46">
        <f>COUNTA(E6:E20)</f>
        <v>0</v>
      </c>
    </row>
    <row r="22" spans="1:7" ht="12" hidden="1">
      <c r="A22" s="4"/>
      <c r="B22" s="4"/>
      <c r="C22" s="7"/>
      <c r="D22" s="15"/>
      <c r="E22" s="16"/>
      <c r="F22" s="16"/>
      <c r="G22" s="47"/>
    </row>
    <row r="23" spans="1:7" ht="12" hidden="1">
      <c r="A23" s="4"/>
      <c r="B23" s="4"/>
      <c r="C23" s="7" t="s">
        <v>9</v>
      </c>
      <c r="D23" s="17"/>
      <c r="E23" s="18"/>
      <c r="F23" s="18"/>
      <c r="G23" s="47"/>
    </row>
    <row r="24" spans="1:7" ht="13.5" hidden="1">
      <c r="A24" s="4"/>
      <c r="B24" s="4" t="s">
        <v>101</v>
      </c>
      <c r="C24" t="s">
        <v>16</v>
      </c>
      <c r="D24" s="20">
        <f>COUNTIF($G$4:G26,C24)</f>
        <v>0</v>
      </c>
      <c r="E24" s="18"/>
      <c r="F24" s="18"/>
      <c r="G24" s="47"/>
    </row>
    <row r="25" spans="1:7" ht="13.5" hidden="1">
      <c r="A25" s="4"/>
      <c r="B25" s="4" t="s">
        <v>101</v>
      </c>
      <c r="C25" t="s">
        <v>102</v>
      </c>
      <c r="D25" s="20">
        <f>COUNTIF($G$4:G27,C25)</f>
        <v>0</v>
      </c>
      <c r="E25" s="18"/>
      <c r="F25" s="18"/>
      <c r="G25" s="47"/>
    </row>
    <row r="26" spans="1:7" ht="13.5" hidden="1">
      <c r="A26" s="4"/>
      <c r="B26" s="4" t="s">
        <v>101</v>
      </c>
      <c r="C26" t="s">
        <v>47</v>
      </c>
      <c r="D26" s="20">
        <f>COUNTIF($G$4:G28,C26)</f>
        <v>0</v>
      </c>
      <c r="E26" s="18"/>
      <c r="F26" s="18"/>
      <c r="G26" s="47"/>
    </row>
    <row r="27" spans="1:7" ht="12" hidden="1">
      <c r="A27" s="4"/>
      <c r="B27" s="4"/>
      <c r="C27" s="19" t="s">
        <v>10</v>
      </c>
      <c r="D27" s="20">
        <f>SUM(D24:D26)</f>
        <v>0</v>
      </c>
      <c r="E27" s="15"/>
      <c r="F27" s="15"/>
      <c r="G27" s="47"/>
    </row>
    <row r="28" spans="1:7" ht="12">
      <c r="A28" s="4"/>
      <c r="B28" s="4"/>
      <c r="C28" s="7"/>
      <c r="D28" s="15"/>
      <c r="E28" s="15"/>
      <c r="F28" s="15"/>
      <c r="G28" s="47"/>
    </row>
    <row r="29" spans="1:7" ht="12">
      <c r="A29" s="4"/>
      <c r="B29" s="4"/>
      <c r="C29" s="7"/>
      <c r="D29" s="15"/>
      <c r="E29" s="15"/>
      <c r="F29" s="15"/>
      <c r="G29" s="47"/>
    </row>
    <row r="30" spans="1:7" ht="12">
      <c r="A30" s="4"/>
      <c r="B30" s="4"/>
      <c r="C30" s="7"/>
      <c r="D30" s="15"/>
      <c r="E30" s="15"/>
      <c r="F30" s="15"/>
      <c r="G30" s="47"/>
    </row>
    <row r="31" spans="1:7" ht="12">
      <c r="A31" s="4"/>
      <c r="B31" s="4"/>
      <c r="C31" s="7"/>
      <c r="D31" s="15"/>
      <c r="E31" s="15"/>
      <c r="F31" s="15"/>
      <c r="G31" s="47"/>
    </row>
    <row r="32" spans="1:7" ht="12">
      <c r="A32" s="4"/>
      <c r="B32" s="4"/>
      <c r="C32" s="7"/>
      <c r="D32" s="15"/>
      <c r="E32" s="15"/>
      <c r="F32" s="15"/>
      <c r="G32" s="47"/>
    </row>
    <row r="33" spans="1:7" ht="12">
      <c r="A33" s="4"/>
      <c r="B33" s="4"/>
      <c r="C33" s="7"/>
      <c r="D33" s="15"/>
      <c r="E33" s="15"/>
      <c r="F33" s="15"/>
      <c r="G33" s="47"/>
    </row>
    <row r="34" spans="1:7" ht="12">
      <c r="A34" s="4"/>
      <c r="B34" s="4"/>
      <c r="C34" s="7"/>
      <c r="D34" s="15"/>
      <c r="E34" s="15"/>
      <c r="F34" s="15"/>
      <c r="G34" s="47"/>
    </row>
    <row r="35" spans="1:7" ht="12">
      <c r="A35" s="4"/>
      <c r="B35" s="4"/>
      <c r="C35" s="7"/>
      <c r="D35" s="15"/>
      <c r="E35" s="15"/>
      <c r="F35" s="15"/>
      <c r="G35" s="47"/>
    </row>
    <row r="36" spans="1:7" ht="12">
      <c r="A36" s="4"/>
      <c r="B36" s="4"/>
      <c r="C36" s="7"/>
      <c r="D36" s="15"/>
      <c r="E36" s="15"/>
      <c r="F36" s="15"/>
      <c r="G36" s="47"/>
    </row>
    <row r="37" spans="1:7" ht="12">
      <c r="A37" s="4"/>
      <c r="B37" s="4"/>
      <c r="C37" s="7"/>
      <c r="D37" s="15"/>
      <c r="E37" s="15"/>
      <c r="F37" s="15"/>
      <c r="G37" s="47"/>
    </row>
    <row r="38" spans="1:7" ht="12">
      <c r="A38" s="4"/>
      <c r="B38" s="4"/>
      <c r="C38" s="7"/>
      <c r="D38" s="15"/>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3:24" s="4" customFormat="1" ht="12">
      <c r="C62" s="7"/>
      <c r="D62" s="15"/>
      <c r="E62" s="15"/>
      <c r="F62" s="15"/>
      <c r="G62" s="47"/>
      <c r="P62" s="33"/>
      <c r="Q62" s="33"/>
      <c r="R62" s="33"/>
      <c r="S62" s="33"/>
      <c r="T62" s="33"/>
      <c r="U62" s="33"/>
      <c r="V62" s="33"/>
      <c r="W62" s="33"/>
      <c r="X62" s="35"/>
    </row>
    <row r="63" spans="3:24" s="4" customFormat="1" ht="12">
      <c r="C63" s="7"/>
      <c r="D63" s="15"/>
      <c r="E63" s="15"/>
      <c r="F63" s="15"/>
      <c r="G63" s="47"/>
      <c r="P63" s="33"/>
      <c r="Q63" s="33"/>
      <c r="R63" s="33"/>
      <c r="S63" s="33"/>
      <c r="T63" s="33"/>
      <c r="U63" s="33"/>
      <c r="V63" s="33"/>
      <c r="W63" s="33"/>
      <c r="X63" s="35"/>
    </row>
    <row r="64" spans="3:24" s="4" customFormat="1" ht="12">
      <c r="C64" s="7"/>
      <c r="D64" s="15"/>
      <c r="E64" s="15"/>
      <c r="F64" s="15"/>
      <c r="G64" s="47"/>
      <c r="P64" s="33"/>
      <c r="Q64" s="33"/>
      <c r="R64" s="33"/>
      <c r="S64" s="33"/>
      <c r="T64" s="33"/>
      <c r="U64" s="33"/>
      <c r="V64" s="33"/>
      <c r="W64" s="33"/>
      <c r="X64" s="35"/>
    </row>
    <row r="65" spans="3:24" s="4" customFormat="1" ht="12">
      <c r="C65" s="7"/>
      <c r="D65" s="15"/>
      <c r="E65" s="15"/>
      <c r="F65" s="15"/>
      <c r="G65" s="47"/>
      <c r="P65" s="33"/>
      <c r="Q65" s="33"/>
      <c r="R65" s="33"/>
      <c r="S65" s="33"/>
      <c r="T65" s="33"/>
      <c r="U65" s="33"/>
      <c r="V65" s="33"/>
      <c r="W65" s="33"/>
      <c r="X65" s="35"/>
    </row>
    <row r="66" spans="3:24" s="4" customFormat="1" ht="12">
      <c r="C66" s="7"/>
      <c r="D66" s="15"/>
      <c r="E66" s="15"/>
      <c r="F66" s="15"/>
      <c r="G66" s="47"/>
      <c r="P66" s="33"/>
      <c r="Q66" s="33"/>
      <c r="R66" s="33"/>
      <c r="S66" s="33"/>
      <c r="T66" s="33"/>
      <c r="U66" s="33"/>
      <c r="V66" s="33"/>
      <c r="W66" s="33"/>
      <c r="X66" s="35"/>
    </row>
    <row r="67" spans="3:24" s="4" customFormat="1" ht="12">
      <c r="C67" s="7"/>
      <c r="D67" s="15"/>
      <c r="E67" s="15"/>
      <c r="F67" s="15"/>
      <c r="G67" s="47"/>
      <c r="P67" s="33"/>
      <c r="Q67" s="33"/>
      <c r="R67" s="33"/>
      <c r="S67" s="33"/>
      <c r="T67" s="33"/>
      <c r="U67" s="33"/>
      <c r="V67" s="33"/>
      <c r="W67" s="33"/>
      <c r="X67" s="35"/>
    </row>
    <row r="68" spans="3:24" s="4" customFormat="1" ht="12">
      <c r="C68" s="7"/>
      <c r="D68" s="15"/>
      <c r="E68" s="15"/>
      <c r="F68" s="15"/>
      <c r="G68" s="47"/>
      <c r="P68" s="33"/>
      <c r="Q68" s="33"/>
      <c r="R68" s="33"/>
      <c r="S68" s="33"/>
      <c r="T68" s="33"/>
      <c r="U68" s="33"/>
      <c r="V68" s="33"/>
      <c r="W68" s="33"/>
      <c r="X68" s="35"/>
    </row>
    <row r="69" spans="3:24" s="4" customFormat="1" ht="12">
      <c r="C69" s="7"/>
      <c r="D69" s="15"/>
      <c r="E69" s="15"/>
      <c r="F69" s="15"/>
      <c r="G69" s="47"/>
      <c r="P69" s="33"/>
      <c r="Q69" s="33"/>
      <c r="R69" s="33"/>
      <c r="S69" s="33"/>
      <c r="T69" s="33"/>
      <c r="U69" s="33"/>
      <c r="V69" s="33"/>
      <c r="W69" s="33"/>
      <c r="X69" s="35"/>
    </row>
    <row r="70" spans="3:4" ht="12">
      <c r="C70" s="7"/>
      <c r="D70" s="15"/>
    </row>
    <row r="71" spans="3:4" ht="12">
      <c r="C71" s="7"/>
      <c r="D71" s="15"/>
    </row>
  </sheetData>
  <sheetProtection/>
  <mergeCells count="19">
    <mergeCell ref="C2:W2"/>
    <mergeCell ref="R1:W1"/>
    <mergeCell ref="E4:E5"/>
    <mergeCell ref="D4:D5"/>
    <mergeCell ref="C4:C5"/>
    <mergeCell ref="G4:G5"/>
    <mergeCell ref="M4:M5"/>
    <mergeCell ref="F4:F5"/>
    <mergeCell ref="H4:K4"/>
    <mergeCell ref="L4:L5"/>
    <mergeCell ref="W4:W5"/>
    <mergeCell ref="S4:S5"/>
    <mergeCell ref="N4:N5"/>
    <mergeCell ref="T4:T5"/>
    <mergeCell ref="U4:U5"/>
    <mergeCell ref="O4:R4"/>
    <mergeCell ref="O5:P5"/>
    <mergeCell ref="Q5:R5"/>
    <mergeCell ref="V4:V5"/>
  </mergeCells>
  <dataValidations count="5">
    <dataValidation type="list" allowBlank="1" showInputMessage="1" showErrorMessage="1" sqref="S6:S20">
      <formula1>"業者選定済（契約済）,業者選定済（未契約）,業者未選定（今後入札・見積り予定）"</formula1>
    </dataValidation>
    <dataValidation type="list" allowBlank="1" showInputMessage="1" showErrorMessage="1" sqref="T6:U20">
      <formula1>"○"</formula1>
    </dataValidation>
    <dataValidation type="list" allowBlank="1" showInputMessage="1" showErrorMessage="1" sqref="O6:O20 Q6:Q20">
      <formula1>"Is値,Iw値"</formula1>
    </dataValidation>
    <dataValidation type="list" allowBlank="1" showInputMessage="1" showErrorMessage="1" sqref="G6:G20">
      <formula1>$C$24:$C$26</formula1>
    </dataValidation>
    <dataValidation type="list" allowBlank="1" showInputMessage="1" showErrorMessage="1" sqref="V6:V20">
      <formula1>"仮提出,本提出"</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7"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2020-03-24T05:52:52Z</dcterms:modified>
  <cp:category/>
  <cp:version/>
  <cp:contentType/>
  <cp:contentStatus/>
</cp:coreProperties>
</file>