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00" windowHeight="11745" activeTab="1"/>
  </bookViews>
  <sheets>
    <sheet name="集計" sheetId="2" r:id="rId1"/>
    <sheet name="A 一覧" sheetId="4" r:id="rId2"/>
  </sheets>
  <definedNames>
    <definedName name="_xlnm.Print_Area" localSheetId="1">'A 一覧'!$A$1:$AY$10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10" i="4" l="1"/>
  <c r="BA10" i="4"/>
  <c r="AZ10" i="4"/>
  <c r="AA10" i="4"/>
  <c r="Z10" i="4"/>
  <c r="Y10" i="4"/>
  <c r="X10" i="4"/>
  <c r="BE10" i="4"/>
  <c r="BD10" i="4"/>
  <c r="BC10" i="4"/>
  <c r="M10" i="4" l="1"/>
  <c r="BF10" i="4"/>
  <c r="C13" i="2"/>
  <c r="B1" i="2" l="1"/>
  <c r="A1" i="4"/>
  <c r="B1" i="4" l="1"/>
  <c r="AU13" i="2" l="1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W13" i="2"/>
  <c r="V13" i="2"/>
  <c r="T13" i="2"/>
  <c r="U13" i="2" l="1"/>
</calcChain>
</file>

<file path=xl/sharedStrings.xml><?xml version="1.0" encoding="utf-8"?>
<sst xmlns="http://schemas.openxmlformats.org/spreadsheetml/2006/main" count="210" uniqueCount="139">
  <si>
    <t>３年</t>
    <rPh sb="1" eb="2">
      <t>ネン</t>
    </rPh>
    <phoneticPr fontId="4"/>
  </si>
  <si>
    <t>３年
使用児童数</t>
    <rPh sb="1" eb="2">
      <t>ネン</t>
    </rPh>
    <rPh sb="3" eb="5">
      <t>シヨウ</t>
    </rPh>
    <rPh sb="5" eb="7">
      <t>ジドウ</t>
    </rPh>
    <rPh sb="7" eb="8">
      <t>スウ</t>
    </rPh>
    <phoneticPr fontId="4"/>
  </si>
  <si>
    <t>４年
使用児童数</t>
    <rPh sb="1" eb="2">
      <t>ネン</t>
    </rPh>
    <rPh sb="3" eb="5">
      <t>シヨウ</t>
    </rPh>
    <rPh sb="5" eb="7">
      <t>ジドウ</t>
    </rPh>
    <rPh sb="7" eb="8">
      <t>スウ</t>
    </rPh>
    <phoneticPr fontId="4"/>
  </si>
  <si>
    <t>５年
使用児童数</t>
    <rPh sb="1" eb="2">
      <t>ネン</t>
    </rPh>
    <rPh sb="3" eb="5">
      <t>シヨウ</t>
    </rPh>
    <rPh sb="5" eb="7">
      <t>ジドウ</t>
    </rPh>
    <rPh sb="7" eb="8">
      <t>スウ</t>
    </rPh>
    <phoneticPr fontId="4"/>
  </si>
  <si>
    <t>６年
使用児童数</t>
    <rPh sb="1" eb="2">
      <t>ネン</t>
    </rPh>
    <rPh sb="3" eb="5">
      <t>シヨウ</t>
    </rPh>
    <rPh sb="5" eb="7">
      <t>ジドウ</t>
    </rPh>
    <rPh sb="7" eb="8">
      <t>スウ</t>
    </rPh>
    <phoneticPr fontId="4"/>
  </si>
  <si>
    <t>３年
必要数（学級数）</t>
    <rPh sb="1" eb="2">
      <t>ネン</t>
    </rPh>
    <rPh sb="3" eb="6">
      <t>ヒツヨウスウ</t>
    </rPh>
    <rPh sb="7" eb="9">
      <t>ガッキュウ</t>
    </rPh>
    <rPh sb="9" eb="10">
      <t>スウ</t>
    </rPh>
    <phoneticPr fontId="4"/>
  </si>
  <si>
    <t>４年
必要数（学級数）</t>
    <rPh sb="1" eb="2">
      <t>ネン</t>
    </rPh>
    <rPh sb="3" eb="6">
      <t>ヒツヨウスウ</t>
    </rPh>
    <rPh sb="7" eb="9">
      <t>ガッキュウ</t>
    </rPh>
    <rPh sb="9" eb="10">
      <t>スウ</t>
    </rPh>
    <phoneticPr fontId="4"/>
  </si>
  <si>
    <t>５年
必要数（学級数）</t>
    <rPh sb="1" eb="2">
      <t>ネン</t>
    </rPh>
    <rPh sb="3" eb="6">
      <t>ヒツヨウスウ</t>
    </rPh>
    <rPh sb="7" eb="9">
      <t>ガッキュウ</t>
    </rPh>
    <rPh sb="9" eb="10">
      <t>スウ</t>
    </rPh>
    <phoneticPr fontId="4"/>
  </si>
  <si>
    <t>６年
必要数（学級数）</t>
    <rPh sb="1" eb="2">
      <t>ネン</t>
    </rPh>
    <rPh sb="3" eb="6">
      <t>ヒツヨウスウ</t>
    </rPh>
    <rPh sb="7" eb="9">
      <t>ガッキュウ</t>
    </rPh>
    <rPh sb="9" eb="10">
      <t>スウ</t>
    </rPh>
    <phoneticPr fontId="4"/>
  </si>
  <si>
    <t>４年</t>
    <rPh sb="1" eb="2">
      <t>ネン</t>
    </rPh>
    <phoneticPr fontId="4"/>
  </si>
  <si>
    <t>５年</t>
    <rPh sb="1" eb="2">
      <t>ネン</t>
    </rPh>
    <phoneticPr fontId="4"/>
  </si>
  <si>
    <t>６年</t>
    <rPh sb="1" eb="2">
      <t>ネン</t>
    </rPh>
    <phoneticPr fontId="4"/>
  </si>
  <si>
    <t>５年
使用児童数（※）</t>
    <rPh sb="1" eb="2">
      <t>ネン</t>
    </rPh>
    <rPh sb="3" eb="5">
      <t>シヨウ</t>
    </rPh>
    <rPh sb="5" eb="7">
      <t>ジドウ</t>
    </rPh>
    <rPh sb="7" eb="8">
      <t>スウ</t>
    </rPh>
    <phoneticPr fontId="4"/>
  </si>
  <si>
    <t>６年
使用児童数（※）</t>
    <rPh sb="1" eb="2">
      <t>ネン</t>
    </rPh>
    <rPh sb="3" eb="5">
      <t>シヨウ</t>
    </rPh>
    <rPh sb="5" eb="7">
      <t>ジドウ</t>
    </rPh>
    <rPh sb="7" eb="8">
      <t>スウ</t>
    </rPh>
    <phoneticPr fontId="4"/>
  </si>
  <si>
    <t>各学校に１枚ずつ</t>
    <phoneticPr fontId="4"/>
  </si>
  <si>
    <t>不要の場合、その理由（選択）</t>
    <rPh sb="0" eb="2">
      <t>フヨウ</t>
    </rPh>
    <rPh sb="3" eb="5">
      <t>バアイ</t>
    </rPh>
    <rPh sb="8" eb="10">
      <t>リユウ</t>
    </rPh>
    <rPh sb="11" eb="13">
      <t>センタク</t>
    </rPh>
    <phoneticPr fontId="4"/>
  </si>
  <si>
    <t>必要／
不要
（選択）</t>
    <rPh sb="0" eb="2">
      <t>ヒツヨウ</t>
    </rPh>
    <rPh sb="4" eb="5">
      <t>フ</t>
    </rPh>
    <rPh sb="5" eb="6">
      <t>ヨウ</t>
    </rPh>
    <rPh sb="8" eb="10">
      <t>センタク</t>
    </rPh>
    <phoneticPr fontId="4"/>
  </si>
  <si>
    <t>Hi, friends! 2使用児童数</t>
    <rPh sb="14" eb="16">
      <t>シヨウ</t>
    </rPh>
    <rPh sb="16" eb="18">
      <t>ジドウ</t>
    </rPh>
    <rPh sb="18" eb="19">
      <t>スウ</t>
    </rPh>
    <phoneticPr fontId="4"/>
  </si>
  <si>
    <t>Hi, friends! 1使用児童数</t>
    <rPh sb="14" eb="16">
      <t>シヨウ</t>
    </rPh>
    <rPh sb="16" eb="18">
      <t>ジドウ</t>
    </rPh>
    <rPh sb="18" eb="19">
      <t>スウ</t>
    </rPh>
    <phoneticPr fontId="4"/>
  </si>
  <si>
    <r>
      <t>※児童用冊子（通常版）の内容は以下のとおり。
・５年生用が</t>
    </r>
    <r>
      <rPr>
        <b/>
        <u/>
        <sz val="10"/>
        <color theme="1"/>
        <rFont val="ＭＳ Ｐゴシック"/>
        <family val="3"/>
        <charset val="128"/>
      </rPr>
      <t>「５年新教材＋Hi, friends! 1の内容」の合冊版</t>
    </r>
    <r>
      <rPr>
        <sz val="10"/>
        <color theme="1"/>
        <rFont val="ＭＳ Ｐゴシック"/>
        <family val="3"/>
        <charset val="128"/>
      </rPr>
      <t xml:space="preserve">
・６年生用が</t>
    </r>
    <r>
      <rPr>
        <b/>
        <u/>
        <sz val="10"/>
        <color theme="1"/>
        <rFont val="ＭＳ Ｐゴシック"/>
        <family val="3"/>
        <charset val="128"/>
      </rPr>
      <t>「６年新教材＋Hi, friends! 2の内容」の合冊版</t>
    </r>
    <rPh sb="1" eb="4">
      <t>ジドウヨウ</t>
    </rPh>
    <rPh sb="4" eb="6">
      <t>サッシ</t>
    </rPh>
    <rPh sb="7" eb="9">
      <t>ツウジョウ</t>
    </rPh>
    <rPh sb="9" eb="10">
      <t>バン</t>
    </rPh>
    <rPh sb="12" eb="14">
      <t>ナイヨウ</t>
    </rPh>
    <rPh sb="15" eb="17">
      <t>イカ</t>
    </rPh>
    <rPh sb="25" eb="26">
      <t>ネン</t>
    </rPh>
    <rPh sb="26" eb="27">
      <t>セイ</t>
    </rPh>
    <rPh sb="27" eb="28">
      <t>ヨウ</t>
    </rPh>
    <rPh sb="31" eb="32">
      <t>ネン</t>
    </rPh>
    <rPh sb="32" eb="35">
      <t>シンキョウザイ</t>
    </rPh>
    <rPh sb="51" eb="53">
      <t>ナイヨウ</t>
    </rPh>
    <rPh sb="55" eb="57">
      <t>ガッサツ</t>
    </rPh>
    <rPh sb="57" eb="58">
      <t>バン</t>
    </rPh>
    <rPh sb="61" eb="63">
      <t>ネンセイ</t>
    </rPh>
    <rPh sb="63" eb="64">
      <t>ヨウ</t>
    </rPh>
    <rPh sb="67" eb="68">
      <t>ネン</t>
    </rPh>
    <rPh sb="68" eb="71">
      <t>シンキョウザイ</t>
    </rPh>
    <rPh sb="87" eb="89">
      <t>ナイヨウ</t>
    </rPh>
    <rPh sb="91" eb="93">
      <t>ガッサツ</t>
    </rPh>
    <rPh sb="93" eb="94">
      <t>バン</t>
    </rPh>
    <phoneticPr fontId="4"/>
  </si>
  <si>
    <t>児童用冊子（拡大版）及び点字版は、新教材とこれまでのHi, friends!が別々に配布されます。</t>
    <rPh sb="0" eb="3">
      <t>ジドウヨウ</t>
    </rPh>
    <rPh sb="3" eb="5">
      <t>サッシ</t>
    </rPh>
    <rPh sb="6" eb="8">
      <t>カクダイ</t>
    </rPh>
    <rPh sb="8" eb="9">
      <t>バン</t>
    </rPh>
    <rPh sb="10" eb="11">
      <t>オヨ</t>
    </rPh>
    <rPh sb="12" eb="14">
      <t>テンジ</t>
    </rPh>
    <rPh sb="14" eb="15">
      <t>バン</t>
    </rPh>
    <rPh sb="17" eb="20">
      <t>シンキョウザイ</t>
    </rPh>
    <rPh sb="39" eb="41">
      <t>ベツベツ</t>
    </rPh>
    <rPh sb="42" eb="44">
      <t>ハイフ</t>
    </rPh>
    <phoneticPr fontId="4"/>
  </si>
  <si>
    <t>廃校</t>
    <rPh sb="0" eb="2">
      <t>ハイコウ</t>
    </rPh>
    <phoneticPr fontId="4"/>
  </si>
  <si>
    <t>休校</t>
    <rPh sb="0" eb="2">
      <t>キュウコウ</t>
    </rPh>
    <phoneticPr fontId="4"/>
  </si>
  <si>
    <t>当該学年在籍なし</t>
    <rPh sb="0" eb="2">
      <t>トウガイ</t>
    </rPh>
    <rPh sb="2" eb="4">
      <t>ガクネン</t>
    </rPh>
    <rPh sb="4" eb="6">
      <t>ザイセキ</t>
    </rPh>
    <phoneticPr fontId="4"/>
  </si>
  <si>
    <t>他教材を使用</t>
    <rPh sb="0" eb="1">
      <t>ホカ</t>
    </rPh>
    <rPh sb="1" eb="3">
      <t>キョウザイ</t>
    </rPh>
    <rPh sb="4" eb="6">
      <t>シヨウ</t>
    </rPh>
    <phoneticPr fontId="4"/>
  </si>
  <si>
    <t>その他</t>
    <rPh sb="2" eb="3">
      <t>ホカ</t>
    </rPh>
    <phoneticPr fontId="4"/>
  </si>
  <si>
    <t>①児童用冊子（通常版）</t>
    <rPh sb="1" eb="4">
      <t>ジドウヨウ</t>
    </rPh>
    <rPh sb="4" eb="6">
      <t>サッシ</t>
    </rPh>
    <rPh sb="7" eb="9">
      <t>ツウジョウ</t>
    </rPh>
    <rPh sb="9" eb="10">
      <t>バン</t>
    </rPh>
    <phoneticPr fontId="4"/>
  </si>
  <si>
    <t>②教師用指導書</t>
    <rPh sb="1" eb="4">
      <t>キョウシヨウ</t>
    </rPh>
    <rPh sb="4" eb="7">
      <t>シドウショ</t>
    </rPh>
    <phoneticPr fontId="4"/>
  </si>
  <si>
    <t>③デジタル教材</t>
    <rPh sb="5" eb="7">
      <t>キョウザイ</t>
    </rPh>
    <phoneticPr fontId="4"/>
  </si>
  <si>
    <t>④拡大版（18pt）</t>
    <rPh sb="1" eb="3">
      <t>カクダイ</t>
    </rPh>
    <rPh sb="3" eb="4">
      <t>バン</t>
    </rPh>
    <phoneticPr fontId="4"/>
  </si>
  <si>
    <t>⑤拡大版（22pt）</t>
    <rPh sb="1" eb="3">
      <t>カクダイ</t>
    </rPh>
    <rPh sb="3" eb="4">
      <t>バン</t>
    </rPh>
    <phoneticPr fontId="4"/>
  </si>
  <si>
    <t>⑥拡大版（26pt）</t>
    <rPh sb="1" eb="3">
      <t>カクダイ</t>
    </rPh>
    <rPh sb="3" eb="4">
      <t>バン</t>
    </rPh>
    <phoneticPr fontId="4"/>
  </si>
  <si>
    <t>⑦点字版</t>
    <rPh sb="1" eb="3">
      <t>テンジ</t>
    </rPh>
    <rPh sb="3" eb="4">
      <t>バン</t>
    </rPh>
    <phoneticPr fontId="4"/>
  </si>
  <si>
    <t>★コード</t>
    <phoneticPr fontId="5"/>
  </si>
  <si>
    <t>★照会先</t>
    <rPh sb="1" eb="3">
      <t>ショウカイ</t>
    </rPh>
    <rPh sb="3" eb="4">
      <t>サキ</t>
    </rPh>
    <phoneticPr fontId="5"/>
  </si>
  <si>
    <t>学校所在地</t>
  </si>
  <si>
    <t>青森県</t>
  </si>
  <si>
    <t>★選択してください</t>
  </si>
  <si>
    <t>学校情報</t>
    <rPh sb="0" eb="2">
      <t>ガッコウ</t>
    </rPh>
    <rPh sb="2" eb="4">
      <t>ジョウホウ</t>
    </rPh>
    <phoneticPr fontId="4"/>
  </si>
  <si>
    <t>デジタル教材のみ必要</t>
    <rPh sb="4" eb="6">
      <t>キョウザイ</t>
    </rPh>
    <rPh sb="8" eb="10">
      <t>ヒツヨウ</t>
    </rPh>
    <phoneticPr fontId="4"/>
  </si>
  <si>
    <t>学校数</t>
    <rPh sb="0" eb="2">
      <t>ガッコウ</t>
    </rPh>
    <rPh sb="2" eb="3">
      <t>スウ</t>
    </rPh>
    <phoneticPr fontId="4"/>
  </si>
  <si>
    <t>児童用冊子が不要の理由</t>
    <rPh sb="0" eb="3">
      <t>ジドウヨウ</t>
    </rPh>
    <rPh sb="3" eb="5">
      <t>サッシ</t>
    </rPh>
    <rPh sb="6" eb="7">
      <t>フ</t>
    </rPh>
    <rPh sb="7" eb="8">
      <t>ヨウ</t>
    </rPh>
    <rPh sb="9" eb="11">
      <t>リユウ</t>
    </rPh>
    <phoneticPr fontId="4"/>
  </si>
  <si>
    <t>不要
学校数</t>
    <rPh sb="0" eb="1">
      <t>フ</t>
    </rPh>
    <rPh sb="1" eb="2">
      <t>ヨウ</t>
    </rPh>
    <rPh sb="3" eb="5">
      <t>ガッコウ</t>
    </rPh>
    <rPh sb="5" eb="6">
      <t>スウ</t>
    </rPh>
    <phoneticPr fontId="4"/>
  </si>
  <si>
    <t>必要
学校数</t>
    <rPh sb="0" eb="2">
      <t>ヒツヨウ</t>
    </rPh>
    <rPh sb="3" eb="5">
      <t>ガッコウ</t>
    </rPh>
    <rPh sb="5" eb="6">
      <t>スウ</t>
    </rPh>
    <phoneticPr fontId="4"/>
  </si>
  <si>
    <t>設置者
（選択）</t>
    <rPh sb="0" eb="3">
      <t>セッチシャ</t>
    </rPh>
    <rPh sb="5" eb="7">
      <t>センタク</t>
    </rPh>
    <phoneticPr fontId="5"/>
  </si>
  <si>
    <t>都道府県名</t>
    <rPh sb="0" eb="4">
      <t>トドウフケン</t>
    </rPh>
    <rPh sb="4" eb="5">
      <t>メイ</t>
    </rPh>
    <phoneticPr fontId="5"/>
  </si>
  <si>
    <t>番</t>
    <rPh sb="0" eb="1">
      <t>バン</t>
    </rPh>
    <phoneticPr fontId="2"/>
  </si>
  <si>
    <t>北海道</t>
    <rPh sb="0" eb="3">
      <t>ホッカイドウ</t>
    </rPh>
    <phoneticPr fontId="3"/>
  </si>
  <si>
    <t>岩手県</t>
  </si>
  <si>
    <t>宮城県</t>
  </si>
  <si>
    <t>秋田県</t>
  </si>
  <si>
    <t>山形県</t>
  </si>
  <si>
    <t>福島県</t>
  </si>
  <si>
    <t>茨城県</t>
  </si>
  <si>
    <t>栃木県</t>
    <rPh sb="0" eb="3">
      <t>トチギケン</t>
    </rPh>
    <phoneticPr fontId="3"/>
  </si>
  <si>
    <t>群馬県</t>
  </si>
  <si>
    <t>埼玉県</t>
  </si>
  <si>
    <t>千葉県</t>
    <rPh sb="0" eb="3">
      <t>チバケン</t>
    </rPh>
    <phoneticPr fontId="3"/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</si>
  <si>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</si>
  <si>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</si>
  <si>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</si>
  <si>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</si>
  <si>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</si>
  <si>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</si>
  <si>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</si>
  <si>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</si>
  <si>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</si>
  <si>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</si>
  <si>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</si>
  <si>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</si>
  <si>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  <rPh sb="0" eb="3">
      <t>シガケン</t>
    </rPh>
    <phoneticPr fontId="3"/>
  </si>
  <si>
    <t>京都府</t>
    <rPh sb="0" eb="3">
      <t>キョウトフ</t>
    </rPh>
    <phoneticPr fontId="3"/>
  </si>
  <si>
    <t>大阪府</t>
  </si>
  <si>
    <t>兵庫県</t>
  </si>
  <si>
    <t>奈良県</t>
  </si>
  <si>
    <t>和歌山県</t>
  </si>
  <si>
    <t>鳥取県</t>
    <rPh sb="0" eb="3">
      <t>トットリケン</t>
    </rPh>
    <phoneticPr fontId="3"/>
  </si>
  <si>
    <t>島根県</t>
  </si>
  <si>
    <t>岡山県</t>
  </si>
  <si>
    <t>広島県</t>
    <rPh sb="0" eb="3">
      <t>ヒロシマケン</t>
    </rPh>
    <phoneticPr fontId="3"/>
  </si>
  <si>
    <t>山口県</t>
  </si>
  <si>
    <t>徳島県</t>
  </si>
  <si>
    <t>香川県</t>
    <rPh sb="0" eb="3">
      <t>カガワケン</t>
    </rPh>
    <phoneticPr fontId="3"/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</si>
  <si>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</si>
  <si>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</si>
  <si>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</si>
  <si>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</si>
  <si>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</si>
  <si>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</si>
  <si>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</si>
  <si>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  <rPh sb="0" eb="3">
      <t>ミヤザキケン</t>
    </rPh>
    <phoneticPr fontId="3"/>
  </si>
  <si>
    <t>鹿児島県</t>
  </si>
  <si>
    <t>沖縄県</t>
    <rPh sb="0" eb="3">
      <t>オキナワケン</t>
    </rPh>
    <phoneticPr fontId="3"/>
  </si>
  <si>
    <t>札幌市</t>
    <rPh sb="0" eb="3">
      <t>サッポロシ</t>
    </rPh>
    <phoneticPr fontId="2"/>
  </si>
  <si>
    <t>仙台市</t>
    <rPh sb="0" eb="3">
      <t>センダイシ</t>
    </rPh>
    <phoneticPr fontId="2"/>
  </si>
  <si>
    <t>さいたま市</t>
    <rPh sb="4" eb="5">
      <t>シ</t>
    </rPh>
    <phoneticPr fontId="2"/>
  </si>
  <si>
    <t>千葉市</t>
    <rPh sb="0" eb="3">
      <t>チバシ</t>
    </rPh>
    <phoneticPr fontId="2"/>
  </si>
  <si>
    <t>川崎市</t>
    <rPh sb="0" eb="3">
      <t>カワサキシ</t>
    </rPh>
    <phoneticPr fontId="2"/>
  </si>
  <si>
    <t>横浜市</t>
    <rPh sb="0" eb="3">
      <t>ヨコハマシ</t>
    </rPh>
    <phoneticPr fontId="2"/>
  </si>
  <si>
    <t>相模原市</t>
    <rPh sb="0" eb="4">
      <t>サガミハラシ</t>
    </rPh>
    <phoneticPr fontId="2"/>
  </si>
  <si>
    <t>新潟市</t>
    <rPh sb="0" eb="3">
      <t>ニイガタシ</t>
    </rPh>
    <phoneticPr fontId="2"/>
  </si>
  <si>
    <t>静岡市</t>
    <rPh sb="0" eb="3">
      <t>シズオカシ</t>
    </rPh>
    <phoneticPr fontId="2"/>
  </si>
  <si>
    <t>浜松市</t>
    <rPh sb="0" eb="3">
      <t>ハママツシ</t>
    </rPh>
    <phoneticPr fontId="2"/>
  </si>
  <si>
    <t>名古屋市</t>
    <rPh sb="0" eb="4">
      <t>ナゴヤシ</t>
    </rPh>
    <phoneticPr fontId="2"/>
  </si>
  <si>
    <t>京都市</t>
    <rPh sb="0" eb="3">
      <t>キョウトシ</t>
    </rPh>
    <phoneticPr fontId="2"/>
  </si>
  <si>
    <t>大阪市</t>
    <rPh sb="0" eb="3">
      <t>オオサカシ</t>
    </rPh>
    <phoneticPr fontId="2"/>
  </si>
  <si>
    <t>堺市</t>
    <rPh sb="0" eb="2">
      <t>サカイシ</t>
    </rPh>
    <phoneticPr fontId="2"/>
  </si>
  <si>
    <t>神戸市</t>
    <rPh sb="0" eb="3">
      <t>コウベシ</t>
    </rPh>
    <phoneticPr fontId="2"/>
  </si>
  <si>
    <t>岡山市</t>
    <rPh sb="0" eb="3">
      <t>オカヤマシ</t>
    </rPh>
    <phoneticPr fontId="2"/>
  </si>
  <si>
    <t>広島市</t>
    <rPh sb="0" eb="3">
      <t>ヒロシマシ</t>
    </rPh>
    <phoneticPr fontId="2"/>
  </si>
  <si>
    <t>北九州市</t>
    <rPh sb="0" eb="4">
      <t>キタキュウシュウシ</t>
    </rPh>
    <phoneticPr fontId="2"/>
  </si>
  <si>
    <t>福岡市</t>
    <rPh sb="0" eb="3">
      <t>フクオカシ</t>
    </rPh>
    <phoneticPr fontId="2"/>
  </si>
  <si>
    <t>熊本市</t>
    <rPh sb="0" eb="3">
      <t>クマモトシ</t>
    </rPh>
    <phoneticPr fontId="2"/>
  </si>
  <si>
    <t>都道府県市</t>
    <rPh sb="0" eb="4">
      <t>トドウフケン</t>
    </rPh>
    <rPh sb="4" eb="5">
      <t>シ</t>
    </rPh>
    <phoneticPr fontId="2"/>
  </si>
  <si>
    <t>市区町村</t>
    <rPh sb="0" eb="2">
      <t>シク</t>
    </rPh>
    <rPh sb="2" eb="4">
      <t>チョウソン</t>
    </rPh>
    <phoneticPr fontId="4"/>
  </si>
  <si>
    <t>電話番号</t>
    <rPh sb="0" eb="2">
      <t>デンワ</t>
    </rPh>
    <rPh sb="2" eb="4">
      <t>バンゴウ</t>
    </rPh>
    <phoneticPr fontId="4"/>
  </si>
  <si>
    <t>学校名</t>
    <rPh sb="0" eb="2">
      <t>ガッコウ</t>
    </rPh>
    <rPh sb="2" eb="3">
      <t>メイ</t>
    </rPh>
    <phoneticPr fontId="4"/>
  </si>
  <si>
    <t>所属</t>
    <rPh sb="0" eb="2">
      <t>ショゾク</t>
    </rPh>
    <phoneticPr fontId="4"/>
  </si>
  <si>
    <t>役職</t>
    <rPh sb="0" eb="2">
      <t>ヤクショク</t>
    </rPh>
    <phoneticPr fontId="4"/>
  </si>
  <si>
    <t>名前</t>
    <rPh sb="0" eb="2">
      <t>ナマエ</t>
    </rPh>
    <phoneticPr fontId="4"/>
  </si>
  <si>
    <t>メールアドレス</t>
    <phoneticPr fontId="4"/>
  </si>
  <si>
    <r>
      <t>担当者情報（</t>
    </r>
    <r>
      <rPr>
        <b/>
        <sz val="18"/>
        <color rgb="FFFF0000"/>
        <rFont val="ＭＳ Ｐゴシック"/>
        <family val="3"/>
        <charset val="128"/>
      </rPr>
      <t>入力お願いします</t>
    </r>
    <r>
      <rPr>
        <b/>
        <sz val="18"/>
        <color theme="1"/>
        <rFont val="ＭＳ Ｐゴシック"/>
        <family val="3"/>
        <charset val="128"/>
      </rPr>
      <t>）</t>
    </r>
    <rPh sb="0" eb="3">
      <t>タントウシャ</t>
    </rPh>
    <rPh sb="3" eb="5">
      <t>ジョウホウ</t>
    </rPh>
    <rPh sb="6" eb="8">
      <t>ニュウリョク</t>
    </rPh>
    <rPh sb="9" eb="10">
      <t>ネガ</t>
    </rPh>
    <phoneticPr fontId="4"/>
  </si>
  <si>
    <r>
      <t>以下、自動集計（</t>
    </r>
    <r>
      <rPr>
        <b/>
        <sz val="18"/>
        <color rgb="FFFF0000"/>
        <rFont val="ＭＳ Ｐゴシック"/>
        <family val="3"/>
        <charset val="128"/>
      </rPr>
      <t>数の確認をお願いします</t>
    </r>
    <r>
      <rPr>
        <b/>
        <sz val="18"/>
        <color theme="1"/>
        <rFont val="ＭＳ Ｐゴシック"/>
        <family val="3"/>
        <charset val="128"/>
      </rPr>
      <t>）</t>
    </r>
    <rPh sb="0" eb="2">
      <t>イカ</t>
    </rPh>
    <rPh sb="3" eb="5">
      <t>ジドウ</t>
    </rPh>
    <rPh sb="5" eb="7">
      <t>シュウケイ</t>
    </rPh>
    <rPh sb="8" eb="9">
      <t>カズ</t>
    </rPh>
    <rPh sb="10" eb="12">
      <t>カクニン</t>
    </rPh>
    <rPh sb="14" eb="15">
      <t>ネガ</t>
    </rPh>
    <phoneticPr fontId="4"/>
  </si>
  <si>
    <t>チェック欄</t>
    <rPh sb="4" eb="5">
      <t>ラン</t>
    </rPh>
    <phoneticPr fontId="4"/>
  </si>
  <si>
    <t>電話</t>
    <rPh sb="0" eb="2">
      <t>デンワ</t>
    </rPh>
    <phoneticPr fontId="4"/>
  </si>
  <si>
    <t>チェック</t>
    <phoneticPr fontId="4"/>
  </si>
  <si>
    <t>未入力</t>
    <rPh sb="0" eb="3">
      <t>ミニュウリョク</t>
    </rPh>
    <phoneticPr fontId="4"/>
  </si>
  <si>
    <t>不要の理由</t>
    <rPh sb="0" eb="2">
      <t>フヨウ</t>
    </rPh>
    <rPh sb="3" eb="5">
      <t>リユウ</t>
    </rPh>
    <phoneticPr fontId="4"/>
  </si>
  <si>
    <t>必要／不要の選択</t>
    <rPh sb="0" eb="2">
      <t>ヒツヨウ</t>
    </rPh>
    <rPh sb="3" eb="5">
      <t>フヨウ</t>
    </rPh>
    <rPh sb="6" eb="8">
      <t>センタク</t>
    </rPh>
    <phoneticPr fontId="4"/>
  </si>
  <si>
    <t>エラーが表示された場合は、対処ください。</t>
    <rPh sb="4" eb="6">
      <t>ヒョウジ</t>
    </rPh>
    <rPh sb="9" eb="11">
      <t>バアイ</t>
    </rPh>
    <rPh sb="13" eb="15">
      <t>タイショ</t>
    </rPh>
    <phoneticPr fontId="4"/>
  </si>
  <si>
    <t>郵便番号</t>
    <rPh sb="0" eb="4">
      <t>ユウビンバンゴウ</t>
    </rPh>
    <phoneticPr fontId="4"/>
  </si>
  <si>
    <t>学校所在地</t>
    <rPh sb="0" eb="2">
      <t>ガッコウ</t>
    </rPh>
    <rPh sb="2" eb="5">
      <t>ショザイチ</t>
    </rPh>
    <phoneticPr fontId="4"/>
  </si>
  <si>
    <t>学校名</t>
    <rPh sb="0" eb="3">
      <t>ガッコウメイ</t>
    </rPh>
    <phoneticPr fontId="4"/>
  </si>
  <si>
    <r>
      <t xml:space="preserve">郵便番号
</t>
    </r>
    <r>
      <rPr>
        <b/>
        <sz val="8"/>
        <color rgb="FFFFFFFF"/>
        <rFont val="ＭＳ Ｐゴシック"/>
        <family val="3"/>
        <charset val="128"/>
      </rPr>
      <t>ハイフン不要</t>
    </r>
    <rPh sb="9" eb="11">
      <t>フヨウ</t>
    </rPh>
    <phoneticPr fontId="4"/>
  </si>
  <si>
    <r>
      <t xml:space="preserve">電話番号
</t>
    </r>
    <r>
      <rPr>
        <b/>
        <sz val="8"/>
        <color rgb="FFFFFFFF"/>
        <rFont val="ＭＳ Ｐゴシック"/>
        <family val="3"/>
        <charset val="128"/>
      </rPr>
      <t>ハイフン不要</t>
    </r>
    <rPh sb="0" eb="2">
      <t>デンワ</t>
    </rPh>
    <rPh sb="2" eb="4">
      <t>バンゴウ</t>
    </rPh>
    <rPh sb="9" eb="11">
      <t>フヨウ</t>
    </rPh>
    <phoneticPr fontId="4"/>
  </si>
  <si>
    <t>平成２９年度　小学校外国語教育教材必要部数調査（平成３０年度使用分）</t>
    <rPh sb="0" eb="2">
      <t>ヘイセイ</t>
    </rPh>
    <rPh sb="4" eb="6">
      <t>ネンド</t>
    </rPh>
    <rPh sb="7" eb="10">
      <t>ショウガッコウ</t>
    </rPh>
    <rPh sb="10" eb="13">
      <t>ガイコクゴ</t>
    </rPh>
    <rPh sb="13" eb="15">
      <t>キョウイク</t>
    </rPh>
    <rPh sb="15" eb="17">
      <t>キョウザイ</t>
    </rPh>
    <rPh sb="17" eb="19">
      <t>ヒツヨウ</t>
    </rPh>
    <rPh sb="19" eb="21">
      <t>ブスウ</t>
    </rPh>
    <rPh sb="21" eb="23">
      <t>チョウサ</t>
    </rPh>
    <rPh sb="24" eb="26">
      <t>ヘイセイ</t>
    </rPh>
    <rPh sb="28" eb="30">
      <t>ネンド</t>
    </rPh>
    <rPh sb="30" eb="33">
      <t>シヨウブン</t>
    </rPh>
    <phoneticPr fontId="4"/>
  </si>
  <si>
    <t>A 一覧</t>
    <rPh sb="2" eb="4">
      <t>イチラン</t>
    </rPh>
    <phoneticPr fontId="4"/>
  </si>
  <si>
    <r>
      <rPr>
        <b/>
        <sz val="14"/>
        <rFont val="ＭＳ Ｐゴシック"/>
        <family val="3"/>
        <charset val="128"/>
      </rPr>
      <t>【入力上の注意】需要数について</t>
    </r>
    <r>
      <rPr>
        <sz val="11"/>
        <rFont val="ＭＳ Ｐゴシック"/>
        <family val="3"/>
        <charset val="128"/>
      </rPr>
      <t xml:space="preserve">
・行や列の挿入や削除はしないこと。追加（新設校等）があれば、別シート（「追加」）に入力すること。
・「使用児童数」「必要数（学級数）」等は、</t>
    </r>
    <r>
      <rPr>
        <b/>
        <u/>
        <sz val="11"/>
        <color rgb="FFFF0000"/>
        <rFont val="ＭＳ Ｐゴシック"/>
        <family val="3"/>
        <charset val="128"/>
      </rPr>
      <t>平成３０年８月１日現在</t>
    </r>
    <r>
      <rPr>
        <sz val="11"/>
        <rFont val="ＭＳ Ｐゴシック"/>
        <family val="3"/>
        <charset val="128"/>
      </rPr>
      <t>で入力すること。これ以降の転出入に伴う増減は、平成３１年２月配付後に調整。
・不要の場合は、「0」を入力すること。また、廃校等により不要となる場合は、その理由を選択してください。</t>
    </r>
    <rPh sb="1" eb="3">
      <t>ニュウリョク</t>
    </rPh>
    <rPh sb="3" eb="4">
      <t>ジョウ</t>
    </rPh>
    <rPh sb="5" eb="7">
      <t>チュウイ</t>
    </rPh>
    <rPh sb="8" eb="11">
      <t>ジュヨウスウ</t>
    </rPh>
    <rPh sb="33" eb="35">
      <t>ツイカ</t>
    </rPh>
    <rPh sb="36" eb="39">
      <t>シンセツコウ</t>
    </rPh>
    <rPh sb="39" eb="40">
      <t>トウ</t>
    </rPh>
    <rPh sb="46" eb="47">
      <t>ベツ</t>
    </rPh>
    <rPh sb="52" eb="54">
      <t>ツイカ</t>
    </rPh>
    <rPh sb="57" eb="59">
      <t>ニュウリョク</t>
    </rPh>
    <rPh sb="67" eb="69">
      <t>シヨウ</t>
    </rPh>
    <rPh sb="69" eb="71">
      <t>ジドウ</t>
    </rPh>
    <rPh sb="71" eb="72">
      <t>スウ</t>
    </rPh>
    <rPh sb="74" eb="77">
      <t>ヒツヨウスウ</t>
    </rPh>
    <rPh sb="78" eb="80">
      <t>ガッキュウ</t>
    </rPh>
    <rPh sb="80" eb="81">
      <t>スウ</t>
    </rPh>
    <rPh sb="83" eb="84">
      <t>トウ</t>
    </rPh>
    <rPh sb="86" eb="88">
      <t>ヘイセイ</t>
    </rPh>
    <rPh sb="90" eb="91">
      <t>ネン</t>
    </rPh>
    <rPh sb="92" eb="93">
      <t>ガツ</t>
    </rPh>
    <rPh sb="94" eb="95">
      <t>ニチ</t>
    </rPh>
    <rPh sb="95" eb="97">
      <t>ゲンザイ</t>
    </rPh>
    <rPh sb="98" eb="100">
      <t>ニュウリョク</t>
    </rPh>
    <rPh sb="107" eb="109">
      <t>イコウ</t>
    </rPh>
    <rPh sb="110" eb="111">
      <t>テン</t>
    </rPh>
    <rPh sb="111" eb="113">
      <t>シュツニュウ</t>
    </rPh>
    <rPh sb="114" eb="115">
      <t>トモナ</t>
    </rPh>
    <rPh sb="116" eb="118">
      <t>ゾウゲン</t>
    </rPh>
    <rPh sb="120" eb="122">
      <t>ヘイセイ</t>
    </rPh>
    <rPh sb="124" eb="125">
      <t>ネン</t>
    </rPh>
    <rPh sb="126" eb="127">
      <t>ガツ</t>
    </rPh>
    <rPh sb="127" eb="129">
      <t>ハイフ</t>
    </rPh>
    <rPh sb="129" eb="130">
      <t>ゴ</t>
    </rPh>
    <rPh sb="131" eb="133">
      <t>チョウセイ</t>
    </rPh>
    <rPh sb="139" eb="141">
      <t>バアイ</t>
    </rPh>
    <rPh sb="147" eb="149">
      <t>ニュウリョク</t>
    </rPh>
    <rPh sb="157" eb="159">
      <t>ハイコウ</t>
    </rPh>
    <rPh sb="159" eb="160">
      <t>トウ</t>
    </rPh>
    <rPh sb="163" eb="165">
      <t>フヨウ</t>
    </rPh>
    <rPh sb="168" eb="170">
      <t>バアイ</t>
    </rPh>
    <rPh sb="174" eb="176">
      <t>リユウ</t>
    </rPh>
    <rPh sb="177" eb="179">
      <t>センタク</t>
    </rPh>
    <phoneticPr fontId="4"/>
  </si>
  <si>
    <r>
      <rPr>
        <b/>
        <sz val="14"/>
        <rFont val="ＭＳ Ｐゴシック"/>
        <family val="3"/>
        <charset val="128"/>
      </rPr>
      <t>【入力上の注意】学校情報について</t>
    </r>
    <r>
      <rPr>
        <sz val="11"/>
        <rFont val="ＭＳ Ｐゴシック"/>
        <family val="3"/>
        <charset val="128"/>
      </rPr>
      <t xml:space="preserve">
※平成３１年２月の送付先について入力してください。
・郵便番号は、半角数字7桁で入力すること。「-（ハイフン）」は不要。
・学校所在地は、都道府県名から入力すること。
・電話番号は、半角数字で入力すること。「-（ハイフン）」は不要。</t>
    </r>
    <rPh sb="1" eb="3">
      <t>ニュウリョク</t>
    </rPh>
    <rPh sb="3" eb="4">
      <t>ジョウ</t>
    </rPh>
    <rPh sb="5" eb="7">
      <t>チュウイ</t>
    </rPh>
    <rPh sb="8" eb="10">
      <t>ガッコウ</t>
    </rPh>
    <rPh sb="10" eb="12">
      <t>ジョウホウ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</si>
</sst>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Arial"/>
      <family val="2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color rgb="FFFFFFFF"/>
      <name val="ＭＳ Ｐゴシック"/>
      <family val="3"/>
      <charset val="128"/>
    </font>
    <font>
      <sz val="10"/>
      <color rgb="FF333333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8"/>
      <color rgb="FFFFFFFF"/>
      <name val="ＭＳ Ｐゴシック"/>
      <family val="3"/>
      <charset val="128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游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133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  <xf numFmtId="0" fontId="7" fillId="0" borderId="0" xfId="0" applyFont="1" applyAlignment="1"/>
    <xf numFmtId="0" fontId="9" fillId="0" borderId="0" xfId="0" applyFont="1">
      <alignment vertical="center"/>
    </xf>
    <xf numFmtId="0" fontId="12" fillId="0" borderId="0" xfId="0" applyFont="1" applyFill="1">
      <alignment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0" fontId="10" fillId="4" borderId="25" xfId="0" applyFont="1" applyFill="1" applyBorder="1" applyAlignment="1">
      <alignment vertical="center" wrapText="1"/>
    </xf>
    <xf numFmtId="0" fontId="10" fillId="5" borderId="2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0" fontId="10" fillId="6" borderId="24" xfId="0" applyFont="1" applyFill="1" applyBorder="1" applyAlignment="1">
      <alignment vertical="center" wrapText="1"/>
    </xf>
    <xf numFmtId="0" fontId="10" fillId="6" borderId="2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left" vertical="top" wrapText="1"/>
    </xf>
    <xf numFmtId="0" fontId="7" fillId="5" borderId="18" xfId="0" applyFont="1" applyFill="1" applyBorder="1" applyAlignment="1">
      <alignment horizontal="left" vertical="top" wrapText="1"/>
    </xf>
    <xf numFmtId="0" fontId="7" fillId="3" borderId="18" xfId="0" applyFont="1" applyFill="1" applyBorder="1" applyAlignment="1">
      <alignment horizontal="left" vertical="top" wrapText="1"/>
    </xf>
    <xf numFmtId="0" fontId="7" fillId="6" borderId="18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4" borderId="11" xfId="0" applyFont="1" applyFill="1" applyBorder="1" applyAlignment="1">
      <alignment horizontal="left" vertical="top" wrapText="1"/>
    </xf>
    <xf numFmtId="0" fontId="7" fillId="5" borderId="12" xfId="0" applyFont="1" applyFill="1" applyBorder="1" applyAlignment="1">
      <alignment horizontal="left" vertical="top" wrapText="1"/>
    </xf>
    <xf numFmtId="0" fontId="7" fillId="3" borderId="12" xfId="0" applyFont="1" applyFill="1" applyBorder="1" applyAlignment="1">
      <alignment horizontal="left" vertical="top" wrapText="1"/>
    </xf>
    <xf numFmtId="0" fontId="7" fillId="6" borderId="13" xfId="0" applyFont="1" applyFill="1" applyBorder="1" applyAlignment="1">
      <alignment horizontal="left" vertical="top" wrapText="1"/>
    </xf>
    <xf numFmtId="0" fontId="7" fillId="4" borderId="11" xfId="0" applyFont="1" applyFill="1" applyBorder="1" applyAlignment="1">
      <alignment vertical="top" wrapText="1"/>
    </xf>
    <xf numFmtId="0" fontId="7" fillId="5" borderId="12" xfId="0" applyFont="1" applyFill="1" applyBorder="1" applyAlignment="1">
      <alignment vertical="top" wrapText="1"/>
    </xf>
    <xf numFmtId="0" fontId="7" fillId="3" borderId="12" xfId="0" applyFont="1" applyFill="1" applyBorder="1" applyAlignment="1">
      <alignment vertical="top" wrapText="1"/>
    </xf>
    <xf numFmtId="0" fontId="7" fillId="6" borderId="12" xfId="0" applyFont="1" applyFill="1" applyBorder="1" applyAlignment="1">
      <alignment vertical="top" wrapText="1"/>
    </xf>
    <xf numFmtId="0" fontId="8" fillId="3" borderId="12" xfId="0" applyFont="1" applyFill="1" applyBorder="1" applyAlignment="1">
      <alignment vertical="top" wrapText="1"/>
    </xf>
    <xf numFmtId="0" fontId="8" fillId="6" borderId="13" xfId="0" applyFont="1" applyFill="1" applyBorder="1" applyAlignment="1">
      <alignment vertical="top" wrapText="1"/>
    </xf>
    <xf numFmtId="0" fontId="10" fillId="6" borderId="23" xfId="0" applyFont="1" applyFill="1" applyBorder="1" applyAlignment="1">
      <alignment vertical="center" wrapText="1"/>
    </xf>
    <xf numFmtId="49" fontId="19" fillId="9" borderId="36" xfId="0" applyNumberFormat="1" applyFont="1" applyFill="1" applyBorder="1" applyAlignment="1">
      <alignment horizontal="left"/>
    </xf>
    <xf numFmtId="0" fontId="14" fillId="0" borderId="0" xfId="0" applyFont="1" applyFill="1">
      <alignment vertical="center"/>
    </xf>
    <xf numFmtId="0" fontId="20" fillId="8" borderId="0" xfId="0" applyFont="1" applyFill="1" applyAlignment="1">
      <alignment horizontal="left"/>
    </xf>
    <xf numFmtId="0" fontId="20" fillId="8" borderId="0" xfId="0" applyFont="1" applyFill="1" applyAlignment="1">
      <alignment horizontal="left" wrapText="1"/>
    </xf>
    <xf numFmtId="0" fontId="7" fillId="10" borderId="0" xfId="0" applyFont="1" applyFill="1">
      <alignment vertical="center"/>
    </xf>
    <xf numFmtId="0" fontId="7" fillId="10" borderId="0" xfId="0" applyFont="1" applyFill="1" applyAlignment="1"/>
    <xf numFmtId="0" fontId="0" fillId="10" borderId="0" xfId="0" applyFill="1">
      <alignment vertical="center"/>
    </xf>
    <xf numFmtId="49" fontId="6" fillId="10" borderId="0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horizontal="right" vertical="center" wrapText="1"/>
    </xf>
    <xf numFmtId="0" fontId="10" fillId="5" borderId="2" xfId="0" applyFont="1" applyFill="1" applyBorder="1" applyAlignment="1">
      <alignment horizontal="right" vertical="center" wrapText="1"/>
    </xf>
    <xf numFmtId="0" fontId="10" fillId="3" borderId="2" xfId="0" applyFont="1" applyFill="1" applyBorder="1" applyAlignment="1">
      <alignment horizontal="right" vertical="center" wrapText="1"/>
    </xf>
    <xf numFmtId="0" fontId="10" fillId="6" borderId="2" xfId="0" applyFont="1" applyFill="1" applyBorder="1" applyAlignment="1">
      <alignment horizontal="right" vertical="center" wrapText="1"/>
    </xf>
    <xf numFmtId="0" fontId="7" fillId="10" borderId="0" xfId="0" applyFont="1" applyFill="1" applyAlignment="1">
      <alignment vertical="center"/>
    </xf>
    <xf numFmtId="0" fontId="7" fillId="4" borderId="15" xfId="0" applyFont="1" applyFill="1" applyBorder="1" applyAlignment="1">
      <alignment horizontal="left" vertical="top" wrapText="1"/>
    </xf>
    <xf numFmtId="0" fontId="9" fillId="2" borderId="25" xfId="0" applyFont="1" applyFill="1" applyBorder="1" applyAlignment="1">
      <alignment horizontal="center" vertical="center" shrinkToFit="1"/>
    </xf>
    <xf numFmtId="0" fontId="10" fillId="7" borderId="24" xfId="0" applyFont="1" applyFill="1" applyBorder="1" applyAlignment="1">
      <alignment horizontal="left" vertical="center" shrinkToFit="1"/>
    </xf>
    <xf numFmtId="0" fontId="6" fillId="0" borderId="4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9" fillId="11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shrinkToFit="1"/>
    </xf>
    <xf numFmtId="0" fontId="6" fillId="0" borderId="17" xfId="0" applyFont="1" applyFill="1" applyBorder="1" applyAlignment="1">
      <alignment vertical="center" shrinkToFit="1"/>
    </xf>
    <xf numFmtId="49" fontId="6" fillId="0" borderId="10" xfId="0" applyNumberFormat="1" applyFont="1" applyFill="1" applyBorder="1" applyAlignment="1">
      <alignment vertical="center" shrinkToFit="1"/>
    </xf>
    <xf numFmtId="0" fontId="23" fillId="0" borderId="4" xfId="0" applyNumberFormat="1" applyFont="1" applyBorder="1" applyAlignment="1">
      <alignment horizontal="center" vertical="center" shrinkToFit="1"/>
    </xf>
    <xf numFmtId="49" fontId="19" fillId="9" borderId="2" xfId="0" applyNumberFormat="1" applyFont="1" applyFill="1" applyBorder="1" applyAlignment="1">
      <alignment horizontal="left" vertical="center" wrapText="1"/>
    </xf>
    <xf numFmtId="49" fontId="19" fillId="9" borderId="23" xfId="0" applyNumberFormat="1" applyFont="1" applyFill="1" applyBorder="1" applyAlignment="1">
      <alignment horizontal="left" vertical="center" wrapText="1"/>
    </xf>
    <xf numFmtId="0" fontId="20" fillId="8" borderId="2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top" wrapText="1"/>
    </xf>
    <xf numFmtId="0" fontId="7" fillId="2" borderId="22" xfId="0" applyFont="1" applyFill="1" applyBorder="1" applyAlignment="1">
      <alignment horizontal="left" vertical="top" wrapText="1"/>
    </xf>
    <xf numFmtId="0" fontId="25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27" fillId="0" borderId="0" xfId="0" applyFont="1">
      <alignment vertical="center"/>
    </xf>
    <xf numFmtId="0" fontId="12" fillId="0" borderId="0" xfId="0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9" fillId="0" borderId="0" xfId="0" applyFont="1" applyFill="1">
      <alignment vertical="center"/>
    </xf>
    <xf numFmtId="0" fontId="16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center" wrapText="1"/>
    </xf>
    <xf numFmtId="0" fontId="22" fillId="0" borderId="44" xfId="0" applyFont="1" applyFill="1" applyBorder="1" applyAlignment="1">
      <alignment horizontal="left" vertical="center"/>
    </xf>
    <xf numFmtId="49" fontId="28" fillId="0" borderId="45" xfId="0" applyNumberFormat="1" applyFont="1" applyFill="1" applyBorder="1" applyAlignment="1">
      <alignment horizontal="left" vertical="center" wrapText="1"/>
    </xf>
    <xf numFmtId="0" fontId="21" fillId="0" borderId="38" xfId="0" applyNumberFormat="1" applyFont="1" applyFill="1" applyBorder="1" applyAlignment="1">
      <alignment vertical="center" shrinkToFit="1"/>
    </xf>
    <xf numFmtId="49" fontId="0" fillId="0" borderId="0" xfId="0" applyNumberFormat="1" applyFill="1">
      <alignment vertical="center"/>
    </xf>
    <xf numFmtId="49" fontId="9" fillId="0" borderId="0" xfId="0" applyNumberFormat="1" applyFont="1" applyFill="1">
      <alignment vertical="center"/>
    </xf>
    <xf numFmtId="49" fontId="7" fillId="0" borderId="0" xfId="0" applyNumberFormat="1" applyFont="1" applyFill="1" applyAlignment="1"/>
    <xf numFmtId="0" fontId="11" fillId="0" borderId="46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49" fontId="6" fillId="0" borderId="17" xfId="0" applyNumberFormat="1" applyFont="1" applyFill="1" applyBorder="1" applyAlignment="1">
      <alignment vertical="center" shrinkToFit="1"/>
    </xf>
    <xf numFmtId="0" fontId="31" fillId="0" borderId="42" xfId="0" applyFont="1" applyBorder="1">
      <alignment vertical="center"/>
    </xf>
    <xf numFmtId="0" fontId="33" fillId="0" borderId="0" xfId="0" applyFont="1">
      <alignment vertical="center"/>
    </xf>
    <xf numFmtId="38" fontId="32" fillId="11" borderId="4" xfId="1" applyFont="1" applyFill="1" applyBorder="1">
      <alignment vertical="center"/>
    </xf>
    <xf numFmtId="38" fontId="32" fillId="2" borderId="39" xfId="1" applyFont="1" applyFill="1" applyBorder="1" applyAlignment="1">
      <alignment horizontal="right" vertical="center" shrinkToFit="1"/>
    </xf>
    <xf numFmtId="38" fontId="32" fillId="2" borderId="40" xfId="1" applyFont="1" applyFill="1" applyBorder="1" applyAlignment="1">
      <alignment horizontal="right" vertical="center" shrinkToFit="1"/>
    </xf>
    <xf numFmtId="38" fontId="10" fillId="4" borderId="41" xfId="1" applyFont="1" applyFill="1" applyBorder="1" applyAlignment="1">
      <alignment horizontal="right" vertical="center" wrapText="1"/>
    </xf>
    <xf numFmtId="38" fontId="10" fillId="5" borderId="41" xfId="1" applyFont="1" applyFill="1" applyBorder="1" applyAlignment="1">
      <alignment horizontal="right" vertical="center" wrapText="1"/>
    </xf>
    <xf numFmtId="38" fontId="10" fillId="3" borderId="41" xfId="1" applyFont="1" applyFill="1" applyBorder="1" applyAlignment="1">
      <alignment horizontal="right" vertical="center" wrapText="1"/>
    </xf>
    <xf numFmtId="38" fontId="10" fillId="6" borderId="42" xfId="1" applyFont="1" applyFill="1" applyBorder="1" applyAlignment="1">
      <alignment horizontal="right" vertical="center" wrapText="1"/>
    </xf>
    <xf numFmtId="38" fontId="10" fillId="7" borderId="39" xfId="1" applyFont="1" applyFill="1" applyBorder="1" applyAlignment="1">
      <alignment horizontal="right" vertical="center" shrinkToFit="1"/>
    </xf>
    <xf numFmtId="38" fontId="10" fillId="7" borderId="41" xfId="1" applyFont="1" applyFill="1" applyBorder="1" applyAlignment="1">
      <alignment horizontal="right" vertical="center" shrinkToFit="1"/>
    </xf>
    <xf numFmtId="38" fontId="10" fillId="7" borderId="42" xfId="1" applyFont="1" applyFill="1" applyBorder="1" applyAlignment="1">
      <alignment horizontal="right" vertical="center" shrinkToFit="1"/>
    </xf>
    <xf numFmtId="38" fontId="10" fillId="4" borderId="40" xfId="1" applyFont="1" applyFill="1" applyBorder="1" applyAlignment="1">
      <alignment vertical="center" wrapText="1"/>
    </xf>
    <xf numFmtId="38" fontId="10" fillId="5" borderId="41" xfId="1" applyFont="1" applyFill="1" applyBorder="1" applyAlignment="1">
      <alignment vertical="center" wrapText="1"/>
    </xf>
    <xf numFmtId="38" fontId="10" fillId="3" borderId="41" xfId="1" applyFont="1" applyFill="1" applyBorder="1" applyAlignment="1">
      <alignment vertical="center" wrapText="1"/>
    </xf>
    <xf numFmtId="38" fontId="10" fillId="6" borderId="43" xfId="1" applyFont="1" applyFill="1" applyBorder="1" applyAlignment="1">
      <alignment vertical="center" wrapText="1"/>
    </xf>
    <xf numFmtId="38" fontId="10" fillId="4" borderId="39" xfId="1" applyFont="1" applyFill="1" applyBorder="1" applyAlignment="1">
      <alignment vertical="center" wrapText="1"/>
    </xf>
    <xf numFmtId="38" fontId="10" fillId="6" borderId="42" xfId="1" applyFont="1" applyFill="1" applyBorder="1" applyAlignment="1">
      <alignment vertical="center" wrapText="1"/>
    </xf>
    <xf numFmtId="38" fontId="10" fillId="6" borderId="41" xfId="1" applyFont="1" applyFill="1" applyBorder="1" applyAlignment="1">
      <alignment vertical="center" wrapText="1"/>
    </xf>
    <xf numFmtId="0" fontId="30" fillId="0" borderId="12" xfId="0" applyFont="1" applyBorder="1" applyAlignment="1">
      <alignment horizontal="left" vertical="center" shrinkToFit="1"/>
    </xf>
    <xf numFmtId="0" fontId="30" fillId="0" borderId="13" xfId="0" applyFont="1" applyBorder="1" applyAlignment="1">
      <alignment horizontal="left" vertical="center" shrinkToFit="1"/>
    </xf>
    <xf numFmtId="0" fontId="22" fillId="4" borderId="39" xfId="0" applyFont="1" applyFill="1" applyBorder="1" applyAlignment="1">
      <alignment horizontal="center" vertical="center"/>
    </xf>
    <xf numFmtId="0" fontId="22" fillId="4" borderId="41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0" fontId="12" fillId="0" borderId="27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12" fillId="0" borderId="37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12" fillId="0" borderId="14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/>
    </xf>
    <xf numFmtId="0" fontId="12" fillId="4" borderId="8" xfId="0" applyFont="1" applyFill="1" applyBorder="1" applyAlignment="1">
      <alignment horizontal="left" vertical="center"/>
    </xf>
    <xf numFmtId="0" fontId="12" fillId="4" borderId="9" xfId="0" applyFont="1" applyFill="1" applyBorder="1" applyAlignment="1">
      <alignment horizontal="left" vertical="center"/>
    </xf>
    <xf numFmtId="0" fontId="12" fillId="4" borderId="7" xfId="0" applyFont="1" applyFill="1" applyBorder="1" applyAlignment="1">
      <alignment horizontal="left" vertical="center"/>
    </xf>
    <xf numFmtId="0" fontId="11" fillId="6" borderId="29" xfId="0" applyFont="1" applyFill="1" applyBorder="1" applyAlignment="1">
      <alignment horizontal="left" vertical="top" wrapText="1"/>
    </xf>
    <xf numFmtId="0" fontId="11" fillId="6" borderId="28" xfId="0" applyFont="1" applyFill="1" applyBorder="1" applyAlignment="1">
      <alignment horizontal="left" vertical="top" wrapText="1"/>
    </xf>
    <xf numFmtId="0" fontId="11" fillId="6" borderId="30" xfId="0" applyFont="1" applyFill="1" applyBorder="1" applyAlignment="1">
      <alignment horizontal="left" vertical="top" wrapText="1"/>
    </xf>
    <xf numFmtId="0" fontId="11" fillId="6" borderId="31" xfId="0" applyFont="1" applyFill="1" applyBorder="1" applyAlignment="1">
      <alignment horizontal="left" vertical="top" wrapText="1"/>
    </xf>
    <xf numFmtId="0" fontId="11" fillId="6" borderId="0" xfId="0" applyFont="1" applyFill="1" applyBorder="1" applyAlignment="1">
      <alignment horizontal="left" vertical="top" wrapText="1"/>
    </xf>
    <xf numFmtId="0" fontId="11" fillId="6" borderId="32" xfId="0" applyFont="1" applyFill="1" applyBorder="1" applyAlignment="1">
      <alignment horizontal="left" vertical="top" wrapText="1"/>
    </xf>
    <xf numFmtId="0" fontId="11" fillId="6" borderId="33" xfId="0" applyFont="1" applyFill="1" applyBorder="1" applyAlignment="1">
      <alignment horizontal="left" vertical="top" wrapText="1"/>
    </xf>
    <xf numFmtId="0" fontId="11" fillId="6" borderId="34" xfId="0" applyFont="1" applyFill="1" applyBorder="1" applyAlignment="1">
      <alignment horizontal="left" vertical="top" wrapText="1"/>
    </xf>
    <xf numFmtId="0" fontId="11" fillId="6" borderId="35" xfId="0" applyFont="1" applyFill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7" fillId="0" borderId="20" xfId="0" applyFont="1" applyBorder="1" applyAlignment="1">
      <alignment horizontal="left"/>
    </xf>
    <xf numFmtId="0" fontId="16" fillId="0" borderId="20" xfId="0" applyFont="1" applyBorder="1" applyAlignment="1">
      <alignment horizontal="left" wrapText="1"/>
    </xf>
    <xf numFmtId="0" fontId="22" fillId="0" borderId="5" xfId="0" applyFont="1" applyFill="1" applyBorder="1" applyAlignment="1">
      <alignment horizontal="left" vertical="center"/>
    </xf>
    <xf numFmtId="0" fontId="22" fillId="0" borderId="19" xfId="0" applyFont="1" applyFill="1" applyBorder="1" applyAlignment="1">
      <alignment horizontal="left" vertical="center"/>
    </xf>
    <xf numFmtId="0" fontId="22" fillId="0" borderId="6" xfId="0" applyFont="1" applyFill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/>
  </cellStyles>
  <dxfs count="7"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color theme="1"/>
      </font>
    </dxf>
    <dxf>
      <font>
        <color theme="1"/>
      </font>
    </dxf>
    <dxf>
      <font>
        <color rgb="FFFF0000"/>
      </font>
      <fill>
        <patternFill>
          <bgColor theme="0" tint="-0.14996795556505021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U83"/>
  <sheetViews>
    <sheetView workbookViewId="0">
      <selection activeCell="A2" sqref="A2"/>
    </sheetView>
  </sheetViews>
  <sheetFormatPr defaultRowHeight="13.5"/>
  <cols>
    <col min="1" max="1" width="6.75" style="4" customWidth="1"/>
    <col min="2" max="2" width="13.375" style="4" customWidth="1"/>
    <col min="3" max="3" width="8.375" style="4" customWidth="1"/>
    <col min="4" max="47" width="7.375" style="4" customWidth="1"/>
    <col min="48" max="16384" width="9" style="4"/>
  </cols>
  <sheetData>
    <row r="1" spans="1:47" ht="26.25" customHeight="1" thickBot="1">
      <c r="A1" s="47">
        <v>27</v>
      </c>
      <c r="B1" s="54" t="str">
        <f>IFERROR(VLOOKUP(A1,$A$16:$B$82,2,0),"")</f>
        <v>大阪府</v>
      </c>
      <c r="C1" s="6"/>
      <c r="E1" s="79" t="s">
        <v>135</v>
      </c>
    </row>
    <row r="2" spans="1:47">
      <c r="B2" s="62"/>
    </row>
    <row r="3" spans="1:47" ht="27" customHeight="1" thickBot="1">
      <c r="B3" s="60" t="s">
        <v>121</v>
      </c>
    </row>
    <row r="4" spans="1:47" ht="27" customHeight="1">
      <c r="B4" s="116" t="s">
        <v>117</v>
      </c>
      <c r="C4" s="114"/>
      <c r="D4" s="114"/>
      <c r="E4" s="114" t="s">
        <v>118</v>
      </c>
      <c r="F4" s="114"/>
      <c r="G4" s="114"/>
      <c r="H4" s="114" t="s">
        <v>119</v>
      </c>
      <c r="I4" s="114"/>
      <c r="J4" s="114"/>
      <c r="K4" s="114" t="s">
        <v>115</v>
      </c>
      <c r="L4" s="114"/>
      <c r="M4" s="114"/>
      <c r="N4" s="114" t="s">
        <v>120</v>
      </c>
      <c r="O4" s="114"/>
      <c r="P4" s="114"/>
      <c r="Q4" s="114"/>
      <c r="R4" s="115"/>
    </row>
    <row r="5" spans="1:47" ht="27" customHeight="1" thickBot="1">
      <c r="B5" s="107"/>
      <c r="C5" s="108"/>
      <c r="D5" s="108"/>
      <c r="E5" s="108"/>
      <c r="F5" s="108"/>
      <c r="G5" s="108"/>
      <c r="H5" s="108"/>
      <c r="I5" s="108"/>
      <c r="J5" s="108"/>
      <c r="K5" s="97"/>
      <c r="L5" s="97"/>
      <c r="M5" s="97"/>
      <c r="N5" s="97"/>
      <c r="O5" s="97"/>
      <c r="P5" s="97"/>
      <c r="Q5" s="97"/>
      <c r="R5" s="98"/>
    </row>
    <row r="7" spans="1:47" ht="27" customHeight="1">
      <c r="B7" s="60"/>
    </row>
    <row r="8" spans="1:47" ht="45.75" hidden="1" customHeight="1" thickBot="1">
      <c r="B8" s="99"/>
      <c r="C8" s="100"/>
      <c r="D8" s="100"/>
      <c r="E8" s="100"/>
      <c r="F8" s="78"/>
      <c r="G8" s="62"/>
    </row>
    <row r="10" spans="1:47" ht="27" customHeight="1" thickBot="1">
      <c r="B10" s="60" t="s">
        <v>122</v>
      </c>
    </row>
    <row r="11" spans="1:47" ht="18.75" customHeight="1" thickBot="1">
      <c r="D11" s="104" t="s">
        <v>26</v>
      </c>
      <c r="E11" s="105"/>
      <c r="F11" s="105"/>
      <c r="G11" s="105"/>
      <c r="H11" s="105"/>
      <c r="I11" s="106"/>
      <c r="J11" s="104" t="s">
        <v>41</v>
      </c>
      <c r="K11" s="105"/>
      <c r="L11" s="105"/>
      <c r="M11" s="105"/>
      <c r="N11" s="105"/>
      <c r="O11" s="106"/>
      <c r="P11" s="109" t="s">
        <v>27</v>
      </c>
      <c r="Q11" s="102"/>
      <c r="R11" s="102"/>
      <c r="S11" s="110"/>
      <c r="T11" s="111" t="s">
        <v>28</v>
      </c>
      <c r="U11" s="112"/>
      <c r="V11" s="112"/>
      <c r="W11" s="113"/>
      <c r="X11" s="101" t="s">
        <v>29</v>
      </c>
      <c r="Y11" s="102"/>
      <c r="Z11" s="102"/>
      <c r="AA11" s="102"/>
      <c r="AB11" s="102"/>
      <c r="AC11" s="103"/>
      <c r="AD11" s="101" t="s">
        <v>30</v>
      </c>
      <c r="AE11" s="102"/>
      <c r="AF11" s="102"/>
      <c r="AG11" s="102"/>
      <c r="AH11" s="102"/>
      <c r="AI11" s="103"/>
      <c r="AJ11" s="101" t="s">
        <v>31</v>
      </c>
      <c r="AK11" s="102"/>
      <c r="AL11" s="102"/>
      <c r="AM11" s="102"/>
      <c r="AN11" s="102"/>
      <c r="AO11" s="103"/>
      <c r="AP11" s="101" t="s">
        <v>32</v>
      </c>
      <c r="AQ11" s="102"/>
      <c r="AR11" s="102"/>
      <c r="AS11" s="102"/>
      <c r="AT11" s="102"/>
      <c r="AU11" s="103"/>
    </row>
    <row r="12" spans="1:47" ht="45.75" thickBot="1">
      <c r="C12" s="50" t="s">
        <v>40</v>
      </c>
      <c r="D12" s="58" t="s">
        <v>43</v>
      </c>
      <c r="E12" s="59" t="s">
        <v>42</v>
      </c>
      <c r="F12" s="14" t="s">
        <v>1</v>
      </c>
      <c r="G12" s="15" t="s">
        <v>2</v>
      </c>
      <c r="H12" s="16" t="s">
        <v>12</v>
      </c>
      <c r="I12" s="22" t="s">
        <v>13</v>
      </c>
      <c r="J12" s="48" t="s">
        <v>21</v>
      </c>
      <c r="K12" s="49" t="s">
        <v>22</v>
      </c>
      <c r="L12" s="49" t="s">
        <v>23</v>
      </c>
      <c r="M12" s="49" t="s">
        <v>24</v>
      </c>
      <c r="N12" s="49" t="s">
        <v>39</v>
      </c>
      <c r="O12" s="18" t="s">
        <v>25</v>
      </c>
      <c r="P12" s="44" t="s">
        <v>5</v>
      </c>
      <c r="Q12" s="20" t="s">
        <v>6</v>
      </c>
      <c r="R12" s="21" t="s">
        <v>7</v>
      </c>
      <c r="S12" s="17" t="s">
        <v>8</v>
      </c>
      <c r="T12" s="19" t="s">
        <v>0</v>
      </c>
      <c r="U12" s="20" t="s">
        <v>9</v>
      </c>
      <c r="V12" s="21" t="s">
        <v>10</v>
      </c>
      <c r="W12" s="22" t="s">
        <v>11</v>
      </c>
      <c r="X12" s="23" t="s">
        <v>1</v>
      </c>
      <c r="Y12" s="24" t="s">
        <v>2</v>
      </c>
      <c r="Z12" s="25" t="s">
        <v>3</v>
      </c>
      <c r="AA12" s="26" t="s">
        <v>4</v>
      </c>
      <c r="AB12" s="27" t="s">
        <v>18</v>
      </c>
      <c r="AC12" s="28" t="s">
        <v>17</v>
      </c>
      <c r="AD12" s="23" t="s">
        <v>1</v>
      </c>
      <c r="AE12" s="24" t="s">
        <v>2</v>
      </c>
      <c r="AF12" s="25" t="s">
        <v>3</v>
      </c>
      <c r="AG12" s="26" t="s">
        <v>4</v>
      </c>
      <c r="AH12" s="27" t="s">
        <v>18</v>
      </c>
      <c r="AI12" s="28" t="s">
        <v>17</v>
      </c>
      <c r="AJ12" s="23" t="s">
        <v>1</v>
      </c>
      <c r="AK12" s="24" t="s">
        <v>2</v>
      </c>
      <c r="AL12" s="25" t="s">
        <v>3</v>
      </c>
      <c r="AM12" s="26" t="s">
        <v>4</v>
      </c>
      <c r="AN12" s="27" t="s">
        <v>18</v>
      </c>
      <c r="AO12" s="28" t="s">
        <v>17</v>
      </c>
      <c r="AP12" s="23" t="s">
        <v>1</v>
      </c>
      <c r="AQ12" s="24" t="s">
        <v>2</v>
      </c>
      <c r="AR12" s="25" t="s">
        <v>3</v>
      </c>
      <c r="AS12" s="26" t="s">
        <v>4</v>
      </c>
      <c r="AT12" s="27" t="s">
        <v>18</v>
      </c>
      <c r="AU12" s="28" t="s">
        <v>17</v>
      </c>
    </row>
    <row r="13" spans="1:47" ht="32.25" customHeight="1" thickBot="1">
      <c r="B13" s="61" t="s">
        <v>136</v>
      </c>
      <c r="C13" s="80">
        <f>COUNTA('A 一覧'!$K:$K)-1</f>
        <v>0</v>
      </c>
      <c r="D13" s="81">
        <f>COUNTIF('A 一覧'!$N:$N,"必要")</f>
        <v>0</v>
      </c>
      <c r="E13" s="82">
        <f>COUNTIF('A 一覧'!$N:$N,"不要")</f>
        <v>0</v>
      </c>
      <c r="F13" s="83">
        <f>SUM('A 一覧'!O:O)</f>
        <v>0</v>
      </c>
      <c r="G13" s="84">
        <f>SUM('A 一覧'!P:P)</f>
        <v>0</v>
      </c>
      <c r="H13" s="85">
        <f>SUM('A 一覧'!Q:Q)</f>
        <v>0</v>
      </c>
      <c r="I13" s="86">
        <f>SUM('A 一覧'!R:R)</f>
        <v>0</v>
      </c>
      <c r="J13" s="87">
        <f>COUNTIF('A 一覧'!$S:$S,集計!J$12)</f>
        <v>0</v>
      </c>
      <c r="K13" s="88">
        <f>COUNTIF('A 一覧'!$S:$S,集計!K$12)</f>
        <v>0</v>
      </c>
      <c r="L13" s="88">
        <f>COUNTIF('A 一覧'!$S:$S,集計!L$12)</f>
        <v>0</v>
      </c>
      <c r="M13" s="88">
        <f>COUNTIF('A 一覧'!$S:$S,集計!M$12)</f>
        <v>0</v>
      </c>
      <c r="N13" s="88">
        <f>COUNTIF('A 一覧'!$S:$S,集計!N$12)</f>
        <v>0</v>
      </c>
      <c r="O13" s="89">
        <f>COUNTIF('A 一覧'!$S:$S,集計!O$12)</f>
        <v>0</v>
      </c>
      <c r="P13" s="90">
        <f>SUM('A 一覧'!T:T)</f>
        <v>0</v>
      </c>
      <c r="Q13" s="91">
        <f>SUM('A 一覧'!U:U)</f>
        <v>0</v>
      </c>
      <c r="R13" s="92">
        <f>SUM('A 一覧'!V:V)</f>
        <v>0</v>
      </c>
      <c r="S13" s="93">
        <f>SUM('A 一覧'!W:W)</f>
        <v>0</v>
      </c>
      <c r="T13" s="94">
        <f>SUM('A 一覧'!X:X)</f>
        <v>0</v>
      </c>
      <c r="U13" s="91">
        <f>SUM('A 一覧'!Y:Y)</f>
        <v>0</v>
      </c>
      <c r="V13" s="92">
        <f>SUM('A 一覧'!Z:Z)</f>
        <v>0</v>
      </c>
      <c r="W13" s="95">
        <f>SUM('A 一覧'!AA:AA)</f>
        <v>0</v>
      </c>
      <c r="X13" s="94">
        <f>SUM('A 一覧'!AB:AB)</f>
        <v>0</v>
      </c>
      <c r="Y13" s="91">
        <f>SUM('A 一覧'!AC:AC)</f>
        <v>0</v>
      </c>
      <c r="Z13" s="92">
        <f>SUM('A 一覧'!AD:AD)</f>
        <v>0</v>
      </c>
      <c r="AA13" s="96">
        <f>SUM('A 一覧'!AE:AE)</f>
        <v>0</v>
      </c>
      <c r="AB13" s="92">
        <f>SUM('A 一覧'!AF:AF)</f>
        <v>0</v>
      </c>
      <c r="AC13" s="95">
        <f>SUM('A 一覧'!AG:AG)</f>
        <v>0</v>
      </c>
      <c r="AD13" s="94">
        <f>SUM('A 一覧'!AH:AH)</f>
        <v>0</v>
      </c>
      <c r="AE13" s="91">
        <f>SUM('A 一覧'!AI:AI)</f>
        <v>0</v>
      </c>
      <c r="AF13" s="92">
        <f>SUM('A 一覧'!AJ:AJ)</f>
        <v>0</v>
      </c>
      <c r="AG13" s="96">
        <f>SUM('A 一覧'!AK:AK)</f>
        <v>0</v>
      </c>
      <c r="AH13" s="92">
        <f>SUM('A 一覧'!AL:AL)</f>
        <v>0</v>
      </c>
      <c r="AI13" s="95">
        <f>SUM('A 一覧'!AM:AM)</f>
        <v>0</v>
      </c>
      <c r="AJ13" s="94">
        <f>SUM('A 一覧'!AN:AN)</f>
        <v>0</v>
      </c>
      <c r="AK13" s="91">
        <f>SUM('A 一覧'!AO:AO)</f>
        <v>0</v>
      </c>
      <c r="AL13" s="92">
        <f>SUM('A 一覧'!AP:AP)</f>
        <v>0</v>
      </c>
      <c r="AM13" s="96">
        <f>SUM('A 一覧'!AQ:AQ)</f>
        <v>0</v>
      </c>
      <c r="AN13" s="92">
        <f>SUM('A 一覧'!AR:AR)</f>
        <v>0</v>
      </c>
      <c r="AO13" s="95">
        <f>SUM('A 一覧'!AS:AS)</f>
        <v>0</v>
      </c>
      <c r="AP13" s="94">
        <f>SUM('A 一覧'!AT:AT)</f>
        <v>0</v>
      </c>
      <c r="AQ13" s="91">
        <f>SUM('A 一覧'!AU:AU)</f>
        <v>0</v>
      </c>
      <c r="AR13" s="92">
        <f>SUM('A 一覧'!AV:AV)</f>
        <v>0</v>
      </c>
      <c r="AS13" s="96">
        <f>SUM('A 一覧'!AW:AW)</f>
        <v>0</v>
      </c>
      <c r="AT13" s="92">
        <f>SUM('A 一覧'!AX:AX)</f>
        <v>0</v>
      </c>
      <c r="AU13" s="95">
        <f>SUM('A 一覧'!AY:AY)</f>
        <v>0</v>
      </c>
    </row>
    <row r="15" spans="1:47" hidden="1">
      <c r="A15" s="4" t="s">
        <v>46</v>
      </c>
      <c r="B15" s="4" t="s">
        <v>113</v>
      </c>
    </row>
    <row r="16" spans="1:47" hidden="1">
      <c r="A16" s="4">
        <v>1</v>
      </c>
      <c r="B16" s="4" t="s">
        <v>47</v>
      </c>
    </row>
    <row r="17" spans="1:2" hidden="1">
      <c r="A17" s="4">
        <v>2</v>
      </c>
      <c r="B17" s="4" t="s">
        <v>36</v>
      </c>
    </row>
    <row r="18" spans="1:2" hidden="1">
      <c r="A18" s="4">
        <v>3</v>
      </c>
      <c r="B18" s="4" t="s">
        <v>48</v>
      </c>
    </row>
    <row r="19" spans="1:2" hidden="1">
      <c r="A19" s="4">
        <v>4</v>
      </c>
      <c r="B19" s="4" t="s">
        <v>49</v>
      </c>
    </row>
    <row r="20" spans="1:2" hidden="1">
      <c r="A20" s="4">
        <v>5</v>
      </c>
      <c r="B20" s="4" t="s">
        <v>50</v>
      </c>
    </row>
    <row r="21" spans="1:2" hidden="1">
      <c r="A21" s="4">
        <v>6</v>
      </c>
      <c r="B21" s="4" t="s">
        <v>51</v>
      </c>
    </row>
    <row r="22" spans="1:2" hidden="1">
      <c r="A22" s="4">
        <v>7</v>
      </c>
      <c r="B22" s="4" t="s">
        <v>52</v>
      </c>
    </row>
    <row r="23" spans="1:2" hidden="1">
      <c r="A23" s="4">
        <v>8</v>
      </c>
      <c r="B23" s="4" t="s">
        <v>53</v>
      </c>
    </row>
    <row r="24" spans="1:2" hidden="1">
      <c r="A24" s="4">
        <v>9</v>
      </c>
      <c r="B24" s="4" t="s">
        <v>54</v>
      </c>
    </row>
    <row r="25" spans="1:2" hidden="1">
      <c r="A25" s="4">
        <v>10</v>
      </c>
      <c r="B25" s="4" t="s">
        <v>55</v>
      </c>
    </row>
    <row r="26" spans="1:2" hidden="1">
      <c r="A26" s="4">
        <v>11</v>
      </c>
      <c r="B26" s="4" t="s">
        <v>56</v>
      </c>
    </row>
    <row r="27" spans="1:2" hidden="1">
      <c r="A27" s="4">
        <v>12</v>
      </c>
      <c r="B27" s="4" t="s">
        <v>57</v>
      </c>
    </row>
    <row r="28" spans="1:2" hidden="1">
      <c r="A28" s="4">
        <v>13</v>
      </c>
      <c r="B28" s="4" t="s">
        <v>58</v>
      </c>
    </row>
    <row r="29" spans="1:2" hidden="1">
      <c r="A29" s="4">
        <v>14</v>
      </c>
      <c r="B29" s="4" t="s">
        <v>59</v>
      </c>
    </row>
    <row r="30" spans="1:2" hidden="1">
      <c r="A30" s="4">
        <v>15</v>
      </c>
      <c r="B30" s="4" t="s">
        <v>60</v>
      </c>
    </row>
    <row r="31" spans="1:2" hidden="1">
      <c r="A31" s="4">
        <v>16</v>
      </c>
      <c r="B31" s="4" t="s">
        <v>61</v>
      </c>
    </row>
    <row r="32" spans="1:2" hidden="1">
      <c r="A32" s="4">
        <v>17</v>
      </c>
      <c r="B32" s="4" t="s">
        <v>62</v>
      </c>
    </row>
    <row r="33" spans="1:2" hidden="1">
      <c r="A33" s="4">
        <v>18</v>
      </c>
      <c r="B33" s="4" t="s">
        <v>63</v>
      </c>
    </row>
    <row r="34" spans="1:2" hidden="1">
      <c r="A34" s="4">
        <v>19</v>
      </c>
      <c r="B34" s="4" t="s">
        <v>64</v>
      </c>
    </row>
    <row r="35" spans="1:2" hidden="1">
      <c r="A35" s="4">
        <v>20</v>
      </c>
      <c r="B35" s="4" t="s">
        <v>65</v>
      </c>
    </row>
    <row r="36" spans="1:2" hidden="1">
      <c r="A36" s="4">
        <v>21</v>
      </c>
      <c r="B36" s="4" t="s">
        <v>66</v>
      </c>
    </row>
    <row r="37" spans="1:2" hidden="1">
      <c r="A37" s="4">
        <v>22</v>
      </c>
      <c r="B37" s="4" t="s">
        <v>67</v>
      </c>
    </row>
    <row r="38" spans="1:2" hidden="1">
      <c r="A38" s="4">
        <v>23</v>
      </c>
      <c r="B38" s="4" t="s">
        <v>68</v>
      </c>
    </row>
    <row r="39" spans="1:2" hidden="1">
      <c r="A39" s="4">
        <v>24</v>
      </c>
      <c r="B39" s="4" t="s">
        <v>69</v>
      </c>
    </row>
    <row r="40" spans="1:2" hidden="1">
      <c r="A40" s="4">
        <v>25</v>
      </c>
      <c r="B40" s="4" t="s">
        <v>70</v>
      </c>
    </row>
    <row r="41" spans="1:2" hidden="1">
      <c r="A41" s="4">
        <v>26</v>
      </c>
      <c r="B41" s="4" t="s">
        <v>71</v>
      </c>
    </row>
    <row r="42" spans="1:2" hidden="1">
      <c r="A42" s="4">
        <v>27</v>
      </c>
      <c r="B42" s="4" t="s">
        <v>72</v>
      </c>
    </row>
    <row r="43" spans="1:2" hidden="1">
      <c r="A43" s="4">
        <v>28</v>
      </c>
      <c r="B43" s="4" t="s">
        <v>73</v>
      </c>
    </row>
    <row r="44" spans="1:2" hidden="1">
      <c r="A44" s="4">
        <v>29</v>
      </c>
      <c r="B44" s="4" t="s">
        <v>74</v>
      </c>
    </row>
    <row r="45" spans="1:2" hidden="1">
      <c r="A45" s="4">
        <v>30</v>
      </c>
      <c r="B45" s="4" t="s">
        <v>75</v>
      </c>
    </row>
    <row r="46" spans="1:2" hidden="1">
      <c r="A46" s="4">
        <v>31</v>
      </c>
      <c r="B46" s="4" t="s">
        <v>76</v>
      </c>
    </row>
    <row r="47" spans="1:2" hidden="1">
      <c r="A47" s="4">
        <v>32</v>
      </c>
      <c r="B47" s="4" t="s">
        <v>77</v>
      </c>
    </row>
    <row r="48" spans="1:2" hidden="1">
      <c r="A48" s="4">
        <v>33</v>
      </c>
      <c r="B48" s="4" t="s">
        <v>78</v>
      </c>
    </row>
    <row r="49" spans="1:2" hidden="1">
      <c r="A49" s="4">
        <v>34</v>
      </c>
      <c r="B49" s="4" t="s">
        <v>79</v>
      </c>
    </row>
    <row r="50" spans="1:2" hidden="1">
      <c r="A50" s="4">
        <v>35</v>
      </c>
      <c r="B50" s="4" t="s">
        <v>80</v>
      </c>
    </row>
    <row r="51" spans="1:2" hidden="1">
      <c r="A51" s="4">
        <v>36</v>
      </c>
      <c r="B51" s="4" t="s">
        <v>81</v>
      </c>
    </row>
    <row r="52" spans="1:2" hidden="1">
      <c r="A52" s="4">
        <v>37</v>
      </c>
      <c r="B52" s="4" t="s">
        <v>82</v>
      </c>
    </row>
    <row r="53" spans="1:2" hidden="1">
      <c r="A53" s="4">
        <v>38</v>
      </c>
      <c r="B53" s="4" t="s">
        <v>83</v>
      </c>
    </row>
    <row r="54" spans="1:2" hidden="1">
      <c r="A54" s="4">
        <v>39</v>
      </c>
      <c r="B54" s="4" t="s">
        <v>84</v>
      </c>
    </row>
    <row r="55" spans="1:2" hidden="1">
      <c r="A55" s="4">
        <v>40</v>
      </c>
      <c r="B55" s="4" t="s">
        <v>85</v>
      </c>
    </row>
    <row r="56" spans="1:2" hidden="1">
      <c r="A56" s="4">
        <v>41</v>
      </c>
      <c r="B56" s="4" t="s">
        <v>86</v>
      </c>
    </row>
    <row r="57" spans="1:2" hidden="1">
      <c r="A57" s="4">
        <v>42</v>
      </c>
      <c r="B57" s="4" t="s">
        <v>87</v>
      </c>
    </row>
    <row r="58" spans="1:2" hidden="1">
      <c r="A58" s="4">
        <v>43</v>
      </c>
      <c r="B58" s="4" t="s">
        <v>88</v>
      </c>
    </row>
    <row r="59" spans="1:2" hidden="1">
      <c r="A59" s="4">
        <v>44</v>
      </c>
      <c r="B59" s="4" t="s">
        <v>89</v>
      </c>
    </row>
    <row r="60" spans="1:2" hidden="1">
      <c r="A60" s="4">
        <v>45</v>
      </c>
      <c r="B60" s="4" t="s">
        <v>90</v>
      </c>
    </row>
    <row r="61" spans="1:2" hidden="1">
      <c r="A61" s="4">
        <v>46</v>
      </c>
      <c r="B61" s="4" t="s">
        <v>91</v>
      </c>
    </row>
    <row r="62" spans="1:2" hidden="1">
      <c r="A62" s="4">
        <v>47</v>
      </c>
      <c r="B62" s="4" t="s">
        <v>92</v>
      </c>
    </row>
    <row r="63" spans="1:2" hidden="1">
      <c r="A63" s="4">
        <v>48</v>
      </c>
      <c r="B63" s="4" t="s">
        <v>93</v>
      </c>
    </row>
    <row r="64" spans="1:2" hidden="1">
      <c r="A64" s="4">
        <v>49</v>
      </c>
      <c r="B64" s="4" t="s">
        <v>94</v>
      </c>
    </row>
    <row r="65" spans="1:2" hidden="1">
      <c r="A65" s="4">
        <v>50</v>
      </c>
      <c r="B65" s="4" t="s">
        <v>95</v>
      </c>
    </row>
    <row r="66" spans="1:2" hidden="1">
      <c r="A66" s="4">
        <v>51</v>
      </c>
      <c r="B66" s="4" t="s">
        <v>96</v>
      </c>
    </row>
    <row r="67" spans="1:2" hidden="1">
      <c r="A67" s="4">
        <v>52</v>
      </c>
      <c r="B67" s="4" t="s">
        <v>97</v>
      </c>
    </row>
    <row r="68" spans="1:2" hidden="1">
      <c r="A68" s="4">
        <v>53</v>
      </c>
      <c r="B68" s="4" t="s">
        <v>98</v>
      </c>
    </row>
    <row r="69" spans="1:2" hidden="1">
      <c r="A69" s="4">
        <v>54</v>
      </c>
      <c r="B69" s="4" t="s">
        <v>99</v>
      </c>
    </row>
    <row r="70" spans="1:2" hidden="1">
      <c r="A70" s="4">
        <v>55</v>
      </c>
      <c r="B70" s="4" t="s">
        <v>100</v>
      </c>
    </row>
    <row r="71" spans="1:2" hidden="1">
      <c r="A71" s="4">
        <v>56</v>
      </c>
      <c r="B71" s="4" t="s">
        <v>101</v>
      </c>
    </row>
    <row r="72" spans="1:2" hidden="1">
      <c r="A72" s="4">
        <v>57</v>
      </c>
      <c r="B72" s="4" t="s">
        <v>102</v>
      </c>
    </row>
    <row r="73" spans="1:2" hidden="1">
      <c r="A73" s="4">
        <v>58</v>
      </c>
      <c r="B73" s="4" t="s">
        <v>103</v>
      </c>
    </row>
    <row r="74" spans="1:2" hidden="1">
      <c r="A74" s="4">
        <v>59</v>
      </c>
      <c r="B74" s="4" t="s">
        <v>104</v>
      </c>
    </row>
    <row r="75" spans="1:2" hidden="1">
      <c r="A75" s="4">
        <v>60</v>
      </c>
      <c r="B75" s="4" t="s">
        <v>105</v>
      </c>
    </row>
    <row r="76" spans="1:2" hidden="1">
      <c r="A76" s="4">
        <v>61</v>
      </c>
      <c r="B76" s="4" t="s">
        <v>106</v>
      </c>
    </row>
    <row r="77" spans="1:2" hidden="1">
      <c r="A77" s="4">
        <v>62</v>
      </c>
      <c r="B77" s="4" t="s">
        <v>107</v>
      </c>
    </row>
    <row r="78" spans="1:2" hidden="1">
      <c r="A78" s="4">
        <v>63</v>
      </c>
      <c r="B78" s="4" t="s">
        <v>108</v>
      </c>
    </row>
    <row r="79" spans="1:2" hidden="1">
      <c r="A79" s="4">
        <v>64</v>
      </c>
      <c r="B79" s="4" t="s">
        <v>109</v>
      </c>
    </row>
    <row r="80" spans="1:2" hidden="1">
      <c r="A80" s="4">
        <v>65</v>
      </c>
      <c r="B80" s="4" t="s">
        <v>110</v>
      </c>
    </row>
    <row r="81" spans="1:3" hidden="1">
      <c r="A81" s="4">
        <v>66</v>
      </c>
      <c r="B81" s="4" t="s">
        <v>111</v>
      </c>
    </row>
    <row r="82" spans="1:3" hidden="1">
      <c r="A82" s="4">
        <v>67</v>
      </c>
      <c r="B82" s="4" t="s">
        <v>112</v>
      </c>
    </row>
    <row r="83" spans="1:3">
      <c r="C83" s="62"/>
    </row>
  </sheetData>
  <protectedRanges>
    <protectedRange sqref="A1 B5:R5" name="範囲1"/>
  </protectedRanges>
  <mergeCells count="19">
    <mergeCell ref="E4:G4"/>
    <mergeCell ref="H4:J4"/>
    <mergeCell ref="K4:M4"/>
    <mergeCell ref="N4:R4"/>
    <mergeCell ref="B4:D4"/>
    <mergeCell ref="K5:M5"/>
    <mergeCell ref="N5:R5"/>
    <mergeCell ref="B8:E8"/>
    <mergeCell ref="AP11:AU11"/>
    <mergeCell ref="D11:I11"/>
    <mergeCell ref="J11:O11"/>
    <mergeCell ref="B5:D5"/>
    <mergeCell ref="E5:G5"/>
    <mergeCell ref="P11:S11"/>
    <mergeCell ref="T11:W11"/>
    <mergeCell ref="X11:AC11"/>
    <mergeCell ref="AD11:AI11"/>
    <mergeCell ref="AJ11:AO11"/>
    <mergeCell ref="H5:J5"/>
  </mergeCells>
  <phoneticPr fontId="4"/>
  <dataValidations count="3">
    <dataValidation imeMode="on" allowBlank="1" showInputMessage="1" showErrorMessage="1" sqref="B5:J5"/>
    <dataValidation imeMode="off" allowBlank="1" showInputMessage="1" showErrorMessage="1" sqref="K5:R5"/>
    <dataValidation type="whole" imeMode="off" allowBlank="1" showInputMessage="1" showErrorMessage="1" sqref="F13:I13 P13:AU13">
      <formula1>0</formula1>
      <formula2>1000</formula2>
    </dataValidation>
  </dataValidations>
  <pageMargins left="0.23622047244094491" right="0.15748031496062992" top="0.74803149606299213" bottom="0.74803149606299213" header="0.31496062992125984" footer="0.31496062992125984"/>
  <pageSetup paperSize="9" scale="75" fitToWidth="2" orientation="landscape" horizontalDpi="300" verticalDpi="300" r:id="rId1"/>
  <headerFooter>
    <oddHeader>&amp;L&amp;F&amp;R&amp;D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0"/>
  <sheetViews>
    <sheetView tabSelected="1" zoomScaleNormal="100" workbookViewId="0">
      <selection activeCell="AO5" sqref="AO5"/>
    </sheetView>
  </sheetViews>
  <sheetFormatPr defaultRowHeight="13.5"/>
  <cols>
    <col min="1" max="1" width="5.25" customWidth="1"/>
    <col min="2" max="2" width="10" customWidth="1"/>
    <col min="3" max="3" width="0" hidden="1" customWidth="1"/>
    <col min="4" max="7" width="9" hidden="1" customWidth="1"/>
    <col min="8" max="8" width="17.625" hidden="1" customWidth="1"/>
    <col min="10" max="10" width="32.75" customWidth="1"/>
    <col min="11" max="11" width="22.875" customWidth="1"/>
    <col min="12" max="12" width="14.25" customWidth="1"/>
    <col min="13" max="13" width="19.375" style="64" customWidth="1"/>
    <col min="14" max="14" width="11" customWidth="1"/>
    <col min="15" max="18" width="6.125" customWidth="1"/>
    <col min="19" max="19" width="15.625" customWidth="1"/>
    <col min="20" max="23" width="6.375" customWidth="1"/>
    <col min="24" max="27" width="4.125" customWidth="1"/>
    <col min="28" max="31" width="5.125" customWidth="1"/>
    <col min="32" max="33" width="7.125" customWidth="1"/>
    <col min="34" max="37" width="5.125" customWidth="1"/>
    <col min="38" max="39" width="7.125" customWidth="1"/>
    <col min="40" max="43" width="5.125" customWidth="1"/>
    <col min="44" max="45" width="7.125" customWidth="1"/>
    <col min="46" max="49" width="5.125" customWidth="1"/>
    <col min="50" max="51" width="7.125" customWidth="1"/>
    <col min="52" max="52" width="7.125" style="64" hidden="1" customWidth="1"/>
    <col min="53" max="53" width="9" hidden="1" customWidth="1"/>
    <col min="54" max="58" width="7.125" style="64" hidden="1" customWidth="1"/>
    <col min="59" max="68" width="9" style="1" hidden="1" customWidth="1"/>
    <col min="69" max="69" width="9" style="1" customWidth="1"/>
  </cols>
  <sheetData>
    <row r="1" spans="1:69" ht="18" thickBot="1">
      <c r="A1" s="47">
        <f>集計!A1</f>
        <v>27</v>
      </c>
      <c r="B1" s="47" t="str">
        <f>集計!B1</f>
        <v>大阪府</v>
      </c>
      <c r="E1" s="79" t="s">
        <v>135</v>
      </c>
      <c r="F1" s="36"/>
      <c r="G1" s="36"/>
      <c r="M1" s="72"/>
      <c r="BG1" s="34"/>
      <c r="BH1" s="34"/>
      <c r="BI1" s="34"/>
      <c r="BJ1" s="34"/>
      <c r="BK1" s="34"/>
      <c r="BL1" s="34"/>
      <c r="BM1" s="34"/>
      <c r="BN1" s="34"/>
      <c r="BO1" s="34"/>
      <c r="BP1" s="34"/>
    </row>
    <row r="2" spans="1:69" s="4" customFormat="1" ht="24" customHeight="1">
      <c r="D2" s="7"/>
      <c r="E2" s="7"/>
      <c r="F2" s="37"/>
      <c r="G2" s="37"/>
      <c r="H2" s="7"/>
      <c r="I2" s="117" t="s">
        <v>138</v>
      </c>
      <c r="J2" s="118"/>
      <c r="K2" s="118"/>
      <c r="L2" s="119"/>
      <c r="M2" s="75"/>
      <c r="N2" s="117" t="s">
        <v>137</v>
      </c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9"/>
      <c r="AZ2" s="65"/>
      <c r="BB2" s="65"/>
      <c r="BC2" s="65"/>
      <c r="BD2" s="65"/>
      <c r="BE2" s="65"/>
      <c r="BF2" s="65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1"/>
    </row>
    <row r="3" spans="1:69" s="4" customFormat="1" ht="24" customHeight="1">
      <c r="D3" s="7"/>
      <c r="E3" s="7"/>
      <c r="F3" s="37"/>
      <c r="G3" s="37"/>
      <c r="H3" s="7"/>
      <c r="I3" s="120"/>
      <c r="J3" s="121"/>
      <c r="K3" s="121"/>
      <c r="L3" s="122"/>
      <c r="M3" s="75"/>
      <c r="N3" s="120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2"/>
      <c r="AZ3" s="65"/>
      <c r="BB3" s="65"/>
      <c r="BC3" s="65"/>
      <c r="BD3" s="65"/>
      <c r="BE3" s="65"/>
      <c r="BF3" s="65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1"/>
    </row>
    <row r="4" spans="1:69" s="4" customFormat="1" ht="24" customHeight="1">
      <c r="D4" s="7"/>
      <c r="E4" s="7"/>
      <c r="F4" s="37"/>
      <c r="G4" s="37"/>
      <c r="H4" s="7"/>
      <c r="I4" s="120"/>
      <c r="J4" s="121"/>
      <c r="K4" s="121"/>
      <c r="L4" s="122"/>
      <c r="M4" s="75"/>
      <c r="N4" s="120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2"/>
      <c r="AZ4" s="65"/>
      <c r="BB4" s="65"/>
      <c r="BC4" s="65"/>
      <c r="BD4" s="65"/>
      <c r="BE4" s="65"/>
      <c r="BF4" s="65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1"/>
    </row>
    <row r="5" spans="1:69" s="4" customFormat="1" ht="31.5" customHeight="1" thickBot="1">
      <c r="D5" s="7"/>
      <c r="E5" s="7"/>
      <c r="F5" s="37"/>
      <c r="G5" s="37"/>
      <c r="H5" s="7"/>
      <c r="I5" s="123"/>
      <c r="J5" s="124"/>
      <c r="K5" s="124"/>
      <c r="L5" s="125"/>
      <c r="M5" s="75"/>
      <c r="N5" s="123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5"/>
      <c r="AZ5" s="65"/>
      <c r="BB5" s="65"/>
      <c r="BC5" s="65"/>
      <c r="BD5" s="65"/>
      <c r="BE5" s="65"/>
      <c r="BF5" s="65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1"/>
    </row>
    <row r="6" spans="1:69" s="4" customFormat="1" ht="3" customHeight="1">
      <c r="M6" s="73"/>
      <c r="AZ6" s="65"/>
      <c r="BB6" s="65"/>
      <c r="BC6" s="65"/>
      <c r="BD6" s="65"/>
      <c r="BE6" s="65"/>
      <c r="BF6" s="65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1"/>
    </row>
    <row r="7" spans="1:69" s="3" customFormat="1" ht="37.5" customHeight="1" thickBot="1"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74"/>
      <c r="N7" s="126" t="s">
        <v>19</v>
      </c>
      <c r="O7" s="126"/>
      <c r="P7" s="126"/>
      <c r="Q7" s="126"/>
      <c r="R7" s="126"/>
      <c r="S7" s="126"/>
      <c r="X7" s="127" t="s">
        <v>14</v>
      </c>
      <c r="Y7" s="127"/>
      <c r="Z7" s="127"/>
      <c r="AA7" s="127"/>
      <c r="AB7" s="128" t="s">
        <v>20</v>
      </c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66"/>
      <c r="BB7" s="66"/>
      <c r="BC7" s="66"/>
      <c r="BD7" s="66"/>
      <c r="BE7" s="66"/>
      <c r="BF7" s="66"/>
      <c r="BG7" s="43" t="s">
        <v>21</v>
      </c>
      <c r="BH7" s="43" t="s">
        <v>22</v>
      </c>
      <c r="BI7" s="43" t="s">
        <v>23</v>
      </c>
      <c r="BJ7" s="43" t="s">
        <v>24</v>
      </c>
      <c r="BK7" s="43" t="s">
        <v>39</v>
      </c>
      <c r="BL7" s="43" t="s">
        <v>25</v>
      </c>
      <c r="BM7" s="35"/>
      <c r="BN7" s="35"/>
      <c r="BO7" s="35"/>
      <c r="BP7" s="35"/>
    </row>
    <row r="8" spans="1:69" s="5" customFormat="1" ht="21" customHeight="1" thickBot="1">
      <c r="B8" s="129" t="s">
        <v>38</v>
      </c>
      <c r="C8" s="130"/>
      <c r="D8" s="130"/>
      <c r="E8" s="130"/>
      <c r="F8" s="130"/>
      <c r="G8" s="130"/>
      <c r="H8" s="130"/>
      <c r="I8" s="130"/>
      <c r="J8" s="130"/>
      <c r="K8" s="130"/>
      <c r="L8" s="131"/>
      <c r="M8" s="69" t="s">
        <v>123</v>
      </c>
      <c r="N8" s="101" t="s">
        <v>26</v>
      </c>
      <c r="O8" s="102"/>
      <c r="P8" s="102"/>
      <c r="Q8" s="102"/>
      <c r="R8" s="102"/>
      <c r="S8" s="103"/>
      <c r="T8" s="109" t="s">
        <v>27</v>
      </c>
      <c r="U8" s="102"/>
      <c r="V8" s="102"/>
      <c r="W8" s="110"/>
      <c r="X8" s="111" t="s">
        <v>28</v>
      </c>
      <c r="Y8" s="112"/>
      <c r="Z8" s="112"/>
      <c r="AA8" s="113"/>
      <c r="AB8" s="101" t="s">
        <v>29</v>
      </c>
      <c r="AC8" s="102"/>
      <c r="AD8" s="102"/>
      <c r="AE8" s="102"/>
      <c r="AF8" s="102"/>
      <c r="AG8" s="103"/>
      <c r="AH8" s="101" t="s">
        <v>30</v>
      </c>
      <c r="AI8" s="102"/>
      <c r="AJ8" s="102"/>
      <c r="AK8" s="102"/>
      <c r="AL8" s="102"/>
      <c r="AM8" s="103"/>
      <c r="AN8" s="101" t="s">
        <v>31</v>
      </c>
      <c r="AO8" s="102"/>
      <c r="AP8" s="102"/>
      <c r="AQ8" s="102"/>
      <c r="AR8" s="102"/>
      <c r="AS8" s="103"/>
      <c r="AT8" s="101" t="s">
        <v>32</v>
      </c>
      <c r="AU8" s="102"/>
      <c r="AV8" s="102"/>
      <c r="AW8" s="102"/>
      <c r="AX8" s="102"/>
      <c r="AY8" s="103"/>
      <c r="AZ8" s="63" t="s">
        <v>125</v>
      </c>
      <c r="BB8" s="63"/>
      <c r="BD8" s="63"/>
      <c r="BE8" s="63"/>
      <c r="BF8" s="63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</row>
    <row r="9" spans="1:69" s="2" customFormat="1" ht="56.25" customHeight="1" thickBot="1">
      <c r="B9" s="57" t="s">
        <v>45</v>
      </c>
      <c r="C9" s="57"/>
      <c r="D9" s="57"/>
      <c r="E9" s="57" t="s">
        <v>114</v>
      </c>
      <c r="F9" s="57" t="s">
        <v>33</v>
      </c>
      <c r="G9" s="57" t="s">
        <v>34</v>
      </c>
      <c r="H9" s="57" t="s">
        <v>44</v>
      </c>
      <c r="I9" s="55" t="s">
        <v>133</v>
      </c>
      <c r="J9" s="55" t="s">
        <v>35</v>
      </c>
      <c r="K9" s="56" t="s">
        <v>116</v>
      </c>
      <c r="L9" s="56" t="s">
        <v>134</v>
      </c>
      <c r="M9" s="70" t="s">
        <v>129</v>
      </c>
      <c r="N9" s="13" t="s">
        <v>16</v>
      </c>
      <c r="O9" s="14" t="s">
        <v>1</v>
      </c>
      <c r="P9" s="15" t="s">
        <v>2</v>
      </c>
      <c r="Q9" s="16" t="s">
        <v>12</v>
      </c>
      <c r="R9" s="17" t="s">
        <v>13</v>
      </c>
      <c r="S9" s="76" t="s">
        <v>15</v>
      </c>
      <c r="T9" s="44" t="s">
        <v>5</v>
      </c>
      <c r="U9" s="20" t="s">
        <v>6</v>
      </c>
      <c r="V9" s="21" t="s">
        <v>7</v>
      </c>
      <c r="W9" s="17" t="s">
        <v>8</v>
      </c>
      <c r="X9" s="19" t="s">
        <v>0</v>
      </c>
      <c r="Y9" s="20" t="s">
        <v>9</v>
      </c>
      <c r="Z9" s="21" t="s">
        <v>10</v>
      </c>
      <c r="AA9" s="22" t="s">
        <v>11</v>
      </c>
      <c r="AB9" s="23" t="s">
        <v>1</v>
      </c>
      <c r="AC9" s="24" t="s">
        <v>2</v>
      </c>
      <c r="AD9" s="25" t="s">
        <v>3</v>
      </c>
      <c r="AE9" s="26" t="s">
        <v>4</v>
      </c>
      <c r="AF9" s="27" t="s">
        <v>18</v>
      </c>
      <c r="AG9" s="28" t="s">
        <v>17</v>
      </c>
      <c r="AH9" s="23" t="s">
        <v>1</v>
      </c>
      <c r="AI9" s="24" t="s">
        <v>2</v>
      </c>
      <c r="AJ9" s="25" t="s">
        <v>3</v>
      </c>
      <c r="AK9" s="26" t="s">
        <v>4</v>
      </c>
      <c r="AL9" s="27" t="s">
        <v>18</v>
      </c>
      <c r="AM9" s="28" t="s">
        <v>17</v>
      </c>
      <c r="AN9" s="23" t="s">
        <v>1</v>
      </c>
      <c r="AO9" s="24" t="s">
        <v>2</v>
      </c>
      <c r="AP9" s="25" t="s">
        <v>3</v>
      </c>
      <c r="AQ9" s="26" t="s">
        <v>4</v>
      </c>
      <c r="AR9" s="27" t="s">
        <v>18</v>
      </c>
      <c r="AS9" s="28" t="s">
        <v>17</v>
      </c>
      <c r="AT9" s="23" t="s">
        <v>1</v>
      </c>
      <c r="AU9" s="24" t="s">
        <v>2</v>
      </c>
      <c r="AV9" s="25" t="s">
        <v>3</v>
      </c>
      <c r="AW9" s="26" t="s">
        <v>4</v>
      </c>
      <c r="AX9" s="27" t="s">
        <v>18</v>
      </c>
      <c r="AY9" s="28" t="s">
        <v>17</v>
      </c>
      <c r="AZ9" s="67" t="s">
        <v>130</v>
      </c>
      <c r="BA9" s="2" t="s">
        <v>131</v>
      </c>
      <c r="BB9" s="67" t="s">
        <v>132</v>
      </c>
      <c r="BC9" s="67" t="s">
        <v>124</v>
      </c>
      <c r="BD9" s="67" t="s">
        <v>128</v>
      </c>
      <c r="BE9" s="67" t="s">
        <v>127</v>
      </c>
      <c r="BF9" s="67" t="s">
        <v>126</v>
      </c>
      <c r="BG9" s="32"/>
      <c r="BH9" s="32"/>
      <c r="BI9" s="32"/>
      <c r="BJ9" s="32"/>
      <c r="BK9" s="33"/>
      <c r="BL9" s="32"/>
      <c r="BM9" s="32"/>
      <c r="BN9" s="30"/>
      <c r="BO9" s="30"/>
      <c r="BP9" s="30"/>
    </row>
    <row r="10" spans="1:69" s="2" customFormat="1" ht="18.75" customHeight="1">
      <c r="A10" s="2">
        <v>1</v>
      </c>
      <c r="B10" s="51" t="s">
        <v>72</v>
      </c>
      <c r="C10" s="51"/>
      <c r="D10" s="51"/>
      <c r="E10" s="51"/>
      <c r="F10" s="51"/>
      <c r="G10" s="51"/>
      <c r="H10" s="51"/>
      <c r="I10" s="53"/>
      <c r="J10" s="51"/>
      <c r="K10" s="52"/>
      <c r="L10" s="77"/>
      <c r="M10" s="71" t="str">
        <f>IF(AZ10=1,"郵便番号を入力",IF(BA10=1,"学校所在地を入力",IF(BB10=1,"学校名を入力",IF(BC10=1,"電話番号を入力",IF(BD10=1,"必要／不要を選択→",IF(BE10=1,"不要の理由を選択",IF(BF10=1,"空欄あり。なしの場合は0を入力","")))))))</f>
        <v>郵便番号を入力</v>
      </c>
      <c r="N10" s="45" t="s">
        <v>37</v>
      </c>
      <c r="O10" s="39">
        <v>0</v>
      </c>
      <c r="P10" s="40">
        <v>0</v>
      </c>
      <c r="Q10" s="41">
        <v>0</v>
      </c>
      <c r="R10" s="42">
        <v>0</v>
      </c>
      <c r="S10" s="46"/>
      <c r="T10" s="38">
        <v>0</v>
      </c>
      <c r="U10" s="9">
        <v>0</v>
      </c>
      <c r="V10" s="10">
        <v>0</v>
      </c>
      <c r="W10" s="29">
        <v>0</v>
      </c>
      <c r="X10" s="8">
        <f>IF($N10="必要",1,0)+IF($S10="デジタル教材のみ必要",1,0)</f>
        <v>0</v>
      </c>
      <c r="Y10" s="9">
        <f>IF($N10="必要",1,0)+IF($S10="デジタル教材のみ必要",1,0)</f>
        <v>0</v>
      </c>
      <c r="Z10" s="10">
        <f>IF($N10="必要",1,0)+IF($S10="デジタル教材のみ必要",1,0)</f>
        <v>0</v>
      </c>
      <c r="AA10" s="11">
        <f>IF($N10="必要",1,0)+IF($S10="デジタル教材のみ必要",1,0)</f>
        <v>0</v>
      </c>
      <c r="AB10" s="8">
        <v>0</v>
      </c>
      <c r="AC10" s="9">
        <v>0</v>
      </c>
      <c r="AD10" s="10">
        <v>0</v>
      </c>
      <c r="AE10" s="12">
        <v>0</v>
      </c>
      <c r="AF10" s="10">
        <v>0</v>
      </c>
      <c r="AG10" s="11">
        <v>0</v>
      </c>
      <c r="AH10" s="8">
        <v>0</v>
      </c>
      <c r="AI10" s="9">
        <v>0</v>
      </c>
      <c r="AJ10" s="10">
        <v>0</v>
      </c>
      <c r="AK10" s="12">
        <v>0</v>
      </c>
      <c r="AL10" s="10">
        <v>0</v>
      </c>
      <c r="AM10" s="11">
        <v>0</v>
      </c>
      <c r="AN10" s="8">
        <v>0</v>
      </c>
      <c r="AO10" s="9">
        <v>0</v>
      </c>
      <c r="AP10" s="10">
        <v>0</v>
      </c>
      <c r="AQ10" s="12">
        <v>0</v>
      </c>
      <c r="AR10" s="10">
        <v>0</v>
      </c>
      <c r="AS10" s="11">
        <v>0</v>
      </c>
      <c r="AT10" s="8">
        <v>0</v>
      </c>
      <c r="AU10" s="9">
        <v>0</v>
      </c>
      <c r="AV10" s="10">
        <v>0</v>
      </c>
      <c r="AW10" s="12">
        <v>0</v>
      </c>
      <c r="AX10" s="10">
        <v>0</v>
      </c>
      <c r="AY10" s="11">
        <v>0</v>
      </c>
      <c r="AZ10" s="68">
        <f>IF(I10="",1,0)</f>
        <v>1</v>
      </c>
      <c r="BA10" s="68">
        <f>IF(J10="",1,0)</f>
        <v>1</v>
      </c>
      <c r="BB10" s="68">
        <f>IF(K10="",1,0)</f>
        <v>1</v>
      </c>
      <c r="BC10" s="68">
        <f>IF(L10="",1,0)</f>
        <v>1</v>
      </c>
      <c r="BD10" s="68">
        <f>IF(OR(N10="必要",N10="不要"),0,1)</f>
        <v>1</v>
      </c>
      <c r="BE10" s="68">
        <f>IF(AND(N10="不要",S10=""),1,0)</f>
        <v>0</v>
      </c>
      <c r="BF10" s="68">
        <f>IF(COUNTBLANK(O10:R10)+COUNTBLANK(T10:AY10)&gt;0,1,0)</f>
        <v>0</v>
      </c>
    </row>
  </sheetData>
  <protectedRanges>
    <protectedRange sqref="B10:L10 AB10:AY10 N10:W10" name="範囲1"/>
  </protectedRanges>
  <mergeCells count="14">
    <mergeCell ref="AH8:AM8"/>
    <mergeCell ref="AN8:AS8"/>
    <mergeCell ref="AT8:AY8"/>
    <mergeCell ref="B8:L8"/>
    <mergeCell ref="B7:L7"/>
    <mergeCell ref="N8:S8"/>
    <mergeCell ref="T8:W8"/>
    <mergeCell ref="X8:AA8"/>
    <mergeCell ref="AB8:AG8"/>
    <mergeCell ref="I2:L5"/>
    <mergeCell ref="N2:AG5"/>
    <mergeCell ref="N7:S7"/>
    <mergeCell ref="X7:AA7"/>
    <mergeCell ref="AB7:AY7"/>
  </mergeCells>
  <phoneticPr fontId="4"/>
  <conditionalFormatting sqref="N10">
    <cfRule type="expression" dxfId="6" priority="14">
      <formula>N10="★選択してください"</formula>
    </cfRule>
    <cfRule type="expression" dxfId="5" priority="16">
      <formula>N10="不要"</formula>
    </cfRule>
  </conditionalFormatting>
  <conditionalFormatting sqref="L10">
    <cfRule type="expression" dxfId="4" priority="15">
      <formula>L10=BP10</formula>
    </cfRule>
  </conditionalFormatting>
  <conditionalFormatting sqref="I10:K10 M10">
    <cfRule type="expression" dxfId="3" priority="13">
      <formula>I10=BN10</formula>
    </cfRule>
  </conditionalFormatting>
  <conditionalFormatting sqref="O10:R10">
    <cfRule type="expression" dxfId="2" priority="4">
      <formula>$N10="不要"</formula>
    </cfRule>
  </conditionalFormatting>
  <conditionalFormatting sqref="S10">
    <cfRule type="expression" dxfId="1" priority="3">
      <formula>$N10="不要"</formula>
    </cfRule>
  </conditionalFormatting>
  <conditionalFormatting sqref="T10:AY10 O10:R10">
    <cfRule type="expression" dxfId="0" priority="2">
      <formula>O10=""</formula>
    </cfRule>
  </conditionalFormatting>
  <dataValidations count="5">
    <dataValidation type="list" imeMode="on" allowBlank="1" showInputMessage="1" showErrorMessage="1" sqref="S10">
      <formula1>$BG$7:$BL$7</formula1>
    </dataValidation>
    <dataValidation type="whole" imeMode="off" allowBlank="1" showInputMessage="1" showErrorMessage="1" sqref="T10:BF10 O10:R10">
      <formula1>0</formula1>
      <formula2>1000</formula2>
    </dataValidation>
    <dataValidation type="list" allowBlank="1" showInputMessage="1" showErrorMessage="1" sqref="N10">
      <formula1>"必要,不要,★選択してください"</formula1>
    </dataValidation>
    <dataValidation type="list" allowBlank="1" showInputMessage="1" showErrorMessage="1" sqref="H10">
      <formula1>"市区町村立（含：組合立）,都道府県立"</formula1>
    </dataValidation>
    <dataValidation imeMode="off" allowBlank="1" showInputMessage="1" showErrorMessage="1" sqref="M10"/>
  </dataValidations>
  <pageMargins left="0.23622047244094491" right="0.23622047244094491" top="0.74803149606299213" bottom="0.74803149606299213" header="0.31496062992125984" footer="0.31496062992125984"/>
  <pageSetup paperSize="8" scale="5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集計</vt:lpstr>
      <vt:lpstr>A 一覧</vt:lpstr>
      <vt:lpstr>'A 一覧'!Print_Area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橋本　多功</cp:lastModifiedBy>
  <cp:lastPrinted>2018-09-07T01:09:21Z</cp:lastPrinted>
  <dcterms:created xsi:type="dcterms:W3CDTF">2017-08-07T04:55:14Z</dcterms:created>
  <dcterms:modified xsi:type="dcterms:W3CDTF">2018-09-07T01:28:08Z</dcterms:modified>
</cp:coreProperties>
</file>