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3"/>
  </bookViews>
  <sheets>
    <sheet name="表紙" sheetId="1" r:id="rId1"/>
    <sheet name="説明書" sheetId="2" r:id="rId2"/>
    <sheet name="児童数学級数" sheetId="3" r:id="rId3"/>
    <sheet name="住所地別生徒数" sheetId="4" r:id="rId4"/>
    <sheet name="納付金等" sheetId="5" r:id="rId5"/>
    <sheet name="学校医等" sheetId="6" r:id="rId6"/>
  </sheets>
  <externalReferences>
    <externalReference r:id="rId9"/>
  </externalReferences>
  <definedNames>
    <definedName name="HYO">'表紙'!$B$27:$F$44</definedName>
    <definedName name="_xlnm.Print_Area" localSheetId="5">'学校医等'!$A$1:$L$22</definedName>
  </definedNames>
  <calcPr fullCalcOnLoad="1"/>
</workbook>
</file>

<file path=xl/sharedStrings.xml><?xml version="1.0" encoding="utf-8"?>
<sst xmlns="http://schemas.openxmlformats.org/spreadsheetml/2006/main" count="256" uniqueCount="198">
  <si>
    <t>２０１９年度　私 立 小 学 校 基 礎 資 料 調 査</t>
  </si>
  <si>
    <t>大阪府教育庁私学課</t>
  </si>
  <si>
    <t>（２０１９年度経常費補助事業計画等）</t>
  </si>
  <si>
    <t>２０１９年５月１日現在</t>
  </si>
  <si>
    <t>内容</t>
  </si>
  <si>
    <t>シート名</t>
  </si>
  <si>
    <t>データ入力</t>
  </si>
  <si>
    <t>シート番号</t>
  </si>
  <si>
    <t>小学校名</t>
  </si>
  <si>
    <t>学校名</t>
  </si>
  <si>
    <t>学校名、学校法人名など</t>
  </si>
  <si>
    <t>表紙</t>
  </si>
  <si>
    <t>要</t>
  </si>
  <si>
    <t>学校番号</t>
  </si>
  <si>
    <t>データ入力の説明書</t>
  </si>
  <si>
    <t>説明書</t>
  </si>
  <si>
    <t>所在地</t>
  </si>
  <si>
    <t>１.児童数及び学級数等調</t>
  </si>
  <si>
    <t>児童数学級数</t>
  </si>
  <si>
    <t>郵便番号</t>
  </si>
  <si>
    <t>２.住所地別児童数調</t>
  </si>
  <si>
    <t>住所地別児童数</t>
  </si>
  <si>
    <t>電話</t>
  </si>
  <si>
    <t>３.納付金等調</t>
  </si>
  <si>
    <t>納付金等</t>
  </si>
  <si>
    <t>ｅメールアドレス</t>
  </si>
  <si>
    <t>４.学校医等の状況調</t>
  </si>
  <si>
    <t>学校医等</t>
  </si>
  <si>
    <t>校長名</t>
  </si>
  <si>
    <t>学校法人名</t>
  </si>
  <si>
    <t>理事長名</t>
  </si>
  <si>
    <t>※注：大阪府からの事務連絡等で使用可能なｅメールアドレスを記入すること</t>
  </si>
  <si>
    <t>学校名</t>
  </si>
  <si>
    <t>法人名</t>
  </si>
  <si>
    <t>空欄</t>
  </si>
  <si>
    <t>法人番号</t>
  </si>
  <si>
    <t>－</t>
  </si>
  <si>
    <t>城星学園小学校</t>
  </si>
  <si>
    <t>城星学園</t>
  </si>
  <si>
    <t>賢明学院小学校</t>
  </si>
  <si>
    <t>賢明学院</t>
  </si>
  <si>
    <t>箕面自由学園小学校</t>
  </si>
  <si>
    <t>箕面自由学園</t>
  </si>
  <si>
    <t>はつしば学園小学校</t>
  </si>
  <si>
    <t>大阪初芝学園</t>
  </si>
  <si>
    <t>大阪信愛学院小学校</t>
  </si>
  <si>
    <t>大阪信愛女学院</t>
  </si>
  <si>
    <t>帝塚山学院小学校</t>
  </si>
  <si>
    <t>帝塚山学院</t>
  </si>
  <si>
    <t>城南学園小学校</t>
  </si>
  <si>
    <t>城南学園</t>
  </si>
  <si>
    <t>追手門学院小学校</t>
  </si>
  <si>
    <t>追手門学院</t>
  </si>
  <si>
    <t>アサンプション国際小学校</t>
  </si>
  <si>
    <t>聖母被昇天学院</t>
  </si>
  <si>
    <t>関西大学初等部</t>
  </si>
  <si>
    <t>関西大学</t>
  </si>
  <si>
    <t>四條畷学園小学校</t>
  </si>
  <si>
    <t>四條畷学園</t>
  </si>
  <si>
    <t>ピーエル学園小学校</t>
  </si>
  <si>
    <t>ピーエル学園</t>
  </si>
  <si>
    <t>建国小学校</t>
  </si>
  <si>
    <t>白頭学院</t>
  </si>
  <si>
    <t>四天王寺小学校</t>
  </si>
  <si>
    <t>四天王寺学園</t>
  </si>
  <si>
    <t>香里ヌヴェール学院小学校</t>
  </si>
  <si>
    <t>香里ヌヴェール学院</t>
  </si>
  <si>
    <t>関西創価小学校</t>
  </si>
  <si>
    <t>創価学園</t>
  </si>
  <si>
    <t>金剛学園小学校</t>
  </si>
  <si>
    <t>金剛学園</t>
  </si>
  <si>
    <t>私立小学校基礎資料調査　データ入力の説明書</t>
  </si>
  <si>
    <t>大阪府教育庁私学課</t>
  </si>
  <si>
    <t>■データ入力手順について</t>
  </si>
  <si>
    <t>○このファイルは、「Microsoft－Excel」でデータを入力、書き込むことが</t>
  </si>
  <si>
    <t>できます。</t>
  </si>
  <si>
    <t>１．「表紙」シートの学校名をプルダウンメニューから選択してください。</t>
  </si>
  <si>
    <t>２．データを入力する。</t>
  </si>
  <si>
    <t>(1)各シートの「黄色」セル部分に入力してください。</t>
  </si>
  <si>
    <r>
      <t>(2)各シートには保護をかけております。</t>
    </r>
    <r>
      <rPr>
        <u val="single"/>
        <sz val="11"/>
        <rFont val="ＭＳ Ｐゴシック"/>
        <family val="3"/>
      </rPr>
      <t>調査表の変更等をしない</t>
    </r>
    <r>
      <rPr>
        <sz val="11"/>
        <color theme="1"/>
        <rFont val="Calibri"/>
        <family val="3"/>
      </rPr>
      <t>でください。</t>
    </r>
  </si>
  <si>
    <t>【データ入力時の注意】</t>
  </si>
  <si>
    <t>・数値や金額を入力するセルには、初期値として「０（ｾﾞﾛ）」が入力されています。</t>
  </si>
  <si>
    <t>　数値や金額のセルには、入力データがない場合でも、「０（ｾﾞﾛ）」を入力してください。</t>
  </si>
  <si>
    <t>・文字を入力するセルで、入力データがない場合は、そのセルには何も入力しないでください。</t>
  </si>
  <si>
    <t>・セルに設定されている書式は、変更しないでください。</t>
  </si>
  <si>
    <t>・入力した文字数が多く、文字がセルからはみ出てしまった場合も、セルの書式を変えることなく</t>
  </si>
  <si>
    <t>　そのままの書式にしてください。</t>
  </si>
  <si>
    <t>・記入者職・氏名は、どの調査表シートにも入力してください。</t>
  </si>
  <si>
    <t>・各シートごとに注意事項が記載されておりますので、よく確認の上、入力して下さい。</t>
  </si>
  <si>
    <t>３．データの入力が終わったら</t>
  </si>
  <si>
    <t>データを１部印刷して、学校で保管しておいて下さい。</t>
  </si>
  <si>
    <t>１.児　童　数　及　び　学　級　数　等　調</t>
  </si>
  <si>
    <t>シート番号．シート名</t>
  </si>
  <si>
    <t>１．児童数学級数</t>
  </si>
  <si>
    <t>学校番号</t>
  </si>
  <si>
    <t>小学校名</t>
  </si>
  <si>
    <t>（注）</t>
  </si>
  <si>
    <t>１.本表に記載する生徒数は、５月１日現在の在学者として指導要録が作成されている者の数</t>
  </si>
  <si>
    <t>記入者職・氏名</t>
  </si>
  <si>
    <r>
      <t>を記入すること。</t>
    </r>
    <r>
      <rPr>
        <b/>
        <u val="single"/>
        <sz val="11"/>
        <rFont val="ＭＳ Ｐゴシック"/>
        <family val="3"/>
      </rPr>
      <t>（５月１日から本資料を府に提出するまでの間において、４月30日以前</t>
    </r>
  </si>
  <si>
    <t>に遡及して、退学となった生徒がある場合は、その者の数は本表に記入する５月１日</t>
  </si>
  <si>
    <r>
      <t>現在の生徒数には含めないよう注意すること。）（学校基本調査と一致すること</t>
    </r>
    <r>
      <rPr>
        <b/>
        <sz val="11"/>
        <rFont val="ＭＳ Ｐゴシック"/>
        <family val="3"/>
      </rPr>
      <t>.</t>
    </r>
    <r>
      <rPr>
        <b/>
        <u val="single"/>
        <sz val="11"/>
        <rFont val="ＭＳ Ｐゴシック"/>
        <family val="3"/>
      </rPr>
      <t>）</t>
    </r>
  </si>
  <si>
    <t>２．各学年ごとの学級別人数が確認できる資料を添付すること。</t>
  </si>
  <si>
    <t>学則定員</t>
  </si>
  <si>
    <t>生徒総数</t>
  </si>
  <si>
    <t>学級数</t>
  </si>
  <si>
    <t>１学年</t>
  </si>
  <si>
    <t>２学年</t>
  </si>
  <si>
    <t>３学年</t>
  </si>
  <si>
    <t>４学年</t>
  </si>
  <si>
    <t>５学年</t>
  </si>
  <si>
    <t>６学年</t>
  </si>
  <si>
    <t>総数</t>
  </si>
  <si>
    <t>男</t>
  </si>
  <si>
    <t>女</t>
  </si>
  <si>
    <t>２.　住　所　地　別　児　童　数　調</t>
  </si>
  <si>
    <t>シート番号．シート名</t>
  </si>
  <si>
    <t>２．住所地別児童数</t>
  </si>
  <si>
    <t>小学校名</t>
  </si>
  <si>
    <t>（注）１.「１児童数及び学級数等調」の生徒数と一致させること。</t>
  </si>
  <si>
    <t>学資負担者の</t>
  </si>
  <si>
    <t>総数</t>
  </si>
  <si>
    <t>１学年</t>
  </si>
  <si>
    <t>２学年</t>
  </si>
  <si>
    <t>３学年</t>
  </si>
  <si>
    <t>４学年</t>
  </si>
  <si>
    <t>５学年</t>
  </si>
  <si>
    <t>６学年</t>
  </si>
  <si>
    <t>居住府県名</t>
  </si>
  <si>
    <t>男</t>
  </si>
  <si>
    <t>女</t>
  </si>
  <si>
    <t>大阪府</t>
  </si>
  <si>
    <t>京都府</t>
  </si>
  <si>
    <t>兵庫県</t>
  </si>
  <si>
    <t>奈良県</t>
  </si>
  <si>
    <t>和歌山県</t>
  </si>
  <si>
    <t>滋賀県</t>
  </si>
  <si>
    <t>三重県</t>
  </si>
  <si>
    <t>その他</t>
  </si>
  <si>
    <t>合計</t>
  </si>
  <si>
    <t xml:space="preserve">  この表は、１頁・生徒総数です.</t>
  </si>
  <si>
    <t>３.　納　付　金　等　調　（２０１９年度）</t>
  </si>
  <si>
    <t>３．納付金等</t>
  </si>
  <si>
    <t>1．児童が1年間に納付する経費を記入すること。</t>
  </si>
  <si>
    <t>小学校名</t>
  </si>
  <si>
    <t>2.　②別途会計欄には、在学中、保護者が納入しなければならないものについて、全て記入すること。</t>
  </si>
  <si>
    <t>　　ただし、制服代、教科書代等、実費徴収に係るもの除く。</t>
  </si>
  <si>
    <t>①　学　生　生　徒　納　付　金　・　検　定　料</t>
  </si>
  <si>
    <t>（単位：円）</t>
  </si>
  <si>
    <t>費目</t>
  </si>
  <si>
    <t>入学一時金</t>
  </si>
  <si>
    <t>経常的納付金</t>
  </si>
  <si>
    <t>納付金計</t>
  </si>
  <si>
    <t>検定料</t>
  </si>
  <si>
    <t>学年</t>
  </si>
  <si>
    <t>入学金</t>
  </si>
  <si>
    <t>計(Ａ）</t>
  </si>
  <si>
    <t>授業料</t>
  </si>
  <si>
    <t>施設費</t>
  </si>
  <si>
    <t>計（Ｂ）</t>
  </si>
  <si>
    <t>（Ｃ）Ａ+Ｂ</t>
  </si>
  <si>
    <t>（Ｄ）</t>
  </si>
  <si>
    <t>（Ｅ）Ｃ+Ｄ</t>
  </si>
  <si>
    <t>１　学　年</t>
  </si>
  <si>
    <t>２　学　年</t>
  </si>
  <si>
    <t>３　学　年</t>
  </si>
  <si>
    <t>４　学　年</t>
  </si>
  <si>
    <t>５　学　年</t>
  </si>
  <si>
    <t>６　学　年</t>
  </si>
  <si>
    <t>②　別　途　会　計</t>
  </si>
  <si>
    <t>修学・研修</t>
  </si>
  <si>
    <t>児童会費</t>
  </si>
  <si>
    <t>ＰＴＡ会費</t>
  </si>
  <si>
    <t>後援会費</t>
  </si>
  <si>
    <t>学校給食費</t>
  </si>
  <si>
    <t>計</t>
  </si>
  <si>
    <t>総計</t>
  </si>
  <si>
    <t>旅行費積立金</t>
  </si>
  <si>
    <t>（Ｆ）</t>
  </si>
  <si>
    <t>（Ｅ）+（Ｆ）</t>
  </si>
  <si>
    <t>４.　学　校　医　等　の　状　況　調</t>
  </si>
  <si>
    <t>シート番号．シート名</t>
  </si>
  <si>
    <t>４．学校医等</t>
  </si>
  <si>
    <t>小学校名</t>
  </si>
  <si>
    <t>任用・委嘱の別については、「任用」または「委嘱」と記入すること。</t>
  </si>
  <si>
    <t>安全衛生委員会及び結核対策委員会の有無については、「有」または「無」と記入すること。</t>
  </si>
  <si>
    <t>人数（人）</t>
  </si>
  <si>
    <t>任用・委嘱の別</t>
  </si>
  <si>
    <t>産業医を置いていない場合、その理由及び今後の対応について記入すること。</t>
  </si>
  <si>
    <t>学校医</t>
  </si>
  <si>
    <t>理由</t>
  </si>
  <si>
    <t>学校歯科医</t>
  </si>
  <si>
    <t>学校薬剤師</t>
  </si>
  <si>
    <t>今後の対応</t>
  </si>
  <si>
    <t>産業医</t>
  </si>
  <si>
    <t>（安全）衛生委員会</t>
  </si>
  <si>
    <t>（安全）衛生委員会を置いていない場合、その理由及び今後の対応について記入すること。</t>
  </si>
  <si>
    <t>結核対策委員会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</si>
</sst>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thin"/>
      <right style="dotted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dotted"/>
      <right style="thin"/>
      <top style="thin"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 style="thin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dotted"/>
      <right style="thin"/>
      <top style="thin"/>
      <bottom style="medium"/>
    </border>
    <border>
      <left style="dotted"/>
      <right/>
      <top style="thin"/>
      <bottom style="medium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medium"/>
      <right style="medium"/>
      <top style="dotted"/>
      <bottom style="thin"/>
    </border>
    <border>
      <left/>
      <right style="medium"/>
      <top style="dotted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3" fillId="32" borderId="0" applyNumberFormat="0" applyBorder="0" applyAlignment="0" applyProtection="0"/>
  </cellStyleXfs>
  <cellXfs count="284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distributed" vertical="center"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10" fillId="0" borderId="22" xfId="0" applyFont="1" applyBorder="1" applyAlignment="1">
      <alignment horizontal="distributed" vertical="center"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0" fillId="0" borderId="28" xfId="0" applyFont="1" applyBorder="1" applyAlignment="1">
      <alignment horizontal="distributed" vertical="center"/>
    </xf>
    <xf numFmtId="49" fontId="0" fillId="33" borderId="29" xfId="0" applyNumberFormat="1" applyFill="1" applyBorder="1" applyAlignment="1" applyProtection="1">
      <alignment vertical="center"/>
      <protection locked="0"/>
    </xf>
    <xf numFmtId="0" fontId="0" fillId="0" borderId="30" xfId="0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49" fontId="0" fillId="33" borderId="20" xfId="0" applyNumberForma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10" fillId="0" borderId="37" xfId="0" applyFont="1" applyBorder="1" applyAlignment="1">
      <alignment horizontal="distributed" vertical="center"/>
    </xf>
    <xf numFmtId="49" fontId="0" fillId="33" borderId="38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10" fillId="0" borderId="33" xfId="0" applyFont="1" applyBorder="1" applyAlignment="1">
      <alignment horizontal="distributed" vertical="center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14" fillId="34" borderId="40" xfId="60" applyFont="1" applyFill="1" applyBorder="1" applyAlignment="1">
      <alignment horizontal="center"/>
      <protection/>
    </xf>
    <xf numFmtId="0" fontId="14" fillId="0" borderId="41" xfId="61" applyFont="1" applyFill="1" applyBorder="1" applyAlignment="1">
      <alignment horizontal="left" wrapText="1"/>
      <protection/>
    </xf>
    <xf numFmtId="0" fontId="14" fillId="0" borderId="41" xfId="61" applyFont="1" applyFill="1" applyBorder="1" applyAlignment="1">
      <alignment horizontal="right" wrapText="1"/>
      <protection/>
    </xf>
    <xf numFmtId="0" fontId="15" fillId="0" borderId="0" xfId="0" applyFont="1" applyAlignment="1">
      <alignment/>
    </xf>
    <xf numFmtId="55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42" xfId="0" applyBorder="1" applyAlignment="1">
      <alignment/>
    </xf>
    <xf numFmtId="0" fontId="12" fillId="0" borderId="43" xfId="0" applyFont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0" borderId="44" xfId="0" applyBorder="1" applyAlignment="1">
      <alignment/>
    </xf>
    <xf numFmtId="0" fontId="12" fillId="0" borderId="45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4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7" xfId="0" applyFont="1" applyBorder="1" applyAlignment="1" applyProtection="1">
      <alignment/>
      <protection/>
    </xf>
    <xf numFmtId="0" fontId="12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48" xfId="0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19" fillId="0" borderId="0" xfId="0" applyFont="1" applyAlignment="1">
      <alignment/>
    </xf>
    <xf numFmtId="0" fontId="0" fillId="0" borderId="3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8" fontId="20" fillId="35" borderId="32" xfId="48" applyFont="1" applyFill="1" applyBorder="1" applyAlignment="1">
      <alignment vertical="center"/>
    </xf>
    <xf numFmtId="38" fontId="20" fillId="0" borderId="58" xfId="48" applyFont="1" applyFill="1" applyBorder="1" applyAlignment="1">
      <alignment vertical="center"/>
    </xf>
    <xf numFmtId="38" fontId="20" fillId="0" borderId="59" xfId="48" applyFont="1" applyFill="1" applyBorder="1" applyAlignment="1">
      <alignment vertical="center"/>
    </xf>
    <xf numFmtId="38" fontId="20" fillId="0" borderId="60" xfId="48" applyFont="1" applyFill="1" applyBorder="1" applyAlignment="1">
      <alignment vertical="center"/>
    </xf>
    <xf numFmtId="38" fontId="20" fillId="33" borderId="61" xfId="48" applyFont="1" applyFill="1" applyBorder="1" applyAlignment="1" applyProtection="1">
      <alignment vertical="center"/>
      <protection locked="0"/>
    </xf>
    <xf numFmtId="0" fontId="20" fillId="33" borderId="62" xfId="48" applyNumberFormat="1" applyFont="1" applyFill="1" applyBorder="1" applyAlignment="1" applyProtection="1">
      <alignment vertical="center"/>
      <protection locked="0"/>
    </xf>
    <xf numFmtId="38" fontId="20" fillId="33" borderId="59" xfId="48" applyFont="1" applyFill="1" applyBorder="1" applyAlignment="1" applyProtection="1">
      <alignment vertical="center"/>
      <protection locked="0"/>
    </xf>
    <xf numFmtId="38" fontId="20" fillId="33" borderId="63" xfId="48" applyFont="1" applyFill="1" applyBorder="1" applyAlignment="1" applyProtection="1">
      <alignment vertical="center"/>
      <protection locked="0"/>
    </xf>
    <xf numFmtId="38" fontId="20" fillId="33" borderId="35" xfId="48" applyFont="1" applyFill="1" applyBorder="1" applyAlignment="1" applyProtection="1">
      <alignment vertical="center"/>
      <protection locked="0"/>
    </xf>
    <xf numFmtId="38" fontId="20" fillId="33" borderId="62" xfId="48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 applyProtection="1">
      <alignment/>
      <protection/>
    </xf>
    <xf numFmtId="0" fontId="0" fillId="33" borderId="65" xfId="0" applyFont="1" applyFill="1" applyBorder="1" applyAlignment="1" applyProtection="1">
      <alignment/>
      <protection locked="0"/>
    </xf>
    <xf numFmtId="0" fontId="12" fillId="33" borderId="19" xfId="0" applyFont="1" applyFill="1" applyBorder="1" applyAlignment="1" applyProtection="1">
      <alignment/>
      <protection locked="0"/>
    </xf>
    <xf numFmtId="0" fontId="12" fillId="33" borderId="17" xfId="0" applyFont="1" applyFill="1" applyBorder="1" applyAlignment="1" applyProtection="1">
      <alignment/>
      <protection locked="0"/>
    </xf>
    <xf numFmtId="0" fontId="12" fillId="33" borderId="20" xfId="0" applyFont="1" applyFill="1" applyBorder="1" applyAlignment="1" applyProtection="1">
      <alignment/>
      <protection locked="0"/>
    </xf>
    <xf numFmtId="0" fontId="12" fillId="33" borderId="65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12" fillId="0" borderId="36" xfId="0" applyFont="1" applyBorder="1" applyAlignment="1">
      <alignment horizontal="center" vertical="center"/>
    </xf>
    <xf numFmtId="0" fontId="12" fillId="35" borderId="68" xfId="0" applyFont="1" applyFill="1" applyBorder="1" applyAlignment="1" applyProtection="1">
      <alignment/>
      <protection/>
    </xf>
    <xf numFmtId="0" fontId="12" fillId="35" borderId="69" xfId="0" applyFont="1" applyFill="1" applyBorder="1" applyAlignment="1" applyProtection="1">
      <alignment/>
      <protection/>
    </xf>
    <xf numFmtId="0" fontId="12" fillId="35" borderId="70" xfId="0" applyFont="1" applyFill="1" applyBorder="1" applyAlignment="1" applyProtection="1">
      <alignment/>
      <protection/>
    </xf>
    <xf numFmtId="0" fontId="12" fillId="35" borderId="71" xfId="0" applyFont="1" applyFill="1" applyBorder="1" applyAlignment="1" applyProtection="1">
      <alignment/>
      <protection/>
    </xf>
    <xf numFmtId="0" fontId="12" fillId="35" borderId="72" xfId="0" applyFont="1" applyFill="1" applyBorder="1" applyAlignment="1" applyProtection="1">
      <alignment/>
      <protection/>
    </xf>
    <xf numFmtId="38" fontId="5" fillId="36" borderId="73" xfId="0" applyNumberFormat="1" applyFont="1" applyFill="1" applyBorder="1" applyAlignment="1">
      <alignment/>
    </xf>
    <xf numFmtId="176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176" fontId="6" fillId="33" borderId="17" xfId="0" applyNumberFormat="1" applyFont="1" applyFill="1" applyBorder="1" applyAlignment="1" applyProtection="1">
      <alignment vertical="center"/>
      <protection locked="0"/>
    </xf>
    <xf numFmtId="176" fontId="6" fillId="33" borderId="18" xfId="0" applyNumberFormat="1" applyFont="1" applyFill="1" applyBorder="1" applyAlignment="1" applyProtection="1">
      <alignment vertical="center"/>
      <protection locked="0"/>
    </xf>
    <xf numFmtId="176" fontId="6" fillId="0" borderId="53" xfId="0" applyNumberFormat="1" applyFont="1" applyBorder="1" applyAlignment="1" applyProtection="1">
      <alignment vertical="center"/>
      <protection/>
    </xf>
    <xf numFmtId="176" fontId="6" fillId="0" borderId="67" xfId="0" applyNumberFormat="1" applyFont="1" applyBorder="1" applyAlignment="1" applyProtection="1">
      <alignment vertical="center"/>
      <protection/>
    </xf>
    <xf numFmtId="176" fontId="6" fillId="33" borderId="67" xfId="0" applyNumberFormat="1" applyFont="1" applyFill="1" applyBorder="1" applyAlignment="1" applyProtection="1">
      <alignment vertical="center"/>
      <protection locked="0"/>
    </xf>
    <xf numFmtId="177" fontId="6" fillId="0" borderId="24" xfId="0" applyNumberFormat="1" applyFont="1" applyFill="1" applyBorder="1" applyAlignment="1" applyProtection="1">
      <alignment vertical="center"/>
      <protection/>
    </xf>
    <xf numFmtId="177" fontId="6" fillId="0" borderId="25" xfId="0" applyNumberFormat="1" applyFont="1" applyFill="1" applyBorder="1" applyAlignment="1" applyProtection="1">
      <alignment vertical="center"/>
      <protection/>
    </xf>
    <xf numFmtId="176" fontId="6" fillId="33" borderId="77" xfId="0" applyNumberFormat="1" applyFont="1" applyFill="1" applyBorder="1" applyAlignment="1" applyProtection="1">
      <alignment vertical="center"/>
      <protection locked="0"/>
    </xf>
    <xf numFmtId="176" fontId="6" fillId="33" borderId="22" xfId="0" applyNumberFormat="1" applyFont="1" applyFill="1" applyBorder="1" applyAlignment="1" applyProtection="1">
      <alignment vertical="center"/>
      <protection locked="0"/>
    </xf>
    <xf numFmtId="176" fontId="6" fillId="0" borderId="78" xfId="0" applyNumberFormat="1" applyFont="1" applyBorder="1" applyAlignment="1" applyProtection="1">
      <alignment vertical="center"/>
      <protection/>
    </xf>
    <xf numFmtId="176" fontId="6" fillId="0" borderId="79" xfId="0" applyNumberFormat="1" applyFont="1" applyBorder="1" applyAlignment="1" applyProtection="1">
      <alignment vertical="center"/>
      <protection/>
    </xf>
    <xf numFmtId="177" fontId="6" fillId="0" borderId="76" xfId="0" applyNumberFormat="1" applyFont="1" applyFill="1" applyBorder="1" applyAlignment="1" applyProtection="1">
      <alignment vertical="center"/>
      <protection/>
    </xf>
    <xf numFmtId="177" fontId="6" fillId="0" borderId="17" xfId="0" applyNumberFormat="1" applyFont="1" applyFill="1" applyBorder="1" applyAlignment="1" applyProtection="1">
      <alignment vertical="center"/>
      <protection/>
    </xf>
    <xf numFmtId="177" fontId="6" fillId="0" borderId="18" xfId="0" applyNumberFormat="1" applyFont="1" applyFill="1" applyBorder="1" applyAlignment="1" applyProtection="1">
      <alignment vertical="center"/>
      <protection/>
    </xf>
    <xf numFmtId="176" fontId="6" fillId="33" borderId="31" xfId="0" applyNumberFormat="1" applyFont="1" applyFill="1" applyBorder="1" applyAlignment="1" applyProtection="1">
      <alignment vertical="center"/>
      <protection locked="0"/>
    </xf>
    <xf numFmtId="176" fontId="6" fillId="33" borderId="28" xfId="0" applyNumberFormat="1" applyFont="1" applyFill="1" applyBorder="1" applyAlignment="1" applyProtection="1">
      <alignment vertical="center"/>
      <protection locked="0"/>
    </xf>
    <xf numFmtId="177" fontId="6" fillId="0" borderId="67" xfId="0" applyNumberFormat="1" applyFont="1" applyFill="1" applyBorder="1" applyAlignment="1" applyProtection="1">
      <alignment vertical="center"/>
      <protection/>
    </xf>
    <xf numFmtId="176" fontId="6" fillId="0" borderId="80" xfId="0" applyNumberFormat="1" applyFont="1" applyBorder="1" applyAlignment="1" applyProtection="1">
      <alignment vertical="center"/>
      <protection/>
    </xf>
    <xf numFmtId="177" fontId="6" fillId="0" borderId="32" xfId="0" applyNumberFormat="1" applyFont="1" applyFill="1" applyBorder="1" applyAlignment="1" applyProtection="1">
      <alignment vertical="center"/>
      <protection/>
    </xf>
    <xf numFmtId="177" fontId="6" fillId="0" borderId="33" xfId="0" applyNumberFormat="1" applyFont="1" applyFill="1" applyBorder="1" applyAlignment="1" applyProtection="1">
      <alignment vertical="center"/>
      <protection/>
    </xf>
    <xf numFmtId="176" fontId="6" fillId="33" borderId="32" xfId="0" applyNumberFormat="1" applyFont="1" applyFill="1" applyBorder="1" applyAlignment="1" applyProtection="1">
      <alignment vertical="center"/>
      <protection locked="0"/>
    </xf>
    <xf numFmtId="176" fontId="6" fillId="33" borderId="33" xfId="0" applyNumberFormat="1" applyFont="1" applyFill="1" applyBorder="1" applyAlignment="1" applyProtection="1">
      <alignment vertical="center"/>
      <protection locked="0"/>
    </xf>
    <xf numFmtId="176" fontId="6" fillId="0" borderId="59" xfId="0" applyNumberFormat="1" applyFont="1" applyBorder="1" applyAlignment="1" applyProtection="1">
      <alignment vertical="center"/>
      <protection/>
    </xf>
    <xf numFmtId="176" fontId="6" fillId="0" borderId="60" xfId="0" applyNumberFormat="1" applyFont="1" applyBorder="1" applyAlignment="1" applyProtection="1">
      <alignment vertical="center"/>
      <protection/>
    </xf>
    <xf numFmtId="177" fontId="6" fillId="0" borderId="60" xfId="0" applyNumberFormat="1" applyFont="1" applyFill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176" fontId="6" fillId="33" borderId="65" xfId="0" applyNumberFormat="1" applyFont="1" applyFill="1" applyBorder="1" applyAlignment="1" applyProtection="1">
      <alignment vertical="center"/>
      <protection locked="0"/>
    </xf>
    <xf numFmtId="176" fontId="6" fillId="33" borderId="19" xfId="0" applyNumberFormat="1" applyFont="1" applyFill="1" applyBorder="1" applyAlignment="1" applyProtection="1">
      <alignment vertical="center"/>
      <protection locked="0"/>
    </xf>
    <xf numFmtId="176" fontId="6" fillId="33" borderId="83" xfId="0" applyNumberFormat="1" applyFont="1" applyFill="1" applyBorder="1" applyAlignment="1" applyProtection="1">
      <alignment vertical="center"/>
      <protection locked="0"/>
    </xf>
    <xf numFmtId="176" fontId="6" fillId="33" borderId="25" xfId="0" applyNumberFormat="1" applyFont="1" applyFill="1" applyBorder="1" applyAlignment="1" applyProtection="1">
      <alignment vertical="center"/>
      <protection locked="0"/>
    </xf>
    <xf numFmtId="176" fontId="6" fillId="33" borderId="26" xfId="0" applyNumberFormat="1" applyFont="1" applyFill="1" applyBorder="1" applyAlignment="1" applyProtection="1">
      <alignment vertical="center"/>
      <protection locked="0"/>
    </xf>
    <xf numFmtId="176" fontId="6" fillId="0" borderId="76" xfId="0" applyNumberFormat="1" applyFont="1" applyBorder="1" applyAlignment="1" applyProtection="1">
      <alignment vertical="center"/>
      <protection/>
    </xf>
    <xf numFmtId="176" fontId="6" fillId="0" borderId="56" xfId="0" applyNumberFormat="1" applyFont="1" applyBorder="1" applyAlignment="1" applyProtection="1">
      <alignment vertical="center"/>
      <protection/>
    </xf>
    <xf numFmtId="176" fontId="6" fillId="0" borderId="84" xfId="0" applyNumberFormat="1" applyFont="1" applyBorder="1" applyAlignment="1" applyProtection="1">
      <alignment vertical="center"/>
      <protection/>
    </xf>
    <xf numFmtId="176" fontId="6" fillId="0" borderId="85" xfId="0" applyNumberFormat="1" applyFont="1" applyBorder="1" applyAlignment="1" applyProtection="1">
      <alignment vertical="center"/>
      <protection/>
    </xf>
    <xf numFmtId="176" fontId="6" fillId="33" borderId="86" xfId="0" applyNumberFormat="1" applyFont="1" applyFill="1" applyBorder="1" applyAlignment="1" applyProtection="1">
      <alignment vertical="center"/>
      <protection locked="0"/>
    </xf>
    <xf numFmtId="176" fontId="6" fillId="33" borderId="34" xfId="0" applyNumberFormat="1" applyFont="1" applyFill="1" applyBorder="1" applyAlignment="1" applyProtection="1">
      <alignment vertical="center"/>
      <protection locked="0"/>
    </xf>
    <xf numFmtId="176" fontId="6" fillId="0" borderId="68" xfId="0" applyNumberFormat="1" applyFont="1" applyBorder="1" applyAlignment="1" applyProtection="1">
      <alignment vertical="center"/>
      <protection/>
    </xf>
    <xf numFmtId="176" fontId="6" fillId="0" borderId="72" xfId="0" applyNumberFormat="1" applyFont="1" applyBorder="1" applyAlignment="1" applyProtection="1">
      <alignment vertical="center"/>
      <protection/>
    </xf>
    <xf numFmtId="0" fontId="0" fillId="0" borderId="8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distributed" vertical="center"/>
    </xf>
    <xf numFmtId="0" fontId="7" fillId="0" borderId="0" xfId="0" applyFont="1" applyAlignment="1">
      <alignment horizontal="right"/>
    </xf>
    <xf numFmtId="58" fontId="0" fillId="0" borderId="0" xfId="0" applyNumberFormat="1" applyAlignment="1">
      <alignment horizontal="right"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33" borderId="65" xfId="0" applyFill="1" applyBorder="1" applyAlignment="1" applyProtection="1">
      <alignment horizontal="center" vertical="center" wrapText="1"/>
      <protection locked="0"/>
    </xf>
    <xf numFmtId="0" fontId="0" fillId="33" borderId="53" xfId="0" applyFill="1" applyBorder="1" applyAlignment="1" applyProtection="1">
      <alignment horizontal="center" vertical="center" wrapText="1"/>
      <protection locked="0"/>
    </xf>
    <xf numFmtId="0" fontId="12" fillId="0" borderId="92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33" borderId="86" xfId="0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 applyProtection="1">
      <alignment horizontal="center" vertical="center" wrapText="1"/>
      <protection locked="0"/>
    </xf>
    <xf numFmtId="0" fontId="12" fillId="0" borderId="71" xfId="0" applyFont="1" applyBorder="1" applyAlignment="1">
      <alignment horizontal="distributed" vertical="center"/>
    </xf>
    <xf numFmtId="0" fontId="12" fillId="33" borderId="80" xfId="0" applyFont="1" applyFill="1" applyBorder="1" applyAlignment="1" applyProtection="1">
      <alignment/>
      <protection locked="0"/>
    </xf>
    <xf numFmtId="0" fontId="12" fillId="33" borderId="59" xfId="0" applyFont="1" applyFill="1" applyBorder="1" applyAlignment="1" applyProtection="1">
      <alignment/>
      <protection locked="0"/>
    </xf>
    <xf numFmtId="0" fontId="12" fillId="0" borderId="77" xfId="0" applyFont="1" applyBorder="1" applyAlignment="1">
      <alignment horizontal="distributed" vertical="center"/>
    </xf>
    <xf numFmtId="0" fontId="0" fillId="0" borderId="8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3" borderId="88" xfId="0" applyFill="1" applyBorder="1" applyAlignment="1" applyProtection="1">
      <alignment horizontal="center" vertical="center"/>
      <protection locked="0"/>
    </xf>
    <xf numFmtId="0" fontId="0" fillId="33" borderId="61" xfId="0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8" fontId="20" fillId="33" borderId="88" xfId="48" applyFont="1" applyFill="1" applyBorder="1" applyAlignment="1" applyProtection="1">
      <alignment vertical="center"/>
      <protection locked="0"/>
    </xf>
    <xf numFmtId="0" fontId="0" fillId="0" borderId="59" xfId="0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37" borderId="88" xfId="0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58" fontId="0" fillId="0" borderId="0" xfId="0" applyNumberFormat="1" applyFont="1" applyBorder="1" applyAlignment="1">
      <alignment horizontal="right" vertical="center"/>
    </xf>
    <xf numFmtId="58" fontId="12" fillId="0" borderId="0" xfId="0" applyNumberFormat="1" applyFont="1" applyBorder="1" applyAlignment="1">
      <alignment horizontal="right" vertical="center"/>
    </xf>
    <xf numFmtId="0" fontId="12" fillId="0" borderId="82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33" borderId="94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" fillId="33" borderId="95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12" fillId="0" borderId="88" xfId="0" applyFont="1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12" fillId="33" borderId="95" xfId="0" applyFont="1" applyFill="1" applyBorder="1" applyAlignment="1" applyProtection="1">
      <alignment vertical="center" wrapText="1"/>
      <protection locked="0"/>
    </xf>
    <xf numFmtId="0" fontId="12" fillId="33" borderId="39" xfId="0" applyFont="1" applyFill="1" applyBorder="1" applyAlignment="1" applyProtection="1">
      <alignment vertical="center" wrapText="1"/>
      <protection locked="0"/>
    </xf>
    <xf numFmtId="0" fontId="0" fillId="33" borderId="3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26" xfId="0" applyFill="1" applyBorder="1" applyAlignment="1">
      <alignment vertical="center" wrapText="1"/>
    </xf>
    <xf numFmtId="0" fontId="0" fillId="33" borderId="54" xfId="0" applyFill="1" applyBorder="1" applyAlignment="1">
      <alignment vertical="center" wrapText="1"/>
    </xf>
    <xf numFmtId="0" fontId="0" fillId="33" borderId="54" xfId="0" applyFill="1" applyBorder="1" applyAlignment="1">
      <alignment/>
    </xf>
    <xf numFmtId="0" fontId="0" fillId="33" borderId="56" xfId="0" applyFill="1" applyBorder="1" applyAlignment="1">
      <alignment/>
    </xf>
    <xf numFmtId="0" fontId="12" fillId="33" borderId="30" xfId="0" applyFont="1" applyFill="1" applyBorder="1" applyAlignment="1" applyProtection="1">
      <alignment vertical="center" wrapText="1"/>
      <protection locked="0"/>
    </xf>
    <xf numFmtId="0" fontId="12" fillId="33" borderId="100" xfId="0" applyFont="1" applyFill="1" applyBorder="1" applyAlignment="1" applyProtection="1">
      <alignment vertical="center" wrapText="1"/>
      <protection locked="0"/>
    </xf>
    <xf numFmtId="0" fontId="0" fillId="33" borderId="100" xfId="0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101" xfId="0" applyFill="1" applyBorder="1" applyAlignment="1">
      <alignment vertical="center" wrapText="1"/>
    </xf>
    <xf numFmtId="0" fontId="0" fillId="33" borderId="70" xfId="0" applyFill="1" applyBorder="1" applyAlignment="1">
      <alignment vertical="center" wrapText="1"/>
    </xf>
    <xf numFmtId="0" fontId="0" fillId="33" borderId="70" xfId="0" applyFill="1" applyBorder="1" applyAlignment="1">
      <alignment/>
    </xf>
    <xf numFmtId="0" fontId="0" fillId="33" borderId="72" xfId="0" applyFill="1" applyBorder="1" applyAlignment="1">
      <alignment/>
    </xf>
    <xf numFmtId="0" fontId="0" fillId="0" borderId="53" xfId="0" applyNumberFormat="1" applyBorder="1" applyAlignment="1">
      <alignment horizontal="center" vertical="center"/>
    </xf>
    <xf numFmtId="0" fontId="0" fillId="0" borderId="59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　紙" xfId="60"/>
    <cellStyle name="標準_表紙" xfId="61"/>
    <cellStyle name="良い" xfId="62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27</xdr:row>
      <xdr:rowOff>114300</xdr:rowOff>
    </xdr:from>
    <xdr:to>
      <xdr:col>2</xdr:col>
      <xdr:colOff>419100</xdr:colOff>
      <xdr:row>29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152525" y="7448550"/>
          <a:ext cx="190500" cy="3238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_k3104KISO_SHOGAKKOH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説明書"/>
      <sheetName val="児童数学級数"/>
      <sheetName val="住所地別児童数"/>
      <sheetName val="納付金等"/>
      <sheetName val="学校医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view="pageBreakPreview" zoomScale="60" zoomScalePageLayoutView="0" workbookViewId="0" topLeftCell="A1">
      <selection activeCell="I6" sqref="I6"/>
    </sheetView>
  </sheetViews>
  <sheetFormatPr defaultColWidth="9.140625" defaultRowHeight="15"/>
  <cols>
    <col min="1" max="1" width="1.57421875" style="3" customWidth="1"/>
    <col min="2" max="2" width="30.57421875" style="3" customWidth="1"/>
    <col min="3" max="3" width="15.57421875" style="3" customWidth="1"/>
    <col min="4" max="5" width="6.57421875" style="3" customWidth="1"/>
    <col min="6" max="6" width="9.00390625" style="3" customWidth="1"/>
    <col min="7" max="7" width="1.28515625" style="3" customWidth="1"/>
    <col min="8" max="8" width="11.57421875" style="3" customWidth="1"/>
    <col min="9" max="9" width="53.28125" style="3" customWidth="1"/>
    <col min="10" max="16384" width="9.00390625" style="3" customWidth="1"/>
  </cols>
  <sheetData>
    <row r="1" spans="2:9" ht="24">
      <c r="B1" s="1" t="s">
        <v>0</v>
      </c>
      <c r="C1" s="2"/>
      <c r="I1" s="4" t="s">
        <v>1</v>
      </c>
    </row>
    <row r="2" ht="20.25">
      <c r="B2" s="5" t="s">
        <v>2</v>
      </c>
    </row>
    <row r="3" ht="20.25">
      <c r="B3" s="6" t="s">
        <v>3</v>
      </c>
    </row>
    <row r="5" ht="13.5" customHeight="1" thickBot="1">
      <c r="F5" s="7"/>
    </row>
    <row r="6" spans="2:9" ht="30" customHeight="1" thickBot="1">
      <c r="B6" s="8" t="s">
        <v>4</v>
      </c>
      <c r="C6" s="9" t="s">
        <v>5</v>
      </c>
      <c r="D6" s="10" t="s">
        <v>6</v>
      </c>
      <c r="E6" s="11" t="s">
        <v>7</v>
      </c>
      <c r="G6" s="12"/>
      <c r="H6" s="13" t="s">
        <v>8</v>
      </c>
      <c r="I6" s="14" t="s">
        <v>9</v>
      </c>
    </row>
    <row r="7" spans="2:9" ht="30" customHeight="1">
      <c r="B7" s="15" t="s">
        <v>10</v>
      </c>
      <c r="C7" s="16" t="s">
        <v>11</v>
      </c>
      <c r="D7" s="17" t="s">
        <v>12</v>
      </c>
      <c r="E7" s="18"/>
      <c r="G7" s="19"/>
      <c r="H7" s="20" t="s">
        <v>13</v>
      </c>
      <c r="I7" s="21" t="str">
        <f>VLOOKUP(I6,HYO,3,FALSE)</f>
        <v>－</v>
      </c>
    </row>
    <row r="8" spans="2:9" ht="30" customHeight="1">
      <c r="B8" s="22" t="s">
        <v>14</v>
      </c>
      <c r="C8" s="23" t="s">
        <v>15</v>
      </c>
      <c r="D8" s="24"/>
      <c r="E8" s="25"/>
      <c r="G8" s="19"/>
      <c r="H8" s="26" t="s">
        <v>16</v>
      </c>
      <c r="I8" s="27"/>
    </row>
    <row r="9" spans="2:9" ht="30" customHeight="1">
      <c r="B9" s="22" t="s">
        <v>17</v>
      </c>
      <c r="C9" s="23" t="s">
        <v>18</v>
      </c>
      <c r="D9" s="28" t="s">
        <v>12</v>
      </c>
      <c r="E9" s="25">
        <v>1</v>
      </c>
      <c r="G9" s="19"/>
      <c r="H9" s="26" t="s">
        <v>19</v>
      </c>
      <c r="I9" s="27"/>
    </row>
    <row r="10" spans="2:9" ht="30" customHeight="1">
      <c r="B10" s="15" t="s">
        <v>20</v>
      </c>
      <c r="C10" s="16" t="s">
        <v>21</v>
      </c>
      <c r="D10" s="28" t="s">
        <v>12</v>
      </c>
      <c r="E10" s="18">
        <v>2</v>
      </c>
      <c r="G10" s="19"/>
      <c r="H10" s="29" t="s">
        <v>22</v>
      </c>
      <c r="I10" s="30"/>
    </row>
    <row r="11" spans="2:9" ht="30" customHeight="1">
      <c r="B11" s="31" t="s">
        <v>23</v>
      </c>
      <c r="C11" s="32" t="s">
        <v>24</v>
      </c>
      <c r="D11" s="28" t="s">
        <v>12</v>
      </c>
      <c r="E11" s="33">
        <v>3</v>
      </c>
      <c r="G11" s="19"/>
      <c r="H11" s="34" t="s">
        <v>25</v>
      </c>
      <c r="I11" s="30"/>
    </row>
    <row r="12" spans="2:9" ht="30" customHeight="1" thickBot="1">
      <c r="B12" s="35" t="s">
        <v>26</v>
      </c>
      <c r="C12" s="36" t="s">
        <v>27</v>
      </c>
      <c r="D12" s="37" t="s">
        <v>12</v>
      </c>
      <c r="E12" s="38">
        <v>4</v>
      </c>
      <c r="G12" s="39"/>
      <c r="H12" s="40" t="s">
        <v>28</v>
      </c>
      <c r="I12" s="41"/>
    </row>
    <row r="13" spans="2:9" ht="30" customHeight="1">
      <c r="B13" s="42"/>
      <c r="C13" s="42"/>
      <c r="D13" s="43"/>
      <c r="E13" s="43"/>
      <c r="G13" s="12"/>
      <c r="H13" s="44" t="s">
        <v>29</v>
      </c>
      <c r="I13" s="45" t="str">
        <f>VLOOKUP(I6,HYO,2,FALSE)</f>
        <v>－</v>
      </c>
    </row>
    <row r="14" spans="2:9" ht="30" customHeight="1">
      <c r="B14" s="42"/>
      <c r="C14" s="42"/>
      <c r="D14" s="43"/>
      <c r="E14" s="43"/>
      <c r="G14" s="19"/>
      <c r="H14" s="26" t="s">
        <v>16</v>
      </c>
      <c r="I14" s="27"/>
    </row>
    <row r="15" spans="7:9" ht="30" customHeight="1">
      <c r="G15" s="19"/>
      <c r="H15" s="26" t="s">
        <v>22</v>
      </c>
      <c r="I15" s="30"/>
    </row>
    <row r="16" spans="7:9" ht="30" customHeight="1" thickBot="1">
      <c r="G16" s="39"/>
      <c r="H16" s="46" t="s">
        <v>30</v>
      </c>
      <c r="I16" s="41"/>
    </row>
    <row r="17" ht="18.75">
      <c r="I17" s="47"/>
    </row>
    <row r="19" ht="18" customHeight="1">
      <c r="H19" s="48" t="s">
        <v>31</v>
      </c>
    </row>
    <row r="24" ht="15" customHeight="1"/>
    <row r="25" ht="15" customHeight="1"/>
    <row r="26" spans="2:7" ht="15" customHeight="1" hidden="1">
      <c r="B26" s="49" t="s">
        <v>32</v>
      </c>
      <c r="C26" s="49" t="s">
        <v>33</v>
      </c>
      <c r="D26" s="49" t="s">
        <v>13</v>
      </c>
      <c r="E26" s="49" t="s">
        <v>34</v>
      </c>
      <c r="F26" s="49" t="s">
        <v>35</v>
      </c>
      <c r="G26" s="49" t="s">
        <v>34</v>
      </c>
    </row>
    <row r="27" spans="2:7" ht="15" customHeight="1" hidden="1">
      <c r="B27" s="50" t="s">
        <v>9</v>
      </c>
      <c r="C27" s="50" t="s">
        <v>36</v>
      </c>
      <c r="D27" s="51" t="s">
        <v>36</v>
      </c>
      <c r="E27" s="51"/>
      <c r="F27" s="51"/>
      <c r="G27" s="51">
        <v>0</v>
      </c>
    </row>
    <row r="28" spans="2:7" ht="15" customHeight="1" hidden="1">
      <c r="B28" s="50" t="s">
        <v>37</v>
      </c>
      <c r="C28" s="50" t="s">
        <v>38</v>
      </c>
      <c r="D28" s="51">
        <v>40251</v>
      </c>
      <c r="E28" s="51">
        <v>0</v>
      </c>
      <c r="F28" s="51">
        <v>402</v>
      </c>
      <c r="G28" s="51"/>
    </row>
    <row r="29" spans="2:7" ht="15" customHeight="1" hidden="1">
      <c r="B29" s="50" t="s">
        <v>39</v>
      </c>
      <c r="C29" s="50" t="s">
        <v>40</v>
      </c>
      <c r="D29" s="51">
        <v>40451</v>
      </c>
      <c r="E29" s="51">
        <v>0</v>
      </c>
      <c r="F29" s="51">
        <v>404</v>
      </c>
      <c r="G29" s="51">
        <v>0</v>
      </c>
    </row>
    <row r="30" spans="2:7" ht="15" customHeight="1" hidden="1">
      <c r="B30" s="50" t="s">
        <v>41</v>
      </c>
      <c r="C30" s="50" t="s">
        <v>42</v>
      </c>
      <c r="D30" s="51">
        <v>40651</v>
      </c>
      <c r="E30" s="51">
        <v>0</v>
      </c>
      <c r="F30" s="51">
        <v>406</v>
      </c>
      <c r="G30" s="51">
        <v>0</v>
      </c>
    </row>
    <row r="31" spans="2:7" ht="15" customHeight="1" hidden="1">
      <c r="B31" s="50" t="s">
        <v>43</v>
      </c>
      <c r="C31" s="50" t="s">
        <v>44</v>
      </c>
      <c r="D31" s="51">
        <v>41051</v>
      </c>
      <c r="E31" s="51">
        <v>0</v>
      </c>
      <c r="F31" s="51">
        <v>410</v>
      </c>
      <c r="G31" s="51">
        <v>0</v>
      </c>
    </row>
    <row r="32" spans="2:7" ht="15" customHeight="1" hidden="1">
      <c r="B32" s="50" t="s">
        <v>45</v>
      </c>
      <c r="C32" s="50" t="s">
        <v>46</v>
      </c>
      <c r="D32" s="51">
        <v>41351</v>
      </c>
      <c r="E32" s="51">
        <v>0</v>
      </c>
      <c r="F32" s="51">
        <v>413</v>
      </c>
      <c r="G32" s="51">
        <v>0</v>
      </c>
    </row>
    <row r="33" spans="2:7" ht="15" customHeight="1" hidden="1">
      <c r="B33" s="50" t="s">
        <v>47</v>
      </c>
      <c r="C33" s="50" t="s">
        <v>48</v>
      </c>
      <c r="D33" s="51">
        <v>41551</v>
      </c>
      <c r="E33" s="51">
        <v>0</v>
      </c>
      <c r="F33" s="51">
        <v>415</v>
      </c>
      <c r="G33" s="51">
        <v>0</v>
      </c>
    </row>
    <row r="34" spans="2:7" ht="15" customHeight="1" hidden="1">
      <c r="B34" s="50" t="s">
        <v>49</v>
      </c>
      <c r="C34" s="50" t="s">
        <v>50</v>
      </c>
      <c r="D34" s="51">
        <v>41751</v>
      </c>
      <c r="E34" s="51">
        <v>0</v>
      </c>
      <c r="F34" s="51">
        <v>417</v>
      </c>
      <c r="G34" s="51">
        <v>0</v>
      </c>
    </row>
    <row r="35" spans="2:7" ht="15" customHeight="1" hidden="1">
      <c r="B35" s="50" t="s">
        <v>51</v>
      </c>
      <c r="C35" s="50" t="s">
        <v>52</v>
      </c>
      <c r="D35" s="51">
        <v>42051</v>
      </c>
      <c r="E35" s="51">
        <v>0</v>
      </c>
      <c r="F35" s="51">
        <v>420</v>
      </c>
      <c r="G35" s="51">
        <v>0</v>
      </c>
    </row>
    <row r="36" spans="2:7" ht="15" customHeight="1" hidden="1">
      <c r="B36" s="50" t="s">
        <v>53</v>
      </c>
      <c r="C36" s="50" t="s">
        <v>54</v>
      </c>
      <c r="D36" s="51">
        <v>42151</v>
      </c>
      <c r="E36" s="51">
        <v>0</v>
      </c>
      <c r="F36" s="51">
        <v>421</v>
      </c>
      <c r="G36" s="51">
        <v>0</v>
      </c>
    </row>
    <row r="37" spans="2:7" ht="15" customHeight="1" hidden="1">
      <c r="B37" s="50" t="s">
        <v>55</v>
      </c>
      <c r="C37" s="50" t="s">
        <v>56</v>
      </c>
      <c r="D37" s="51">
        <v>42251</v>
      </c>
      <c r="E37" s="51">
        <v>0</v>
      </c>
      <c r="F37" s="51">
        <v>422</v>
      </c>
      <c r="G37" s="51"/>
    </row>
    <row r="38" spans="2:7" ht="15" customHeight="1" hidden="1">
      <c r="B38" s="50" t="s">
        <v>57</v>
      </c>
      <c r="C38" s="50" t="s">
        <v>58</v>
      </c>
      <c r="D38" s="51">
        <v>42851</v>
      </c>
      <c r="E38" s="51">
        <v>0</v>
      </c>
      <c r="F38" s="51">
        <v>428</v>
      </c>
      <c r="G38" s="51">
        <v>0</v>
      </c>
    </row>
    <row r="39" spans="2:7" ht="15" customHeight="1" hidden="1">
      <c r="B39" s="50" t="s">
        <v>59</v>
      </c>
      <c r="C39" s="50" t="s">
        <v>60</v>
      </c>
      <c r="D39" s="51">
        <v>43451</v>
      </c>
      <c r="E39" s="51">
        <v>0</v>
      </c>
      <c r="F39" s="51">
        <v>434</v>
      </c>
      <c r="G39" s="51">
        <v>0</v>
      </c>
    </row>
    <row r="40" spans="2:7" ht="15" customHeight="1" hidden="1">
      <c r="B40" s="50" t="s">
        <v>61</v>
      </c>
      <c r="C40" s="50" t="s">
        <v>62</v>
      </c>
      <c r="D40" s="51">
        <v>43951</v>
      </c>
      <c r="E40" s="51">
        <v>0</v>
      </c>
      <c r="F40" s="51">
        <v>439</v>
      </c>
      <c r="G40" s="51">
        <v>0</v>
      </c>
    </row>
    <row r="41" spans="2:7" ht="15" customHeight="1" hidden="1">
      <c r="B41" s="50" t="s">
        <v>63</v>
      </c>
      <c r="C41" s="50" t="s">
        <v>64</v>
      </c>
      <c r="D41" s="51">
        <v>1031051</v>
      </c>
      <c r="E41" s="51">
        <v>0</v>
      </c>
      <c r="F41" s="51">
        <v>10310</v>
      </c>
      <c r="G41" s="51"/>
    </row>
    <row r="42" spans="2:7" ht="15" customHeight="1" hidden="1">
      <c r="B42" s="50" t="s">
        <v>65</v>
      </c>
      <c r="C42" s="50" t="s">
        <v>66</v>
      </c>
      <c r="D42" s="51">
        <v>1042051</v>
      </c>
      <c r="E42" s="51">
        <v>0</v>
      </c>
      <c r="F42" s="51">
        <v>10420</v>
      </c>
      <c r="G42" s="51">
        <v>0</v>
      </c>
    </row>
    <row r="43" spans="2:7" ht="15" customHeight="1" hidden="1">
      <c r="B43" s="50" t="s">
        <v>67</v>
      </c>
      <c r="C43" s="50" t="s">
        <v>68</v>
      </c>
      <c r="D43" s="51">
        <v>1047051</v>
      </c>
      <c r="E43" s="51">
        <v>0</v>
      </c>
      <c r="F43" s="51">
        <v>10470</v>
      </c>
      <c r="G43" s="51">
        <v>0</v>
      </c>
    </row>
    <row r="44" spans="2:7" ht="15" customHeight="1" hidden="1">
      <c r="B44" s="50" t="s">
        <v>69</v>
      </c>
      <c r="C44" s="50" t="s">
        <v>70</v>
      </c>
      <c r="D44" s="51">
        <v>1078051</v>
      </c>
      <c r="E44" s="51">
        <v>0</v>
      </c>
      <c r="F44" s="51">
        <v>10780</v>
      </c>
      <c r="G44" s="51">
        <v>0</v>
      </c>
    </row>
    <row r="45" ht="15" customHeight="1"/>
  </sheetData>
  <sheetProtection/>
  <dataValidations count="1">
    <dataValidation type="list" allowBlank="1" showInputMessage="1" showErrorMessage="1" sqref="I6">
      <formula1>$B$27:$B$44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5" width="2.57421875" style="3" customWidth="1"/>
    <col min="6" max="10" width="9.00390625" style="3" customWidth="1"/>
    <col min="11" max="11" width="10.28125" style="3" bestFit="1" customWidth="1"/>
    <col min="12" max="16384" width="9.00390625" style="3" customWidth="1"/>
  </cols>
  <sheetData>
    <row r="1" spans="1:2" ht="20.25">
      <c r="A1" s="52" t="s">
        <v>71</v>
      </c>
      <c r="B1" s="52"/>
    </row>
    <row r="2" spans="1:11" ht="20.25">
      <c r="A2" s="52"/>
      <c r="B2" s="52"/>
      <c r="K2" s="53">
        <v>43556</v>
      </c>
    </row>
    <row r="3" spans="2:11" ht="20.25">
      <c r="B3" s="5"/>
      <c r="K3" s="3" t="s">
        <v>72</v>
      </c>
    </row>
    <row r="4" spans="1:10" ht="18.75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ht="18.75">
      <c r="A5" s="55" t="s">
        <v>73</v>
      </c>
      <c r="B5" s="54"/>
      <c r="C5" s="54"/>
      <c r="D5" s="54"/>
      <c r="E5" s="54"/>
      <c r="F5" s="54"/>
      <c r="G5" s="54"/>
      <c r="H5" s="54"/>
      <c r="I5" s="54"/>
      <c r="J5" s="54"/>
    </row>
    <row r="6" spans="2:10" ht="18.75">
      <c r="B6" s="54" t="s">
        <v>74</v>
      </c>
      <c r="C6" s="54"/>
      <c r="D6" s="54"/>
      <c r="E6" s="54"/>
      <c r="F6" s="54"/>
      <c r="G6" s="54"/>
      <c r="H6" s="54"/>
      <c r="I6" s="54"/>
      <c r="J6" s="54"/>
    </row>
    <row r="7" spans="3:10" ht="18.75">
      <c r="C7" s="54" t="s">
        <v>75</v>
      </c>
      <c r="D7" s="54"/>
      <c r="E7" s="54"/>
      <c r="F7" s="54"/>
      <c r="G7" s="54"/>
      <c r="H7" s="54"/>
      <c r="I7" s="54"/>
      <c r="J7" s="54"/>
    </row>
    <row r="8" spans="1:10" ht="18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0" ht="18.75">
      <c r="A9" s="54"/>
      <c r="B9" s="56" t="s">
        <v>76</v>
      </c>
      <c r="C9" s="54"/>
      <c r="D9" s="54"/>
      <c r="E9" s="54"/>
      <c r="F9" s="54"/>
      <c r="G9" s="54"/>
      <c r="H9" s="54"/>
      <c r="I9" s="54"/>
      <c r="J9" s="54"/>
    </row>
    <row r="10" spans="1:10" ht="18.75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2:10" ht="18.75">
      <c r="B11" s="56" t="s">
        <v>77</v>
      </c>
      <c r="C11" s="54"/>
      <c r="D11" s="54"/>
      <c r="E11" s="54"/>
      <c r="F11" s="54"/>
      <c r="G11" s="54"/>
      <c r="H11" s="54"/>
      <c r="I11" s="54"/>
      <c r="J11" s="54"/>
    </row>
    <row r="12" spans="3:12" ht="18.75">
      <c r="C12" s="57" t="s">
        <v>78</v>
      </c>
      <c r="D12" s="57"/>
      <c r="E12" s="58"/>
      <c r="F12" s="58"/>
      <c r="G12" s="57"/>
      <c r="H12" s="57"/>
      <c r="I12" s="58"/>
      <c r="J12" s="58"/>
      <c r="K12" s="57"/>
      <c r="L12" s="57"/>
    </row>
    <row r="13" spans="3:12" ht="18.75">
      <c r="C13" s="57" t="s">
        <v>79</v>
      </c>
      <c r="D13" s="57"/>
      <c r="E13" s="58"/>
      <c r="F13" s="58"/>
      <c r="G13" s="57"/>
      <c r="H13" s="57"/>
      <c r="I13" s="58"/>
      <c r="J13" s="58"/>
      <c r="K13" s="57"/>
      <c r="L13" s="57"/>
    </row>
    <row r="14" spans="3:12" ht="18.75">
      <c r="C14" s="57"/>
      <c r="D14" s="59"/>
      <c r="E14" s="58"/>
      <c r="F14" s="58"/>
      <c r="G14" s="57"/>
      <c r="H14" s="57"/>
      <c r="I14" s="58"/>
      <c r="J14" s="58"/>
      <c r="K14" s="57"/>
      <c r="L14" s="57"/>
    </row>
    <row r="15" spans="3:12" ht="19.5" thickBot="1">
      <c r="C15" s="60"/>
      <c r="D15" s="60"/>
      <c r="E15" s="61"/>
      <c r="F15" s="61"/>
      <c r="G15" s="61"/>
      <c r="H15" s="61"/>
      <c r="I15" s="61"/>
      <c r="J15" s="61"/>
      <c r="K15" s="61"/>
      <c r="L15" s="61"/>
    </row>
    <row r="16" spans="3:13" ht="18.75">
      <c r="C16" s="62"/>
      <c r="D16" s="63" t="s">
        <v>80</v>
      </c>
      <c r="E16" s="64"/>
      <c r="F16" s="64"/>
      <c r="G16" s="65"/>
      <c r="H16" s="65"/>
      <c r="I16" s="65"/>
      <c r="J16" s="65"/>
      <c r="K16" s="65"/>
      <c r="L16" s="65"/>
      <c r="M16" s="66"/>
    </row>
    <row r="17" spans="3:13" ht="18.75">
      <c r="C17" s="67" t="s">
        <v>81</v>
      </c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3:13" ht="18.75">
      <c r="C18" s="67" t="s">
        <v>82</v>
      </c>
      <c r="D18" s="70"/>
      <c r="E18" s="71"/>
      <c r="F18" s="71"/>
      <c r="G18" s="72"/>
      <c r="H18" s="72"/>
      <c r="I18" s="72"/>
      <c r="J18" s="72"/>
      <c r="K18" s="72"/>
      <c r="L18" s="72"/>
      <c r="M18" s="69"/>
    </row>
    <row r="19" spans="3:13" ht="18.75">
      <c r="C19" s="67" t="s">
        <v>83</v>
      </c>
      <c r="D19" s="73"/>
      <c r="E19" s="72"/>
      <c r="F19" s="72"/>
      <c r="G19" s="72"/>
      <c r="H19" s="72"/>
      <c r="I19" s="72"/>
      <c r="J19" s="72"/>
      <c r="K19" s="72"/>
      <c r="L19" s="72"/>
      <c r="M19" s="69"/>
    </row>
    <row r="20" spans="3:13" ht="18.75">
      <c r="C20" s="74" t="s">
        <v>84</v>
      </c>
      <c r="D20" s="75"/>
      <c r="E20" s="68"/>
      <c r="F20" s="72"/>
      <c r="G20" s="72"/>
      <c r="H20" s="72"/>
      <c r="I20" s="72"/>
      <c r="J20" s="72"/>
      <c r="K20" s="72"/>
      <c r="L20" s="72"/>
      <c r="M20" s="69"/>
    </row>
    <row r="21" spans="3:13" ht="18.75">
      <c r="C21" s="74" t="s">
        <v>85</v>
      </c>
      <c r="D21" s="75"/>
      <c r="E21" s="68"/>
      <c r="F21" s="72"/>
      <c r="G21" s="72"/>
      <c r="H21" s="72"/>
      <c r="I21" s="72"/>
      <c r="J21" s="72"/>
      <c r="K21" s="72"/>
      <c r="L21" s="72"/>
      <c r="M21" s="69"/>
    </row>
    <row r="22" spans="3:13" ht="18.75">
      <c r="C22" s="74" t="s">
        <v>86</v>
      </c>
      <c r="D22" s="75"/>
      <c r="E22" s="68"/>
      <c r="F22" s="72"/>
      <c r="G22" s="72"/>
      <c r="H22" s="72"/>
      <c r="I22" s="72"/>
      <c r="J22" s="72"/>
      <c r="K22" s="72"/>
      <c r="L22" s="72"/>
      <c r="M22" s="69"/>
    </row>
    <row r="23" spans="3:13" ht="18.75">
      <c r="C23" s="74" t="s">
        <v>87</v>
      </c>
      <c r="D23" s="75"/>
      <c r="E23" s="68"/>
      <c r="F23" s="72"/>
      <c r="G23" s="72"/>
      <c r="H23" s="72"/>
      <c r="I23" s="72"/>
      <c r="J23" s="72"/>
      <c r="K23" s="72"/>
      <c r="L23" s="72"/>
      <c r="M23" s="69"/>
    </row>
    <row r="24" spans="3:13" ht="19.5" thickBot="1">
      <c r="C24" s="76" t="s">
        <v>88</v>
      </c>
      <c r="D24" s="77"/>
      <c r="E24" s="78"/>
      <c r="F24" s="79"/>
      <c r="G24" s="79"/>
      <c r="H24" s="79"/>
      <c r="I24" s="79"/>
      <c r="J24" s="79"/>
      <c r="K24" s="79"/>
      <c r="L24" s="79"/>
      <c r="M24" s="80"/>
    </row>
    <row r="25" spans="3:12" ht="18.75">
      <c r="C25" s="48"/>
      <c r="F25" s="61"/>
      <c r="G25" s="61"/>
      <c r="H25" s="61"/>
      <c r="I25" s="61"/>
      <c r="J25" s="61"/>
      <c r="K25" s="61"/>
      <c r="L25" s="61"/>
    </row>
    <row r="26" spans="2:10" ht="18.75">
      <c r="B26" s="56" t="s">
        <v>89</v>
      </c>
      <c r="C26" s="54"/>
      <c r="D26" s="54"/>
      <c r="E26" s="54"/>
      <c r="F26" s="54"/>
      <c r="G26" s="54"/>
      <c r="H26" s="54"/>
      <c r="I26" s="54"/>
      <c r="J26" s="54"/>
    </row>
    <row r="27" spans="2:10" ht="18.75">
      <c r="B27" s="54"/>
      <c r="C27" s="54" t="s">
        <v>90</v>
      </c>
      <c r="D27" s="54"/>
      <c r="E27" s="54"/>
      <c r="F27" s="54"/>
      <c r="G27" s="54"/>
      <c r="H27" s="54"/>
      <c r="I27" s="54"/>
      <c r="J27" s="5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9"/>
  <sheetViews>
    <sheetView view="pageBreakPreview" zoomScale="60" zoomScaleNormal="80" zoomScalePageLayoutView="0" workbookViewId="0" topLeftCell="A1">
      <selection activeCell="P19" sqref="P19"/>
    </sheetView>
  </sheetViews>
  <sheetFormatPr defaultColWidth="9.140625" defaultRowHeight="15"/>
  <cols>
    <col min="1" max="1" width="1.57421875" style="3" customWidth="1"/>
    <col min="2" max="2" width="9.7109375" style="3" customWidth="1"/>
    <col min="3" max="16" width="7.57421875" style="3" customWidth="1"/>
    <col min="17" max="17" width="8.57421875" style="3" customWidth="1"/>
    <col min="18" max="18" width="8.8515625" style="3" customWidth="1"/>
    <col min="19" max="27" width="7.57421875" style="3" customWidth="1"/>
    <col min="28" max="16384" width="9.00390625" style="3" customWidth="1"/>
  </cols>
  <sheetData>
    <row r="1" spans="2:23" ht="24">
      <c r="B1" s="1" t="s">
        <v>91</v>
      </c>
      <c r="Q1" s="224" t="s">
        <v>92</v>
      </c>
      <c r="R1" s="225"/>
      <c r="S1" s="226" t="s">
        <v>93</v>
      </c>
      <c r="T1" s="227"/>
      <c r="U1" s="227"/>
      <c r="V1" s="227"/>
      <c r="W1" s="228"/>
    </row>
    <row r="2" spans="2:23" ht="20.25">
      <c r="B2" s="5"/>
      <c r="Q2" s="229" t="s">
        <v>94</v>
      </c>
      <c r="R2" s="230"/>
      <c r="S2" s="229" t="str">
        <f>'表紙'!$I$7</f>
        <v>－</v>
      </c>
      <c r="T2" s="231"/>
      <c r="U2" s="231"/>
      <c r="V2" s="231"/>
      <c r="W2" s="230"/>
    </row>
    <row r="3" spans="17:23" ht="18.75">
      <c r="Q3" s="229" t="s">
        <v>95</v>
      </c>
      <c r="R3" s="230"/>
      <c r="S3" s="232" t="str">
        <f>'表紙'!$I$6</f>
        <v>学校名</v>
      </c>
      <c r="T3" s="231"/>
      <c r="U3" s="231"/>
      <c r="V3" s="231"/>
      <c r="W3" s="230"/>
    </row>
    <row r="4" spans="2:23" ht="19.5" thickBot="1">
      <c r="B4" s="4" t="s">
        <v>96</v>
      </c>
      <c r="C4" s="48" t="s">
        <v>97</v>
      </c>
      <c r="Q4" s="211" t="s">
        <v>98</v>
      </c>
      <c r="R4" s="212"/>
      <c r="S4" s="213"/>
      <c r="T4" s="214"/>
      <c r="U4" s="214"/>
      <c r="V4" s="214"/>
      <c r="W4" s="215"/>
    </row>
    <row r="5" ht="18.75">
      <c r="C5" s="48" t="s">
        <v>99</v>
      </c>
    </row>
    <row r="6" spans="3:15" ht="20.25">
      <c r="C6" s="81" t="s">
        <v>100</v>
      </c>
      <c r="O6" s="5"/>
    </row>
    <row r="7" ht="18.75">
      <c r="C7" s="81" t="s">
        <v>101</v>
      </c>
    </row>
    <row r="8" ht="18.75">
      <c r="C8" s="81" t="s">
        <v>102</v>
      </c>
    </row>
    <row r="10" ht="19.5" thickBot="1"/>
    <row r="11" spans="3:4" ht="28.5" customHeight="1">
      <c r="C11" s="216" t="s">
        <v>103</v>
      </c>
      <c r="D11" s="217"/>
    </row>
    <row r="12" spans="3:4" ht="21" customHeight="1">
      <c r="C12" s="218"/>
      <c r="D12" s="219"/>
    </row>
    <row r="13" spans="3:4" ht="45" customHeight="1" thickBot="1">
      <c r="C13" s="220"/>
      <c r="D13" s="221"/>
    </row>
    <row r="16" ht="19.5" thickBot="1">
      <c r="W16" s="4" t="str">
        <f>'表紙'!B3</f>
        <v>２０１９年５月１日現在</v>
      </c>
    </row>
    <row r="17" spans="2:23" ht="31.5" customHeight="1">
      <c r="B17" s="12"/>
      <c r="C17" s="82" t="s">
        <v>104</v>
      </c>
      <c r="D17" s="83"/>
      <c r="E17" s="222" t="s">
        <v>105</v>
      </c>
      <c r="F17" s="84"/>
      <c r="G17" s="85" t="s">
        <v>106</v>
      </c>
      <c r="H17" s="86"/>
      <c r="I17" s="84"/>
      <c r="J17" s="85" t="s">
        <v>107</v>
      </c>
      <c r="K17" s="86"/>
      <c r="L17" s="84"/>
      <c r="M17" s="85" t="s">
        <v>108</v>
      </c>
      <c r="N17" s="86"/>
      <c r="O17" s="84"/>
      <c r="P17" s="85" t="s">
        <v>109</v>
      </c>
      <c r="Q17" s="86"/>
      <c r="R17" s="84"/>
      <c r="S17" s="85" t="s">
        <v>110</v>
      </c>
      <c r="T17" s="86"/>
      <c r="U17" s="84"/>
      <c r="V17" s="85" t="s">
        <v>111</v>
      </c>
      <c r="W17" s="86"/>
    </row>
    <row r="18" spans="2:23" ht="31.5" customHeight="1">
      <c r="B18" s="87" t="s">
        <v>112</v>
      </c>
      <c r="C18" s="88" t="s">
        <v>113</v>
      </c>
      <c r="D18" s="89" t="s">
        <v>114</v>
      </c>
      <c r="E18" s="223"/>
      <c r="F18" s="90" t="s">
        <v>113</v>
      </c>
      <c r="G18" s="91" t="s">
        <v>114</v>
      </c>
      <c r="H18" s="92" t="s">
        <v>105</v>
      </c>
      <c r="I18" s="90" t="s">
        <v>113</v>
      </c>
      <c r="J18" s="93" t="s">
        <v>114</v>
      </c>
      <c r="K18" s="94" t="s">
        <v>105</v>
      </c>
      <c r="L18" s="90" t="s">
        <v>113</v>
      </c>
      <c r="M18" s="91" t="s">
        <v>114</v>
      </c>
      <c r="N18" s="92" t="s">
        <v>105</v>
      </c>
      <c r="O18" s="90" t="s">
        <v>113</v>
      </c>
      <c r="P18" s="93" t="s">
        <v>114</v>
      </c>
      <c r="Q18" s="94" t="s">
        <v>105</v>
      </c>
      <c r="R18" s="90" t="s">
        <v>113</v>
      </c>
      <c r="S18" s="93" t="s">
        <v>114</v>
      </c>
      <c r="T18" s="94" t="s">
        <v>105</v>
      </c>
      <c r="U18" s="90" t="s">
        <v>113</v>
      </c>
      <c r="V18" s="93" t="s">
        <v>114</v>
      </c>
      <c r="W18" s="94" t="s">
        <v>105</v>
      </c>
    </row>
    <row r="19" spans="2:23" ht="36" customHeight="1" thickBot="1">
      <c r="B19" s="95">
        <f>C19+D19</f>
        <v>0</v>
      </c>
      <c r="C19" s="96">
        <f>F19+I19+L19+O19+R19+U19</f>
        <v>0</v>
      </c>
      <c r="D19" s="97">
        <f>G19+J19+M19+P19+S19+V19</f>
        <v>0</v>
      </c>
      <c r="E19" s="98">
        <f>H19+K19+N19+Q19+T19+W19</f>
        <v>0</v>
      </c>
      <c r="F19" s="99"/>
      <c r="G19" s="100"/>
      <c r="H19" s="101"/>
      <c r="I19" s="99"/>
      <c r="J19" s="102"/>
      <c r="K19" s="103"/>
      <c r="L19" s="99"/>
      <c r="M19" s="104"/>
      <c r="N19" s="101"/>
      <c r="O19" s="99"/>
      <c r="P19" s="102"/>
      <c r="Q19" s="103"/>
      <c r="R19" s="99"/>
      <c r="S19" s="102"/>
      <c r="T19" s="103"/>
      <c r="U19" s="99"/>
      <c r="V19" s="102"/>
      <c r="W19" s="103"/>
    </row>
  </sheetData>
  <sheetProtection/>
  <mergeCells count="11">
    <mergeCell ref="S3:W3"/>
    <mergeCell ref="Q4:R4"/>
    <mergeCell ref="S4:W4"/>
    <mergeCell ref="C11:D12"/>
    <mergeCell ref="C13:D13"/>
    <mergeCell ref="E17:E18"/>
    <mergeCell ref="Q1:R1"/>
    <mergeCell ref="S1:W1"/>
    <mergeCell ref="Q2:R2"/>
    <mergeCell ref="S2:W2"/>
    <mergeCell ref="Q3:R3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"/>
  <sheetViews>
    <sheetView tabSelected="1" view="pageBreakPreview" zoomScale="60" zoomScaleNormal="70" zoomScalePageLayoutView="0" workbookViewId="0" topLeftCell="A8">
      <selection activeCell="O27" sqref="O27"/>
    </sheetView>
  </sheetViews>
  <sheetFormatPr defaultColWidth="9.140625" defaultRowHeight="15"/>
  <cols>
    <col min="1" max="1" width="1.57421875" style="3" customWidth="1"/>
    <col min="2" max="2" width="12.421875" style="3" customWidth="1"/>
    <col min="3" max="15" width="11.57421875" style="3" customWidth="1"/>
    <col min="16" max="17" width="5.421875" style="3" customWidth="1"/>
    <col min="18" max="16384" width="9.00390625" style="3" customWidth="1"/>
  </cols>
  <sheetData>
    <row r="1" ht="24">
      <c r="B1" s="1" t="s">
        <v>115</v>
      </c>
    </row>
    <row r="2" ht="19.5" thickBot="1"/>
    <row r="3" spans="11:15" ht="19.5" customHeight="1">
      <c r="K3" s="224" t="s">
        <v>116</v>
      </c>
      <c r="L3" s="228"/>
      <c r="M3" s="226" t="s">
        <v>117</v>
      </c>
      <c r="N3" s="227"/>
      <c r="O3" s="228"/>
    </row>
    <row r="4" spans="11:15" ht="19.5" customHeight="1">
      <c r="K4" s="229" t="s">
        <v>94</v>
      </c>
      <c r="L4" s="230"/>
      <c r="M4" s="229" t="str">
        <f>'表紙'!I7</f>
        <v>－</v>
      </c>
      <c r="N4" s="231"/>
      <c r="O4" s="230"/>
    </row>
    <row r="5" spans="11:15" ht="18" customHeight="1">
      <c r="K5" s="229" t="s">
        <v>118</v>
      </c>
      <c r="L5" s="230"/>
      <c r="M5" s="232" t="str">
        <f>'表紙'!I6</f>
        <v>学校名</v>
      </c>
      <c r="N5" s="231"/>
      <c r="O5" s="230"/>
    </row>
    <row r="6" spans="11:15" ht="18" customHeight="1" thickBot="1">
      <c r="K6" s="211" t="s">
        <v>98</v>
      </c>
      <c r="L6" s="212"/>
      <c r="M6" s="235"/>
      <c r="N6" s="236"/>
      <c r="O6" s="212"/>
    </row>
    <row r="7" ht="13.5" customHeight="1"/>
    <row r="8" ht="13.5" customHeight="1"/>
    <row r="9" spans="2:8" s="48" customFormat="1" ht="14.25">
      <c r="B9" s="105" t="s">
        <v>119</v>
      </c>
      <c r="H9" s="106"/>
    </row>
    <row r="10" spans="2:8" s="48" customFormat="1" ht="6" customHeight="1">
      <c r="B10" s="105"/>
      <c r="H10" s="106"/>
    </row>
    <row r="11" spans="2:12" s="48" customFormat="1" ht="14.25">
      <c r="B11" s="105"/>
      <c r="H11" s="106"/>
      <c r="I11" s="106"/>
      <c r="J11" s="107"/>
      <c r="K11" s="107"/>
      <c r="L11" s="107"/>
    </row>
    <row r="12" spans="2:12" s="48" customFormat="1" ht="14.25">
      <c r="B12" s="105"/>
      <c r="H12" s="106"/>
      <c r="I12" s="106"/>
      <c r="J12" s="107"/>
      <c r="K12" s="107"/>
      <c r="L12" s="107"/>
    </row>
    <row r="13" spans="8:15" s="48" customFormat="1" ht="14.25" customHeight="1">
      <c r="H13" s="237"/>
      <c r="I13" s="237"/>
      <c r="J13" s="107"/>
      <c r="K13" s="107"/>
      <c r="L13" s="107"/>
      <c r="N13" s="238" t="str">
        <f>'表紙'!B3</f>
        <v>２０１９年５月１日現在</v>
      </c>
      <c r="O13" s="239"/>
    </row>
    <row r="14" s="48" customFormat="1" ht="6" customHeight="1" thickBot="1"/>
    <row r="15" spans="2:16" s="48" customFormat="1" ht="30" customHeight="1">
      <c r="B15" s="108" t="s">
        <v>120</v>
      </c>
      <c r="C15" s="240" t="s">
        <v>121</v>
      </c>
      <c r="D15" s="233" t="s">
        <v>122</v>
      </c>
      <c r="E15" s="242"/>
      <c r="F15" s="233" t="s">
        <v>123</v>
      </c>
      <c r="G15" s="234"/>
      <c r="H15" s="242" t="s">
        <v>124</v>
      </c>
      <c r="I15" s="242"/>
      <c r="J15" s="233" t="s">
        <v>125</v>
      </c>
      <c r="K15" s="234"/>
      <c r="L15" s="242" t="s">
        <v>126</v>
      </c>
      <c r="M15" s="242"/>
      <c r="N15" s="233" t="s">
        <v>127</v>
      </c>
      <c r="O15" s="234"/>
      <c r="P15" s="109"/>
    </row>
    <row r="16" spans="2:16" s="48" customFormat="1" ht="30" customHeight="1">
      <c r="B16" s="110" t="s">
        <v>128</v>
      </c>
      <c r="C16" s="241"/>
      <c r="D16" s="111" t="s">
        <v>129</v>
      </c>
      <c r="E16" s="90" t="s">
        <v>130</v>
      </c>
      <c r="F16" s="112" t="s">
        <v>129</v>
      </c>
      <c r="G16" s="92" t="s">
        <v>130</v>
      </c>
      <c r="H16" s="111" t="s">
        <v>129</v>
      </c>
      <c r="I16" s="90" t="s">
        <v>130</v>
      </c>
      <c r="J16" s="112" t="s">
        <v>129</v>
      </c>
      <c r="K16" s="92" t="s">
        <v>130</v>
      </c>
      <c r="L16" s="111" t="s">
        <v>129</v>
      </c>
      <c r="M16" s="90" t="s">
        <v>130</v>
      </c>
      <c r="N16" s="112" t="s">
        <v>129</v>
      </c>
      <c r="O16" s="92" t="s">
        <v>130</v>
      </c>
      <c r="P16" s="109"/>
    </row>
    <row r="17" spans="2:15" s="48" customFormat="1" ht="30" customHeight="1">
      <c r="B17" s="113" t="s">
        <v>131</v>
      </c>
      <c r="C17" s="114">
        <f>SUM(D17:O17)</f>
        <v>0</v>
      </c>
      <c r="D17" s="115"/>
      <c r="E17" s="116"/>
      <c r="F17" s="117"/>
      <c r="G17" s="118"/>
      <c r="H17" s="119"/>
      <c r="I17" s="116"/>
      <c r="J17" s="117"/>
      <c r="K17" s="118"/>
      <c r="L17" s="119"/>
      <c r="M17" s="116"/>
      <c r="N17" s="117"/>
      <c r="O17" s="118"/>
    </row>
    <row r="18" spans="2:15" s="48" customFormat="1" ht="30" customHeight="1">
      <c r="B18" s="113" t="s">
        <v>132</v>
      </c>
      <c r="C18" s="114">
        <f aca="true" t="shared" si="0" ref="C18:C24">SUM(D18:O18)</f>
        <v>0</v>
      </c>
      <c r="D18" s="115"/>
      <c r="E18" s="116"/>
      <c r="F18" s="117"/>
      <c r="G18" s="118"/>
      <c r="H18" s="119"/>
      <c r="I18" s="116"/>
      <c r="J18" s="117"/>
      <c r="K18" s="118"/>
      <c r="L18" s="119"/>
      <c r="M18" s="116"/>
      <c r="N18" s="117"/>
      <c r="O18" s="118"/>
    </row>
    <row r="19" spans="2:15" s="48" customFormat="1" ht="30" customHeight="1">
      <c r="B19" s="113" t="s">
        <v>133</v>
      </c>
      <c r="C19" s="114">
        <f t="shared" si="0"/>
        <v>0</v>
      </c>
      <c r="D19" s="119"/>
      <c r="E19" s="116"/>
      <c r="F19" s="117"/>
      <c r="G19" s="118"/>
      <c r="H19" s="119"/>
      <c r="I19" s="116"/>
      <c r="J19" s="117"/>
      <c r="K19" s="118"/>
      <c r="L19" s="119"/>
      <c r="M19" s="116"/>
      <c r="N19" s="117"/>
      <c r="O19" s="118"/>
    </row>
    <row r="20" spans="2:15" s="48" customFormat="1" ht="30" customHeight="1">
      <c r="B20" s="113" t="s">
        <v>134</v>
      </c>
      <c r="C20" s="114">
        <f t="shared" si="0"/>
        <v>0</v>
      </c>
      <c r="D20" s="119"/>
      <c r="E20" s="116"/>
      <c r="F20" s="117"/>
      <c r="G20" s="118"/>
      <c r="H20" s="119"/>
      <c r="I20" s="116"/>
      <c r="J20" s="117"/>
      <c r="K20" s="118"/>
      <c r="L20" s="119"/>
      <c r="M20" s="116"/>
      <c r="N20" s="117"/>
      <c r="O20" s="118"/>
    </row>
    <row r="21" spans="2:15" s="48" customFormat="1" ht="30" customHeight="1">
      <c r="B21" s="113" t="s">
        <v>135</v>
      </c>
      <c r="C21" s="114">
        <f t="shared" si="0"/>
        <v>0</v>
      </c>
      <c r="D21" s="115"/>
      <c r="E21" s="116"/>
      <c r="F21" s="120"/>
      <c r="G21" s="118"/>
      <c r="H21" s="115"/>
      <c r="I21" s="116"/>
      <c r="J21" s="120"/>
      <c r="K21" s="118"/>
      <c r="L21" s="119"/>
      <c r="M21" s="116"/>
      <c r="N21" s="117"/>
      <c r="O21" s="118"/>
    </row>
    <row r="22" spans="2:15" s="48" customFormat="1" ht="30" customHeight="1">
      <c r="B22" s="113" t="s">
        <v>136</v>
      </c>
      <c r="C22" s="114">
        <f t="shared" si="0"/>
        <v>0</v>
      </c>
      <c r="D22" s="119"/>
      <c r="E22" s="116"/>
      <c r="F22" s="117"/>
      <c r="G22" s="118"/>
      <c r="H22" s="119"/>
      <c r="I22" s="116"/>
      <c r="J22" s="117"/>
      <c r="K22" s="118"/>
      <c r="L22" s="119"/>
      <c r="M22" s="116"/>
      <c r="N22" s="117"/>
      <c r="O22" s="118"/>
    </row>
    <row r="23" spans="2:15" s="48" customFormat="1" ht="30" customHeight="1">
      <c r="B23" s="113" t="s">
        <v>137</v>
      </c>
      <c r="C23" s="114">
        <f t="shared" si="0"/>
        <v>0</v>
      </c>
      <c r="D23" s="119"/>
      <c r="E23" s="116"/>
      <c r="F23" s="117"/>
      <c r="G23" s="118"/>
      <c r="H23" s="119"/>
      <c r="I23" s="116"/>
      <c r="J23" s="117"/>
      <c r="K23" s="118"/>
      <c r="L23" s="119"/>
      <c r="M23" s="116"/>
      <c r="N23" s="117"/>
      <c r="O23" s="118"/>
    </row>
    <row r="24" spans="2:15" s="48" customFormat="1" ht="30" customHeight="1">
      <c r="B24" s="113" t="s">
        <v>138</v>
      </c>
      <c r="C24" s="114">
        <f t="shared" si="0"/>
        <v>0</v>
      </c>
      <c r="D24" s="119"/>
      <c r="E24" s="116"/>
      <c r="F24" s="117"/>
      <c r="G24" s="118"/>
      <c r="H24" s="119"/>
      <c r="I24" s="116"/>
      <c r="J24" s="117"/>
      <c r="K24" s="118"/>
      <c r="L24" s="119"/>
      <c r="M24" s="116"/>
      <c r="N24" s="117"/>
      <c r="O24" s="118"/>
    </row>
    <row r="25" spans="2:15" s="48" customFormat="1" ht="30" customHeight="1" thickBot="1">
      <c r="B25" s="121" t="s">
        <v>139</v>
      </c>
      <c r="C25" s="122">
        <f>SUM(C17:C24)</f>
        <v>0</v>
      </c>
      <c r="D25" s="123">
        <f>SUM(D17:D24)</f>
        <v>0</v>
      </c>
      <c r="E25" s="124">
        <f aca="true" t="shared" si="1" ref="E25:O25">SUM(E17:E24)</f>
        <v>0</v>
      </c>
      <c r="F25" s="125">
        <f t="shared" si="1"/>
        <v>0</v>
      </c>
      <c r="G25" s="126">
        <f t="shared" si="1"/>
        <v>0</v>
      </c>
      <c r="H25" s="123">
        <f t="shared" si="1"/>
        <v>0</v>
      </c>
      <c r="I25" s="124">
        <f t="shared" si="1"/>
        <v>0</v>
      </c>
      <c r="J25" s="125">
        <f t="shared" si="1"/>
        <v>0</v>
      </c>
      <c r="K25" s="126">
        <f t="shared" si="1"/>
        <v>0</v>
      </c>
      <c r="L25" s="123">
        <f t="shared" si="1"/>
        <v>0</v>
      </c>
      <c r="M25" s="124">
        <f t="shared" si="1"/>
        <v>0</v>
      </c>
      <c r="N25" s="125">
        <f t="shared" si="1"/>
        <v>0</v>
      </c>
      <c r="O25" s="126">
        <f t="shared" si="1"/>
        <v>0</v>
      </c>
    </row>
    <row r="26" s="48" customFormat="1" ht="14.25" thickBot="1"/>
    <row r="27" spans="3:15" s="48" customFormat="1" ht="18.75" thickBot="1" thickTop="1">
      <c r="C27" s="127">
        <f>'児童数学級数'!B19</f>
        <v>0</v>
      </c>
      <c r="D27" s="127">
        <f>'児童数学級数'!F19</f>
        <v>0</v>
      </c>
      <c r="E27" s="127">
        <f>'児童数学級数'!G19</f>
        <v>0</v>
      </c>
      <c r="F27" s="127">
        <f>'児童数学級数'!I19</f>
        <v>0</v>
      </c>
      <c r="G27" s="127">
        <f>'児童数学級数'!J19</f>
        <v>0</v>
      </c>
      <c r="H27" s="127">
        <f>'児童数学級数'!L19</f>
        <v>0</v>
      </c>
      <c r="I27" s="127">
        <f>'児童数学級数'!M19</f>
        <v>0</v>
      </c>
      <c r="J27" s="127">
        <f>'児童数学級数'!O19</f>
        <v>0</v>
      </c>
      <c r="K27" s="127">
        <f>'児童数学級数'!P19</f>
        <v>0</v>
      </c>
      <c r="L27" s="127">
        <f>'児童数学級数'!R19</f>
        <v>0</v>
      </c>
      <c r="M27" s="127">
        <f>'児童数学級数'!S19</f>
        <v>0</v>
      </c>
      <c r="N27" s="127">
        <f>'児童数学級数'!U19</f>
        <v>0</v>
      </c>
      <c r="O27" s="127">
        <f>'児童数学級数'!V19</f>
        <v>0</v>
      </c>
    </row>
    <row r="28" s="48" customFormat="1" ht="14.25" thickTop="1"/>
    <row r="29" s="48" customFormat="1" ht="13.5"/>
    <row r="30" s="48" customFormat="1" ht="13.5"/>
    <row r="31" s="48" customFormat="1" ht="13.5" customHeight="1">
      <c r="C31" s="128" t="s">
        <v>140</v>
      </c>
    </row>
    <row r="32" s="48" customFormat="1" ht="18" customHeight="1"/>
    <row r="33" s="48" customFormat="1" ht="18" customHeight="1"/>
  </sheetData>
  <sheetProtection/>
  <mergeCells count="17">
    <mergeCell ref="L15:M15"/>
    <mergeCell ref="K3:L3"/>
    <mergeCell ref="M3:O3"/>
    <mergeCell ref="K4:L4"/>
    <mergeCell ref="M4:O4"/>
    <mergeCell ref="K5:L5"/>
    <mergeCell ref="M5:O5"/>
    <mergeCell ref="N15:O15"/>
    <mergeCell ref="K6:L6"/>
    <mergeCell ref="M6:O6"/>
    <mergeCell ref="H13:I13"/>
    <mergeCell ref="N13:O13"/>
    <mergeCell ref="C15:C16"/>
    <mergeCell ref="D15:E15"/>
    <mergeCell ref="F15:G15"/>
    <mergeCell ref="H15:I15"/>
    <mergeCell ref="J15:K15"/>
  </mergeCells>
  <conditionalFormatting sqref="C27">
    <cfRule type="cellIs" priority="1" dxfId="13" operator="notEqual" stopIfTrue="1">
      <formula>$C$25</formula>
    </cfRule>
  </conditionalFormatting>
  <conditionalFormatting sqref="D27">
    <cfRule type="cellIs" priority="2" dxfId="0" operator="notEqual" stopIfTrue="1">
      <formula>$D$25</formula>
    </cfRule>
  </conditionalFormatting>
  <conditionalFormatting sqref="E27">
    <cfRule type="cellIs" priority="3" dxfId="0" operator="notEqual" stopIfTrue="1">
      <formula>$E$25</formula>
    </cfRule>
  </conditionalFormatting>
  <conditionalFormatting sqref="F27">
    <cfRule type="cellIs" priority="4" dxfId="0" operator="notEqual" stopIfTrue="1">
      <formula>$F$25</formula>
    </cfRule>
  </conditionalFormatting>
  <conditionalFormatting sqref="G27">
    <cfRule type="cellIs" priority="5" dxfId="0" operator="notEqual" stopIfTrue="1">
      <formula>$G$25</formula>
    </cfRule>
  </conditionalFormatting>
  <conditionalFormatting sqref="H27">
    <cfRule type="cellIs" priority="6" dxfId="0" operator="notEqual" stopIfTrue="1">
      <formula>$H$25</formula>
    </cfRule>
  </conditionalFormatting>
  <conditionalFormatting sqref="O27">
    <cfRule type="cellIs" priority="7" dxfId="0" operator="notEqual" stopIfTrue="1">
      <formula>$O$25</formula>
    </cfRule>
  </conditionalFormatting>
  <conditionalFormatting sqref="I27">
    <cfRule type="cellIs" priority="8" dxfId="0" operator="notEqual" stopIfTrue="1">
      <formula>$I$25</formula>
    </cfRule>
  </conditionalFormatting>
  <conditionalFormatting sqref="J27">
    <cfRule type="cellIs" priority="9" dxfId="0" operator="notEqual" stopIfTrue="1">
      <formula>$J$25</formula>
    </cfRule>
  </conditionalFormatting>
  <conditionalFormatting sqref="K27">
    <cfRule type="cellIs" priority="10" dxfId="0" operator="notEqual" stopIfTrue="1">
      <formula>$K$25</formula>
    </cfRule>
  </conditionalFormatting>
  <conditionalFormatting sqref="N27">
    <cfRule type="cellIs" priority="11" dxfId="0" operator="notEqual" stopIfTrue="1">
      <formula>$N$25</formula>
    </cfRule>
  </conditionalFormatting>
  <conditionalFormatting sqref="M27">
    <cfRule type="cellIs" priority="12" dxfId="0" operator="notEqual" stopIfTrue="1">
      <formula>$M$25</formula>
    </cfRule>
  </conditionalFormatting>
  <conditionalFormatting sqref="L27">
    <cfRule type="cellIs" priority="13" dxfId="0" operator="notEqual" stopIfTrue="1">
      <formula>$L$25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view="pageBreakPreview" zoomScale="60" zoomScaleNormal="80" zoomScalePageLayoutView="0" workbookViewId="0" topLeftCell="A1">
      <selection activeCell="K1" sqref="K1:M1"/>
    </sheetView>
  </sheetViews>
  <sheetFormatPr defaultColWidth="9.140625" defaultRowHeight="15"/>
  <cols>
    <col min="1" max="1" width="1.57421875" style="3" customWidth="1"/>
    <col min="2" max="2" width="7.28125" style="3" customWidth="1"/>
    <col min="3" max="3" width="9.28125" style="3" customWidth="1"/>
    <col min="4" max="13" width="14.57421875" style="3" customWidth="1"/>
    <col min="14" max="16384" width="9.00390625" style="3" customWidth="1"/>
  </cols>
  <sheetData>
    <row r="1" spans="2:13" ht="24">
      <c r="B1" s="1" t="s">
        <v>141</v>
      </c>
      <c r="I1" s="226" t="s">
        <v>116</v>
      </c>
      <c r="J1" s="228"/>
      <c r="K1" s="226" t="s">
        <v>142</v>
      </c>
      <c r="L1" s="227"/>
      <c r="M1" s="228"/>
    </row>
    <row r="2" spans="9:13" ht="18.75">
      <c r="I2" s="229" t="s">
        <v>94</v>
      </c>
      <c r="J2" s="230"/>
      <c r="K2" s="229" t="str">
        <f>'表紙'!$I$7</f>
        <v>－</v>
      </c>
      <c r="L2" s="231"/>
      <c r="M2" s="230"/>
    </row>
    <row r="3" spans="2:13" ht="18.75">
      <c r="B3" s="4" t="s">
        <v>96</v>
      </c>
      <c r="C3" s="48" t="s">
        <v>143</v>
      </c>
      <c r="I3" s="229" t="s">
        <v>144</v>
      </c>
      <c r="J3" s="230"/>
      <c r="K3" s="232" t="str">
        <f>'表紙'!$I$6</f>
        <v>学校名</v>
      </c>
      <c r="L3" s="231"/>
      <c r="M3" s="230"/>
    </row>
    <row r="4" spans="3:13" ht="19.5" thickBot="1">
      <c r="C4" s="48" t="s">
        <v>145</v>
      </c>
      <c r="I4" s="211" t="s">
        <v>98</v>
      </c>
      <c r="J4" s="212"/>
      <c r="K4" s="213"/>
      <c r="L4" s="214"/>
      <c r="M4" s="215"/>
    </row>
    <row r="5" ht="18.75">
      <c r="C5" s="129" t="s">
        <v>146</v>
      </c>
    </row>
    <row r="8" ht="18.75">
      <c r="C8" s="48"/>
    </row>
    <row r="10" spans="2:13" ht="19.5" thickBot="1">
      <c r="B10" s="130" t="s">
        <v>147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4" t="s">
        <v>148</v>
      </c>
    </row>
    <row r="11" spans="2:13" ht="18.75">
      <c r="B11" s="132"/>
      <c r="C11" s="133" t="s">
        <v>149</v>
      </c>
      <c r="D11" s="259" t="s">
        <v>150</v>
      </c>
      <c r="E11" s="260"/>
      <c r="F11" s="261"/>
      <c r="G11" s="259" t="s">
        <v>151</v>
      </c>
      <c r="H11" s="260"/>
      <c r="I11" s="260"/>
      <c r="J11" s="261"/>
      <c r="K11" s="135" t="s">
        <v>152</v>
      </c>
      <c r="L11" s="135" t="s">
        <v>153</v>
      </c>
      <c r="M11" s="134" t="s">
        <v>139</v>
      </c>
    </row>
    <row r="12" spans="2:13" ht="18.75">
      <c r="B12" s="136" t="s">
        <v>154</v>
      </c>
      <c r="C12" s="137"/>
      <c r="D12" s="138" t="s">
        <v>155</v>
      </c>
      <c r="E12" s="139"/>
      <c r="F12" s="140" t="s">
        <v>156</v>
      </c>
      <c r="G12" s="138" t="s">
        <v>157</v>
      </c>
      <c r="H12" s="139" t="s">
        <v>158</v>
      </c>
      <c r="I12" s="139"/>
      <c r="J12" s="140" t="s">
        <v>159</v>
      </c>
      <c r="K12" s="141" t="s">
        <v>160</v>
      </c>
      <c r="L12" s="141" t="s">
        <v>161</v>
      </c>
      <c r="M12" s="142" t="s">
        <v>162</v>
      </c>
    </row>
    <row r="13" spans="2:13" ht="18.75">
      <c r="B13" s="245" t="s">
        <v>163</v>
      </c>
      <c r="C13" s="246"/>
      <c r="D13" s="143">
        <v>0</v>
      </c>
      <c r="E13" s="144">
        <v>0</v>
      </c>
      <c r="F13" s="145">
        <f>SUM(D13:E13)</f>
        <v>0</v>
      </c>
      <c r="G13" s="143">
        <v>0</v>
      </c>
      <c r="H13" s="144">
        <v>0</v>
      </c>
      <c r="I13" s="144">
        <v>0</v>
      </c>
      <c r="J13" s="145">
        <f aca="true" t="shared" si="0" ref="J13:J18">SUM(G13:I13)</f>
        <v>0</v>
      </c>
      <c r="K13" s="146">
        <f>SUM(J13,F13)</f>
        <v>0</v>
      </c>
      <c r="L13" s="147">
        <v>0</v>
      </c>
      <c r="M13" s="145">
        <f aca="true" t="shared" si="1" ref="M13:M18">SUM(K13:L13)</f>
        <v>0</v>
      </c>
    </row>
    <row r="14" spans="2:13" ht="18.75">
      <c r="B14" s="243" t="s">
        <v>164</v>
      </c>
      <c r="C14" s="244"/>
      <c r="D14" s="148"/>
      <c r="E14" s="149"/>
      <c r="F14" s="145">
        <f>SUM(D14:E14)</f>
        <v>0</v>
      </c>
      <c r="G14" s="150">
        <v>0</v>
      </c>
      <c r="H14" s="151">
        <v>0</v>
      </c>
      <c r="I14" s="151">
        <v>0</v>
      </c>
      <c r="J14" s="152">
        <f t="shared" si="0"/>
        <v>0</v>
      </c>
      <c r="K14" s="153">
        <f>SUM(F14,J14)</f>
        <v>0</v>
      </c>
      <c r="L14" s="154"/>
      <c r="M14" s="152">
        <f t="shared" si="1"/>
        <v>0</v>
      </c>
    </row>
    <row r="15" spans="2:13" ht="18.75">
      <c r="B15" s="253" t="s">
        <v>165</v>
      </c>
      <c r="C15" s="254"/>
      <c r="D15" s="155"/>
      <c r="E15" s="156"/>
      <c r="F15" s="145">
        <f>SUM(D15:E15)</f>
        <v>0</v>
      </c>
      <c r="G15" s="157">
        <v>0</v>
      </c>
      <c r="H15" s="158">
        <v>0</v>
      </c>
      <c r="I15" s="158">
        <v>0</v>
      </c>
      <c r="J15" s="145">
        <f t="shared" si="0"/>
        <v>0</v>
      </c>
      <c r="K15" s="146">
        <f>SUM(F15,J15)</f>
        <v>0</v>
      </c>
      <c r="L15" s="159"/>
      <c r="M15" s="160">
        <f t="shared" si="1"/>
        <v>0</v>
      </c>
    </row>
    <row r="16" spans="2:13" ht="18.75">
      <c r="B16" s="253" t="s">
        <v>166</v>
      </c>
      <c r="C16" s="254"/>
      <c r="D16" s="155"/>
      <c r="E16" s="156"/>
      <c r="F16" s="145">
        <f>SUM(D16:E16)</f>
        <v>0</v>
      </c>
      <c r="G16" s="157">
        <v>0</v>
      </c>
      <c r="H16" s="158">
        <v>0</v>
      </c>
      <c r="I16" s="158">
        <v>0</v>
      </c>
      <c r="J16" s="145">
        <f t="shared" si="0"/>
        <v>0</v>
      </c>
      <c r="K16" s="153">
        <f>SUM(F16,J16)</f>
        <v>0</v>
      </c>
      <c r="L16" s="159"/>
      <c r="M16" s="145">
        <f t="shared" si="1"/>
        <v>0</v>
      </c>
    </row>
    <row r="17" spans="2:13" ht="18.75">
      <c r="B17" s="253" t="s">
        <v>167</v>
      </c>
      <c r="C17" s="254"/>
      <c r="D17" s="155"/>
      <c r="E17" s="156"/>
      <c r="F17" s="145">
        <f>SUM(D17:E17)</f>
        <v>0</v>
      </c>
      <c r="G17" s="157">
        <v>0</v>
      </c>
      <c r="H17" s="158">
        <v>0</v>
      </c>
      <c r="I17" s="158">
        <v>0</v>
      </c>
      <c r="J17" s="145">
        <f t="shared" si="0"/>
        <v>0</v>
      </c>
      <c r="K17" s="146">
        <f>SUM(F17,J17)</f>
        <v>0</v>
      </c>
      <c r="L17" s="159"/>
      <c r="M17" s="152">
        <f>SUM(K17:L17)</f>
        <v>0</v>
      </c>
    </row>
    <row r="18" spans="2:13" ht="19.5" thickBot="1">
      <c r="B18" s="255" t="s">
        <v>168</v>
      </c>
      <c r="C18" s="256"/>
      <c r="D18" s="161"/>
      <c r="E18" s="162"/>
      <c r="F18" s="160">
        <f>SUM(D18:E18)</f>
        <v>0</v>
      </c>
      <c r="G18" s="163">
        <v>0</v>
      </c>
      <c r="H18" s="164">
        <v>0</v>
      </c>
      <c r="I18" s="164">
        <v>0</v>
      </c>
      <c r="J18" s="165">
        <f t="shared" si="0"/>
        <v>0</v>
      </c>
      <c r="K18" s="166">
        <f>SUM(F18,J18)</f>
        <v>0</v>
      </c>
      <c r="L18" s="167"/>
      <c r="M18" s="165">
        <f t="shared" si="1"/>
        <v>0</v>
      </c>
    </row>
    <row r="19" spans="2:13" ht="18.75">
      <c r="B19" s="131"/>
      <c r="C19" s="131"/>
      <c r="D19" s="131"/>
      <c r="E19" s="131"/>
      <c r="F19" s="82"/>
      <c r="G19" s="131"/>
      <c r="H19" s="131"/>
      <c r="I19" s="131"/>
      <c r="J19" s="131"/>
      <c r="K19" s="131"/>
      <c r="L19" s="131"/>
      <c r="M19" s="131"/>
    </row>
    <row r="20" spans="2:13" ht="19.5" thickBot="1">
      <c r="B20" s="130" t="s">
        <v>169</v>
      </c>
      <c r="C20" s="131"/>
      <c r="D20" s="131"/>
      <c r="E20" s="131"/>
      <c r="F20" s="168"/>
      <c r="G20" s="131"/>
      <c r="H20" s="131"/>
      <c r="I20" s="131"/>
      <c r="J20" s="131"/>
      <c r="K20" s="131"/>
      <c r="L20" s="131"/>
      <c r="M20" s="131"/>
    </row>
    <row r="21" spans="2:13" ht="18.75">
      <c r="B21" s="132"/>
      <c r="C21" s="133" t="s">
        <v>149</v>
      </c>
      <c r="D21" s="169" t="s">
        <v>170</v>
      </c>
      <c r="E21" s="257" t="s">
        <v>171</v>
      </c>
      <c r="F21" s="257" t="s">
        <v>172</v>
      </c>
      <c r="G21" s="249" t="s">
        <v>173</v>
      </c>
      <c r="H21" s="249" t="s">
        <v>174</v>
      </c>
      <c r="I21" s="249"/>
      <c r="J21" s="249"/>
      <c r="K21" s="251"/>
      <c r="L21" s="170" t="s">
        <v>175</v>
      </c>
      <c r="M21" s="171" t="s">
        <v>176</v>
      </c>
    </row>
    <row r="22" spans="2:13" ht="18.75">
      <c r="B22" s="136" t="s">
        <v>154</v>
      </c>
      <c r="C22" s="137"/>
      <c r="D22" s="172" t="s">
        <v>177</v>
      </c>
      <c r="E22" s="258"/>
      <c r="F22" s="258"/>
      <c r="G22" s="250"/>
      <c r="H22" s="250"/>
      <c r="I22" s="250"/>
      <c r="J22" s="250"/>
      <c r="K22" s="252"/>
      <c r="L22" s="141" t="s">
        <v>178</v>
      </c>
      <c r="M22" s="142" t="s">
        <v>179</v>
      </c>
    </row>
    <row r="23" spans="2:13" ht="18.75">
      <c r="B23" s="245" t="s">
        <v>163</v>
      </c>
      <c r="C23" s="246"/>
      <c r="D23" s="173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74">
        <v>0</v>
      </c>
      <c r="L23" s="146">
        <f aca="true" t="shared" si="2" ref="L23:L28">SUM(D23:K23)</f>
        <v>0</v>
      </c>
      <c r="M23" s="145">
        <f aca="true" t="shared" si="3" ref="M23:M28">SUM(M13,L23)</f>
        <v>0</v>
      </c>
    </row>
    <row r="24" spans="2:13" ht="18.75">
      <c r="B24" s="243" t="s">
        <v>164</v>
      </c>
      <c r="C24" s="244"/>
      <c r="D24" s="175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7">
        <v>0</v>
      </c>
      <c r="L24" s="178">
        <f t="shared" si="2"/>
        <v>0</v>
      </c>
      <c r="M24" s="179">
        <f t="shared" si="3"/>
        <v>0</v>
      </c>
    </row>
    <row r="25" spans="2:13" ht="18.75">
      <c r="B25" s="245" t="s">
        <v>165</v>
      </c>
      <c r="C25" s="246"/>
      <c r="D25" s="173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74">
        <v>0</v>
      </c>
      <c r="L25" s="180">
        <f t="shared" si="2"/>
        <v>0</v>
      </c>
      <c r="M25" s="181">
        <f t="shared" si="3"/>
        <v>0</v>
      </c>
    </row>
    <row r="26" spans="2:13" ht="18.75">
      <c r="B26" s="243" t="s">
        <v>166</v>
      </c>
      <c r="C26" s="244"/>
      <c r="D26" s="173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74">
        <v>0</v>
      </c>
      <c r="L26" s="180">
        <f t="shared" si="2"/>
        <v>0</v>
      </c>
      <c r="M26" s="181">
        <f t="shared" si="3"/>
        <v>0</v>
      </c>
    </row>
    <row r="27" spans="2:13" ht="18.75">
      <c r="B27" s="245" t="s">
        <v>167</v>
      </c>
      <c r="C27" s="246"/>
      <c r="D27" s="173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74">
        <v>0</v>
      </c>
      <c r="L27" s="146">
        <f t="shared" si="2"/>
        <v>0</v>
      </c>
      <c r="M27" s="145">
        <f t="shared" si="3"/>
        <v>0</v>
      </c>
    </row>
    <row r="28" spans="2:13" ht="19.5" thickBot="1">
      <c r="B28" s="247" t="s">
        <v>168</v>
      </c>
      <c r="C28" s="248"/>
      <c r="D28" s="182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83">
        <v>0</v>
      </c>
      <c r="L28" s="184">
        <f t="shared" si="2"/>
        <v>0</v>
      </c>
      <c r="M28" s="185">
        <f t="shared" si="3"/>
        <v>0</v>
      </c>
    </row>
  </sheetData>
  <sheetProtection/>
  <mergeCells count="29">
    <mergeCell ref="I1:J1"/>
    <mergeCell ref="K1:M1"/>
    <mergeCell ref="I2:J2"/>
    <mergeCell ref="K2:M2"/>
    <mergeCell ref="I3:J3"/>
    <mergeCell ref="K3:M3"/>
    <mergeCell ref="I4:J4"/>
    <mergeCell ref="K4:M4"/>
    <mergeCell ref="D11:F11"/>
    <mergeCell ref="G11:J11"/>
    <mergeCell ref="B13:C13"/>
    <mergeCell ref="B14:C14"/>
    <mergeCell ref="H21:H22"/>
    <mergeCell ref="I21:I22"/>
    <mergeCell ref="J21:J22"/>
    <mergeCell ref="K21:K22"/>
    <mergeCell ref="B23:C23"/>
    <mergeCell ref="B15:C15"/>
    <mergeCell ref="B16:C16"/>
    <mergeCell ref="B17:C17"/>
    <mergeCell ref="B18:C18"/>
    <mergeCell ref="E21:E22"/>
    <mergeCell ref="B24:C24"/>
    <mergeCell ref="B25:C25"/>
    <mergeCell ref="B26:C26"/>
    <mergeCell ref="B27:C27"/>
    <mergeCell ref="B28:C28"/>
    <mergeCell ref="G21:G22"/>
    <mergeCell ref="F21:F22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view="pageBreakPreview" zoomScale="60" zoomScalePageLayoutView="0" workbookViewId="0" topLeftCell="A1">
      <selection activeCell="H13" sqref="H13"/>
    </sheetView>
  </sheetViews>
  <sheetFormatPr defaultColWidth="9.140625" defaultRowHeight="15"/>
  <cols>
    <col min="1" max="1" width="1.57421875" style="3" customWidth="1"/>
    <col min="2" max="2" width="5.57421875" style="3" customWidth="1"/>
    <col min="3" max="3" width="19.57421875" style="3" customWidth="1"/>
    <col min="4" max="4" width="10.7109375" style="3" customWidth="1"/>
    <col min="5" max="5" width="25.8515625" style="3" customWidth="1"/>
    <col min="6" max="6" width="6.421875" style="3" customWidth="1"/>
    <col min="7" max="7" width="25.57421875" style="3" customWidth="1"/>
    <col min="8" max="8" width="21.8515625" style="3" customWidth="1"/>
    <col min="9" max="11" width="18.00390625" style="3" customWidth="1"/>
    <col min="12" max="16384" width="9.00390625" style="3" customWidth="1"/>
  </cols>
  <sheetData>
    <row r="1" ht="24">
      <c r="B1" s="1" t="s">
        <v>180</v>
      </c>
    </row>
    <row r="2" ht="19.5" thickBot="1"/>
    <row r="3" spans="7:9" ht="18.75">
      <c r="G3" s="186" t="s">
        <v>181</v>
      </c>
      <c r="H3" s="226" t="s">
        <v>182</v>
      </c>
      <c r="I3" s="228"/>
    </row>
    <row r="4" spans="7:9" ht="18.75">
      <c r="G4" s="187" t="s">
        <v>94</v>
      </c>
      <c r="H4" s="229" t="str">
        <f>'表紙'!$I$7</f>
        <v>－</v>
      </c>
      <c r="I4" s="230"/>
    </row>
    <row r="5" spans="7:9" ht="18.75">
      <c r="G5" s="187" t="s">
        <v>183</v>
      </c>
      <c r="H5" s="232" t="str">
        <f>'表紙'!$I$6</f>
        <v>学校名</v>
      </c>
      <c r="I5" s="282"/>
    </row>
    <row r="6" spans="7:9" ht="19.5" thickBot="1">
      <c r="G6" s="188" t="s">
        <v>98</v>
      </c>
      <c r="H6" s="213"/>
      <c r="I6" s="283"/>
    </row>
    <row r="7" spans="5:9" ht="18.75">
      <c r="E7" s="43"/>
      <c r="F7" s="189"/>
      <c r="G7" s="189"/>
      <c r="H7" s="190"/>
      <c r="I7" s="190"/>
    </row>
    <row r="8" spans="5:8" ht="18.75">
      <c r="E8" s="191"/>
      <c r="F8" s="42"/>
      <c r="G8" s="42"/>
      <c r="H8" s="42"/>
    </row>
    <row r="9" spans="2:8" ht="18.75">
      <c r="B9" s="192" t="s">
        <v>96</v>
      </c>
      <c r="C9" s="48" t="s">
        <v>184</v>
      </c>
      <c r="E9" s="191"/>
      <c r="F9" s="42"/>
      <c r="G9" s="42"/>
      <c r="H9" s="42"/>
    </row>
    <row r="10" spans="3:8" ht="18.75">
      <c r="C10" s="48" t="s">
        <v>185</v>
      </c>
      <c r="E10" s="191"/>
      <c r="F10" s="42"/>
      <c r="G10" s="42"/>
      <c r="H10" s="42"/>
    </row>
    <row r="11" spans="5:8" ht="18.75">
      <c r="E11" s="191"/>
      <c r="F11" s="42"/>
      <c r="G11" s="42"/>
      <c r="H11" s="42"/>
    </row>
    <row r="12" ht="19.5" thickBot="1">
      <c r="E12" s="193" t="str">
        <f>'表紙'!B3</f>
        <v>２０１９年５月１日現在</v>
      </c>
    </row>
    <row r="13" spans="3:11" ht="39.75" customHeight="1" thickBot="1">
      <c r="C13" s="194"/>
      <c r="D13" s="195" t="s">
        <v>186</v>
      </c>
      <c r="E13" s="196" t="s">
        <v>187</v>
      </c>
      <c r="G13" s="197" t="s">
        <v>188</v>
      </c>
      <c r="H13" s="48"/>
      <c r="I13" s="48"/>
      <c r="J13" s="48"/>
      <c r="K13" s="48"/>
    </row>
    <row r="14" spans="3:11" ht="39.75" customHeight="1">
      <c r="C14" s="198" t="s">
        <v>189</v>
      </c>
      <c r="D14" s="199"/>
      <c r="E14" s="200"/>
      <c r="G14" s="201" t="s">
        <v>190</v>
      </c>
      <c r="H14" s="266"/>
      <c r="I14" s="267"/>
      <c r="J14" s="268"/>
      <c r="K14" s="269"/>
    </row>
    <row r="15" spans="3:11" ht="39.75" customHeight="1">
      <c r="C15" s="198" t="s">
        <v>191</v>
      </c>
      <c r="D15" s="199"/>
      <c r="E15" s="200"/>
      <c r="G15" s="202"/>
      <c r="H15" s="270"/>
      <c r="I15" s="271"/>
      <c r="J15" s="272"/>
      <c r="K15" s="273"/>
    </row>
    <row r="16" spans="3:11" ht="39.75" customHeight="1">
      <c r="C16" s="198" t="s">
        <v>192</v>
      </c>
      <c r="D16" s="199"/>
      <c r="E16" s="200"/>
      <c r="G16" s="203" t="s">
        <v>193</v>
      </c>
      <c r="H16" s="274"/>
      <c r="I16" s="275"/>
      <c r="J16" s="276"/>
      <c r="K16" s="277"/>
    </row>
    <row r="17" spans="3:11" ht="39.75" customHeight="1" thickBot="1">
      <c r="C17" s="204" t="s">
        <v>194</v>
      </c>
      <c r="D17" s="205"/>
      <c r="E17" s="206"/>
      <c r="G17" s="207"/>
      <c r="H17" s="278"/>
      <c r="I17" s="279"/>
      <c r="J17" s="280"/>
      <c r="K17" s="281"/>
    </row>
    <row r="18" spans="3:11" ht="39.75" customHeight="1" thickBot="1">
      <c r="C18" s="262" t="s">
        <v>195</v>
      </c>
      <c r="D18" s="263"/>
      <c r="E18" s="208"/>
      <c r="G18" s="197" t="s">
        <v>196</v>
      </c>
      <c r="H18" s="48"/>
      <c r="I18" s="48"/>
      <c r="J18" s="48"/>
      <c r="K18" s="48"/>
    </row>
    <row r="19" spans="3:11" ht="39.75" customHeight="1" thickBot="1">
      <c r="C19" s="264" t="s">
        <v>197</v>
      </c>
      <c r="D19" s="265"/>
      <c r="E19" s="209"/>
      <c r="G19" s="201" t="s">
        <v>190</v>
      </c>
      <c r="H19" s="266"/>
      <c r="I19" s="267"/>
      <c r="J19" s="268"/>
      <c r="K19" s="269"/>
    </row>
    <row r="20" spans="7:11" ht="39.75" customHeight="1">
      <c r="G20" s="202"/>
      <c r="H20" s="270"/>
      <c r="I20" s="271"/>
      <c r="J20" s="272"/>
      <c r="K20" s="273"/>
    </row>
    <row r="21" spans="7:11" ht="39.75" customHeight="1">
      <c r="G21" s="210" t="s">
        <v>193</v>
      </c>
      <c r="H21" s="274"/>
      <c r="I21" s="275"/>
      <c r="J21" s="276"/>
      <c r="K21" s="277"/>
    </row>
    <row r="22" spans="7:11" ht="39.75" customHeight="1" thickBot="1">
      <c r="G22" s="207"/>
      <c r="H22" s="278"/>
      <c r="I22" s="279"/>
      <c r="J22" s="280"/>
      <c r="K22" s="281"/>
    </row>
  </sheetData>
  <sheetProtection/>
  <mergeCells count="10">
    <mergeCell ref="C18:D18"/>
    <mergeCell ref="C19:D19"/>
    <mergeCell ref="H19:K20"/>
    <mergeCell ref="H21:K22"/>
    <mergeCell ref="H3:I3"/>
    <mergeCell ref="H4:I4"/>
    <mergeCell ref="H5:I5"/>
    <mergeCell ref="H6:I6"/>
    <mergeCell ref="H14:K15"/>
    <mergeCell ref="H16:K17"/>
  </mergeCells>
  <dataValidations count="2">
    <dataValidation type="list" allowBlank="1" showInputMessage="1" showErrorMessage="1" sqref="E14:E17">
      <formula1>",任用,委嘱"</formula1>
    </dataValidation>
    <dataValidation type="list" allowBlank="1" showInputMessage="1" showErrorMessage="1" sqref="E18:E19">
      <formula1>" ,有,無"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</cp:lastModifiedBy>
  <cp:lastPrinted>2019-04-22T10:46:53Z</cp:lastPrinted>
  <dcterms:created xsi:type="dcterms:W3CDTF">2019-04-22T10:34:33Z</dcterms:created>
  <dcterms:modified xsi:type="dcterms:W3CDTF">2019-04-22T11:07:54Z</dcterms:modified>
  <cp:category/>
  <cp:version/>
  <cp:contentType/>
  <cp:contentStatus/>
</cp:coreProperties>
</file>