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915"/>
  </bookViews>
  <sheets>
    <sheet name="【２次結果】校種・教科・科目別志願者状況" sheetId="1" r:id="rId1"/>
  </sheets>
  <definedNames>
    <definedName name="_xlnm._FilterDatabase" localSheetId="0" hidden="1">【２次結果】校種・教科・科目別志願者状況!$E$5:$L$81</definedName>
    <definedName name="_xlnm.Print_Area" localSheetId="0">【２次結果】校種・教科・科目別志願者状況!$A$1:$AL$81</definedName>
    <definedName name="_xlnm.Print_Titles" localSheetId="0">【２次結果】校種・教科・科目別志願者状況!$2:$7</definedName>
  </definedNames>
  <calcPr calcId="145621"/>
</workbook>
</file>

<file path=xl/calcChain.xml><?xml version="1.0" encoding="utf-8"?>
<calcChain xmlns="http://schemas.openxmlformats.org/spreadsheetml/2006/main">
  <c r="Y75" i="1" l="1"/>
  <c r="M75" i="1"/>
  <c r="N75" i="1" s="1"/>
  <c r="AG75" i="1"/>
  <c r="AH75" i="1"/>
  <c r="AK75" i="1"/>
  <c r="AE76" i="1"/>
  <c r="AL76" i="1" s="1"/>
  <c r="AF76" i="1"/>
  <c r="AG76" i="1"/>
  <c r="AH76" i="1"/>
  <c r="AI76" i="1"/>
  <c r="AJ76" i="1"/>
  <c r="AK76" i="1"/>
  <c r="AE77" i="1"/>
  <c r="AL77" i="1" s="1"/>
  <c r="AF77" i="1"/>
  <c r="AG77" i="1"/>
  <c r="AH77" i="1"/>
  <c r="AI77" i="1"/>
  <c r="AJ77" i="1"/>
  <c r="AK77" i="1"/>
  <c r="AE63" i="1"/>
  <c r="AF63" i="1"/>
  <c r="AG63" i="1"/>
  <c r="AH63" i="1"/>
  <c r="AI63" i="1"/>
  <c r="AJ63" i="1"/>
  <c r="AK63" i="1"/>
  <c r="AE64" i="1"/>
  <c r="AF64" i="1"/>
  <c r="AL64" i="1" s="1"/>
  <c r="AG64" i="1"/>
  <c r="AH64" i="1"/>
  <c r="AI64" i="1"/>
  <c r="AJ64" i="1"/>
  <c r="AK64" i="1"/>
  <c r="AL63" i="1" l="1"/>
  <c r="AG79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7" i="1"/>
  <c r="AL58" i="1"/>
  <c r="AL59" i="1"/>
  <c r="AL60" i="1"/>
  <c r="AL61" i="1"/>
  <c r="AL62" i="1"/>
  <c r="AL65" i="1"/>
  <c r="AL66" i="1"/>
  <c r="AL67" i="1"/>
  <c r="AL68" i="1"/>
  <c r="AL69" i="1"/>
  <c r="AL70" i="1"/>
  <c r="AL71" i="1"/>
  <c r="AL72" i="1"/>
  <c r="AL73" i="1"/>
  <c r="AL74" i="1"/>
  <c r="AL78" i="1"/>
  <c r="AL79" i="1"/>
  <c r="AL80" i="1"/>
  <c r="AA8" i="1"/>
  <c r="AB8" i="1"/>
  <c r="AC8" i="1"/>
  <c r="AD8" i="1"/>
  <c r="AA9" i="1"/>
  <c r="AD9" i="1"/>
  <c r="AA10" i="1"/>
  <c r="AB10" i="1"/>
  <c r="AC10" i="1"/>
  <c r="AD10" i="1"/>
  <c r="AA11" i="1"/>
  <c r="AC11" i="1"/>
  <c r="AD11" i="1"/>
  <c r="AA12" i="1"/>
  <c r="AB12" i="1"/>
  <c r="AC12" i="1"/>
  <c r="AD12" i="1"/>
  <c r="AA13" i="1"/>
  <c r="AC13" i="1"/>
  <c r="AD13" i="1"/>
  <c r="AA14" i="1"/>
  <c r="AC14" i="1"/>
  <c r="AD14" i="1"/>
  <c r="AC15" i="1"/>
  <c r="AD15" i="1"/>
  <c r="AC16" i="1"/>
  <c r="AD16" i="1"/>
  <c r="AA17" i="1"/>
  <c r="AC17" i="1"/>
  <c r="AD17" i="1"/>
  <c r="AD18" i="1"/>
  <c r="AA19" i="1"/>
  <c r="AD19" i="1"/>
  <c r="AA20" i="1"/>
  <c r="AC20" i="1"/>
  <c r="AD20" i="1"/>
  <c r="AA21" i="1"/>
  <c r="AB21" i="1"/>
  <c r="AC21" i="1"/>
  <c r="AD21" i="1"/>
  <c r="AA22" i="1"/>
  <c r="AC22" i="1"/>
  <c r="AD22" i="1"/>
  <c r="AA23" i="1"/>
  <c r="AB23" i="1"/>
  <c r="AC23" i="1"/>
  <c r="AD23" i="1"/>
  <c r="AA24" i="1"/>
  <c r="AC24" i="1"/>
  <c r="AD24" i="1"/>
  <c r="AA25" i="1"/>
  <c r="AC25" i="1"/>
  <c r="AD25" i="1"/>
  <c r="AC26" i="1"/>
  <c r="AD26" i="1"/>
  <c r="AA27" i="1"/>
  <c r="AB27" i="1"/>
  <c r="AC27" i="1"/>
  <c r="AD27" i="1"/>
  <c r="AA28" i="1"/>
  <c r="AC28" i="1"/>
  <c r="AD28" i="1"/>
  <c r="AA29" i="1"/>
  <c r="AC29" i="1"/>
  <c r="AD29" i="1"/>
  <c r="AA30" i="1"/>
  <c r="AB30" i="1"/>
  <c r="AC30" i="1"/>
  <c r="AD30" i="1"/>
  <c r="AA31" i="1"/>
  <c r="AC31" i="1"/>
  <c r="AD31" i="1"/>
  <c r="AA32" i="1"/>
  <c r="AC32" i="1"/>
  <c r="AD32" i="1"/>
  <c r="AD33" i="1"/>
  <c r="AC34" i="1"/>
  <c r="AD34" i="1"/>
  <c r="AC35" i="1"/>
  <c r="AD35" i="1"/>
  <c r="AA36" i="1"/>
  <c r="AC36" i="1"/>
  <c r="AD36" i="1"/>
  <c r="AB37" i="1"/>
  <c r="AC37" i="1"/>
  <c r="AD37" i="1"/>
  <c r="AD38" i="1"/>
  <c r="AD39" i="1"/>
  <c r="AA40" i="1"/>
  <c r="AB40" i="1"/>
  <c r="AC40" i="1"/>
  <c r="AD40" i="1"/>
  <c r="AD41" i="1"/>
  <c r="AB42" i="1"/>
  <c r="AD42" i="1"/>
  <c r="AA43" i="1"/>
  <c r="AB43" i="1"/>
  <c r="AC43" i="1"/>
  <c r="AD43" i="1"/>
  <c r="AB44" i="1"/>
  <c r="AC44" i="1"/>
  <c r="AD44" i="1"/>
  <c r="AB45" i="1"/>
  <c r="AC45" i="1"/>
  <c r="AD45" i="1"/>
  <c r="AC46" i="1"/>
  <c r="AD46" i="1"/>
  <c r="AB47" i="1"/>
  <c r="AC47" i="1"/>
  <c r="AD47" i="1"/>
  <c r="AB48" i="1"/>
  <c r="AD48" i="1"/>
  <c r="AD49" i="1"/>
  <c r="AD50" i="1"/>
  <c r="AC51" i="1"/>
  <c r="AD51" i="1"/>
  <c r="AC52" i="1"/>
  <c r="AD52" i="1"/>
  <c r="AD53" i="1"/>
  <c r="AD54" i="1"/>
  <c r="AB55" i="1"/>
  <c r="AC55" i="1"/>
  <c r="AD55" i="1"/>
  <c r="AA57" i="1"/>
  <c r="AD57" i="1"/>
  <c r="AA58" i="1"/>
  <c r="AD58" i="1"/>
  <c r="AD59" i="1"/>
  <c r="AA60" i="1"/>
  <c r="AD60" i="1"/>
  <c r="AD61" i="1"/>
  <c r="AD62" i="1"/>
  <c r="AC64" i="1"/>
  <c r="AD64" i="1"/>
  <c r="AD65" i="1"/>
  <c r="AD66" i="1"/>
  <c r="AD67" i="1"/>
  <c r="AD68" i="1"/>
  <c r="AD69" i="1"/>
  <c r="AD70" i="1"/>
  <c r="AD71" i="1"/>
  <c r="AC72" i="1"/>
  <c r="AC73" i="1"/>
  <c r="AD74" i="1"/>
  <c r="AD77" i="1"/>
  <c r="AD78" i="1"/>
  <c r="AA79" i="1"/>
  <c r="AB79" i="1"/>
  <c r="AC79" i="1"/>
  <c r="AD79" i="1"/>
  <c r="AA80" i="1"/>
  <c r="AB80" i="1"/>
  <c r="AC80" i="1"/>
  <c r="AD80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7" i="1"/>
  <c r="Z58" i="1"/>
  <c r="Z59" i="1"/>
  <c r="Z60" i="1"/>
  <c r="Z61" i="1"/>
  <c r="Z62" i="1"/>
  <c r="Z65" i="1"/>
  <c r="Z66" i="1"/>
  <c r="Z67" i="1"/>
  <c r="Z68" i="1"/>
  <c r="Z69" i="1"/>
  <c r="Z70" i="1"/>
  <c r="Z71" i="1"/>
  <c r="Z72" i="1"/>
  <c r="Z73" i="1"/>
  <c r="Z74" i="1"/>
  <c r="Z76" i="1"/>
  <c r="Z77" i="1"/>
  <c r="Z78" i="1"/>
  <c r="Z79" i="1"/>
  <c r="Z80" i="1"/>
  <c r="Z8" i="1"/>
  <c r="X10" i="1"/>
  <c r="AK56" i="1" l="1"/>
  <c r="AK45" i="1"/>
  <c r="AK40" i="1"/>
  <c r="AK21" i="1"/>
  <c r="AK10" i="1"/>
  <c r="AK9" i="1"/>
  <c r="AK11" i="1"/>
  <c r="AK12" i="1"/>
  <c r="AK13" i="1"/>
  <c r="AK14" i="1"/>
  <c r="AK15" i="1"/>
  <c r="AK16" i="1"/>
  <c r="AK17" i="1"/>
  <c r="AK18" i="1"/>
  <c r="AK19" i="1"/>
  <c r="AK20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1" i="1"/>
  <c r="AK42" i="1"/>
  <c r="AK43" i="1"/>
  <c r="AK44" i="1"/>
  <c r="AK46" i="1"/>
  <c r="AK47" i="1"/>
  <c r="AK48" i="1"/>
  <c r="AK49" i="1"/>
  <c r="AK50" i="1"/>
  <c r="AK51" i="1"/>
  <c r="AK52" i="1"/>
  <c r="AK53" i="1"/>
  <c r="AK54" i="1"/>
  <c r="AK55" i="1"/>
  <c r="AK57" i="1"/>
  <c r="AK58" i="1"/>
  <c r="AK59" i="1"/>
  <c r="AK60" i="1"/>
  <c r="AK61" i="1"/>
  <c r="AK62" i="1"/>
  <c r="AK65" i="1"/>
  <c r="AK66" i="1"/>
  <c r="AK67" i="1"/>
  <c r="AK68" i="1"/>
  <c r="AK69" i="1"/>
  <c r="AK70" i="1"/>
  <c r="AK71" i="1"/>
  <c r="AK72" i="1"/>
  <c r="AK73" i="1"/>
  <c r="AK74" i="1"/>
  <c r="AK78" i="1"/>
  <c r="AK79" i="1"/>
  <c r="AK80" i="1"/>
  <c r="AK81" i="1"/>
  <c r="AK8" i="1"/>
  <c r="AG80" i="1"/>
  <c r="AH8" i="1"/>
  <c r="AH9" i="1"/>
  <c r="AH11" i="1"/>
  <c r="AH10" i="1" s="1"/>
  <c r="AH12" i="1"/>
  <c r="AH13" i="1"/>
  <c r="AH14" i="1"/>
  <c r="AH15" i="1"/>
  <c r="AH16" i="1"/>
  <c r="AH17" i="1"/>
  <c r="AH18" i="1"/>
  <c r="AH19" i="1"/>
  <c r="AH20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1" i="1"/>
  <c r="AH42" i="1"/>
  <c r="AH43" i="1"/>
  <c r="AH44" i="1"/>
  <c r="AH46" i="1"/>
  <c r="AH47" i="1"/>
  <c r="AH48" i="1"/>
  <c r="AH49" i="1"/>
  <c r="AH50" i="1"/>
  <c r="AH51" i="1"/>
  <c r="AH52" i="1"/>
  <c r="AH53" i="1"/>
  <c r="AH54" i="1"/>
  <c r="AH55" i="1"/>
  <c r="AH57" i="1"/>
  <c r="AH58" i="1"/>
  <c r="AH59" i="1"/>
  <c r="AH60" i="1"/>
  <c r="AH61" i="1"/>
  <c r="AH62" i="1"/>
  <c r="AH65" i="1"/>
  <c r="AH66" i="1"/>
  <c r="AH67" i="1"/>
  <c r="AH68" i="1"/>
  <c r="AH69" i="1"/>
  <c r="AH70" i="1"/>
  <c r="AH71" i="1"/>
  <c r="AH72" i="1"/>
  <c r="AH73" i="1"/>
  <c r="AH74" i="1"/>
  <c r="AH78" i="1"/>
  <c r="AH79" i="1"/>
  <c r="AH80" i="1"/>
  <c r="AG58" i="1"/>
  <c r="AG59" i="1"/>
  <c r="AG60" i="1"/>
  <c r="AG61" i="1"/>
  <c r="AG62" i="1"/>
  <c r="AG65" i="1"/>
  <c r="AG66" i="1"/>
  <c r="AG67" i="1"/>
  <c r="AG68" i="1"/>
  <c r="AG69" i="1"/>
  <c r="AG70" i="1"/>
  <c r="AG71" i="1"/>
  <c r="AG72" i="1"/>
  <c r="AG73" i="1"/>
  <c r="AG74" i="1"/>
  <c r="AG78" i="1"/>
  <c r="AG57" i="1"/>
  <c r="AG47" i="1"/>
  <c r="AG48" i="1"/>
  <c r="AG49" i="1"/>
  <c r="AG50" i="1"/>
  <c r="AG51" i="1"/>
  <c r="AG52" i="1"/>
  <c r="AG53" i="1"/>
  <c r="AG54" i="1"/>
  <c r="AG55" i="1"/>
  <c r="AG46" i="1"/>
  <c r="AG45" i="1" s="1"/>
  <c r="AG42" i="1"/>
  <c r="AG43" i="1"/>
  <c r="AG44" i="1"/>
  <c r="AG41" i="1"/>
  <c r="AG40" i="1" s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22" i="1"/>
  <c r="AG12" i="1"/>
  <c r="AG13" i="1"/>
  <c r="AG14" i="1"/>
  <c r="AG15" i="1"/>
  <c r="AG16" i="1"/>
  <c r="AG17" i="1"/>
  <c r="AG18" i="1"/>
  <c r="AG19" i="1"/>
  <c r="AG20" i="1"/>
  <c r="AG11" i="1"/>
  <c r="AG9" i="1"/>
  <c r="AG8" i="1"/>
  <c r="AF8" i="1"/>
  <c r="AI8" i="1"/>
  <c r="AJ8" i="1"/>
  <c r="AF9" i="1"/>
  <c r="AI9" i="1"/>
  <c r="AJ9" i="1"/>
  <c r="AF11" i="1"/>
  <c r="AI11" i="1"/>
  <c r="AJ11" i="1"/>
  <c r="AF12" i="1"/>
  <c r="AI12" i="1"/>
  <c r="AJ12" i="1"/>
  <c r="AF13" i="1"/>
  <c r="AI13" i="1"/>
  <c r="AJ13" i="1"/>
  <c r="AF14" i="1"/>
  <c r="AI14" i="1"/>
  <c r="AJ14" i="1"/>
  <c r="AF15" i="1"/>
  <c r="AI15" i="1"/>
  <c r="AJ15" i="1"/>
  <c r="AF16" i="1"/>
  <c r="AI16" i="1"/>
  <c r="AJ16" i="1"/>
  <c r="AF17" i="1"/>
  <c r="AI17" i="1"/>
  <c r="AJ17" i="1"/>
  <c r="AF18" i="1"/>
  <c r="AI18" i="1"/>
  <c r="AJ18" i="1"/>
  <c r="AF19" i="1"/>
  <c r="AI19" i="1"/>
  <c r="AJ19" i="1"/>
  <c r="AF20" i="1"/>
  <c r="AI20" i="1"/>
  <c r="AJ20" i="1"/>
  <c r="AF22" i="1"/>
  <c r="AI22" i="1"/>
  <c r="AJ22" i="1"/>
  <c r="AF23" i="1"/>
  <c r="AI23" i="1"/>
  <c r="AJ23" i="1"/>
  <c r="AF24" i="1"/>
  <c r="AI24" i="1"/>
  <c r="AJ24" i="1"/>
  <c r="AF25" i="1"/>
  <c r="AI25" i="1"/>
  <c r="AJ25" i="1"/>
  <c r="AF26" i="1"/>
  <c r="AI26" i="1"/>
  <c r="AJ26" i="1"/>
  <c r="AF27" i="1"/>
  <c r="AI27" i="1"/>
  <c r="AJ27" i="1"/>
  <c r="AF28" i="1"/>
  <c r="AI28" i="1"/>
  <c r="AJ28" i="1"/>
  <c r="AF29" i="1"/>
  <c r="AI29" i="1"/>
  <c r="AJ29" i="1"/>
  <c r="AF30" i="1"/>
  <c r="AI30" i="1"/>
  <c r="AJ30" i="1"/>
  <c r="AF31" i="1"/>
  <c r="AI31" i="1"/>
  <c r="AJ31" i="1"/>
  <c r="AF32" i="1"/>
  <c r="AI32" i="1"/>
  <c r="AJ32" i="1"/>
  <c r="AF33" i="1"/>
  <c r="AI33" i="1"/>
  <c r="AJ33" i="1"/>
  <c r="AF34" i="1"/>
  <c r="AI34" i="1"/>
  <c r="AJ34" i="1"/>
  <c r="AF35" i="1"/>
  <c r="AI35" i="1"/>
  <c r="AJ35" i="1"/>
  <c r="AF36" i="1"/>
  <c r="AI36" i="1"/>
  <c r="AJ36" i="1"/>
  <c r="AF37" i="1"/>
  <c r="AI37" i="1"/>
  <c r="AJ37" i="1"/>
  <c r="AF38" i="1"/>
  <c r="AI38" i="1"/>
  <c r="AJ38" i="1"/>
  <c r="AF39" i="1"/>
  <c r="AI39" i="1"/>
  <c r="AJ39" i="1"/>
  <c r="AF41" i="1"/>
  <c r="AI41" i="1"/>
  <c r="AJ41" i="1"/>
  <c r="AF42" i="1"/>
  <c r="AI42" i="1"/>
  <c r="AJ42" i="1"/>
  <c r="AF43" i="1"/>
  <c r="AI43" i="1"/>
  <c r="AJ43" i="1"/>
  <c r="AF44" i="1"/>
  <c r="AI44" i="1"/>
  <c r="AJ44" i="1"/>
  <c r="AF46" i="1"/>
  <c r="AI46" i="1"/>
  <c r="AJ46" i="1"/>
  <c r="AF47" i="1"/>
  <c r="AI47" i="1"/>
  <c r="AJ47" i="1"/>
  <c r="AF48" i="1"/>
  <c r="AI48" i="1"/>
  <c r="AJ48" i="1"/>
  <c r="AF49" i="1"/>
  <c r="AI49" i="1"/>
  <c r="AJ49" i="1"/>
  <c r="AF50" i="1"/>
  <c r="AI50" i="1"/>
  <c r="AJ50" i="1"/>
  <c r="AF51" i="1"/>
  <c r="AI51" i="1"/>
  <c r="AJ51" i="1"/>
  <c r="AF52" i="1"/>
  <c r="AI52" i="1"/>
  <c r="AJ52" i="1"/>
  <c r="AF53" i="1"/>
  <c r="AI53" i="1"/>
  <c r="AJ53" i="1"/>
  <c r="AF54" i="1"/>
  <c r="AI54" i="1"/>
  <c r="AJ54" i="1"/>
  <c r="AF55" i="1"/>
  <c r="AI55" i="1"/>
  <c r="AJ55" i="1"/>
  <c r="AF57" i="1"/>
  <c r="AI57" i="1"/>
  <c r="AJ57" i="1"/>
  <c r="AF58" i="1"/>
  <c r="AI58" i="1"/>
  <c r="AJ58" i="1"/>
  <c r="AF59" i="1"/>
  <c r="AI59" i="1"/>
  <c r="AJ59" i="1"/>
  <c r="AF60" i="1"/>
  <c r="AI60" i="1"/>
  <c r="AJ60" i="1"/>
  <c r="AF61" i="1"/>
  <c r="AI61" i="1"/>
  <c r="AJ61" i="1"/>
  <c r="AF62" i="1"/>
  <c r="AI62" i="1"/>
  <c r="AJ62" i="1"/>
  <c r="AF65" i="1"/>
  <c r="AI65" i="1"/>
  <c r="AJ65" i="1"/>
  <c r="AF66" i="1"/>
  <c r="AI66" i="1"/>
  <c r="AJ66" i="1"/>
  <c r="AF67" i="1"/>
  <c r="AI67" i="1"/>
  <c r="AJ67" i="1"/>
  <c r="AF68" i="1"/>
  <c r="AI68" i="1"/>
  <c r="AJ68" i="1"/>
  <c r="AF69" i="1"/>
  <c r="AI69" i="1"/>
  <c r="AJ69" i="1"/>
  <c r="AF70" i="1"/>
  <c r="AI70" i="1"/>
  <c r="AJ70" i="1"/>
  <c r="AF71" i="1"/>
  <c r="AI71" i="1"/>
  <c r="AJ71" i="1"/>
  <c r="AF72" i="1"/>
  <c r="AI72" i="1"/>
  <c r="AJ72" i="1"/>
  <c r="AF73" i="1"/>
  <c r="AI73" i="1"/>
  <c r="AJ73" i="1"/>
  <c r="AF74" i="1"/>
  <c r="AI74" i="1"/>
  <c r="AJ74" i="1"/>
  <c r="AF78" i="1"/>
  <c r="AI78" i="1"/>
  <c r="AJ78" i="1"/>
  <c r="AF79" i="1"/>
  <c r="AI79" i="1"/>
  <c r="AJ79" i="1"/>
  <c r="AF80" i="1"/>
  <c r="AI80" i="1"/>
  <c r="AJ80" i="1"/>
  <c r="AE58" i="1"/>
  <c r="AE59" i="1"/>
  <c r="AE60" i="1"/>
  <c r="AE61" i="1"/>
  <c r="AE62" i="1"/>
  <c r="AE65" i="1"/>
  <c r="AE66" i="1"/>
  <c r="AE67" i="1"/>
  <c r="AE68" i="1"/>
  <c r="AE69" i="1"/>
  <c r="AE70" i="1"/>
  <c r="AE71" i="1"/>
  <c r="AE72" i="1"/>
  <c r="AE73" i="1"/>
  <c r="AE74" i="1"/>
  <c r="AE79" i="1"/>
  <c r="AE80" i="1"/>
  <c r="AE57" i="1"/>
  <c r="AE47" i="1"/>
  <c r="AE48" i="1"/>
  <c r="AE49" i="1"/>
  <c r="AE50" i="1"/>
  <c r="AE51" i="1"/>
  <c r="AE52" i="1"/>
  <c r="AE53" i="1"/>
  <c r="AE54" i="1"/>
  <c r="AE55" i="1"/>
  <c r="AE46" i="1"/>
  <c r="AE42" i="1"/>
  <c r="AE43" i="1"/>
  <c r="AE44" i="1"/>
  <c r="AE41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22" i="1"/>
  <c r="AE12" i="1"/>
  <c r="AE13" i="1"/>
  <c r="AE14" i="1"/>
  <c r="AE15" i="1"/>
  <c r="AE16" i="1"/>
  <c r="AE17" i="1"/>
  <c r="AE18" i="1"/>
  <c r="AE19" i="1"/>
  <c r="AE20" i="1"/>
  <c r="AE11" i="1"/>
  <c r="AE9" i="1"/>
  <c r="AE8" i="1"/>
  <c r="Y80" i="1"/>
  <c r="Y79" i="1"/>
  <c r="Y78" i="1"/>
  <c r="Y77" i="1"/>
  <c r="Y76" i="1"/>
  <c r="AD76" i="1" s="1"/>
  <c r="Y74" i="1"/>
  <c r="Y73" i="1"/>
  <c r="AD73" i="1" s="1"/>
  <c r="Y72" i="1"/>
  <c r="AD72" i="1" s="1"/>
  <c r="Y71" i="1"/>
  <c r="Y70" i="1"/>
  <c r="Y69" i="1"/>
  <c r="Y68" i="1"/>
  <c r="Y67" i="1"/>
  <c r="Y66" i="1"/>
  <c r="Y65" i="1"/>
  <c r="Y64" i="1"/>
  <c r="Y62" i="1"/>
  <c r="Y61" i="1"/>
  <c r="Y60" i="1"/>
  <c r="Y59" i="1"/>
  <c r="Y58" i="1"/>
  <c r="Y57" i="1"/>
  <c r="Y55" i="1"/>
  <c r="Y54" i="1"/>
  <c r="Y53" i="1"/>
  <c r="Y52" i="1"/>
  <c r="Y51" i="1"/>
  <c r="Y50" i="1"/>
  <c r="Y49" i="1"/>
  <c r="Y48" i="1"/>
  <c r="Y47" i="1"/>
  <c r="Y46" i="1"/>
  <c r="X45" i="1"/>
  <c r="W45" i="1"/>
  <c r="V45" i="1"/>
  <c r="U45" i="1"/>
  <c r="Y44" i="1"/>
  <c r="Y43" i="1"/>
  <c r="Y42" i="1"/>
  <c r="Y41" i="1"/>
  <c r="X40" i="1"/>
  <c r="W40" i="1"/>
  <c r="V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X21" i="1"/>
  <c r="W21" i="1"/>
  <c r="V21" i="1"/>
  <c r="U21" i="1"/>
  <c r="Y20" i="1"/>
  <c r="Y19" i="1"/>
  <c r="Y18" i="1"/>
  <c r="Y17" i="1"/>
  <c r="Y16" i="1"/>
  <c r="Y15" i="1"/>
  <c r="Y14" i="1"/>
  <c r="Y13" i="1"/>
  <c r="Y12" i="1"/>
  <c r="Y11" i="1"/>
  <c r="W10" i="1"/>
  <c r="V10" i="1"/>
  <c r="U10" i="1"/>
  <c r="Y9" i="1"/>
  <c r="Y8" i="1"/>
  <c r="AI45" i="1" l="1"/>
  <c r="Y21" i="1"/>
  <c r="AH45" i="1"/>
  <c r="AG21" i="1"/>
  <c r="AH21" i="1"/>
  <c r="AG10" i="1"/>
  <c r="AE45" i="1"/>
  <c r="AH40" i="1"/>
  <c r="AH56" i="1"/>
  <c r="AH81" i="1" s="1"/>
  <c r="AG56" i="1"/>
  <c r="AF45" i="1"/>
  <c r="AJ45" i="1"/>
  <c r="AJ40" i="1"/>
  <c r="AI40" i="1"/>
  <c r="AF40" i="1"/>
  <c r="AE78" i="1"/>
  <c r="AF21" i="1"/>
  <c r="AJ21" i="1"/>
  <c r="AI21" i="1"/>
  <c r="AF10" i="1"/>
  <c r="AJ10" i="1"/>
  <c r="AI10" i="1"/>
  <c r="AE21" i="1"/>
  <c r="AE10" i="1"/>
  <c r="AE40" i="1"/>
  <c r="Y45" i="1"/>
  <c r="Y10" i="1"/>
  <c r="U40" i="1"/>
  <c r="P75" i="1"/>
  <c r="P45" i="1"/>
  <c r="P10" i="1"/>
  <c r="AG81" i="1" l="1"/>
  <c r="S75" i="1"/>
  <c r="R75" i="1"/>
  <c r="Y40" i="1"/>
  <c r="N56" i="1"/>
  <c r="N45" i="1"/>
  <c r="N40" i="1"/>
  <c r="N21" i="1"/>
  <c r="N10" i="1"/>
  <c r="AE75" i="1" l="1"/>
  <c r="U56" i="1"/>
  <c r="U81" i="1" s="1"/>
  <c r="T75" i="1"/>
  <c r="N81" i="1"/>
  <c r="L11" i="1"/>
  <c r="O9" i="1"/>
  <c r="O11" i="1"/>
  <c r="O12" i="1"/>
  <c r="O13" i="1"/>
  <c r="O14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6" i="1"/>
  <c r="O47" i="1"/>
  <c r="O48" i="1"/>
  <c r="O49" i="1"/>
  <c r="O50" i="1"/>
  <c r="O51" i="1"/>
  <c r="O52" i="1"/>
  <c r="O53" i="1"/>
  <c r="O54" i="1"/>
  <c r="O55" i="1"/>
  <c r="O57" i="1"/>
  <c r="O58" i="1"/>
  <c r="O59" i="1"/>
  <c r="O60" i="1"/>
  <c r="O61" i="1"/>
  <c r="O62" i="1"/>
  <c r="O64" i="1"/>
  <c r="O65" i="1"/>
  <c r="O66" i="1"/>
  <c r="O67" i="1"/>
  <c r="O68" i="1"/>
  <c r="O69" i="1"/>
  <c r="O70" i="1"/>
  <c r="O71" i="1"/>
  <c r="O72" i="1"/>
  <c r="O73" i="1"/>
  <c r="O74" i="1"/>
  <c r="O76" i="1"/>
  <c r="O77" i="1"/>
  <c r="O78" i="1"/>
  <c r="O79" i="1"/>
  <c r="O80" i="1"/>
  <c r="O8" i="1"/>
  <c r="M21" i="1"/>
  <c r="M56" i="1"/>
  <c r="O56" i="1" s="1"/>
  <c r="M45" i="1"/>
  <c r="O45" i="1" s="1"/>
  <c r="M40" i="1"/>
  <c r="O40" i="1" s="1"/>
  <c r="M10" i="1"/>
  <c r="AI75" i="1" l="1"/>
  <c r="AI56" i="1" s="1"/>
  <c r="AI81" i="1" s="1"/>
  <c r="W56" i="1"/>
  <c r="W81" i="1" s="1"/>
  <c r="AF75" i="1"/>
  <c r="V56" i="1"/>
  <c r="O10" i="1"/>
  <c r="M81" i="1"/>
  <c r="O81" i="1" s="1"/>
  <c r="AE56" i="1"/>
  <c r="O21" i="1"/>
  <c r="T9" i="1"/>
  <c r="T11" i="1"/>
  <c r="T12" i="1"/>
  <c r="T13" i="1"/>
  <c r="T14" i="1"/>
  <c r="T15" i="1"/>
  <c r="T16" i="1"/>
  <c r="T17" i="1"/>
  <c r="T18" i="1"/>
  <c r="T19" i="1"/>
  <c r="T20" i="1"/>
  <c r="T22" i="1"/>
  <c r="T23" i="1"/>
  <c r="T24" i="1"/>
  <c r="T25" i="1"/>
  <c r="P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P41" i="1"/>
  <c r="P42" i="1"/>
  <c r="P43" i="1"/>
  <c r="T44" i="1"/>
  <c r="T46" i="1"/>
  <c r="T47" i="1"/>
  <c r="T48" i="1"/>
  <c r="T49" i="1"/>
  <c r="T50" i="1"/>
  <c r="T51" i="1"/>
  <c r="T52" i="1"/>
  <c r="T53" i="1"/>
  <c r="T54" i="1"/>
  <c r="T55" i="1"/>
  <c r="T57" i="1"/>
  <c r="T58" i="1"/>
  <c r="T59" i="1"/>
  <c r="T60" i="1"/>
  <c r="T61" i="1"/>
  <c r="T62" i="1"/>
  <c r="T64" i="1"/>
  <c r="T65" i="1"/>
  <c r="T66" i="1"/>
  <c r="T67" i="1"/>
  <c r="T68" i="1"/>
  <c r="T69" i="1"/>
  <c r="T70" i="1"/>
  <c r="T71" i="1"/>
  <c r="T72" i="1"/>
  <c r="T73" i="1"/>
  <c r="T74" i="1"/>
  <c r="P76" i="1"/>
  <c r="P77" i="1"/>
  <c r="P78" i="1"/>
  <c r="T79" i="1"/>
  <c r="T80" i="1"/>
  <c r="T8" i="1"/>
  <c r="Q56" i="1"/>
  <c r="Q45" i="1"/>
  <c r="Q40" i="1"/>
  <c r="Q21" i="1"/>
  <c r="Q10" i="1"/>
  <c r="S56" i="1"/>
  <c r="R56" i="1"/>
  <c r="S45" i="1"/>
  <c r="R45" i="1"/>
  <c r="S40" i="1"/>
  <c r="R40" i="1"/>
  <c r="S21" i="1"/>
  <c r="R21" i="1"/>
  <c r="S10" i="1"/>
  <c r="R10" i="1"/>
  <c r="AA56" i="1" l="1"/>
  <c r="AF56" i="1"/>
  <c r="AF81" i="1" s="1"/>
  <c r="AJ75" i="1"/>
  <c r="AJ56" i="1" s="1"/>
  <c r="AJ81" i="1" s="1"/>
  <c r="X56" i="1"/>
  <c r="X81" i="1" s="1"/>
  <c r="V81" i="1"/>
  <c r="T78" i="1"/>
  <c r="T43" i="1"/>
  <c r="T26" i="1"/>
  <c r="P21" i="1"/>
  <c r="T77" i="1"/>
  <c r="T42" i="1"/>
  <c r="T76" i="1"/>
  <c r="P56" i="1"/>
  <c r="Z56" i="1" s="1"/>
  <c r="T41" i="1"/>
  <c r="P40" i="1"/>
  <c r="AE81" i="1"/>
  <c r="S81" i="1"/>
  <c r="T10" i="1"/>
  <c r="R81" i="1"/>
  <c r="AB81" i="1" s="1"/>
  <c r="Q81" i="1"/>
  <c r="T21" i="1"/>
  <c r="T45" i="1"/>
  <c r="AC56" i="1" l="1"/>
  <c r="AL75" i="1"/>
  <c r="AA81" i="1"/>
  <c r="T56" i="1"/>
  <c r="AL56" i="1"/>
  <c r="AC81" i="1"/>
  <c r="Y56" i="1"/>
  <c r="AL81" i="1"/>
  <c r="Y81" i="1"/>
  <c r="P81" i="1"/>
  <c r="Z81" i="1" s="1"/>
  <c r="T40" i="1"/>
  <c r="L8" i="1"/>
  <c r="AD56" i="1" l="1"/>
  <c r="T81" i="1"/>
  <c r="AD81" i="1" s="1"/>
  <c r="L74" i="1"/>
  <c r="L69" i="1"/>
  <c r="L65" i="1"/>
  <c r="L64" i="1"/>
  <c r="E21" i="1"/>
  <c r="K56" i="1" l="1"/>
  <c r="J56" i="1"/>
  <c r="I56" i="1"/>
  <c r="H56" i="1"/>
  <c r="G56" i="1"/>
  <c r="F56" i="1"/>
  <c r="E56" i="1"/>
  <c r="K45" i="1"/>
  <c r="J45" i="1"/>
  <c r="I45" i="1"/>
  <c r="H45" i="1"/>
  <c r="G45" i="1"/>
  <c r="F45" i="1"/>
  <c r="E45" i="1"/>
  <c r="K40" i="1"/>
  <c r="J40" i="1"/>
  <c r="I40" i="1"/>
  <c r="H40" i="1"/>
  <c r="G40" i="1"/>
  <c r="F40" i="1"/>
  <c r="E40" i="1"/>
  <c r="K21" i="1"/>
  <c r="J21" i="1"/>
  <c r="I21" i="1"/>
  <c r="H21" i="1"/>
  <c r="G21" i="1"/>
  <c r="F21" i="1"/>
  <c r="K10" i="1"/>
  <c r="J10" i="1"/>
  <c r="I10" i="1"/>
  <c r="H10" i="1"/>
  <c r="G10" i="1"/>
  <c r="F10" i="1"/>
  <c r="E10" i="1"/>
  <c r="L80" i="1"/>
  <c r="L79" i="1"/>
  <c r="L78" i="1"/>
  <c r="L77" i="1"/>
  <c r="L76" i="1"/>
  <c r="L75" i="1"/>
  <c r="L73" i="1"/>
  <c r="L72" i="1"/>
  <c r="L71" i="1"/>
  <c r="L70" i="1"/>
  <c r="L68" i="1"/>
  <c r="L67" i="1"/>
  <c r="L66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4" i="1"/>
  <c r="L43" i="1"/>
  <c r="L42" i="1"/>
  <c r="L41" i="1"/>
  <c r="L39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L9" i="1"/>
  <c r="L21" i="1" l="1"/>
  <c r="F81" i="1"/>
  <c r="J81" i="1"/>
  <c r="G81" i="1"/>
  <c r="K81" i="1"/>
  <c r="H81" i="1"/>
  <c r="L45" i="1"/>
  <c r="E81" i="1"/>
  <c r="I81" i="1"/>
  <c r="L56" i="1"/>
  <c r="L40" i="1"/>
  <c r="L10" i="1"/>
  <c r="L81" i="1" l="1"/>
</calcChain>
</file>

<file path=xl/sharedStrings.xml><?xml version="1.0" encoding="utf-8"?>
<sst xmlns="http://schemas.openxmlformats.org/spreadsheetml/2006/main" count="324" uniqueCount="103">
  <si>
    <t>校　　　種</t>
  </si>
  <si>
    <t>一般選考</t>
    <rPh sb="0" eb="2">
      <t>イッパン</t>
    </rPh>
    <rPh sb="2" eb="4">
      <t>センコウ</t>
    </rPh>
    <phoneticPr fontId="3"/>
  </si>
  <si>
    <t>特別選考</t>
    <rPh sb="0" eb="2">
      <t>トクベツ</t>
    </rPh>
    <rPh sb="2" eb="4">
      <t>センコウ</t>
    </rPh>
    <phoneticPr fontId="3"/>
  </si>
  <si>
    <t>合計</t>
    <rPh sb="0" eb="2">
      <t>ゴウケイ</t>
    </rPh>
    <phoneticPr fontId="4"/>
  </si>
  <si>
    <t>一般</t>
    <rPh sb="0" eb="2">
      <t>イッパン</t>
    </rPh>
    <phoneticPr fontId="3"/>
  </si>
  <si>
    <t>チャレンジ</t>
    <phoneticPr fontId="3"/>
  </si>
  <si>
    <t>大学等推薦</t>
    <rPh sb="0" eb="2">
      <t>ダイガク</t>
    </rPh>
    <rPh sb="2" eb="3">
      <t>トウ</t>
    </rPh>
    <rPh sb="3" eb="5">
      <t>スイセン</t>
    </rPh>
    <phoneticPr fontId="3"/>
  </si>
  <si>
    <t>教志セミナー</t>
    <rPh sb="0" eb="1">
      <t>キョウ</t>
    </rPh>
    <rPh sb="1" eb="2">
      <t>ココロザシ</t>
    </rPh>
    <phoneticPr fontId="3"/>
  </si>
  <si>
    <t>現職教諭</t>
    <rPh sb="0" eb="2">
      <t>ゲンショク</t>
    </rPh>
    <rPh sb="2" eb="4">
      <t>キョウユ</t>
    </rPh>
    <phoneticPr fontId="3"/>
  </si>
  <si>
    <t>（教科・科目）</t>
  </si>
  <si>
    <t>小　学　校</t>
    <phoneticPr fontId="6"/>
  </si>
  <si>
    <t>小中いきいき連携</t>
    <rPh sb="0" eb="2">
      <t>ショウチュウ</t>
    </rPh>
    <rPh sb="6" eb="8">
      <t>レンケイ</t>
    </rPh>
    <phoneticPr fontId="6"/>
  </si>
  <si>
    <t>国語</t>
    <phoneticPr fontId="6"/>
  </si>
  <si>
    <t>社会</t>
    <phoneticPr fontId="6"/>
  </si>
  <si>
    <t>数学</t>
    <rPh sb="0" eb="2">
      <t>スウガク</t>
    </rPh>
    <phoneticPr fontId="6"/>
  </si>
  <si>
    <t>理科</t>
    <rPh sb="0" eb="2">
      <t>リカ</t>
    </rPh>
    <phoneticPr fontId="6"/>
  </si>
  <si>
    <t>音楽</t>
    <rPh sb="0" eb="2">
      <t>オンガク</t>
    </rPh>
    <phoneticPr fontId="6"/>
  </si>
  <si>
    <t>美術</t>
    <rPh sb="0" eb="2">
      <t>ビジュツ</t>
    </rPh>
    <phoneticPr fontId="6"/>
  </si>
  <si>
    <t>保健体育</t>
    <rPh sb="0" eb="2">
      <t>ホケン</t>
    </rPh>
    <phoneticPr fontId="6"/>
  </si>
  <si>
    <t>技術</t>
    <rPh sb="0" eb="2">
      <t>ギジュツ</t>
    </rPh>
    <phoneticPr fontId="6"/>
  </si>
  <si>
    <t>家庭</t>
    <rPh sb="0" eb="2">
      <t>カテイ</t>
    </rPh>
    <phoneticPr fontId="6"/>
  </si>
  <si>
    <t>英語</t>
    <rPh sb="0" eb="2">
      <t>エイゴ</t>
    </rPh>
    <phoneticPr fontId="6"/>
  </si>
  <si>
    <t>国語</t>
    <rPh sb="0" eb="2">
      <t>コクゴ</t>
    </rPh>
    <phoneticPr fontId="12"/>
  </si>
  <si>
    <t>地理歴史</t>
    <rPh sb="0" eb="2">
      <t>チリ</t>
    </rPh>
    <rPh sb="2" eb="4">
      <t>レキシ</t>
    </rPh>
    <phoneticPr fontId="6"/>
  </si>
  <si>
    <t>日本史</t>
    <rPh sb="0" eb="3">
      <t>ニホンシ</t>
    </rPh>
    <phoneticPr fontId="6"/>
  </si>
  <si>
    <t>世界史</t>
    <rPh sb="0" eb="3">
      <t>セカイシ</t>
    </rPh>
    <phoneticPr fontId="6"/>
  </si>
  <si>
    <t>地理</t>
    <rPh sb="0" eb="2">
      <t>チリ</t>
    </rPh>
    <phoneticPr fontId="6"/>
  </si>
  <si>
    <t>公民</t>
    <rPh sb="0" eb="2">
      <t>コウミン</t>
    </rPh>
    <phoneticPr fontId="6"/>
  </si>
  <si>
    <t>政治経済</t>
    <rPh sb="0" eb="2">
      <t>セイジ</t>
    </rPh>
    <rPh sb="2" eb="4">
      <t>ケイザイ</t>
    </rPh>
    <phoneticPr fontId="6"/>
  </si>
  <si>
    <t>物理</t>
    <rPh sb="0" eb="2">
      <t>ブツリ</t>
    </rPh>
    <phoneticPr fontId="6"/>
  </si>
  <si>
    <t>化学</t>
    <rPh sb="0" eb="2">
      <t>カガク</t>
    </rPh>
    <phoneticPr fontId="6"/>
  </si>
  <si>
    <t>　</t>
    <phoneticPr fontId="12"/>
  </si>
  <si>
    <t>生物</t>
    <rPh sb="0" eb="2">
      <t>セイブツ</t>
    </rPh>
    <phoneticPr fontId="6"/>
  </si>
  <si>
    <t>　</t>
    <phoneticPr fontId="12"/>
  </si>
  <si>
    <t>地学</t>
    <rPh sb="0" eb="2">
      <t>チガク</t>
    </rPh>
    <phoneticPr fontId="6"/>
  </si>
  <si>
    <t>農業</t>
    <rPh sb="0" eb="2">
      <t>ノウギョウ</t>
    </rPh>
    <phoneticPr fontId="6"/>
  </si>
  <si>
    <t>工業</t>
    <rPh sb="0" eb="2">
      <t>コウギョウ</t>
    </rPh>
    <phoneticPr fontId="6"/>
  </si>
  <si>
    <t>機械</t>
    <phoneticPr fontId="6"/>
  </si>
  <si>
    <t>電気</t>
    <rPh sb="0" eb="2">
      <t>デンキ</t>
    </rPh>
    <phoneticPr fontId="6"/>
  </si>
  <si>
    <t>情報</t>
    <rPh sb="0" eb="2">
      <t>ジョウホウ</t>
    </rPh>
    <phoneticPr fontId="6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</si>
  <si>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6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</si>
  <si>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6"/>
  </si>
  <si>
    <t>小 学 部（男）</t>
    <rPh sb="6" eb="7">
      <t>オトコ</t>
    </rPh>
    <phoneticPr fontId="6"/>
  </si>
  <si>
    <t>小 学 部（女）</t>
    <rPh sb="6" eb="7">
      <t>オンナ</t>
    </rPh>
    <phoneticPr fontId="6"/>
  </si>
  <si>
    <t>養 護 教 諭</t>
    <phoneticPr fontId="6"/>
  </si>
  <si>
    <t>栄 養 教 諭</t>
    <rPh sb="0" eb="1">
      <t>エイ</t>
    </rPh>
    <rPh sb="2" eb="3">
      <t>オサム</t>
    </rPh>
    <phoneticPr fontId="6"/>
  </si>
  <si>
    <t>合   計</t>
    <phoneticPr fontId="6"/>
  </si>
  <si>
    <t>中　学　校</t>
    <phoneticPr fontId="6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</si>
  <si>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6"/>
  </si>
  <si>
    <t>国語</t>
    <rPh sb="0" eb="2">
      <t>コクゴ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</si>
  <si>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</si>
  <si>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</si>
  <si>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音楽</t>
    <rPh sb="0" eb="2">
      <t>オンガク</t>
    </rPh>
    <phoneticPr fontId="3"/>
  </si>
  <si>
    <t>美術</t>
    <rPh sb="0" eb="2">
      <t>ビジュツ</t>
    </rPh>
    <phoneticPr fontId="3"/>
  </si>
  <si>
    <t>保健体育</t>
    <rPh sb="0" eb="2">
      <t>ホケン</t>
    </rPh>
    <rPh sb="2" eb="4">
      <t>タイイク</t>
    </rPh>
    <phoneticPr fontId="3"/>
  </si>
  <si>
    <t>技術</t>
    <rPh sb="0" eb="2">
      <t>ギジュツ</t>
    </rPh>
    <phoneticPr fontId="3"/>
  </si>
  <si>
    <t>家庭</t>
    <rPh sb="0" eb="2">
      <t>カテイ</t>
    </rPh>
    <phoneticPr fontId="3"/>
  </si>
  <si>
    <t>英語</t>
    <rPh sb="0" eb="2">
      <t>エイゴ</t>
    </rPh>
    <phoneticPr fontId="3"/>
  </si>
  <si>
    <t>地理歴史</t>
    <rPh sb="0" eb="2">
      <t>チリ</t>
    </rPh>
    <rPh sb="2" eb="4">
      <t>レキシ</t>
    </rPh>
    <phoneticPr fontId="3"/>
  </si>
  <si>
    <t>日本史</t>
    <rPh sb="0" eb="3">
      <t>ニホンシ</t>
    </rPh>
    <phoneticPr fontId="3"/>
  </si>
  <si>
    <t>世界史</t>
    <rPh sb="0" eb="3">
      <t>セカイシ</t>
    </rPh>
    <phoneticPr fontId="3"/>
  </si>
  <si>
    <t>地理</t>
    <rPh sb="0" eb="2">
      <t>チリ</t>
    </rPh>
    <phoneticPr fontId="3"/>
  </si>
  <si>
    <t>公民</t>
    <rPh sb="0" eb="2">
      <t>コウミン</t>
    </rPh>
    <phoneticPr fontId="3"/>
  </si>
  <si>
    <t>政治経済</t>
    <rPh sb="0" eb="2">
      <t>セイジ</t>
    </rPh>
    <rPh sb="2" eb="4">
      <t>ケイザイ</t>
    </rPh>
    <phoneticPr fontId="3"/>
  </si>
  <si>
    <t>化学</t>
    <rPh sb="0" eb="2">
      <t>カガク</t>
    </rPh>
    <phoneticPr fontId="3"/>
  </si>
  <si>
    <t>生物</t>
    <rPh sb="0" eb="2">
      <t>セイブツ</t>
    </rPh>
    <phoneticPr fontId="3"/>
  </si>
  <si>
    <t>農業</t>
    <rPh sb="0" eb="2">
      <t>ノウギョウ</t>
    </rPh>
    <phoneticPr fontId="3"/>
  </si>
  <si>
    <t>情報</t>
    <rPh sb="0" eb="2">
      <t>ジョウホウ</t>
    </rPh>
    <phoneticPr fontId="3"/>
  </si>
  <si>
    <t>-</t>
    <phoneticPr fontId="3"/>
  </si>
  <si>
    <t>-</t>
    <phoneticPr fontId="3"/>
  </si>
  <si>
    <t>-</t>
    <phoneticPr fontId="3"/>
  </si>
  <si>
    <t>公民・福祉共通</t>
    <rPh sb="0" eb="2">
      <t>コウミン</t>
    </rPh>
    <rPh sb="3" eb="5">
      <t>フクシ</t>
    </rPh>
    <rPh sb="5" eb="7">
      <t>キョウツウ</t>
    </rPh>
    <phoneticPr fontId="6"/>
  </si>
  <si>
    <t>看護</t>
    <rPh sb="0" eb="2">
      <t>カンゴ</t>
    </rPh>
    <phoneticPr fontId="6"/>
  </si>
  <si>
    <t>物理</t>
    <rPh sb="0" eb="2">
      <t>ブツリ</t>
    </rPh>
    <phoneticPr fontId="3"/>
  </si>
  <si>
    <t>地学</t>
    <rPh sb="0" eb="2">
      <t>チガク</t>
    </rPh>
    <phoneticPr fontId="3"/>
  </si>
  <si>
    <t>書道</t>
    <rPh sb="0" eb="2">
      <t>ショドウ</t>
    </rPh>
    <phoneticPr fontId="3"/>
  </si>
  <si>
    <t>家庭・福祉共通</t>
    <rPh sb="0" eb="2">
      <t>カテイ</t>
    </rPh>
    <rPh sb="3" eb="5">
      <t>フクシ</t>
    </rPh>
    <rPh sb="5" eb="7">
      <t>キョウツウ</t>
    </rPh>
    <phoneticPr fontId="3"/>
  </si>
  <si>
    <t>公民・福祉共通</t>
    <rPh sb="0" eb="2">
      <t>コウミン</t>
    </rPh>
    <rPh sb="3" eb="5">
      <t>フクシ</t>
    </rPh>
    <rPh sb="5" eb="7">
      <t>キョウツウ</t>
    </rPh>
    <phoneticPr fontId="3"/>
  </si>
  <si>
    <t>看護</t>
    <rPh sb="0" eb="2">
      <t>カンゴ</t>
    </rPh>
    <phoneticPr fontId="3"/>
  </si>
  <si>
    <t>平成３１年度志願者数</t>
    <rPh sb="0" eb="2">
      <t>ヘイセイ</t>
    </rPh>
    <rPh sb="4" eb="6">
      <t>ネンド</t>
    </rPh>
    <rPh sb="6" eb="9">
      <t>シガンシャ</t>
    </rPh>
    <rPh sb="9" eb="10">
      <t>スウ</t>
    </rPh>
    <phoneticPr fontId="6"/>
  </si>
  <si>
    <t>特別支援学校
(中学部）</t>
    <rPh sb="0" eb="2">
      <t>トクベツ</t>
    </rPh>
    <rPh sb="2" eb="4">
      <t>シエン</t>
    </rPh>
    <rPh sb="4" eb="6">
      <t>ガッコウ</t>
    </rPh>
    <rPh sb="8" eb="10">
      <t>チュウガク</t>
    </rPh>
    <rPh sb="10" eb="11">
      <t>ブ</t>
    </rPh>
    <phoneticPr fontId="6"/>
  </si>
  <si>
    <t>特別支援学校
（高等部）</t>
    <rPh sb="0" eb="2">
      <t>トクベツ</t>
    </rPh>
    <rPh sb="2" eb="4">
      <t>シエン</t>
    </rPh>
    <rPh sb="4" eb="6">
      <t>ガッコウ</t>
    </rPh>
    <rPh sb="8" eb="11">
      <t>コウトウブ</t>
    </rPh>
    <phoneticPr fontId="3"/>
  </si>
  <si>
    <r>
      <t>特別支援学校
(</t>
    </r>
    <r>
      <rPr>
        <b/>
        <sz val="20"/>
        <rFont val="ＭＳ ゴシック"/>
        <family val="3"/>
        <charset val="128"/>
      </rPr>
      <t>自立活動(肢体不自由教育))</t>
    </r>
    <rPh sb="0" eb="2">
      <t>トクベツ</t>
    </rPh>
    <rPh sb="2" eb="4">
      <t>シエン</t>
    </rPh>
    <rPh sb="4" eb="6">
      <t>ガッコウ</t>
    </rPh>
    <rPh sb="8" eb="10">
      <t>ジリツ</t>
    </rPh>
    <rPh sb="10" eb="12">
      <t>カツドウ</t>
    </rPh>
    <rPh sb="13" eb="15">
      <t>シタイ</t>
    </rPh>
    <rPh sb="15" eb="18">
      <t>フジユウ</t>
    </rPh>
    <rPh sb="18" eb="20">
      <t>キョウイク</t>
    </rPh>
    <phoneticPr fontId="6"/>
  </si>
  <si>
    <t>特別支援学校
(幼小共通・小学部）</t>
    <rPh sb="0" eb="2">
      <t>トクベツ</t>
    </rPh>
    <rPh sb="2" eb="4">
      <t>シエン</t>
    </rPh>
    <rPh sb="4" eb="6">
      <t>ガッコウ</t>
    </rPh>
    <rPh sb="8" eb="9">
      <t>ヨウ</t>
    </rPh>
    <rPh sb="9" eb="10">
      <t>ショウ</t>
    </rPh>
    <rPh sb="10" eb="12">
      <t>キョウツウ</t>
    </rPh>
    <rPh sb="13" eb="14">
      <t>ショウ</t>
    </rPh>
    <rPh sb="14" eb="16">
      <t>ガクブ</t>
    </rPh>
    <phoneticPr fontId="6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</si>
  <si>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3"/>
  </si>
  <si>
    <t>身体障がい者</t>
    <rPh sb="0" eb="2">
      <t>シンタイ</t>
    </rPh>
    <rPh sb="2" eb="3">
      <t>サワ</t>
    </rPh>
    <rPh sb="5" eb="6">
      <t>シャ</t>
    </rPh>
    <phoneticPr fontId="3"/>
  </si>
  <si>
    <t>-</t>
    <phoneticPr fontId="3"/>
  </si>
  <si>
    <t>一般選考</t>
    <rPh sb="0" eb="2">
      <t>イッパン</t>
    </rPh>
    <rPh sb="2" eb="4">
      <t>センコウ</t>
    </rPh>
    <phoneticPr fontId="3"/>
  </si>
  <si>
    <t>-</t>
    <phoneticPr fontId="3"/>
  </si>
  <si>
    <t>合計</t>
    <rPh sb="0" eb="2">
      <t>ゴウケイ</t>
    </rPh>
    <phoneticPr fontId="3"/>
  </si>
  <si>
    <t>-</t>
    <phoneticPr fontId="3"/>
  </si>
  <si>
    <t>身体障がい者</t>
    <rPh sb="0" eb="2">
      <t>シンタイ</t>
    </rPh>
    <rPh sb="2" eb="3">
      <t>ショウ</t>
    </rPh>
    <rPh sb="5" eb="6">
      <t>シャ</t>
    </rPh>
    <phoneticPr fontId="3"/>
  </si>
  <si>
    <t>受験者数</t>
    <rPh sb="0" eb="3">
      <t>ジュケンシャ</t>
    </rPh>
    <rPh sb="3" eb="4">
      <t>スウ</t>
    </rPh>
    <phoneticPr fontId="3"/>
  </si>
  <si>
    <t>合格者数</t>
    <rPh sb="0" eb="3">
      <t>ゴウカクシャ</t>
    </rPh>
    <rPh sb="3" eb="4">
      <t>スウ</t>
    </rPh>
    <phoneticPr fontId="3"/>
  </si>
  <si>
    <t>合格率</t>
    <rPh sb="0" eb="3">
      <t>ゴウカクリツ</t>
    </rPh>
    <phoneticPr fontId="3"/>
  </si>
  <si>
    <t>第１次選考</t>
    <rPh sb="0" eb="1">
      <t>ダイ</t>
    </rPh>
    <rPh sb="2" eb="3">
      <t>ジ</t>
    </rPh>
    <rPh sb="3" eb="5">
      <t>センコウ</t>
    </rPh>
    <phoneticPr fontId="3"/>
  </si>
  <si>
    <t>第２次選考</t>
    <rPh sb="0" eb="1">
      <t>ダイ</t>
    </rPh>
    <rPh sb="2" eb="3">
      <t>ジ</t>
    </rPh>
    <rPh sb="3" eb="5">
      <t>センコウ</t>
    </rPh>
    <phoneticPr fontId="3"/>
  </si>
  <si>
    <t>第３次選考</t>
    <rPh sb="0" eb="1">
      <t>ダイ</t>
    </rPh>
    <rPh sb="2" eb="3">
      <t>ジ</t>
    </rPh>
    <rPh sb="3" eb="5">
      <t>センコウ</t>
    </rPh>
    <phoneticPr fontId="3"/>
  </si>
  <si>
    <t>校種・教科・科目別　第２次選考結果表</t>
    <rPh sb="10" eb="11">
      <t>ダイ</t>
    </rPh>
    <rPh sb="12" eb="13">
      <t>ジ</t>
    </rPh>
    <rPh sb="13" eb="15">
      <t>センコウ</t>
    </rPh>
    <rPh sb="15" eb="17">
      <t>ケッカ</t>
    </rPh>
    <rPh sb="17" eb="18">
      <t>ヒョウ</t>
    </rPh>
    <phoneticPr fontId="3"/>
  </si>
  <si>
    <t>-</t>
    <phoneticPr fontId="3"/>
  </si>
  <si>
    <t>-</t>
    <phoneticPr fontId="3"/>
  </si>
  <si>
    <t>-</t>
    <phoneticPr fontId="3"/>
  </si>
  <si>
    <t>受験予定者数</t>
    <rPh sb="0" eb="2">
      <t>ジュケン</t>
    </rPh>
    <rPh sb="2" eb="5">
      <t>ヨテイシャ</t>
    </rPh>
    <rPh sb="5" eb="6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</si>
</sst>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;&quot;▲ &quot;0.0"/>
    <numFmt numFmtId="178" formatCode="0;&quot;▲ &quot;0"/>
    <numFmt numFmtId="179" formatCode="0.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4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30"/>
      <color theme="1"/>
      <name val="ＭＳ Ｐゴシック"/>
      <family val="3"/>
      <charset val="128"/>
    </font>
    <font>
      <b/>
      <sz val="3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</cellStyleXfs>
  <cellXfs count="386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  <protection locked="0"/>
    </xf>
    <xf numFmtId="0" fontId="4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0" fillId="5" borderId="22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Continuous" vertical="center"/>
      <protection locked="0"/>
    </xf>
    <xf numFmtId="0" fontId="10" fillId="5" borderId="22" xfId="3" applyFont="1" applyFill="1" applyBorder="1" applyAlignment="1" applyProtection="1">
      <alignment horizontal="centerContinuous" vertical="center"/>
      <protection locked="0"/>
    </xf>
    <xf numFmtId="0" fontId="7" fillId="5" borderId="4" xfId="3" applyFont="1" applyFill="1" applyBorder="1" applyAlignment="1" applyProtection="1">
      <alignment horizontal="center" vertical="center"/>
      <protection locked="0"/>
    </xf>
    <xf numFmtId="0" fontId="14" fillId="0" borderId="0" xfId="2" applyFont="1" applyFill="1" applyAlignment="1">
      <alignment vertical="center"/>
    </xf>
    <xf numFmtId="56" fontId="7" fillId="2" borderId="110" xfId="3" applyNumberFormat="1" applyFont="1" applyFill="1" applyBorder="1" applyAlignment="1">
      <alignment horizontal="center" vertical="center" wrapText="1"/>
    </xf>
    <xf numFmtId="56" fontId="7" fillId="2" borderId="127" xfId="3" applyNumberFormat="1" applyFont="1" applyFill="1" applyBorder="1" applyAlignment="1">
      <alignment horizontal="center" vertical="center" wrapText="1"/>
    </xf>
    <xf numFmtId="56" fontId="7" fillId="2" borderId="128" xfId="3" applyNumberFormat="1" applyFont="1" applyFill="1" applyBorder="1" applyAlignment="1">
      <alignment horizontal="center" vertical="center" wrapText="1"/>
    </xf>
    <xf numFmtId="0" fontId="8" fillId="0" borderId="4" xfId="2" applyFont="1" applyBorder="1" applyAlignment="1">
      <alignment vertical="center"/>
    </xf>
    <xf numFmtId="176" fontId="17" fillId="3" borderId="31" xfId="2" applyNumberFormat="1" applyFont="1" applyFill="1" applyBorder="1" applyAlignment="1">
      <alignment horizontal="right" vertical="center" shrinkToFit="1"/>
    </xf>
    <xf numFmtId="176" fontId="17" fillId="3" borderId="32" xfId="2" applyNumberFormat="1" applyFont="1" applyFill="1" applyBorder="1" applyAlignment="1">
      <alignment horizontal="right" vertical="center" shrinkToFit="1"/>
    </xf>
    <xf numFmtId="176" fontId="17" fillId="3" borderId="17" xfId="2" applyNumberFormat="1" applyFont="1" applyFill="1" applyBorder="1" applyAlignment="1">
      <alignment horizontal="right" vertical="center" shrinkToFit="1"/>
    </xf>
    <xf numFmtId="176" fontId="17" fillId="3" borderId="18" xfId="2" applyNumberFormat="1" applyFont="1" applyFill="1" applyBorder="1" applyAlignment="1">
      <alignment horizontal="right" vertical="center" shrinkToFit="1"/>
    </xf>
    <xf numFmtId="176" fontId="17" fillId="4" borderId="102" xfId="3" applyNumberFormat="1" applyFont="1" applyFill="1" applyBorder="1" applyAlignment="1">
      <alignment horizontal="right" vertical="center" shrinkToFit="1"/>
    </xf>
    <xf numFmtId="176" fontId="17" fillId="4" borderId="4" xfId="3" applyNumberFormat="1" applyFont="1" applyFill="1" applyBorder="1" applyAlignment="1">
      <alignment horizontal="right" vertical="center" shrinkToFit="1"/>
    </xf>
    <xf numFmtId="38" fontId="17" fillId="4" borderId="36" xfId="7" applyFont="1" applyFill="1" applyBorder="1" applyAlignment="1">
      <alignment horizontal="right" vertical="center" shrinkToFit="1"/>
    </xf>
    <xf numFmtId="177" fontId="17" fillId="4" borderId="103" xfId="3" applyNumberFormat="1" applyFont="1" applyFill="1" applyBorder="1" applyAlignment="1">
      <alignment horizontal="right" vertical="center" shrinkToFit="1"/>
    </xf>
    <xf numFmtId="176" fontId="17" fillId="4" borderId="102" xfId="2" applyNumberFormat="1" applyFont="1" applyFill="1" applyBorder="1" applyAlignment="1">
      <alignment horizontal="right" vertical="center" shrinkToFit="1"/>
    </xf>
    <xf numFmtId="179" fontId="17" fillId="3" borderId="31" xfId="8" applyNumberFormat="1" applyFont="1" applyFill="1" applyBorder="1" applyAlignment="1">
      <alignment horizontal="right" vertical="center" shrinkToFit="1"/>
    </xf>
    <xf numFmtId="1" fontId="17" fillId="3" borderId="32" xfId="8" applyNumberFormat="1" applyFont="1" applyFill="1" applyBorder="1" applyAlignment="1">
      <alignment horizontal="right" vertical="center" shrinkToFit="1"/>
    </xf>
    <xf numFmtId="179" fontId="17" fillId="3" borderId="17" xfId="8" applyNumberFormat="1" applyFont="1" applyFill="1" applyBorder="1" applyAlignment="1">
      <alignment horizontal="right" vertical="center" shrinkToFit="1"/>
    </xf>
    <xf numFmtId="179" fontId="17" fillId="3" borderId="18" xfId="8" applyNumberFormat="1" applyFont="1" applyFill="1" applyBorder="1" applyAlignment="1">
      <alignment horizontal="right" vertical="center" shrinkToFit="1"/>
    </xf>
    <xf numFmtId="179" fontId="17" fillId="4" borderId="102" xfId="8" applyNumberFormat="1" applyFont="1" applyFill="1" applyBorder="1" applyAlignment="1">
      <alignment horizontal="right" vertical="center" shrinkToFit="1"/>
    </xf>
    <xf numFmtId="176" fontId="17" fillId="3" borderId="0" xfId="2" applyNumberFormat="1" applyFont="1" applyFill="1" applyBorder="1" applyAlignment="1">
      <alignment horizontal="right" vertical="center" shrinkToFit="1"/>
    </xf>
    <xf numFmtId="176" fontId="17" fillId="3" borderId="34" xfId="2" applyNumberFormat="1" applyFont="1" applyFill="1" applyBorder="1" applyAlignment="1">
      <alignment horizontal="right" vertical="center" shrinkToFit="1"/>
    </xf>
    <xf numFmtId="176" fontId="17" fillId="3" borderId="35" xfId="2" applyNumberFormat="1" applyFont="1" applyFill="1" applyBorder="1" applyAlignment="1">
      <alignment horizontal="right" vertical="center" shrinkToFit="1"/>
    </xf>
    <xf numFmtId="176" fontId="17" fillId="3" borderId="36" xfId="2" applyNumberFormat="1" applyFont="1" applyFill="1" applyBorder="1" applyAlignment="1">
      <alignment horizontal="right" vertical="center" shrinkToFit="1"/>
    </xf>
    <xf numFmtId="176" fontId="17" fillId="4" borderId="34" xfId="3" applyNumberFormat="1" applyFont="1" applyFill="1" applyBorder="1" applyAlignment="1">
      <alignment horizontal="right" vertical="center" shrinkToFit="1"/>
    </xf>
    <xf numFmtId="38" fontId="17" fillId="4" borderId="29" xfId="7" applyFont="1" applyFill="1" applyBorder="1" applyAlignment="1">
      <alignment horizontal="right" vertical="center" shrinkToFit="1"/>
    </xf>
    <xf numFmtId="179" fontId="17" fillId="3" borderId="34" xfId="8" applyNumberFormat="1" applyFont="1" applyFill="1" applyBorder="1" applyAlignment="1">
      <alignment horizontal="right" vertical="center" shrinkToFit="1"/>
    </xf>
    <xf numFmtId="1" fontId="17" fillId="3" borderId="35" xfId="8" applyNumberFormat="1" applyFont="1" applyFill="1" applyBorder="1" applyAlignment="1">
      <alignment horizontal="right" vertical="center" shrinkToFit="1"/>
    </xf>
    <xf numFmtId="179" fontId="17" fillId="3" borderId="35" xfId="8" applyNumberFormat="1" applyFont="1" applyFill="1" applyBorder="1" applyAlignment="1">
      <alignment horizontal="right" vertical="center" shrinkToFit="1"/>
    </xf>
    <xf numFmtId="179" fontId="17" fillId="3" borderId="36" xfId="8" applyNumberFormat="1" applyFont="1" applyFill="1" applyBorder="1" applyAlignment="1">
      <alignment horizontal="right" vertical="center" shrinkToFit="1"/>
    </xf>
    <xf numFmtId="176" fontId="17" fillId="3" borderId="29" xfId="2" applyNumberFormat="1" applyFont="1" applyFill="1" applyBorder="1" applyAlignment="1">
      <alignment horizontal="right" vertical="center" shrinkToFit="1"/>
    </xf>
    <xf numFmtId="176" fontId="17" fillId="5" borderId="31" xfId="3" applyNumberFormat="1" applyFont="1" applyFill="1" applyBorder="1" applyAlignment="1">
      <alignment horizontal="right" vertical="center" shrinkToFit="1"/>
    </xf>
    <xf numFmtId="176" fontId="17" fillId="5" borderId="32" xfId="3" applyNumberFormat="1" applyFont="1" applyFill="1" applyBorder="1" applyAlignment="1">
      <alignment horizontal="right" vertical="center" shrinkToFit="1"/>
    </xf>
    <xf numFmtId="176" fontId="17" fillId="5" borderId="32" xfId="2" applyNumberFormat="1" applyFont="1" applyFill="1" applyBorder="1" applyAlignment="1">
      <alignment horizontal="right" vertical="center" shrinkToFit="1"/>
    </xf>
    <xf numFmtId="176" fontId="17" fillId="5" borderId="33" xfId="3" applyNumberFormat="1" applyFont="1" applyFill="1" applyBorder="1" applyAlignment="1">
      <alignment horizontal="right" vertical="center" shrinkToFit="1"/>
    </xf>
    <xf numFmtId="176" fontId="17" fillId="4" borderId="101" xfId="3" applyNumberFormat="1" applyFont="1" applyFill="1" applyBorder="1" applyAlignment="1">
      <alignment horizontal="right" vertical="center" shrinkToFit="1"/>
    </xf>
    <xf numFmtId="176" fontId="17" fillId="4" borderId="104" xfId="3" applyNumberFormat="1" applyFont="1" applyFill="1" applyBorder="1" applyAlignment="1">
      <alignment horizontal="right" vertical="center" shrinkToFit="1"/>
    </xf>
    <xf numFmtId="38" fontId="17" fillId="4" borderId="32" xfId="7" applyFont="1" applyFill="1" applyBorder="1" applyAlignment="1">
      <alignment horizontal="right" vertical="center" shrinkToFit="1"/>
    </xf>
    <xf numFmtId="177" fontId="17" fillId="4" borderId="3" xfId="3" applyNumberFormat="1" applyFont="1" applyFill="1" applyBorder="1" applyAlignment="1">
      <alignment horizontal="right" vertical="center" shrinkToFit="1"/>
    </xf>
    <xf numFmtId="176" fontId="17" fillId="5" borderId="115" xfId="3" applyNumberFormat="1" applyFont="1" applyFill="1" applyBorder="1" applyAlignment="1">
      <alignment horizontal="right" vertical="center" shrinkToFit="1"/>
    </xf>
    <xf numFmtId="176" fontId="17" fillId="4" borderId="3" xfId="3" applyNumberFormat="1" applyFont="1" applyFill="1" applyBorder="1" applyAlignment="1">
      <alignment horizontal="right" vertical="center" shrinkToFit="1"/>
    </xf>
    <xf numFmtId="179" fontId="17" fillId="3" borderId="32" xfId="8" applyNumberFormat="1" applyFont="1" applyFill="1" applyBorder="1" applyAlignment="1">
      <alignment horizontal="right" vertical="center" shrinkToFit="1"/>
    </xf>
    <xf numFmtId="179" fontId="17" fillId="3" borderId="115" xfId="8" applyNumberFormat="1" applyFont="1" applyFill="1" applyBorder="1" applyAlignment="1">
      <alignment horizontal="right" vertical="center" shrinkToFit="1"/>
    </xf>
    <xf numFmtId="179" fontId="17" fillId="4" borderId="3" xfId="8" applyNumberFormat="1" applyFont="1" applyFill="1" applyBorder="1" applyAlignment="1">
      <alignment horizontal="right" vertical="center" shrinkToFit="1"/>
    </xf>
    <xf numFmtId="176" fontId="17" fillId="5" borderId="37" xfId="3" applyNumberFormat="1" applyFont="1" applyFill="1" applyBorder="1" applyAlignment="1">
      <alignment horizontal="right" vertical="center" shrinkToFit="1"/>
    </xf>
    <xf numFmtId="176" fontId="17" fillId="4" borderId="128" xfId="3" applyNumberFormat="1" applyFont="1" applyFill="1" applyBorder="1" applyAlignment="1">
      <alignment horizontal="right" vertical="center" shrinkToFit="1"/>
    </xf>
    <xf numFmtId="176" fontId="17" fillId="0" borderId="41" xfId="2" applyNumberFormat="1" applyFont="1" applyFill="1" applyBorder="1" applyAlignment="1">
      <alignment horizontal="right" vertical="center" shrinkToFit="1"/>
    </xf>
    <xf numFmtId="176" fontId="17" fillId="0" borderId="42" xfId="2" applyNumberFormat="1" applyFont="1" applyFill="1" applyBorder="1" applyAlignment="1">
      <alignment horizontal="right" vertical="center" shrinkToFit="1"/>
    </xf>
    <xf numFmtId="176" fontId="17" fillId="0" borderId="43" xfId="2" applyNumberFormat="1" applyFont="1" applyFill="1" applyBorder="1" applyAlignment="1">
      <alignment horizontal="right" vertical="center" shrinkToFit="1"/>
    </xf>
    <xf numFmtId="176" fontId="17" fillId="4" borderId="92" xfId="3" applyNumberFormat="1" applyFont="1" applyFill="1" applyBorder="1" applyAlignment="1">
      <alignment horizontal="right" vertical="center" shrinkToFit="1"/>
    </xf>
    <xf numFmtId="176" fontId="17" fillId="4" borderId="96" xfId="3" applyNumberFormat="1" applyFont="1" applyFill="1" applyBorder="1" applyAlignment="1">
      <alignment horizontal="right" vertical="center" shrinkToFit="1"/>
    </xf>
    <xf numFmtId="38" fontId="17" fillId="4" borderId="42" xfId="7" applyFont="1" applyFill="1" applyBorder="1" applyAlignment="1">
      <alignment horizontal="right" vertical="center" shrinkToFit="1"/>
    </xf>
    <xf numFmtId="177" fontId="17" fillId="4" borderId="77" xfId="3" applyNumberFormat="1" applyFont="1" applyFill="1" applyBorder="1" applyAlignment="1">
      <alignment horizontal="right" vertical="center" shrinkToFit="1"/>
    </xf>
    <xf numFmtId="176" fontId="17" fillId="0" borderId="116" xfId="2" applyNumberFormat="1" applyFont="1" applyFill="1" applyBorder="1" applyAlignment="1">
      <alignment horizontal="right" vertical="center" shrinkToFit="1"/>
    </xf>
    <xf numFmtId="176" fontId="17" fillId="4" borderId="77" xfId="2" applyNumberFormat="1" applyFont="1" applyFill="1" applyBorder="1" applyAlignment="1">
      <alignment horizontal="right" vertical="center" shrinkToFit="1"/>
    </xf>
    <xf numFmtId="179" fontId="17" fillId="0" borderId="41" xfId="8" applyNumberFormat="1" applyFont="1" applyFill="1" applyBorder="1" applyAlignment="1">
      <alignment horizontal="right" vertical="center" shrinkToFit="1"/>
    </xf>
    <xf numFmtId="1" fontId="17" fillId="0" borderId="42" xfId="8" applyNumberFormat="1" applyFont="1" applyFill="1" applyBorder="1" applyAlignment="1">
      <alignment horizontal="right" vertical="center" shrinkToFit="1"/>
    </xf>
    <xf numFmtId="179" fontId="17" fillId="0" borderId="42" xfId="8" applyNumberFormat="1" applyFont="1" applyFill="1" applyBorder="1" applyAlignment="1">
      <alignment horizontal="right" vertical="center" shrinkToFit="1"/>
    </xf>
    <xf numFmtId="1" fontId="17" fillId="0" borderId="116" xfId="8" applyNumberFormat="1" applyFont="1" applyFill="1" applyBorder="1" applyAlignment="1">
      <alignment horizontal="right" vertical="center" shrinkToFit="1"/>
    </xf>
    <xf numFmtId="179" fontId="17" fillId="4" borderId="77" xfId="8" applyNumberFormat="1" applyFont="1" applyFill="1" applyBorder="1" applyAlignment="1">
      <alignment horizontal="right" vertical="center" shrinkToFit="1"/>
    </xf>
    <xf numFmtId="176" fontId="17" fillId="0" borderId="76" xfId="2" applyNumberFormat="1" applyFont="1" applyFill="1" applyBorder="1" applyAlignment="1">
      <alignment horizontal="right" vertical="center" shrinkToFit="1"/>
    </xf>
    <xf numFmtId="176" fontId="17" fillId="4" borderId="92" xfId="2" applyNumberFormat="1" applyFont="1" applyFill="1" applyBorder="1" applyAlignment="1">
      <alignment horizontal="right" vertical="center" shrinkToFit="1"/>
    </xf>
    <xf numFmtId="176" fontId="17" fillId="0" borderId="49" xfId="2" applyNumberFormat="1" applyFont="1" applyFill="1" applyBorder="1" applyAlignment="1">
      <alignment horizontal="right" vertical="center" shrinkToFit="1"/>
    </xf>
    <xf numFmtId="176" fontId="17" fillId="0" borderId="45" xfId="2" applyNumberFormat="1" applyFont="1" applyFill="1" applyBorder="1" applyAlignment="1">
      <alignment horizontal="right" vertical="center" shrinkToFit="1"/>
    </xf>
    <xf numFmtId="176" fontId="17" fillId="0" borderId="50" xfId="2" applyNumberFormat="1" applyFont="1" applyFill="1" applyBorder="1" applyAlignment="1">
      <alignment horizontal="right" vertical="center" shrinkToFit="1"/>
    </xf>
    <xf numFmtId="176" fontId="17" fillId="4" borderId="93" xfId="3" applyNumberFormat="1" applyFont="1" applyFill="1" applyBorder="1" applyAlignment="1">
      <alignment horizontal="right" vertical="center" shrinkToFit="1"/>
    </xf>
    <xf numFmtId="176" fontId="17" fillId="4" borderId="49" xfId="3" applyNumberFormat="1" applyFont="1" applyFill="1" applyBorder="1" applyAlignment="1">
      <alignment horizontal="right" vertical="center" shrinkToFit="1"/>
    </xf>
    <xf numFmtId="38" fontId="17" fillId="4" borderId="45" xfId="7" applyFont="1" applyFill="1" applyBorder="1" applyAlignment="1">
      <alignment horizontal="right" vertical="center" shrinkToFit="1"/>
    </xf>
    <xf numFmtId="177" fontId="17" fillId="4" borderId="80" xfId="3" applyNumberFormat="1" applyFont="1" applyFill="1" applyBorder="1" applyAlignment="1">
      <alignment horizontal="right" vertical="center" shrinkToFit="1"/>
    </xf>
    <xf numFmtId="176" fontId="17" fillId="0" borderId="117" xfId="2" applyNumberFormat="1" applyFont="1" applyFill="1" applyBorder="1" applyAlignment="1">
      <alignment horizontal="right" vertical="center" shrinkToFit="1"/>
    </xf>
    <xf numFmtId="176" fontId="17" fillId="4" borderId="80" xfId="2" applyNumberFormat="1" applyFont="1" applyFill="1" applyBorder="1" applyAlignment="1">
      <alignment horizontal="right" vertical="center" shrinkToFit="1"/>
    </xf>
    <xf numFmtId="179" fontId="17" fillId="0" borderId="49" xfId="8" applyNumberFormat="1" applyFont="1" applyFill="1" applyBorder="1" applyAlignment="1">
      <alignment horizontal="right" vertical="center" shrinkToFit="1"/>
    </xf>
    <xf numFmtId="179" fontId="17" fillId="0" borderId="45" xfId="8" applyNumberFormat="1" applyFont="1" applyFill="1" applyBorder="1" applyAlignment="1">
      <alignment horizontal="right" vertical="center" shrinkToFit="1"/>
    </xf>
    <xf numFmtId="1" fontId="17" fillId="0" borderId="45" xfId="8" applyNumberFormat="1" applyFont="1" applyFill="1" applyBorder="1" applyAlignment="1">
      <alignment horizontal="right" vertical="center" shrinkToFit="1"/>
    </xf>
    <xf numFmtId="1" fontId="17" fillId="0" borderId="117" xfId="8" applyNumberFormat="1" applyFont="1" applyFill="1" applyBorder="1" applyAlignment="1">
      <alignment horizontal="right" vertical="center" shrinkToFit="1"/>
    </xf>
    <xf numFmtId="179" fontId="17" fillId="4" borderId="80" xfId="8" applyNumberFormat="1" applyFont="1" applyFill="1" applyBorder="1" applyAlignment="1">
      <alignment horizontal="right" vertical="center" shrinkToFit="1"/>
    </xf>
    <xf numFmtId="176" fontId="17" fillId="0" borderId="79" xfId="2" applyNumberFormat="1" applyFont="1" applyFill="1" applyBorder="1" applyAlignment="1">
      <alignment horizontal="right" vertical="center" shrinkToFit="1"/>
    </xf>
    <xf numFmtId="176" fontId="17" fillId="4" borderId="93" xfId="2" applyNumberFormat="1" applyFont="1" applyFill="1" applyBorder="1" applyAlignment="1">
      <alignment horizontal="right" vertical="center" shrinkToFit="1"/>
    </xf>
    <xf numFmtId="179" fontId="17" fillId="0" borderId="117" xfId="8" applyNumberFormat="1" applyFont="1" applyFill="1" applyBorder="1" applyAlignment="1">
      <alignment horizontal="right" vertical="center" shrinkToFit="1"/>
    </xf>
    <xf numFmtId="179" fontId="18" fillId="0" borderId="49" xfId="8" applyNumberFormat="1" applyFont="1" applyFill="1" applyBorder="1" applyAlignment="1">
      <alignment horizontal="right" vertical="center" shrinkToFit="1"/>
    </xf>
    <xf numFmtId="1" fontId="18" fillId="0" borderId="45" xfId="8" applyNumberFormat="1" applyFont="1" applyFill="1" applyBorder="1" applyAlignment="1">
      <alignment horizontal="right" vertical="center" shrinkToFit="1"/>
    </xf>
    <xf numFmtId="179" fontId="18" fillId="0" borderId="45" xfId="8" applyNumberFormat="1" applyFont="1" applyFill="1" applyBorder="1" applyAlignment="1">
      <alignment horizontal="right" vertical="center" shrinkToFit="1"/>
    </xf>
    <xf numFmtId="1" fontId="18" fillId="0" borderId="117" xfId="8" applyNumberFormat="1" applyFont="1" applyFill="1" applyBorder="1" applyAlignment="1">
      <alignment horizontal="right" vertical="center" shrinkToFit="1"/>
    </xf>
    <xf numFmtId="176" fontId="17" fillId="0" borderId="54" xfId="2" applyNumberFormat="1" applyFont="1" applyFill="1" applyBorder="1" applyAlignment="1">
      <alignment horizontal="right" vertical="center" shrinkToFit="1"/>
    </xf>
    <xf numFmtId="176" fontId="17" fillId="0" borderId="55" xfId="2" applyNumberFormat="1" applyFont="1" applyFill="1" applyBorder="1" applyAlignment="1">
      <alignment horizontal="right" vertical="center" shrinkToFit="1"/>
    </xf>
    <xf numFmtId="176" fontId="17" fillId="0" borderId="63" xfId="2" applyNumberFormat="1" applyFont="1" applyFill="1" applyBorder="1" applyAlignment="1">
      <alignment horizontal="right" vertical="center" shrinkToFit="1"/>
    </xf>
    <xf numFmtId="176" fontId="17" fillId="4" borderId="94" xfId="3" applyNumberFormat="1" applyFont="1" applyFill="1" applyBorder="1" applyAlignment="1">
      <alignment horizontal="right" vertical="center" shrinkToFit="1"/>
    </xf>
    <xf numFmtId="176" fontId="17" fillId="4" borderId="20" xfId="3" applyNumberFormat="1" applyFont="1" applyFill="1" applyBorder="1" applyAlignment="1">
      <alignment horizontal="right" vertical="center" shrinkToFit="1"/>
    </xf>
    <xf numFmtId="38" fontId="17" fillId="4" borderId="25" xfId="7" applyFont="1" applyFill="1" applyBorder="1" applyAlignment="1">
      <alignment horizontal="right" vertical="center" shrinkToFit="1"/>
    </xf>
    <xf numFmtId="177" fontId="17" fillId="4" borderId="24" xfId="3" applyNumberFormat="1" applyFont="1" applyFill="1" applyBorder="1" applyAlignment="1">
      <alignment horizontal="right" vertical="center" shrinkToFit="1"/>
    </xf>
    <xf numFmtId="176" fontId="17" fillId="0" borderId="118" xfId="2" applyNumberFormat="1" applyFont="1" applyFill="1" applyBorder="1" applyAlignment="1">
      <alignment horizontal="right" vertical="center" shrinkToFit="1"/>
    </xf>
    <xf numFmtId="176" fontId="17" fillId="4" borderId="83" xfId="2" applyNumberFormat="1" applyFont="1" applyFill="1" applyBorder="1" applyAlignment="1">
      <alignment horizontal="right" vertical="center" shrinkToFit="1"/>
    </xf>
    <xf numFmtId="179" fontId="17" fillId="0" borderId="54" xfId="8" applyNumberFormat="1" applyFont="1" applyFill="1" applyBorder="1" applyAlignment="1">
      <alignment horizontal="right" vertical="center" shrinkToFit="1"/>
    </xf>
    <xf numFmtId="1" fontId="17" fillId="0" borderId="55" xfId="8" applyNumberFormat="1" applyFont="1" applyFill="1" applyBorder="1" applyAlignment="1">
      <alignment horizontal="right" vertical="center" shrinkToFit="1"/>
    </xf>
    <xf numFmtId="1" fontId="17" fillId="0" borderId="118" xfId="8" applyNumberFormat="1" applyFont="1" applyFill="1" applyBorder="1" applyAlignment="1">
      <alignment horizontal="right" vertical="center" shrinkToFit="1"/>
    </xf>
    <xf numFmtId="179" fontId="17" fillId="4" borderId="83" xfId="8" applyNumberFormat="1" applyFont="1" applyFill="1" applyBorder="1" applyAlignment="1">
      <alignment horizontal="right" vertical="center" shrinkToFit="1"/>
    </xf>
    <xf numFmtId="176" fontId="17" fillId="0" borderId="44" xfId="2" applyNumberFormat="1" applyFont="1" applyFill="1" applyBorder="1" applyAlignment="1">
      <alignment horizontal="right" vertical="center" shrinkToFit="1"/>
    </xf>
    <xf numFmtId="176" fontId="17" fillId="0" borderId="82" xfId="2" applyNumberFormat="1" applyFont="1" applyFill="1" applyBorder="1" applyAlignment="1">
      <alignment horizontal="right" vertical="center" shrinkToFit="1"/>
    </xf>
    <xf numFmtId="176" fontId="17" fillId="4" borderId="136" xfId="2" applyNumberFormat="1" applyFont="1" applyFill="1" applyBorder="1" applyAlignment="1">
      <alignment horizontal="right" vertical="center" shrinkToFit="1"/>
    </xf>
    <xf numFmtId="176" fontId="17" fillId="5" borderId="1" xfId="3" applyNumberFormat="1" applyFont="1" applyFill="1" applyBorder="1" applyAlignment="1">
      <alignment horizontal="right" vertical="center" shrinkToFit="1"/>
    </xf>
    <xf numFmtId="38" fontId="17" fillId="4" borderId="37" xfId="7" applyFont="1" applyFill="1" applyBorder="1" applyAlignment="1">
      <alignment horizontal="right" vertical="center" shrinkToFit="1"/>
    </xf>
    <xf numFmtId="177" fontId="17" fillId="4" borderId="105" xfId="3" applyNumberFormat="1" applyFont="1" applyFill="1" applyBorder="1" applyAlignment="1">
      <alignment horizontal="right" vertical="center" shrinkToFit="1"/>
    </xf>
    <xf numFmtId="176" fontId="17" fillId="5" borderId="119" xfId="3" applyNumberFormat="1" applyFont="1" applyFill="1" applyBorder="1" applyAlignment="1">
      <alignment horizontal="right" vertical="center" shrinkToFit="1"/>
    </xf>
    <xf numFmtId="179" fontId="17" fillId="3" borderId="119" xfId="8" applyNumberFormat="1" applyFont="1" applyFill="1" applyBorder="1" applyAlignment="1">
      <alignment horizontal="right" vertical="center" shrinkToFit="1"/>
    </xf>
    <xf numFmtId="176" fontId="17" fillId="4" borderId="84" xfId="3" applyNumberFormat="1" applyFont="1" applyFill="1" applyBorder="1" applyAlignment="1">
      <alignment horizontal="right" vertical="center" shrinkToFit="1"/>
    </xf>
    <xf numFmtId="179" fontId="17" fillId="0" borderId="116" xfId="8" applyNumberFormat="1" applyFont="1" applyFill="1" applyBorder="1" applyAlignment="1">
      <alignment horizontal="right" vertical="center" shrinkToFit="1"/>
    </xf>
    <xf numFmtId="176" fontId="17" fillId="0" borderId="45" xfId="2" quotePrefix="1" applyNumberFormat="1" applyFont="1" applyFill="1" applyBorder="1" applyAlignment="1">
      <alignment horizontal="right" vertical="center" shrinkToFit="1"/>
    </xf>
    <xf numFmtId="176" fontId="17" fillId="0" borderId="49" xfId="2" quotePrefix="1" applyNumberFormat="1" applyFont="1" applyFill="1" applyBorder="1" applyAlignment="1">
      <alignment horizontal="right" vertical="center" shrinkToFit="1"/>
    </xf>
    <xf numFmtId="179" fontId="18" fillId="0" borderId="117" xfId="8" applyNumberFormat="1" applyFont="1" applyFill="1" applyBorder="1" applyAlignment="1">
      <alignment horizontal="right" vertical="center" shrinkToFit="1"/>
    </xf>
    <xf numFmtId="179" fontId="18" fillId="4" borderId="80" xfId="8" applyNumberFormat="1" applyFont="1" applyFill="1" applyBorder="1" applyAlignment="1">
      <alignment horizontal="right" vertical="center" shrinkToFit="1"/>
    </xf>
    <xf numFmtId="179" fontId="17" fillId="0" borderId="49" xfId="8" quotePrefix="1" applyNumberFormat="1" applyFont="1" applyFill="1" applyBorder="1" applyAlignment="1">
      <alignment horizontal="right" vertical="center" shrinkToFit="1"/>
    </xf>
    <xf numFmtId="179" fontId="17" fillId="0" borderId="45" xfId="8" quotePrefix="1" applyNumberFormat="1" applyFont="1" applyFill="1" applyBorder="1" applyAlignment="1">
      <alignment horizontal="right" vertical="center" shrinkToFit="1"/>
    </xf>
    <xf numFmtId="178" fontId="17" fillId="4" borderId="80" xfId="3" applyNumberFormat="1" applyFont="1" applyFill="1" applyBorder="1" applyAlignment="1">
      <alignment horizontal="right" vertical="center" shrinkToFit="1"/>
    </xf>
    <xf numFmtId="1" fontId="17" fillId="0" borderId="49" xfId="8" applyNumberFormat="1" applyFont="1" applyFill="1" applyBorder="1" applyAlignment="1">
      <alignment horizontal="right" vertical="center" shrinkToFit="1"/>
    </xf>
    <xf numFmtId="1" fontId="17" fillId="4" borderId="80" xfId="8" applyNumberFormat="1" applyFont="1" applyFill="1" applyBorder="1" applyAlignment="1">
      <alignment horizontal="right" vertical="center" shrinkToFit="1"/>
    </xf>
    <xf numFmtId="176" fontId="17" fillId="0" borderId="54" xfId="2" quotePrefix="1" applyNumberFormat="1" applyFont="1" applyFill="1" applyBorder="1" applyAlignment="1">
      <alignment horizontal="right" vertical="center" shrinkToFit="1"/>
    </xf>
    <xf numFmtId="176" fontId="17" fillId="0" borderId="55" xfId="2" quotePrefix="1" applyNumberFormat="1" applyFont="1" applyFill="1" applyBorder="1" applyAlignment="1">
      <alignment horizontal="right" vertical="center" shrinkToFit="1"/>
    </xf>
    <xf numFmtId="176" fontId="17" fillId="0" borderId="56" xfId="2" applyNumberFormat="1" applyFont="1" applyFill="1" applyBorder="1" applyAlignment="1">
      <alignment horizontal="right" vertical="center" shrinkToFit="1"/>
    </xf>
    <xf numFmtId="176" fontId="17" fillId="4" borderId="27" xfId="3" applyNumberFormat="1" applyFont="1" applyFill="1" applyBorder="1" applyAlignment="1">
      <alignment horizontal="right" vertical="center" shrinkToFit="1"/>
    </xf>
    <xf numFmtId="176" fontId="17" fillId="4" borderId="54" xfId="3" applyNumberFormat="1" applyFont="1" applyFill="1" applyBorder="1" applyAlignment="1">
      <alignment horizontal="right" vertical="center" shrinkToFit="1"/>
    </xf>
    <xf numFmtId="179" fontId="17" fillId="0" borderId="55" xfId="8" applyNumberFormat="1" applyFont="1" applyFill="1" applyBorder="1" applyAlignment="1">
      <alignment horizontal="right" vertical="center" shrinkToFit="1"/>
    </xf>
    <xf numFmtId="179" fontId="17" fillId="0" borderId="118" xfId="8" applyNumberFormat="1" applyFont="1" applyFill="1" applyBorder="1" applyAlignment="1">
      <alignment horizontal="right" vertical="center" shrinkToFit="1"/>
    </xf>
    <xf numFmtId="176" fontId="17" fillId="5" borderId="85" xfId="3" applyNumberFormat="1" applyFont="1" applyFill="1" applyBorder="1" applyAlignment="1">
      <alignment horizontal="right" vertical="center" shrinkToFit="1"/>
    </xf>
    <xf numFmtId="176" fontId="17" fillId="5" borderId="87" xfId="3" applyNumberFormat="1" applyFont="1" applyFill="1" applyBorder="1" applyAlignment="1">
      <alignment horizontal="right" vertical="center" shrinkToFit="1"/>
    </xf>
    <xf numFmtId="176" fontId="17" fillId="5" borderId="86" xfId="2" applyNumberFormat="1" applyFont="1" applyFill="1" applyBorder="1" applyAlignment="1">
      <alignment horizontal="right" vertical="center" shrinkToFit="1"/>
    </xf>
    <xf numFmtId="176" fontId="17" fillId="5" borderId="91" xfId="3" applyNumberFormat="1" applyFont="1" applyFill="1" applyBorder="1" applyAlignment="1">
      <alignment horizontal="right" vertical="center" shrinkToFit="1"/>
    </xf>
    <xf numFmtId="176" fontId="17" fillId="5" borderId="86" xfId="3" applyNumberFormat="1" applyFont="1" applyFill="1" applyBorder="1" applyAlignment="1">
      <alignment horizontal="right" vertical="center" shrinkToFit="1"/>
    </xf>
    <xf numFmtId="176" fontId="17" fillId="4" borderId="85" xfId="3" applyNumberFormat="1" applyFont="1" applyFill="1" applyBorder="1" applyAlignment="1">
      <alignment horizontal="right" vertical="center" shrinkToFit="1"/>
    </xf>
    <xf numFmtId="38" fontId="17" fillId="4" borderId="86" xfId="7" applyFont="1" applyFill="1" applyBorder="1" applyAlignment="1">
      <alignment horizontal="right" vertical="center" shrinkToFit="1"/>
    </xf>
    <xf numFmtId="177" fontId="17" fillId="4" borderId="8" xfId="3" applyNumberFormat="1" applyFont="1" applyFill="1" applyBorder="1" applyAlignment="1">
      <alignment horizontal="right" vertical="center" shrinkToFit="1"/>
    </xf>
    <xf numFmtId="176" fontId="17" fillId="5" borderId="6" xfId="3" applyNumberFormat="1" applyFont="1" applyFill="1" applyBorder="1" applyAlignment="1">
      <alignment horizontal="right" vertical="center" shrinkToFit="1"/>
    </xf>
    <xf numFmtId="176" fontId="17" fillId="4" borderId="8" xfId="3" applyNumberFormat="1" applyFont="1" applyFill="1" applyBorder="1" applyAlignment="1">
      <alignment horizontal="right" vertical="center" shrinkToFit="1"/>
    </xf>
    <xf numFmtId="179" fontId="17" fillId="3" borderId="129" xfId="8" applyNumberFormat="1" applyFont="1" applyFill="1" applyBorder="1" applyAlignment="1">
      <alignment horizontal="right" vertical="center" shrinkToFit="1"/>
    </xf>
    <xf numFmtId="1" fontId="17" fillId="3" borderId="142" xfId="8" applyNumberFormat="1" applyFont="1" applyFill="1" applyBorder="1" applyAlignment="1">
      <alignment horizontal="right" vertical="center" shrinkToFit="1"/>
    </xf>
    <xf numFmtId="1" fontId="17" fillId="3" borderId="37" xfId="8" applyNumberFormat="1" applyFont="1" applyFill="1" applyBorder="1" applyAlignment="1">
      <alignment horizontal="right" vertical="center" shrinkToFit="1"/>
    </xf>
    <xf numFmtId="1" fontId="17" fillId="3" borderId="115" xfId="8" applyNumberFormat="1" applyFont="1" applyFill="1" applyBorder="1" applyAlignment="1">
      <alignment horizontal="right" vertical="center" shrinkToFit="1"/>
    </xf>
    <xf numFmtId="179" fontId="17" fillId="4" borderId="8" xfId="8" applyNumberFormat="1" applyFont="1" applyFill="1" applyBorder="1" applyAlignment="1">
      <alignment horizontal="right" vertical="center" shrinkToFit="1"/>
    </xf>
    <xf numFmtId="176" fontId="17" fillId="4" borderId="137" xfId="3" applyNumberFormat="1" applyFont="1" applyFill="1" applyBorder="1" applyAlignment="1">
      <alignment horizontal="right" vertical="center" shrinkToFit="1"/>
    </xf>
    <xf numFmtId="176" fontId="17" fillId="0" borderId="41" xfId="3" applyNumberFormat="1" applyFont="1" applyFill="1" applyBorder="1" applyAlignment="1">
      <alignment horizontal="right" vertical="center" shrinkToFit="1"/>
    </xf>
    <xf numFmtId="176" fontId="17" fillId="0" borderId="42" xfId="3" applyNumberFormat="1" applyFont="1" applyFill="1" applyBorder="1" applyAlignment="1">
      <alignment horizontal="right" vertical="center" shrinkToFit="1"/>
    </xf>
    <xf numFmtId="176" fontId="17" fillId="0" borderId="43" xfId="3" applyNumberFormat="1" applyFont="1" applyFill="1" applyBorder="1" applyAlignment="1">
      <alignment horizontal="right" vertical="center" shrinkToFit="1"/>
    </xf>
    <xf numFmtId="176" fontId="17" fillId="4" borderId="41" xfId="3" applyNumberFormat="1" applyFont="1" applyFill="1" applyBorder="1" applyAlignment="1">
      <alignment horizontal="right" vertical="center" shrinkToFit="1"/>
    </xf>
    <xf numFmtId="178" fontId="17" fillId="4" borderId="77" xfId="3" applyNumberFormat="1" applyFont="1" applyFill="1" applyBorder="1" applyAlignment="1">
      <alignment horizontal="right" vertical="center" shrinkToFit="1"/>
    </xf>
    <xf numFmtId="176" fontId="17" fillId="0" borderId="116" xfId="3" applyNumberFormat="1" applyFont="1" applyFill="1" applyBorder="1" applyAlignment="1">
      <alignment horizontal="right" vertical="center" shrinkToFit="1"/>
    </xf>
    <xf numFmtId="176" fontId="17" fillId="4" borderId="77" xfId="3" applyNumberFormat="1" applyFont="1" applyFill="1" applyBorder="1" applyAlignment="1">
      <alignment horizontal="right" vertical="center" shrinkToFit="1"/>
    </xf>
    <xf numFmtId="176" fontId="17" fillId="0" borderId="76" xfId="3" applyNumberFormat="1" applyFont="1" applyFill="1" applyBorder="1" applyAlignment="1">
      <alignment horizontal="right" vertical="center" shrinkToFit="1"/>
    </xf>
    <xf numFmtId="176" fontId="17" fillId="0" borderId="49" xfId="3" applyNumberFormat="1" applyFont="1" applyFill="1" applyBorder="1" applyAlignment="1">
      <alignment horizontal="right" vertical="center" shrinkToFit="1"/>
    </xf>
    <xf numFmtId="176" fontId="17" fillId="0" borderId="45" xfId="3" applyNumberFormat="1" applyFont="1" applyFill="1" applyBorder="1" applyAlignment="1">
      <alignment horizontal="right" vertical="center" shrinkToFit="1"/>
    </xf>
    <xf numFmtId="176" fontId="17" fillId="0" borderId="50" xfId="3" applyNumberFormat="1" applyFont="1" applyFill="1" applyBorder="1" applyAlignment="1">
      <alignment horizontal="right" vertical="center" shrinkToFit="1"/>
    </xf>
    <xf numFmtId="176" fontId="17" fillId="0" borderId="117" xfId="3" applyNumberFormat="1" applyFont="1" applyFill="1" applyBorder="1" applyAlignment="1">
      <alignment horizontal="right" vertical="center" shrinkToFit="1"/>
    </xf>
    <xf numFmtId="176" fontId="17" fillId="4" borderId="80" xfId="3" applyNumberFormat="1" applyFont="1" applyFill="1" applyBorder="1" applyAlignment="1">
      <alignment horizontal="right" vertical="center" shrinkToFit="1"/>
    </xf>
    <xf numFmtId="176" fontId="17" fillId="0" borderId="79" xfId="3" applyNumberFormat="1" applyFont="1" applyFill="1" applyBorder="1" applyAlignment="1">
      <alignment horizontal="right" vertical="center" shrinkToFit="1"/>
    </xf>
    <xf numFmtId="1" fontId="17" fillId="0" borderId="45" xfId="8" quotePrefix="1" applyNumberFormat="1" applyFont="1" applyFill="1" applyBorder="1" applyAlignment="1">
      <alignment horizontal="right" vertical="center" shrinkToFit="1"/>
    </xf>
    <xf numFmtId="176" fontId="18" fillId="3" borderId="85" xfId="2" applyNumberFormat="1" applyFont="1" applyFill="1" applyBorder="1" applyAlignment="1">
      <alignment horizontal="right" vertical="center" shrinkToFit="1"/>
    </xf>
    <xf numFmtId="176" fontId="18" fillId="3" borderId="86" xfId="2" applyNumberFormat="1" applyFont="1" applyFill="1" applyBorder="1" applyAlignment="1">
      <alignment horizontal="right" vertical="center" shrinkToFit="1"/>
    </xf>
    <xf numFmtId="176" fontId="18" fillId="3" borderId="87" xfId="2" applyNumberFormat="1" applyFont="1" applyFill="1" applyBorder="1" applyAlignment="1">
      <alignment horizontal="right" vertical="center" shrinkToFit="1"/>
    </xf>
    <xf numFmtId="176" fontId="18" fillId="3" borderId="122" xfId="2" applyNumberFormat="1" applyFont="1" applyFill="1" applyBorder="1" applyAlignment="1">
      <alignment horizontal="right" vertical="center" shrinkToFit="1"/>
    </xf>
    <xf numFmtId="176" fontId="18" fillId="4" borderId="8" xfId="2" applyNumberFormat="1" applyFont="1" applyFill="1" applyBorder="1" applyAlignment="1">
      <alignment horizontal="right" vertical="center" shrinkToFit="1"/>
    </xf>
    <xf numFmtId="179" fontId="17" fillId="3" borderId="85" xfId="8" quotePrefix="1" applyNumberFormat="1" applyFont="1" applyFill="1" applyBorder="1" applyAlignment="1">
      <alignment horizontal="right" vertical="center" shrinkToFit="1"/>
    </xf>
    <xf numFmtId="179" fontId="17" fillId="3" borderId="86" xfId="8" quotePrefix="1" applyNumberFormat="1" applyFont="1" applyFill="1" applyBorder="1" applyAlignment="1">
      <alignment horizontal="right" vertical="center" shrinkToFit="1"/>
    </xf>
    <xf numFmtId="1" fontId="17" fillId="3" borderId="86" xfId="8" applyNumberFormat="1" applyFont="1" applyFill="1" applyBorder="1" applyAlignment="1">
      <alignment horizontal="right" vertical="center" shrinkToFit="1"/>
    </xf>
    <xf numFmtId="179" fontId="17" fillId="3" borderId="122" xfId="8" applyNumberFormat="1" applyFont="1" applyFill="1" applyBorder="1" applyAlignment="1">
      <alignment horizontal="right" vertical="center" shrinkToFit="1"/>
    </xf>
    <xf numFmtId="176" fontId="18" fillId="3" borderId="37" xfId="2" applyNumberFormat="1" applyFont="1" applyFill="1" applyBorder="1" applyAlignment="1">
      <alignment horizontal="right" vertical="center" shrinkToFit="1"/>
    </xf>
    <xf numFmtId="176" fontId="18" fillId="4" borderId="137" xfId="2" applyNumberFormat="1" applyFont="1" applyFill="1" applyBorder="1" applyAlignment="1">
      <alignment horizontal="right" vertical="center" shrinkToFit="1"/>
    </xf>
    <xf numFmtId="176" fontId="17" fillId="0" borderId="84" xfId="2" applyNumberFormat="1" applyFont="1" applyFill="1" applyBorder="1" applyAlignment="1">
      <alignment horizontal="right" vertical="center" shrinkToFit="1"/>
    </xf>
    <xf numFmtId="176" fontId="17" fillId="0" borderId="123" xfId="2" applyNumberFormat="1" applyFont="1" applyFill="1" applyBorder="1" applyAlignment="1">
      <alignment horizontal="right" vertical="center" shrinkToFit="1"/>
    </xf>
    <xf numFmtId="176" fontId="17" fillId="4" borderId="121" xfId="2" applyNumberFormat="1" applyFont="1" applyFill="1" applyBorder="1" applyAlignment="1">
      <alignment horizontal="right" vertical="center" shrinkToFit="1"/>
    </xf>
    <xf numFmtId="179" fontId="17" fillId="0" borderId="84" xfId="8" applyNumberFormat="1" applyFont="1" applyFill="1" applyBorder="1" applyAlignment="1">
      <alignment horizontal="right" vertical="center" shrinkToFit="1"/>
    </xf>
    <xf numFmtId="179" fontId="17" fillId="0" borderId="44" xfId="8" applyNumberFormat="1" applyFont="1" applyFill="1" applyBorder="1" applyAlignment="1">
      <alignment horizontal="right" vertical="center" shrinkToFit="1"/>
    </xf>
    <xf numFmtId="1" fontId="17" fillId="0" borderId="123" xfId="8" applyNumberFormat="1" applyFont="1" applyFill="1" applyBorder="1" applyAlignment="1">
      <alignment horizontal="right" vertical="center" shrinkToFit="1"/>
    </xf>
    <xf numFmtId="179" fontId="17" fillId="4" borderId="121" xfId="8" applyNumberFormat="1" applyFont="1" applyFill="1" applyBorder="1" applyAlignment="1">
      <alignment horizontal="right" vertical="center" shrinkToFit="1"/>
    </xf>
    <xf numFmtId="176" fontId="17" fillId="0" borderId="134" xfId="2" applyNumberFormat="1" applyFont="1" applyFill="1" applyBorder="1" applyAlignment="1">
      <alignment horizontal="right" vertical="center" shrinkToFit="1"/>
    </xf>
    <xf numFmtId="176" fontId="17" fillId="4" borderId="138" xfId="2" applyNumberFormat="1" applyFont="1" applyFill="1" applyBorder="1" applyAlignment="1">
      <alignment horizontal="right" vertical="center" shrinkToFit="1"/>
    </xf>
    <xf numFmtId="1" fontId="17" fillId="0" borderId="44" xfId="8" applyNumberFormat="1" applyFont="1" applyFill="1" applyBorder="1" applyAlignment="1">
      <alignment horizontal="right" vertical="center" shrinkToFit="1"/>
    </xf>
    <xf numFmtId="179" fontId="17" fillId="0" borderId="123" xfId="8" applyNumberFormat="1" applyFont="1" applyFill="1" applyBorder="1" applyAlignment="1">
      <alignment horizontal="right" vertical="center" shrinkToFit="1"/>
    </xf>
    <xf numFmtId="1" fontId="17" fillId="0" borderId="84" xfId="8" applyNumberFormat="1" applyFont="1" applyFill="1" applyBorder="1" applyAlignment="1">
      <alignment horizontal="right" vertical="center" shrinkToFit="1"/>
    </xf>
    <xf numFmtId="176" fontId="17" fillId="0" borderId="67" xfId="2" applyNumberFormat="1" applyFont="1" applyFill="1" applyBorder="1" applyAlignment="1">
      <alignment horizontal="right" vertical="center" shrinkToFit="1"/>
    </xf>
    <xf numFmtId="176" fontId="17" fillId="0" borderId="68" xfId="2" applyNumberFormat="1" applyFont="1" applyFill="1" applyBorder="1" applyAlignment="1">
      <alignment horizontal="right" vertical="center" shrinkToFit="1"/>
    </xf>
    <xf numFmtId="176" fontId="17" fillId="4" borderId="67" xfId="3" applyNumberFormat="1" applyFont="1" applyFill="1" applyBorder="1" applyAlignment="1">
      <alignment horizontal="right" vertical="center" shrinkToFit="1"/>
    </xf>
    <xf numFmtId="176" fontId="17" fillId="0" borderId="124" xfId="2" applyNumberFormat="1" applyFont="1" applyFill="1" applyBorder="1" applyAlignment="1">
      <alignment horizontal="right" vertical="center" shrinkToFit="1"/>
    </xf>
    <xf numFmtId="176" fontId="17" fillId="4" borderId="120" xfId="2" applyNumberFormat="1" applyFont="1" applyFill="1" applyBorder="1" applyAlignment="1">
      <alignment horizontal="right" vertical="center" shrinkToFit="1"/>
    </xf>
    <xf numFmtId="1" fontId="17" fillId="0" borderId="124" xfId="8" applyNumberFormat="1" applyFont="1" applyFill="1" applyBorder="1" applyAlignment="1">
      <alignment horizontal="right" vertical="center" shrinkToFit="1"/>
    </xf>
    <xf numFmtId="179" fontId="17" fillId="4" borderId="120" xfId="8" applyNumberFormat="1" applyFont="1" applyFill="1" applyBorder="1" applyAlignment="1">
      <alignment horizontal="right" vertical="center" shrinkToFit="1"/>
    </xf>
    <xf numFmtId="176" fontId="17" fillId="0" borderId="135" xfId="2" applyNumberFormat="1" applyFont="1" applyFill="1" applyBorder="1" applyAlignment="1">
      <alignment horizontal="right" vertical="center" shrinkToFit="1"/>
    </xf>
    <xf numFmtId="176" fontId="17" fillId="4" borderId="139" xfId="2" applyNumberFormat="1" applyFont="1" applyFill="1" applyBorder="1" applyAlignment="1">
      <alignment horizontal="right" vertical="center" shrinkToFit="1"/>
    </xf>
    <xf numFmtId="1" fontId="17" fillId="4" borderId="120" xfId="8" applyNumberFormat="1" applyFont="1" applyFill="1" applyBorder="1" applyAlignment="1">
      <alignment horizontal="right" vertical="center" shrinkToFit="1"/>
    </xf>
    <xf numFmtId="179" fontId="17" fillId="0" borderId="68" xfId="8" applyNumberFormat="1" applyFont="1" applyFill="1" applyBorder="1" applyAlignment="1">
      <alignment horizontal="right" vertical="center" shrinkToFit="1"/>
    </xf>
    <xf numFmtId="179" fontId="17" fillId="0" borderId="124" xfId="8" applyNumberFormat="1" applyFont="1" applyFill="1" applyBorder="1" applyAlignment="1">
      <alignment horizontal="right" vertical="center" shrinkToFit="1"/>
    </xf>
    <xf numFmtId="176" fontId="17" fillId="0" borderId="17" xfId="2" applyNumberFormat="1" applyFont="1" applyFill="1" applyBorder="1" applyAlignment="1">
      <alignment horizontal="right" vertical="center" shrinkToFit="1"/>
    </xf>
    <xf numFmtId="38" fontId="17" fillId="4" borderId="55" xfId="7" applyFont="1" applyFill="1" applyBorder="1" applyAlignment="1">
      <alignment horizontal="right" vertical="center" shrinkToFit="1"/>
    </xf>
    <xf numFmtId="176" fontId="17" fillId="3" borderId="20" xfId="2" applyNumberFormat="1" applyFont="1" applyFill="1" applyBorder="1" applyAlignment="1">
      <alignment horizontal="right" vertical="center" shrinkToFit="1"/>
    </xf>
    <xf numFmtId="176" fontId="17" fillId="4" borderId="31" xfId="3" applyNumberFormat="1" applyFont="1" applyFill="1" applyBorder="1" applyAlignment="1">
      <alignment horizontal="right" vertical="center" shrinkToFit="1"/>
    </xf>
    <xf numFmtId="176" fontId="17" fillId="3" borderId="125" xfId="2" applyNumberFormat="1" applyFont="1" applyFill="1" applyBorder="1" applyAlignment="1">
      <alignment horizontal="right" vertical="center" shrinkToFit="1"/>
    </xf>
    <xf numFmtId="176" fontId="17" fillId="4" borderId="5" xfId="2" applyNumberFormat="1" applyFont="1" applyFill="1" applyBorder="1" applyAlignment="1">
      <alignment horizontal="right" vertical="center" shrinkToFit="1"/>
    </xf>
    <xf numFmtId="179" fontId="17" fillId="3" borderId="20" xfId="8" applyNumberFormat="1" applyFont="1" applyFill="1" applyBorder="1" applyAlignment="1">
      <alignment horizontal="right" vertical="center" shrinkToFit="1"/>
    </xf>
    <xf numFmtId="1" fontId="17" fillId="3" borderId="17" xfId="8" applyNumberFormat="1" applyFont="1" applyFill="1" applyBorder="1" applyAlignment="1">
      <alignment horizontal="right" vertical="center" shrinkToFit="1"/>
    </xf>
    <xf numFmtId="179" fontId="17" fillId="3" borderId="125" xfId="8" applyNumberFormat="1" applyFont="1" applyFill="1" applyBorder="1" applyAlignment="1">
      <alignment horizontal="right" vertical="center" shrinkToFit="1"/>
    </xf>
    <xf numFmtId="179" fontId="17" fillId="4" borderId="5" xfId="8" applyNumberFormat="1" applyFont="1" applyFill="1" applyBorder="1" applyAlignment="1">
      <alignment horizontal="right" vertical="center" shrinkToFit="1"/>
    </xf>
    <xf numFmtId="176" fontId="17" fillId="3" borderId="37" xfId="2" applyNumberFormat="1" applyFont="1" applyFill="1" applyBorder="1" applyAlignment="1">
      <alignment horizontal="right" vertical="center" shrinkToFit="1"/>
    </xf>
    <xf numFmtId="176" fontId="17" fillId="4" borderId="114" xfId="2" applyNumberFormat="1" applyFont="1" applyFill="1" applyBorder="1" applyAlignment="1">
      <alignment horizontal="right" vertical="center" shrinkToFit="1"/>
    </xf>
    <xf numFmtId="1" fontId="17" fillId="0" borderId="49" xfId="8" quotePrefix="1" applyNumberFormat="1" applyFont="1" applyFill="1" applyBorder="1" applyAlignment="1">
      <alignment horizontal="right" vertical="center" shrinkToFit="1"/>
    </xf>
    <xf numFmtId="176" fontId="17" fillId="0" borderId="97" xfId="2" applyNumberFormat="1" applyFont="1" applyFill="1" applyBorder="1" applyAlignment="1">
      <alignment horizontal="right" vertical="center" shrinkToFit="1"/>
    </xf>
    <xf numFmtId="179" fontId="17" fillId="0" borderId="67" xfId="8" quotePrefix="1" applyNumberFormat="1" applyFont="1" applyFill="1" applyBorder="1" applyAlignment="1">
      <alignment horizontal="right" vertical="center" shrinkToFit="1"/>
    </xf>
    <xf numFmtId="179" fontId="17" fillId="0" borderId="68" xfId="8" quotePrefix="1" applyNumberFormat="1" applyFont="1" applyFill="1" applyBorder="1" applyAlignment="1">
      <alignment horizontal="right" vertical="center" shrinkToFit="1"/>
    </xf>
    <xf numFmtId="179" fontId="17" fillId="0" borderId="67" xfId="8" applyNumberFormat="1" applyFont="1" applyFill="1" applyBorder="1" applyAlignment="1">
      <alignment horizontal="right" vertical="center" shrinkToFit="1"/>
    </xf>
    <xf numFmtId="176" fontId="17" fillId="4" borderId="106" xfId="3" applyNumberFormat="1" applyFont="1" applyFill="1" applyBorder="1" applyAlignment="1">
      <alignment horizontal="right" vertical="center" shrinkToFit="1"/>
    </xf>
    <xf numFmtId="1" fontId="17" fillId="0" borderId="67" xfId="8" applyNumberFormat="1" applyFont="1" applyFill="1" applyBorder="1" applyAlignment="1">
      <alignment horizontal="right" vertical="center" shrinkToFit="1"/>
    </xf>
    <xf numFmtId="178" fontId="17" fillId="4" borderId="24" xfId="3" applyNumberFormat="1" applyFont="1" applyFill="1" applyBorder="1" applyAlignment="1">
      <alignment horizontal="right" vertical="center" shrinkToFit="1"/>
    </xf>
    <xf numFmtId="1" fontId="17" fillId="0" borderId="54" xfId="8" applyNumberFormat="1" applyFont="1" applyFill="1" applyBorder="1" applyAlignment="1">
      <alignment horizontal="right" vertical="center" shrinkToFit="1"/>
    </xf>
    <xf numFmtId="176" fontId="17" fillId="3" borderId="35" xfId="2" quotePrefix="1" applyNumberFormat="1" applyFont="1" applyFill="1" applyBorder="1" applyAlignment="1">
      <alignment horizontal="right" vertical="center" shrinkToFit="1"/>
    </xf>
    <xf numFmtId="38" fontId="17" fillId="4" borderId="35" xfId="7" applyFont="1" applyFill="1" applyBorder="1" applyAlignment="1">
      <alignment horizontal="right" vertical="center" shrinkToFit="1"/>
    </xf>
    <xf numFmtId="178" fontId="17" fillId="4" borderId="30" xfId="3" applyNumberFormat="1" applyFont="1" applyFill="1" applyBorder="1" applyAlignment="1">
      <alignment horizontal="right" vertical="center" shrinkToFit="1"/>
    </xf>
    <xf numFmtId="176" fontId="17" fillId="3" borderId="126" xfId="2" applyNumberFormat="1" applyFont="1" applyFill="1" applyBorder="1" applyAlignment="1">
      <alignment horizontal="right" vertical="center" shrinkToFit="1"/>
    </xf>
    <xf numFmtId="176" fontId="17" fillId="4" borderId="30" xfId="2" applyNumberFormat="1" applyFont="1" applyFill="1" applyBorder="1" applyAlignment="1">
      <alignment horizontal="right" vertical="center" shrinkToFit="1"/>
    </xf>
    <xf numFmtId="1" fontId="17" fillId="3" borderId="34" xfId="8" applyNumberFormat="1" applyFont="1" applyFill="1" applyBorder="1" applyAlignment="1">
      <alignment horizontal="right" vertical="center" shrinkToFit="1"/>
    </xf>
    <xf numFmtId="179" fontId="17" fillId="3" borderId="126" xfId="8" applyNumberFormat="1" applyFont="1" applyFill="1" applyBorder="1" applyAlignment="1">
      <alignment horizontal="right" vertical="center" shrinkToFit="1"/>
    </xf>
    <xf numFmtId="1" fontId="17" fillId="4" borderId="30" xfId="8" applyNumberFormat="1" applyFont="1" applyFill="1" applyBorder="1" applyAlignment="1">
      <alignment horizontal="right" vertical="center" shrinkToFit="1"/>
    </xf>
    <xf numFmtId="177" fontId="17" fillId="4" borderId="30" xfId="3" applyNumberFormat="1" applyFont="1" applyFill="1" applyBorder="1" applyAlignment="1">
      <alignment horizontal="right" vertical="center" shrinkToFit="1"/>
    </xf>
    <xf numFmtId="179" fontId="17" fillId="4" borderId="30" xfId="8" applyNumberFormat="1" applyFont="1" applyFill="1" applyBorder="1" applyAlignment="1">
      <alignment horizontal="right" vertical="center" shrinkToFit="1"/>
    </xf>
    <xf numFmtId="1" fontId="17" fillId="3" borderId="126" xfId="8" applyNumberFormat="1" applyFont="1" applyFill="1" applyBorder="1" applyAlignment="1">
      <alignment horizontal="right" vertical="center" shrinkToFit="1"/>
    </xf>
    <xf numFmtId="176" fontId="17" fillId="4" borderId="36" xfId="3" applyNumberFormat="1" applyFont="1" applyFill="1" applyBorder="1" applyAlignment="1">
      <alignment horizontal="right" vertical="center" shrinkToFit="1"/>
    </xf>
    <xf numFmtId="176" fontId="17" fillId="4" borderId="35" xfId="3" applyNumberFormat="1" applyFont="1" applyFill="1" applyBorder="1" applyAlignment="1">
      <alignment horizontal="right" vertical="center" shrinkToFit="1"/>
    </xf>
    <xf numFmtId="177" fontId="17" fillId="4" borderId="30" xfId="7" applyNumberFormat="1" applyFont="1" applyFill="1" applyBorder="1" applyAlignment="1">
      <alignment horizontal="right" vertical="center" shrinkToFit="1"/>
    </xf>
    <xf numFmtId="176" fontId="17" fillId="4" borderId="126" xfId="3" applyNumberFormat="1" applyFont="1" applyFill="1" applyBorder="1" applyAlignment="1">
      <alignment horizontal="right" vertical="center" shrinkToFit="1"/>
    </xf>
    <xf numFmtId="176" fontId="17" fillId="4" borderId="30" xfId="3" applyNumberFormat="1" applyFont="1" applyFill="1" applyBorder="1" applyAlignment="1">
      <alignment horizontal="right" vertical="center" shrinkToFit="1"/>
    </xf>
    <xf numFmtId="179" fontId="17" fillId="4" borderId="34" xfId="8" applyNumberFormat="1" applyFont="1" applyFill="1" applyBorder="1" applyAlignment="1">
      <alignment horizontal="right" vertical="center" shrinkToFit="1"/>
    </xf>
    <xf numFmtId="179" fontId="17" fillId="4" borderId="36" xfId="8" applyNumberFormat="1" applyFont="1" applyFill="1" applyBorder="1" applyAlignment="1">
      <alignment horizontal="right" vertical="center" shrinkToFit="1"/>
    </xf>
    <xf numFmtId="179" fontId="17" fillId="4" borderId="35" xfId="8" applyNumberFormat="1" applyFont="1" applyFill="1" applyBorder="1" applyAlignment="1">
      <alignment horizontal="right" vertical="center" shrinkToFit="1"/>
    </xf>
    <xf numFmtId="179" fontId="17" fillId="4" borderId="126" xfId="8" applyNumberFormat="1" applyFont="1" applyFill="1" applyBorder="1" applyAlignment="1">
      <alignment horizontal="right" vertical="center" shrinkToFit="1"/>
    </xf>
    <xf numFmtId="176" fontId="17" fillId="4" borderId="29" xfId="3" applyNumberFormat="1" applyFont="1" applyFill="1" applyBorder="1" applyAlignment="1">
      <alignment horizontal="right" vertical="center" shrinkToFit="1"/>
    </xf>
    <xf numFmtId="176" fontId="17" fillId="4" borderId="144" xfId="3" applyNumberFormat="1" applyFont="1" applyFill="1" applyBorder="1" applyAlignment="1">
      <alignment horizontal="right" vertical="center" shrinkToFit="1"/>
    </xf>
    <xf numFmtId="0" fontId="11" fillId="0" borderId="60" xfId="3" applyFont="1" applyFill="1" applyBorder="1" applyAlignment="1" applyProtection="1">
      <alignment horizontal="distributed" vertical="center" indent="1" shrinkToFit="1"/>
      <protection locked="0"/>
    </xf>
    <xf numFmtId="0" fontId="11" fillId="0" borderId="71" xfId="3" applyFont="1" applyFill="1" applyBorder="1" applyAlignment="1" applyProtection="1">
      <alignment horizontal="distributed" vertical="center" indent="1"/>
      <protection locked="0"/>
    </xf>
    <xf numFmtId="0" fontId="9" fillId="2" borderId="13" xfId="3" applyFont="1" applyFill="1" applyBorder="1" applyAlignment="1">
      <alignment horizontal="center" vertical="center" textRotation="255" wrapText="1" shrinkToFit="1"/>
    </xf>
    <xf numFmtId="0" fontId="9" fillId="2" borderId="17" xfId="3" applyFont="1" applyFill="1" applyBorder="1" applyAlignment="1">
      <alignment horizontal="center" vertical="center" textRotation="255" wrapText="1" shrinkToFit="1"/>
    </xf>
    <xf numFmtId="0" fontId="9" fillId="2" borderId="25" xfId="3" applyFont="1" applyFill="1" applyBorder="1" applyAlignment="1">
      <alignment horizontal="center" vertical="center" textRotation="255" wrapText="1" shrinkToFit="1"/>
    </xf>
    <xf numFmtId="56" fontId="7" fillId="2" borderId="28" xfId="3" applyNumberFormat="1" applyFont="1" applyFill="1" applyBorder="1" applyAlignment="1">
      <alignment horizontal="center" vertical="center"/>
    </xf>
    <xf numFmtId="56" fontId="7" fillId="2" borderId="29" xfId="3" applyNumberFormat="1" applyFont="1" applyFill="1" applyBorder="1" applyAlignment="1">
      <alignment horizontal="center" vertical="center"/>
    </xf>
    <xf numFmtId="56" fontId="7" fillId="2" borderId="30" xfId="3" applyNumberFormat="1" applyFont="1" applyFill="1" applyBorder="1" applyAlignment="1">
      <alignment horizontal="center" vertical="center"/>
    </xf>
    <xf numFmtId="56" fontId="7" fillId="2" borderId="129" xfId="3" applyNumberFormat="1" applyFont="1" applyFill="1" applyBorder="1" applyAlignment="1">
      <alignment horizontal="center" vertical="center"/>
    </xf>
    <xf numFmtId="56" fontId="7" fillId="2" borderId="130" xfId="3" applyNumberFormat="1" applyFont="1" applyFill="1" applyBorder="1" applyAlignment="1">
      <alignment horizontal="center" vertical="center"/>
    </xf>
    <xf numFmtId="56" fontId="7" fillId="2" borderId="105" xfId="3" applyNumberFormat="1" applyFont="1" applyFill="1" applyBorder="1" applyAlignment="1">
      <alignment horizontal="center" vertical="center"/>
    </xf>
    <xf numFmtId="56" fontId="7" fillId="2" borderId="6" xfId="3" applyNumberFormat="1" applyFont="1" applyFill="1" applyBorder="1" applyAlignment="1">
      <alignment horizontal="center" vertical="center"/>
    </xf>
    <xf numFmtId="56" fontId="7" fillId="2" borderId="7" xfId="3" applyNumberFormat="1" applyFont="1" applyFill="1" applyBorder="1" applyAlignment="1">
      <alignment horizontal="center" vertical="center"/>
    </xf>
    <xf numFmtId="56" fontId="7" fillId="2" borderId="101" xfId="3" applyNumberFormat="1" applyFont="1" applyFill="1" applyBorder="1" applyAlignment="1">
      <alignment horizontal="center" vertical="center"/>
    </xf>
    <xf numFmtId="0" fontId="9" fillId="2" borderId="113" xfId="3" applyFont="1" applyFill="1" applyBorder="1" applyAlignment="1">
      <alignment horizontal="center" vertical="center" textRotation="255" wrapText="1" shrinkToFit="1"/>
    </xf>
    <xf numFmtId="0" fontId="9" fillId="2" borderId="114" xfId="3" applyFont="1" applyFill="1" applyBorder="1" applyAlignment="1">
      <alignment horizontal="center" vertical="center" textRotation="255" wrapText="1" shrinkToFit="1"/>
    </xf>
    <xf numFmtId="0" fontId="9" fillId="2" borderId="94" xfId="3" applyFont="1" applyFill="1" applyBorder="1" applyAlignment="1">
      <alignment horizontal="center" vertical="center" textRotation="255" wrapText="1" shrinkToFit="1"/>
    </xf>
    <xf numFmtId="0" fontId="9" fillId="2" borderId="12" xfId="3" applyFont="1" applyFill="1" applyBorder="1" applyAlignment="1">
      <alignment horizontal="center" vertical="center" textRotation="255" shrinkToFit="1"/>
    </xf>
    <xf numFmtId="0" fontId="9" fillId="2" borderId="4" xfId="3" applyFont="1" applyFill="1" applyBorder="1" applyAlignment="1">
      <alignment horizontal="center" vertical="center" textRotation="255" shrinkToFit="1"/>
    </xf>
    <xf numFmtId="0" fontId="9" fillId="2" borderId="22" xfId="3" applyFont="1" applyFill="1" applyBorder="1" applyAlignment="1">
      <alignment horizontal="center" vertical="center" textRotation="255" shrinkToFit="1"/>
    </xf>
    <xf numFmtId="0" fontId="9" fillId="2" borderId="15" xfId="3" applyFont="1" applyFill="1" applyBorder="1" applyAlignment="1">
      <alignment horizontal="center" vertical="center" textRotation="255" wrapText="1" shrinkToFit="1"/>
    </xf>
    <xf numFmtId="0" fontId="9" fillId="2" borderId="18" xfId="3" applyFont="1" applyFill="1" applyBorder="1" applyAlignment="1">
      <alignment horizontal="center" vertical="center" textRotation="255" wrapText="1" shrinkToFit="1"/>
    </xf>
    <xf numFmtId="0" fontId="9" fillId="2" borderId="26" xfId="3" applyFont="1" applyFill="1" applyBorder="1" applyAlignment="1">
      <alignment horizontal="center" vertical="center" textRotation="255" wrapText="1" shrinkToFit="1"/>
    </xf>
    <xf numFmtId="0" fontId="9" fillId="2" borderId="111" xfId="3" applyFont="1" applyFill="1" applyBorder="1" applyAlignment="1">
      <alignment horizontal="center" vertical="center" textRotation="255" wrapText="1" shrinkToFit="1"/>
    </xf>
    <xf numFmtId="0" fontId="9" fillId="2" borderId="21" xfId="3" applyFont="1" applyFill="1" applyBorder="1" applyAlignment="1">
      <alignment horizontal="center" vertical="center" textRotation="255" wrapText="1" shrinkToFit="1"/>
    </xf>
    <xf numFmtId="0" fontId="9" fillId="2" borderId="112" xfId="3" applyFont="1" applyFill="1" applyBorder="1" applyAlignment="1">
      <alignment horizontal="center" vertical="center" textRotation="255" shrinkToFit="1"/>
    </xf>
    <xf numFmtId="0" fontId="9" fillId="2" borderId="26" xfId="3" applyFont="1" applyFill="1" applyBorder="1" applyAlignment="1">
      <alignment horizontal="center" vertical="center" textRotation="255" shrinkToFit="1"/>
    </xf>
    <xf numFmtId="0" fontId="9" fillId="2" borderId="131" xfId="3" applyFont="1" applyFill="1" applyBorder="1" applyAlignment="1">
      <alignment horizontal="center" vertical="center" textRotation="255" wrapText="1" shrinkToFit="1"/>
    </xf>
    <xf numFmtId="0" fontId="9" fillId="2" borderId="132" xfId="3" applyFont="1" applyFill="1" applyBorder="1" applyAlignment="1">
      <alignment horizontal="center" vertical="center" textRotation="255" wrapText="1" shrinkToFit="1"/>
    </xf>
    <xf numFmtId="0" fontId="9" fillId="2" borderId="133" xfId="3" applyFont="1" applyFill="1" applyBorder="1" applyAlignment="1">
      <alignment horizontal="center" vertical="center" textRotation="255" wrapText="1" shrinkToFit="1"/>
    </xf>
    <xf numFmtId="0" fontId="15" fillId="2" borderId="141" xfId="3" applyFont="1" applyFill="1" applyBorder="1" applyAlignment="1">
      <alignment horizontal="center" vertical="center" textRotation="255" wrapText="1" shrinkToFit="1"/>
    </xf>
    <xf numFmtId="0" fontId="15" fillId="2" borderId="125" xfId="3" applyFont="1" applyFill="1" applyBorder="1" applyAlignment="1">
      <alignment horizontal="center" vertical="center" textRotation="255" shrinkToFit="1"/>
    </xf>
    <xf numFmtId="0" fontId="15" fillId="2" borderId="140" xfId="3" applyFont="1" applyFill="1" applyBorder="1" applyAlignment="1">
      <alignment horizontal="center" vertical="center" textRotation="255" shrinkToFit="1"/>
    </xf>
    <xf numFmtId="56" fontId="7" fillId="2" borderId="11" xfId="3" applyNumberFormat="1" applyFont="1" applyFill="1" applyBorder="1" applyAlignment="1">
      <alignment horizontal="center" vertical="center"/>
    </xf>
    <xf numFmtId="56" fontId="7" fillId="2" borderId="10" xfId="3" applyNumberFormat="1" applyFont="1" applyFill="1" applyBorder="1" applyAlignment="1">
      <alignment horizontal="center" vertical="center"/>
    </xf>
    <xf numFmtId="56" fontId="7" fillId="2" borderId="143" xfId="3" applyNumberFormat="1" applyFont="1" applyFill="1" applyBorder="1" applyAlignment="1">
      <alignment horizontal="center" vertical="center"/>
    </xf>
    <xf numFmtId="0" fontId="11" fillId="0" borderId="46" xfId="3" applyFont="1" applyFill="1" applyBorder="1" applyAlignment="1" applyProtection="1">
      <alignment horizontal="distributed" vertical="center" indent="1"/>
      <protection locked="0"/>
    </xf>
    <xf numFmtId="0" fontId="11" fillId="0" borderId="47" xfId="3" applyFont="1" applyFill="1" applyBorder="1" applyAlignment="1" applyProtection="1">
      <alignment horizontal="distributed" vertical="center" indent="1"/>
      <protection locked="0"/>
    </xf>
    <xf numFmtId="0" fontId="11" fillId="0" borderId="48" xfId="3" applyFont="1" applyFill="1" applyBorder="1" applyAlignment="1" applyProtection="1">
      <alignment horizontal="distributed" vertical="center" indent="1"/>
      <protection locked="0"/>
    </xf>
    <xf numFmtId="0" fontId="7" fillId="3" borderId="28" xfId="2" applyFont="1" applyFill="1" applyBorder="1" applyAlignment="1" applyProtection="1">
      <alignment horizontal="center" vertical="center" shrinkToFit="1"/>
      <protection locked="0"/>
    </xf>
    <xf numFmtId="0" fontId="7" fillId="3" borderId="29" xfId="2" applyFont="1" applyFill="1" applyBorder="1" applyAlignment="1" applyProtection="1">
      <alignment horizontal="center" vertical="center" shrinkToFit="1"/>
      <protection locked="0"/>
    </xf>
    <xf numFmtId="0" fontId="7" fillId="3" borderId="30" xfId="2" applyFont="1" applyFill="1" applyBorder="1" applyAlignment="1" applyProtection="1">
      <alignment horizontal="center" vertical="center" shrinkToFit="1"/>
      <protection locked="0"/>
    </xf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5" borderId="2" xfId="3" applyFont="1" applyFill="1" applyBorder="1" applyAlignment="1" applyProtection="1">
      <alignment horizontal="center" vertical="center"/>
      <protection locked="0"/>
    </xf>
    <xf numFmtId="0" fontId="7" fillId="5" borderId="3" xfId="3" applyFont="1" applyFill="1" applyBorder="1" applyAlignment="1" applyProtection="1">
      <alignment horizontal="center" vertical="center"/>
      <protection locked="0"/>
    </xf>
    <xf numFmtId="0" fontId="7" fillId="2" borderId="98" xfId="3" applyFont="1" applyFill="1" applyBorder="1" applyAlignment="1">
      <alignment horizontal="center" vertical="center" wrapText="1" shrinkToFit="1"/>
    </xf>
    <xf numFmtId="0" fontId="7" fillId="2" borderId="95" xfId="3" applyFont="1" applyFill="1" applyBorder="1" applyAlignment="1">
      <alignment horizontal="center" vertical="center" wrapText="1" shrinkToFit="1"/>
    </xf>
    <xf numFmtId="0" fontId="7" fillId="2" borderId="99" xfId="3" applyFont="1" applyFill="1" applyBorder="1" applyAlignment="1">
      <alignment horizontal="center" vertical="center" wrapText="1" shrinkToFit="1"/>
    </xf>
    <xf numFmtId="0" fontId="9" fillId="2" borderId="14" xfId="3" applyFont="1" applyFill="1" applyBorder="1" applyAlignment="1">
      <alignment horizontal="center" vertical="center" textRotation="255" shrinkToFit="1"/>
    </xf>
    <xf numFmtId="0" fontId="9" fillId="2" borderId="90" xfId="3" applyFont="1" applyFill="1" applyBorder="1" applyAlignment="1">
      <alignment horizontal="center" vertical="center" textRotation="255" shrinkToFit="1"/>
    </xf>
    <xf numFmtId="0" fontId="9" fillId="2" borderId="0" xfId="3" applyFont="1" applyFill="1" applyBorder="1" applyAlignment="1">
      <alignment horizontal="center" vertical="center" textRotation="255" shrinkToFit="1"/>
    </xf>
    <xf numFmtId="0" fontId="9" fillId="2" borderId="5" xfId="3" applyFont="1" applyFill="1" applyBorder="1" applyAlignment="1">
      <alignment horizontal="center" vertical="center" textRotation="255" shrinkToFit="1"/>
    </xf>
    <xf numFmtId="0" fontId="9" fillId="2" borderId="23" xfId="3" applyFont="1" applyFill="1" applyBorder="1" applyAlignment="1">
      <alignment horizontal="center" vertical="center" textRotation="255" shrinkToFit="1"/>
    </xf>
    <xf numFmtId="0" fontId="9" fillId="2" borderId="24" xfId="3" applyFont="1" applyFill="1" applyBorder="1" applyAlignment="1">
      <alignment horizontal="center" vertical="center" textRotation="255" shrinkToFit="1"/>
    </xf>
    <xf numFmtId="0" fontId="9" fillId="2" borderId="14" xfId="3" applyFont="1" applyFill="1" applyBorder="1" applyAlignment="1">
      <alignment horizontal="center" vertical="center" textRotation="255" wrapText="1" shrinkToFit="1"/>
    </xf>
    <xf numFmtId="0" fontId="9" fillId="2" borderId="0" xfId="3" applyFont="1" applyFill="1" applyBorder="1" applyAlignment="1">
      <alignment horizontal="center" vertical="center" textRotation="255" wrapText="1" shrinkToFit="1"/>
    </xf>
    <xf numFmtId="56" fontId="7" fillId="2" borderId="9" xfId="3" applyNumberFormat="1" applyFont="1" applyFill="1" applyBorder="1" applyAlignment="1">
      <alignment horizontal="center" vertical="center"/>
    </xf>
    <xf numFmtId="0" fontId="11" fillId="0" borderId="78" xfId="3" applyFont="1" applyFill="1" applyBorder="1" applyAlignment="1" applyProtection="1">
      <alignment horizontal="distributed" vertical="center" indent="1"/>
      <protection locked="0"/>
    </xf>
    <xf numFmtId="0" fontId="11" fillId="0" borderId="79" xfId="3" applyFont="1" applyFill="1" applyBorder="1" applyAlignment="1" applyProtection="1">
      <alignment horizontal="distributed" vertical="center" indent="1"/>
      <protection locked="0"/>
    </xf>
    <xf numFmtId="0" fontId="11" fillId="0" borderId="80" xfId="3" applyFont="1" applyFill="1" applyBorder="1" applyAlignment="1" applyProtection="1">
      <alignment horizontal="distributed" vertical="center" indent="1"/>
      <protection locked="0"/>
    </xf>
    <xf numFmtId="0" fontId="11" fillId="0" borderId="88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21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89" xfId="3" applyFont="1" applyFill="1" applyBorder="1" applyAlignment="1" applyProtection="1">
      <alignment horizontal="center" vertical="distributed" textRotation="255" indent="1"/>
      <protection locked="0"/>
    </xf>
    <xf numFmtId="56" fontId="7" fillId="2" borderId="28" xfId="3" applyNumberFormat="1" applyFont="1" applyFill="1" applyBorder="1" applyAlignment="1">
      <alignment horizontal="center" vertical="center" wrapText="1"/>
    </xf>
    <xf numFmtId="56" fontId="7" fillId="2" borderId="29" xfId="3" applyNumberFormat="1" applyFont="1" applyFill="1" applyBorder="1" applyAlignment="1">
      <alignment horizontal="center" vertical="center" wrapText="1"/>
    </xf>
    <xf numFmtId="56" fontId="7" fillId="2" borderId="30" xfId="3" applyNumberFormat="1" applyFont="1" applyFill="1" applyBorder="1" applyAlignment="1">
      <alignment horizontal="center" vertical="center" wrapText="1"/>
    </xf>
    <xf numFmtId="0" fontId="11" fillId="0" borderId="60" xfId="3" applyFont="1" applyFill="1" applyBorder="1" applyAlignment="1" applyProtection="1">
      <alignment horizontal="distributed" vertical="center" indent="1"/>
      <protection locked="0"/>
    </xf>
    <xf numFmtId="0" fontId="11" fillId="0" borderId="61" xfId="3" applyFont="1" applyFill="1" applyBorder="1" applyAlignment="1" applyProtection="1">
      <alignment horizontal="distributed" vertical="center" indent="1"/>
      <protection locked="0"/>
    </xf>
    <xf numFmtId="0" fontId="11" fillId="0" borderId="62" xfId="3" applyFont="1" applyFill="1" applyBorder="1" applyAlignment="1" applyProtection="1">
      <alignment horizontal="distributed" vertical="center" indent="1"/>
      <protection locked="0"/>
    </xf>
    <xf numFmtId="0" fontId="11" fillId="0" borderId="50" xfId="3" applyFont="1" applyFill="1" applyBorder="1" applyAlignment="1" applyProtection="1">
      <alignment horizontal="distributed" vertical="center" indent="1"/>
      <protection locked="0"/>
    </xf>
    <xf numFmtId="0" fontId="11" fillId="0" borderId="107" xfId="3" applyFont="1" applyFill="1" applyBorder="1" applyAlignment="1" applyProtection="1">
      <alignment horizontal="distributed" vertical="center" indent="1"/>
      <protection locked="0"/>
    </xf>
    <xf numFmtId="0" fontId="11" fillId="0" borderId="108" xfId="3" applyFont="1" applyFill="1" applyBorder="1" applyAlignment="1" applyProtection="1">
      <alignment horizontal="distributed" vertical="center" indent="1"/>
      <protection locked="0"/>
    </xf>
    <xf numFmtId="0" fontId="11" fillId="0" borderId="109" xfId="3" applyFont="1" applyFill="1" applyBorder="1" applyAlignment="1" applyProtection="1">
      <alignment horizontal="distributed" vertical="center" indent="1"/>
      <protection locked="0"/>
    </xf>
    <xf numFmtId="0" fontId="7" fillId="3" borderId="1" xfId="3" applyFont="1" applyFill="1" applyBorder="1" applyAlignment="1" applyProtection="1">
      <alignment horizontal="center" vertical="center" wrapText="1"/>
      <protection locked="0"/>
    </xf>
    <xf numFmtId="0" fontId="7" fillId="3" borderId="2" xfId="3" applyFont="1" applyFill="1" applyBorder="1" applyAlignment="1" applyProtection="1">
      <alignment horizontal="center" vertical="center"/>
      <protection locked="0"/>
    </xf>
    <xf numFmtId="0" fontId="7" fillId="3" borderId="3" xfId="3" applyFont="1" applyFill="1" applyBorder="1" applyAlignment="1" applyProtection="1">
      <alignment horizontal="center" vertical="center"/>
      <protection locked="0"/>
    </xf>
    <xf numFmtId="0" fontId="11" fillId="0" borderId="75" xfId="3" applyFont="1" applyFill="1" applyBorder="1" applyAlignment="1" applyProtection="1">
      <alignment horizontal="distributed" vertical="center" indent="1"/>
      <protection locked="0"/>
    </xf>
    <xf numFmtId="0" fontId="11" fillId="0" borderId="76" xfId="3" applyFont="1" applyFill="1" applyBorder="1" applyAlignment="1" applyProtection="1">
      <alignment horizontal="distributed" vertical="center" indent="1"/>
      <protection locked="0"/>
    </xf>
    <xf numFmtId="0" fontId="11" fillId="0" borderId="77" xfId="3" applyFont="1" applyFill="1" applyBorder="1" applyAlignment="1" applyProtection="1">
      <alignment horizontal="distributed" vertical="center" indent="1"/>
      <protection locked="0"/>
    </xf>
    <xf numFmtId="0" fontId="11" fillId="0" borderId="64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65" xfId="3" applyFont="1" applyFill="1" applyBorder="1" applyAlignment="1" applyProtection="1">
      <alignment horizontal="center" vertical="distributed" textRotation="255" indent="1"/>
      <protection locked="0"/>
    </xf>
    <xf numFmtId="0" fontId="5" fillId="4" borderId="28" xfId="3" applyFont="1" applyFill="1" applyBorder="1" applyAlignment="1" applyProtection="1">
      <alignment horizontal="center" vertical="center"/>
      <protection locked="0"/>
    </xf>
    <xf numFmtId="0" fontId="5" fillId="4" borderId="29" xfId="3" applyFont="1" applyFill="1" applyBorder="1" applyAlignment="1" applyProtection="1">
      <alignment horizontal="center" vertical="center"/>
      <protection locked="0"/>
    </xf>
    <xf numFmtId="0" fontId="5" fillId="4" borderId="30" xfId="3" applyFont="1" applyFill="1" applyBorder="1" applyAlignment="1" applyProtection="1">
      <alignment horizontal="center" vertical="center"/>
      <protection locked="0"/>
    </xf>
    <xf numFmtId="0" fontId="7" fillId="5" borderId="4" xfId="3" applyFont="1" applyFill="1" applyBorder="1" applyAlignment="1" applyProtection="1">
      <alignment horizontal="center" vertical="center" wrapText="1" shrinkToFit="1"/>
      <protection locked="0"/>
    </xf>
    <xf numFmtId="0" fontId="7" fillId="5" borderId="0" xfId="3" applyFont="1" applyFill="1" applyBorder="1" applyAlignment="1" applyProtection="1">
      <alignment horizontal="center" vertical="center" shrinkToFit="1"/>
      <protection locked="0"/>
    </xf>
    <xf numFmtId="0" fontId="7" fillId="5" borderId="5" xfId="3" applyFont="1" applyFill="1" applyBorder="1" applyAlignment="1" applyProtection="1">
      <alignment horizontal="center" vertical="center" shrinkToFit="1"/>
      <protection locked="0"/>
    </xf>
    <xf numFmtId="0" fontId="11" fillId="0" borderId="69" xfId="3" applyFont="1" applyFill="1" applyBorder="1" applyAlignment="1" applyProtection="1">
      <alignment horizontal="center" vertical="center" shrinkToFit="1"/>
      <protection locked="0"/>
    </xf>
    <xf numFmtId="0" fontId="11" fillId="0" borderId="42" xfId="3" applyFont="1" applyFill="1" applyBorder="1" applyAlignment="1" applyProtection="1">
      <alignment horizontal="center" vertical="center" shrinkToFit="1"/>
      <protection locked="0"/>
    </xf>
    <xf numFmtId="0" fontId="11" fillId="0" borderId="70" xfId="3" applyFont="1" applyFill="1" applyBorder="1" applyAlignment="1" applyProtection="1">
      <alignment horizontal="center" vertical="center" shrinkToFit="1"/>
      <protection locked="0"/>
    </xf>
    <xf numFmtId="0" fontId="11" fillId="0" borderId="71" xfId="3" applyFont="1" applyFill="1" applyBorder="1" applyAlignment="1" applyProtection="1">
      <alignment horizontal="center" vertical="center" shrinkToFit="1"/>
      <protection locked="0"/>
    </xf>
    <xf numFmtId="0" fontId="11" fillId="0" borderId="45" xfId="3" applyFont="1" applyFill="1" applyBorder="1" applyAlignment="1" applyProtection="1">
      <alignment horizontal="center" vertical="center" shrinkToFit="1"/>
      <protection locked="0"/>
    </xf>
    <xf numFmtId="0" fontId="11" fillId="0" borderId="72" xfId="3" applyFont="1" applyFill="1" applyBorder="1" applyAlignment="1" applyProtection="1">
      <alignment horizontal="center" vertical="center" shrinkToFit="1"/>
      <protection locked="0"/>
    </xf>
    <xf numFmtId="0" fontId="11" fillId="0" borderId="73" xfId="3" applyFont="1" applyFill="1" applyBorder="1" applyAlignment="1" applyProtection="1">
      <alignment horizontal="center" vertical="center" shrinkToFit="1"/>
      <protection locked="0"/>
    </xf>
    <xf numFmtId="0" fontId="11" fillId="0" borderId="55" xfId="3" applyFont="1" applyFill="1" applyBorder="1" applyAlignment="1" applyProtection="1">
      <alignment horizontal="center" vertical="center" shrinkToFit="1"/>
      <protection locked="0"/>
    </xf>
    <xf numFmtId="0" fontId="11" fillId="0" borderId="74" xfId="3" applyFont="1" applyFill="1" applyBorder="1" applyAlignment="1" applyProtection="1">
      <alignment horizontal="center" vertical="center" shrinkToFit="1"/>
      <protection locked="0"/>
    </xf>
    <xf numFmtId="0" fontId="7" fillId="3" borderId="28" xfId="3" applyFont="1" applyFill="1" applyBorder="1" applyAlignment="1" applyProtection="1">
      <alignment horizontal="center" vertical="center" shrinkToFit="1"/>
      <protection locked="0"/>
    </xf>
    <xf numFmtId="0" fontId="7" fillId="3" borderId="23" xfId="3" applyFont="1" applyFill="1" applyBorder="1" applyAlignment="1" applyProtection="1">
      <alignment horizontal="center" vertical="center" shrinkToFit="1"/>
      <protection locked="0"/>
    </xf>
    <xf numFmtId="0" fontId="7" fillId="3" borderId="24" xfId="3" applyFont="1" applyFill="1" applyBorder="1" applyAlignment="1" applyProtection="1">
      <alignment horizontal="center" vertical="center" shrinkToFit="1"/>
      <protection locked="0"/>
    </xf>
    <xf numFmtId="0" fontId="7" fillId="5" borderId="1" xfId="3" applyFont="1" applyFill="1" applyBorder="1" applyAlignment="1" applyProtection="1">
      <alignment horizontal="center" vertical="center" wrapText="1"/>
      <protection locked="0"/>
    </xf>
    <xf numFmtId="0" fontId="7" fillId="5" borderId="4" xfId="3" applyFont="1" applyFill="1" applyBorder="1" applyAlignment="1" applyProtection="1">
      <alignment horizontal="center" vertical="center"/>
      <protection locked="0"/>
    </xf>
    <xf numFmtId="0" fontId="7" fillId="5" borderId="22" xfId="3" applyFont="1" applyFill="1" applyBorder="1" applyAlignment="1" applyProtection="1">
      <alignment horizontal="center" vertical="center"/>
      <protection locked="0"/>
    </xf>
    <xf numFmtId="0" fontId="11" fillId="0" borderId="81" xfId="3" applyFont="1" applyFill="1" applyBorder="1" applyAlignment="1" applyProtection="1">
      <alignment horizontal="distributed" vertical="center" indent="1"/>
      <protection locked="0"/>
    </xf>
    <xf numFmtId="0" fontId="11" fillId="0" borderId="82" xfId="3" applyFont="1" applyFill="1" applyBorder="1" applyAlignment="1" applyProtection="1">
      <alignment horizontal="distributed" vertical="center" indent="1"/>
      <protection locked="0"/>
    </xf>
    <xf numFmtId="0" fontId="11" fillId="0" borderId="83" xfId="3" applyFont="1" applyFill="1" applyBorder="1" applyAlignment="1" applyProtection="1">
      <alignment horizontal="distributed" vertical="center" indent="1"/>
      <protection locked="0"/>
    </xf>
    <xf numFmtId="0" fontId="7" fillId="3" borderId="4" xfId="3" applyFont="1" applyFill="1" applyBorder="1" applyAlignment="1" applyProtection="1">
      <alignment horizontal="center" vertical="center"/>
      <protection locked="0"/>
    </xf>
    <xf numFmtId="0" fontId="7" fillId="3" borderId="22" xfId="3" applyFont="1" applyFill="1" applyBorder="1" applyAlignment="1" applyProtection="1">
      <alignment horizontal="center" vertical="center"/>
      <protection locked="0"/>
    </xf>
    <xf numFmtId="0" fontId="9" fillId="2" borderId="99" xfId="3" applyFont="1" applyFill="1" applyBorder="1" applyAlignment="1">
      <alignment horizontal="center" vertical="center" textRotation="255" shrinkToFit="1"/>
    </xf>
    <xf numFmtId="0" fontId="9" fillId="2" borderId="100" xfId="3" applyFont="1" applyFill="1" applyBorder="1" applyAlignment="1">
      <alignment horizontal="center" vertical="center" textRotation="255" shrinkToFit="1"/>
    </xf>
    <xf numFmtId="0" fontId="15" fillId="2" borderId="14" xfId="3" applyFont="1" applyFill="1" applyBorder="1" applyAlignment="1">
      <alignment horizontal="center" vertical="center" textRotation="255" wrapText="1" shrinkToFit="1"/>
    </xf>
    <xf numFmtId="0" fontId="15" fillId="2" borderId="0" xfId="3" applyFont="1" applyFill="1" applyBorder="1" applyAlignment="1">
      <alignment horizontal="center" vertical="center" textRotation="255" shrinkToFit="1"/>
    </xf>
    <xf numFmtId="0" fontId="15" fillId="2" borderId="23" xfId="3" applyFont="1" applyFill="1" applyBorder="1" applyAlignment="1">
      <alignment horizontal="center" vertical="center" textRotation="255" shrinkToFit="1"/>
    </xf>
    <xf numFmtId="0" fontId="5" fillId="2" borderId="4" xfId="3" applyFont="1" applyFill="1" applyBorder="1" applyAlignment="1" applyProtection="1">
      <alignment horizontal="center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5" fillId="2" borderId="5" xfId="3" applyFont="1" applyFill="1" applyBorder="1" applyAlignment="1" applyProtection="1">
      <alignment horizontal="center" vertical="center"/>
      <protection locked="0"/>
    </xf>
    <xf numFmtId="0" fontId="5" fillId="2" borderId="22" xfId="3" applyFont="1" applyFill="1" applyBorder="1" applyAlignment="1" applyProtection="1">
      <alignment horizontal="center" vertical="center"/>
      <protection locked="0"/>
    </xf>
    <xf numFmtId="0" fontId="5" fillId="2" borderId="23" xfId="3" applyFont="1" applyFill="1" applyBorder="1" applyAlignment="1" applyProtection="1">
      <alignment horizontal="center" vertical="center"/>
      <protection locked="0"/>
    </xf>
    <xf numFmtId="0" fontId="5" fillId="2" borderId="24" xfId="3" applyFont="1" applyFill="1" applyBorder="1" applyAlignment="1" applyProtection="1">
      <alignment horizontal="center" vertical="center"/>
      <protection locked="0"/>
    </xf>
    <xf numFmtId="0" fontId="5" fillId="2" borderId="1" xfId="3" applyFont="1" applyFill="1" applyBorder="1" applyAlignment="1" applyProtection="1">
      <alignment horizontal="center" vertical="center"/>
      <protection locked="0"/>
    </xf>
    <xf numFmtId="0" fontId="5" fillId="2" borderId="2" xfId="3" applyFont="1" applyFill="1" applyBorder="1" applyAlignment="1" applyProtection="1">
      <alignment horizontal="center" vertical="center"/>
      <protection locked="0"/>
    </xf>
    <xf numFmtId="0" fontId="5" fillId="2" borderId="3" xfId="3" applyFont="1" applyFill="1" applyBorder="1" applyAlignment="1" applyProtection="1">
      <alignment horizontal="center" vertical="center"/>
      <protection locked="0"/>
    </xf>
    <xf numFmtId="0" fontId="7" fillId="3" borderId="28" xfId="3" applyFont="1" applyFill="1" applyBorder="1" applyAlignment="1" applyProtection="1">
      <alignment horizontal="center" vertical="center" wrapText="1"/>
      <protection locked="0"/>
    </xf>
    <xf numFmtId="0" fontId="7" fillId="3" borderId="29" xfId="3" applyFont="1" applyFill="1" applyBorder="1" applyAlignment="1" applyProtection="1">
      <alignment horizontal="center" vertical="center" wrapText="1"/>
      <protection locked="0"/>
    </xf>
    <xf numFmtId="0" fontId="7" fillId="3" borderId="30" xfId="3" applyFont="1" applyFill="1" applyBorder="1" applyAlignment="1" applyProtection="1">
      <alignment horizontal="center" vertical="center" wrapText="1"/>
      <protection locked="0"/>
    </xf>
    <xf numFmtId="56" fontId="5" fillId="2" borderId="1" xfId="3" applyNumberFormat="1" applyFont="1" applyFill="1" applyBorder="1" applyAlignment="1">
      <alignment horizontal="center" vertical="center" wrapText="1"/>
    </xf>
    <xf numFmtId="56" fontId="7" fillId="2" borderId="2" xfId="3" applyNumberFormat="1" applyFont="1" applyFill="1" applyBorder="1" applyAlignment="1">
      <alignment horizontal="center" vertical="center"/>
    </xf>
    <xf numFmtId="0" fontId="11" fillId="0" borderId="51" xfId="3" applyFont="1" applyFill="1" applyBorder="1" applyAlignment="1" applyProtection="1">
      <alignment horizontal="distributed" vertical="center" indent="1"/>
      <protection locked="0"/>
    </xf>
    <xf numFmtId="0" fontId="11" fillId="0" borderId="52" xfId="3" applyFont="1" applyFill="1" applyBorder="1" applyAlignment="1" applyProtection="1">
      <alignment horizontal="distributed" vertical="center" indent="1"/>
      <protection locked="0"/>
    </xf>
    <xf numFmtId="0" fontId="11" fillId="0" borderId="53" xfId="3" applyFont="1" applyFill="1" applyBorder="1" applyAlignment="1" applyProtection="1">
      <alignment horizontal="distributed" vertical="center" indent="1"/>
      <protection locked="0"/>
    </xf>
    <xf numFmtId="0" fontId="9" fillId="2" borderId="16" xfId="3" applyFont="1" applyFill="1" applyBorder="1" applyAlignment="1">
      <alignment horizontal="center" vertical="center" textRotation="255" shrinkToFit="1"/>
    </xf>
    <xf numFmtId="0" fontId="9" fillId="2" borderId="19" xfId="3" applyFont="1" applyFill="1" applyBorder="1" applyAlignment="1">
      <alignment horizontal="center" vertical="center" textRotation="255" shrinkToFit="1"/>
    </xf>
    <xf numFmtId="0" fontId="9" fillId="2" borderId="27" xfId="3" applyFont="1" applyFill="1" applyBorder="1" applyAlignment="1">
      <alignment horizontal="center" vertical="center" textRotation="255" shrinkToFit="1"/>
    </xf>
    <xf numFmtId="0" fontId="9" fillId="2" borderId="17" xfId="3" applyFont="1" applyFill="1" applyBorder="1" applyAlignment="1">
      <alignment horizontal="center" vertical="center" textRotation="255" shrinkToFit="1"/>
    </xf>
    <xf numFmtId="0" fontId="9" fillId="2" borderId="25" xfId="3" applyFont="1" applyFill="1" applyBorder="1" applyAlignment="1">
      <alignment horizontal="center" vertical="center" textRotation="255" shrinkToFit="1"/>
    </xf>
    <xf numFmtId="0" fontId="11" fillId="0" borderId="38" xfId="3" applyFont="1" applyFill="1" applyBorder="1" applyAlignment="1" applyProtection="1">
      <alignment horizontal="distributed" vertical="center" indent="1"/>
      <protection locked="0"/>
    </xf>
    <xf numFmtId="0" fontId="11" fillId="0" borderId="39" xfId="3" applyFont="1" applyFill="1" applyBorder="1" applyAlignment="1" applyProtection="1">
      <alignment horizontal="distributed" vertical="center" indent="1"/>
      <protection locked="0"/>
    </xf>
    <xf numFmtId="0" fontId="11" fillId="0" borderId="40" xfId="3" applyFont="1" applyFill="1" applyBorder="1" applyAlignment="1" applyProtection="1">
      <alignment horizontal="distributed" vertical="center" indent="1"/>
      <protection locked="0"/>
    </xf>
    <xf numFmtId="0" fontId="11" fillId="0" borderId="57" xfId="3" applyFont="1" applyFill="1" applyBorder="1" applyAlignment="1" applyProtection="1">
      <alignment horizontal="distributed" vertical="center" indent="1"/>
      <protection locked="0"/>
    </xf>
    <xf numFmtId="0" fontId="11" fillId="0" borderId="58" xfId="3" applyFont="1" applyFill="1" applyBorder="1" applyAlignment="1" applyProtection="1">
      <alignment horizontal="distributed" vertical="center" indent="1"/>
      <protection locked="0"/>
    </xf>
    <xf numFmtId="0" fontId="11" fillId="0" borderId="59" xfId="3" applyFont="1" applyFill="1" applyBorder="1" applyAlignment="1" applyProtection="1">
      <alignment horizontal="distributed" vertical="center" indent="1"/>
      <protection locked="0"/>
    </xf>
    <xf numFmtId="0" fontId="11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6" xfId="3" applyFont="1" applyFill="1" applyBorder="1" applyAlignment="1" applyProtection="1">
      <alignment horizontal="center" vertical="distributed" textRotation="255" indent="1" shrinkToFit="1"/>
      <protection locked="0"/>
    </xf>
    <xf numFmtId="0" fontId="7" fillId="3" borderId="29" xfId="3" applyFont="1" applyFill="1" applyBorder="1" applyAlignment="1" applyProtection="1">
      <alignment horizontal="center" vertical="center" shrinkToFit="1"/>
      <protection locked="0"/>
    </xf>
    <xf numFmtId="0" fontId="7" fillId="3" borderId="30" xfId="3" applyFont="1" applyFill="1" applyBorder="1" applyAlignment="1" applyProtection="1">
      <alignment horizontal="center" vertical="center" shrinkToFit="1"/>
      <protection locked="0"/>
    </xf>
    <xf numFmtId="0" fontId="7" fillId="3" borderId="28" xfId="3" applyFont="1" applyFill="1" applyBorder="1" applyAlignment="1" applyProtection="1">
      <alignment horizontal="center" vertical="center" wrapText="1" shrinkToFit="1"/>
      <protection locked="0"/>
    </xf>
  </cellXfs>
  <cellStyles count="9">
    <cellStyle name="パーセント" xfId="8" builtinId="5"/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  <color rgb="FFFBC69B"/>
      <color rgb="FFFBCBA3"/>
      <color rgb="FFFAC090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83"/>
  <sheetViews>
    <sheetView tabSelected="1" view="pageBreakPreview" zoomScale="30" zoomScaleNormal="40" zoomScaleSheetLayoutView="30" zoomScalePageLayoutView="40" workbookViewId="0">
      <selection activeCell="X13" sqref="X13"/>
    </sheetView>
  </sheetViews>
  <sheetFormatPr defaultColWidth="10.75" defaultRowHeight="82.5" customHeight="1" x14ac:dyDescent="0.15"/>
  <cols>
    <col min="1" max="3" width="13.625" style="2" customWidth="1"/>
    <col min="4" max="4" width="19.5" style="2" customWidth="1"/>
    <col min="5" max="38" width="18.625" style="2" customWidth="1"/>
    <col min="39" max="16384" width="10.75" style="2"/>
  </cols>
  <sheetData>
    <row r="1" spans="1:39" ht="91.5" customHeight="1" thickBot="1" x14ac:dyDescent="0.2">
      <c r="A1" s="1" t="s">
        <v>98</v>
      </c>
    </row>
    <row r="2" spans="1:39" s="3" customFormat="1" ht="45" customHeight="1" thickBot="1" x14ac:dyDescent="0.2">
      <c r="A2" s="358" t="s">
        <v>0</v>
      </c>
      <c r="B2" s="359"/>
      <c r="C2" s="359"/>
      <c r="D2" s="360"/>
      <c r="E2" s="364" t="s">
        <v>79</v>
      </c>
      <c r="F2" s="365"/>
      <c r="G2" s="365"/>
      <c r="H2" s="365"/>
      <c r="I2" s="365"/>
      <c r="J2" s="365"/>
      <c r="K2" s="365"/>
      <c r="L2" s="365"/>
      <c r="M2" s="303" t="s">
        <v>95</v>
      </c>
      <c r="N2" s="304"/>
      <c r="O2" s="305"/>
      <c r="P2" s="245" t="s">
        <v>96</v>
      </c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7"/>
      <c r="AE2" s="245" t="s">
        <v>97</v>
      </c>
      <c r="AF2" s="246"/>
      <c r="AG2" s="246"/>
      <c r="AH2" s="246"/>
      <c r="AI2" s="246"/>
      <c r="AJ2" s="246"/>
      <c r="AK2" s="246"/>
      <c r="AL2" s="247"/>
    </row>
    <row r="3" spans="1:39" s="3" customFormat="1" ht="45" customHeight="1" x14ac:dyDescent="0.15">
      <c r="A3" s="352"/>
      <c r="B3" s="353"/>
      <c r="C3" s="353"/>
      <c r="D3" s="354"/>
      <c r="E3" s="251"/>
      <c r="F3" s="252"/>
      <c r="G3" s="252"/>
      <c r="H3" s="252"/>
      <c r="I3" s="252"/>
      <c r="J3" s="252"/>
      <c r="K3" s="252"/>
      <c r="L3" s="252"/>
      <c r="M3" s="12" t="s">
        <v>92</v>
      </c>
      <c r="N3" s="11" t="s">
        <v>93</v>
      </c>
      <c r="O3" s="13" t="s">
        <v>94</v>
      </c>
      <c r="P3" s="248" t="s">
        <v>92</v>
      </c>
      <c r="Q3" s="249"/>
      <c r="R3" s="249"/>
      <c r="S3" s="249"/>
      <c r="T3" s="249"/>
      <c r="U3" s="248" t="s">
        <v>93</v>
      </c>
      <c r="V3" s="249"/>
      <c r="W3" s="249"/>
      <c r="X3" s="249"/>
      <c r="Y3" s="250"/>
      <c r="Z3" s="248" t="s">
        <v>94</v>
      </c>
      <c r="AA3" s="249"/>
      <c r="AB3" s="249"/>
      <c r="AC3" s="249"/>
      <c r="AD3" s="250"/>
      <c r="AE3" s="248" t="s">
        <v>102</v>
      </c>
      <c r="AF3" s="249"/>
      <c r="AG3" s="249"/>
      <c r="AH3" s="249"/>
      <c r="AI3" s="249"/>
      <c r="AJ3" s="249"/>
      <c r="AK3" s="249"/>
      <c r="AL3" s="250"/>
      <c r="AM3" s="14"/>
    </row>
    <row r="4" spans="1:39" s="3" customFormat="1" ht="50.25" customHeight="1" x14ac:dyDescent="0.15">
      <c r="A4" s="352"/>
      <c r="B4" s="353"/>
      <c r="C4" s="353"/>
      <c r="D4" s="354"/>
      <c r="E4" s="296" t="s">
        <v>1</v>
      </c>
      <c r="F4" s="274"/>
      <c r="G4" s="274"/>
      <c r="H4" s="274"/>
      <c r="I4" s="273" t="s">
        <v>2</v>
      </c>
      <c r="J4" s="274"/>
      <c r="K4" s="274"/>
      <c r="L4" s="347" t="s">
        <v>3</v>
      </c>
      <c r="M4" s="285" t="s">
        <v>87</v>
      </c>
      <c r="N4" s="286"/>
      <c r="O4" s="287"/>
      <c r="P4" s="251" t="s">
        <v>1</v>
      </c>
      <c r="Q4" s="252"/>
      <c r="R4" s="253" t="s">
        <v>2</v>
      </c>
      <c r="S4" s="252"/>
      <c r="T4" s="254" t="s">
        <v>89</v>
      </c>
      <c r="U4" s="251" t="s">
        <v>1</v>
      </c>
      <c r="V4" s="252"/>
      <c r="W4" s="253" t="s">
        <v>2</v>
      </c>
      <c r="X4" s="252"/>
      <c r="Y4" s="254" t="s">
        <v>89</v>
      </c>
      <c r="Z4" s="251" t="s">
        <v>1</v>
      </c>
      <c r="AA4" s="252"/>
      <c r="AB4" s="253" t="s">
        <v>2</v>
      </c>
      <c r="AC4" s="252"/>
      <c r="AD4" s="254" t="s">
        <v>89</v>
      </c>
      <c r="AE4" s="296" t="s">
        <v>1</v>
      </c>
      <c r="AF4" s="274"/>
      <c r="AG4" s="274"/>
      <c r="AH4" s="275"/>
      <c r="AI4" s="273" t="s">
        <v>2</v>
      </c>
      <c r="AJ4" s="274"/>
      <c r="AK4" s="275"/>
      <c r="AL4" s="254" t="s">
        <v>89</v>
      </c>
    </row>
    <row r="5" spans="1:39" s="3" customFormat="1" ht="50.1" customHeight="1" x14ac:dyDescent="0.15">
      <c r="A5" s="352"/>
      <c r="B5" s="353"/>
      <c r="C5" s="353"/>
      <c r="D5" s="354"/>
      <c r="E5" s="257" t="s">
        <v>4</v>
      </c>
      <c r="F5" s="242" t="s">
        <v>5</v>
      </c>
      <c r="G5" s="294" t="s">
        <v>6</v>
      </c>
      <c r="H5" s="260" t="s">
        <v>7</v>
      </c>
      <c r="I5" s="369" t="s">
        <v>85</v>
      </c>
      <c r="J5" s="242" t="s">
        <v>8</v>
      </c>
      <c r="K5" s="349" t="s">
        <v>84</v>
      </c>
      <c r="L5" s="347"/>
      <c r="M5" s="257" t="s">
        <v>4</v>
      </c>
      <c r="N5" s="288"/>
      <c r="O5" s="289"/>
      <c r="P5" s="257" t="s">
        <v>4</v>
      </c>
      <c r="Q5" s="260" t="s">
        <v>5</v>
      </c>
      <c r="R5" s="263" t="s">
        <v>91</v>
      </c>
      <c r="S5" s="260" t="s">
        <v>8</v>
      </c>
      <c r="T5" s="255"/>
      <c r="U5" s="257" t="s">
        <v>4</v>
      </c>
      <c r="V5" s="260" t="s">
        <v>5</v>
      </c>
      <c r="W5" s="263" t="s">
        <v>91</v>
      </c>
      <c r="X5" s="260" t="s">
        <v>8</v>
      </c>
      <c r="Y5" s="255"/>
      <c r="Z5" s="257" t="s">
        <v>4</v>
      </c>
      <c r="AA5" s="260" t="s">
        <v>5</v>
      </c>
      <c r="AB5" s="263" t="s">
        <v>91</v>
      </c>
      <c r="AC5" s="260" t="s">
        <v>8</v>
      </c>
      <c r="AD5" s="255"/>
      <c r="AE5" s="257" t="s">
        <v>4</v>
      </c>
      <c r="AF5" s="242" t="s">
        <v>5</v>
      </c>
      <c r="AG5" s="242" t="s">
        <v>6</v>
      </c>
      <c r="AH5" s="267" t="s">
        <v>7</v>
      </c>
      <c r="AI5" s="263" t="s">
        <v>91</v>
      </c>
      <c r="AJ5" s="260" t="s">
        <v>8</v>
      </c>
      <c r="AK5" s="270" t="s">
        <v>84</v>
      </c>
      <c r="AL5" s="255"/>
    </row>
    <row r="6" spans="1:39" s="3" customFormat="1" ht="50.1" customHeight="1" x14ac:dyDescent="0.15">
      <c r="A6" s="352" t="s">
        <v>9</v>
      </c>
      <c r="B6" s="353"/>
      <c r="C6" s="353"/>
      <c r="D6" s="354"/>
      <c r="E6" s="258"/>
      <c r="F6" s="243"/>
      <c r="G6" s="295"/>
      <c r="H6" s="261"/>
      <c r="I6" s="370"/>
      <c r="J6" s="372"/>
      <c r="K6" s="350"/>
      <c r="L6" s="347"/>
      <c r="M6" s="258"/>
      <c r="N6" s="290"/>
      <c r="O6" s="291"/>
      <c r="P6" s="258"/>
      <c r="Q6" s="261"/>
      <c r="R6" s="264"/>
      <c r="S6" s="261"/>
      <c r="T6" s="255"/>
      <c r="U6" s="258"/>
      <c r="V6" s="261"/>
      <c r="W6" s="264"/>
      <c r="X6" s="261"/>
      <c r="Y6" s="255"/>
      <c r="Z6" s="258"/>
      <c r="AA6" s="261"/>
      <c r="AB6" s="264"/>
      <c r="AC6" s="261"/>
      <c r="AD6" s="255"/>
      <c r="AE6" s="258"/>
      <c r="AF6" s="243"/>
      <c r="AG6" s="243"/>
      <c r="AH6" s="268"/>
      <c r="AI6" s="264"/>
      <c r="AJ6" s="261"/>
      <c r="AK6" s="271"/>
      <c r="AL6" s="255"/>
    </row>
    <row r="7" spans="1:39" s="3" customFormat="1" ht="84.75" customHeight="1" thickBot="1" x14ac:dyDescent="0.2">
      <c r="A7" s="355"/>
      <c r="B7" s="356"/>
      <c r="C7" s="356"/>
      <c r="D7" s="357"/>
      <c r="E7" s="259"/>
      <c r="F7" s="244"/>
      <c r="G7" s="292"/>
      <c r="H7" s="266"/>
      <c r="I7" s="371"/>
      <c r="J7" s="373"/>
      <c r="K7" s="351"/>
      <c r="L7" s="348"/>
      <c r="M7" s="259"/>
      <c r="N7" s="292"/>
      <c r="O7" s="293"/>
      <c r="P7" s="259"/>
      <c r="Q7" s="262"/>
      <c r="R7" s="265"/>
      <c r="S7" s="266"/>
      <c r="T7" s="256"/>
      <c r="U7" s="259"/>
      <c r="V7" s="262"/>
      <c r="W7" s="265"/>
      <c r="X7" s="266"/>
      <c r="Y7" s="256"/>
      <c r="Z7" s="259"/>
      <c r="AA7" s="262"/>
      <c r="AB7" s="265"/>
      <c r="AC7" s="266"/>
      <c r="AD7" s="256"/>
      <c r="AE7" s="259"/>
      <c r="AF7" s="244"/>
      <c r="AG7" s="244"/>
      <c r="AH7" s="269"/>
      <c r="AI7" s="265"/>
      <c r="AJ7" s="266"/>
      <c r="AK7" s="272"/>
      <c r="AL7" s="256"/>
    </row>
    <row r="8" spans="1:39" s="4" customFormat="1" ht="65.099999999999994" customHeight="1" thickBot="1" x14ac:dyDescent="0.2">
      <c r="A8" s="361" t="s">
        <v>10</v>
      </c>
      <c r="B8" s="362"/>
      <c r="C8" s="362"/>
      <c r="D8" s="363"/>
      <c r="E8" s="15">
        <v>1891</v>
      </c>
      <c r="F8" s="16">
        <v>17</v>
      </c>
      <c r="G8" s="16">
        <v>155</v>
      </c>
      <c r="H8" s="16">
        <v>96</v>
      </c>
      <c r="I8" s="17">
        <v>5</v>
      </c>
      <c r="J8" s="17">
        <v>44</v>
      </c>
      <c r="K8" s="18">
        <v>5</v>
      </c>
      <c r="L8" s="19">
        <f>SUM(E8:K8)</f>
        <v>2213</v>
      </c>
      <c r="M8" s="20">
        <v>1638</v>
      </c>
      <c r="N8" s="21">
        <v>1365</v>
      </c>
      <c r="O8" s="22">
        <f>N8/M8*100</f>
        <v>83.333333333333343</v>
      </c>
      <c r="P8" s="15">
        <v>1323</v>
      </c>
      <c r="Q8" s="16">
        <v>17</v>
      </c>
      <c r="R8" s="17">
        <v>4</v>
      </c>
      <c r="S8" s="18">
        <v>31</v>
      </c>
      <c r="T8" s="23">
        <f>SUM(P8:S8)</f>
        <v>1375</v>
      </c>
      <c r="U8" s="15">
        <v>944</v>
      </c>
      <c r="V8" s="16">
        <v>17</v>
      </c>
      <c r="W8" s="17">
        <v>2</v>
      </c>
      <c r="X8" s="18">
        <v>20</v>
      </c>
      <c r="Y8" s="23">
        <f>SUM(U8:X8)</f>
        <v>983</v>
      </c>
      <c r="Z8" s="24">
        <f>U8/P8*100</f>
        <v>71.352985638699934</v>
      </c>
      <c r="AA8" s="25">
        <f t="shared" ref="AA8:AD23" si="0">V8/Q8*100</f>
        <v>100</v>
      </c>
      <c r="AB8" s="26">
        <f t="shared" si="0"/>
        <v>50</v>
      </c>
      <c r="AC8" s="27">
        <f t="shared" si="0"/>
        <v>64.516129032258064</v>
      </c>
      <c r="AD8" s="28">
        <f t="shared" si="0"/>
        <v>71.490909090909099</v>
      </c>
      <c r="AE8" s="15">
        <f>U8</f>
        <v>944</v>
      </c>
      <c r="AF8" s="16">
        <f t="shared" ref="AF8:AF9" si="1">V8</f>
        <v>17</v>
      </c>
      <c r="AG8" s="17">
        <f>G8</f>
        <v>155</v>
      </c>
      <c r="AH8" s="17">
        <f>H8</f>
        <v>96</v>
      </c>
      <c r="AI8" s="17">
        <f>W8</f>
        <v>2</v>
      </c>
      <c r="AJ8" s="16">
        <f>X8</f>
        <v>20</v>
      </c>
      <c r="AK8" s="29">
        <f>K8</f>
        <v>5</v>
      </c>
      <c r="AL8" s="23">
        <f t="shared" ref="AL8:AL71" si="2">SUM(AE8:AK8)</f>
        <v>1239</v>
      </c>
    </row>
    <row r="9" spans="1:39" s="4" customFormat="1" ht="65.099999999999994" customHeight="1" thickBot="1" x14ac:dyDescent="0.2">
      <c r="A9" s="279" t="s">
        <v>11</v>
      </c>
      <c r="B9" s="280"/>
      <c r="C9" s="280"/>
      <c r="D9" s="281"/>
      <c r="E9" s="30">
        <v>56</v>
      </c>
      <c r="F9" s="31">
        <v>1</v>
      </c>
      <c r="G9" s="31">
        <v>29</v>
      </c>
      <c r="H9" s="31">
        <v>0</v>
      </c>
      <c r="I9" s="31">
        <v>0</v>
      </c>
      <c r="J9" s="31">
        <v>0</v>
      </c>
      <c r="K9" s="32">
        <v>0</v>
      </c>
      <c r="L9" s="19">
        <f t="shared" ref="L9:L32" si="3">SUM(E9:K9)</f>
        <v>86</v>
      </c>
      <c r="M9" s="33">
        <v>47</v>
      </c>
      <c r="N9" s="34">
        <v>44</v>
      </c>
      <c r="O9" s="22">
        <f t="shared" ref="O9:O68" si="4">N9/M9*100</f>
        <v>93.61702127659575</v>
      </c>
      <c r="P9" s="30">
        <v>43</v>
      </c>
      <c r="Q9" s="31">
        <v>1</v>
      </c>
      <c r="R9" s="31">
        <v>0</v>
      </c>
      <c r="S9" s="32">
        <v>0</v>
      </c>
      <c r="T9" s="23">
        <f t="shared" ref="T9:T68" si="5">SUM(P9:S9)</f>
        <v>44</v>
      </c>
      <c r="U9" s="30">
        <v>37</v>
      </c>
      <c r="V9" s="31">
        <v>1</v>
      </c>
      <c r="W9" s="31">
        <v>0</v>
      </c>
      <c r="X9" s="32">
        <v>0</v>
      </c>
      <c r="Y9" s="23">
        <f t="shared" ref="Y9:Y72" si="6">SUM(U9:X9)</f>
        <v>38</v>
      </c>
      <c r="Z9" s="35">
        <f t="shared" ref="Z9:Z72" si="7">U9/P9*100</f>
        <v>86.04651162790698</v>
      </c>
      <c r="AA9" s="36">
        <f t="shared" si="0"/>
        <v>100</v>
      </c>
      <c r="AB9" s="37" t="s">
        <v>99</v>
      </c>
      <c r="AC9" s="38" t="s">
        <v>100</v>
      </c>
      <c r="AD9" s="28">
        <f t="shared" si="0"/>
        <v>86.36363636363636</v>
      </c>
      <c r="AE9" s="15">
        <f>U9</f>
        <v>37</v>
      </c>
      <c r="AF9" s="31">
        <f t="shared" si="1"/>
        <v>1</v>
      </c>
      <c r="AG9" s="31">
        <f>G9</f>
        <v>29</v>
      </c>
      <c r="AH9" s="31">
        <f>H9</f>
        <v>0</v>
      </c>
      <c r="AI9" s="31">
        <f>W9</f>
        <v>0</v>
      </c>
      <c r="AJ9" s="31">
        <f>X9</f>
        <v>0</v>
      </c>
      <c r="AK9" s="39">
        <f t="shared" ref="AK9:AK72" si="8">K9</f>
        <v>0</v>
      </c>
      <c r="AL9" s="23">
        <f t="shared" si="2"/>
        <v>67</v>
      </c>
    </row>
    <row r="10" spans="1:39" s="4" customFormat="1" ht="65.099999999999994" customHeight="1" x14ac:dyDescent="0.15">
      <c r="A10" s="282" t="s">
        <v>47</v>
      </c>
      <c r="B10" s="283"/>
      <c r="C10" s="283"/>
      <c r="D10" s="284"/>
      <c r="E10" s="40">
        <f t="shared" ref="E10:K10" si="9">SUM(E11:E20)</f>
        <v>2155</v>
      </c>
      <c r="F10" s="41">
        <f t="shared" si="9"/>
        <v>24</v>
      </c>
      <c r="G10" s="42">
        <f t="shared" si="9"/>
        <v>38</v>
      </c>
      <c r="H10" s="41">
        <f t="shared" si="9"/>
        <v>5</v>
      </c>
      <c r="I10" s="41">
        <f t="shared" si="9"/>
        <v>4</v>
      </c>
      <c r="J10" s="41">
        <f t="shared" si="9"/>
        <v>24</v>
      </c>
      <c r="K10" s="43">
        <f t="shared" si="9"/>
        <v>4</v>
      </c>
      <c r="L10" s="44">
        <f t="shared" si="3"/>
        <v>2254</v>
      </c>
      <c r="M10" s="45">
        <f>SUM(M11:M20)</f>
        <v>1895</v>
      </c>
      <c r="N10" s="46">
        <f>SUM(N11:N20)</f>
        <v>1351</v>
      </c>
      <c r="O10" s="47">
        <f>N10/M10*100</f>
        <v>71.292875989445918</v>
      </c>
      <c r="P10" s="41">
        <f>SUM(P11:P20)</f>
        <v>1301</v>
      </c>
      <c r="Q10" s="41">
        <f t="shared" ref="Q10:S10" si="10">SUM(Q11:Q20)</f>
        <v>23</v>
      </c>
      <c r="R10" s="41">
        <f t="shared" si="10"/>
        <v>3</v>
      </c>
      <c r="S10" s="48">
        <f t="shared" si="10"/>
        <v>19</v>
      </c>
      <c r="T10" s="49">
        <f t="shared" si="5"/>
        <v>1346</v>
      </c>
      <c r="U10" s="41">
        <f>SUM(U11:U20)</f>
        <v>747</v>
      </c>
      <c r="V10" s="41">
        <f t="shared" ref="V10:X10" si="11">SUM(V11:V20)</f>
        <v>22</v>
      </c>
      <c r="W10" s="41">
        <f t="shared" si="11"/>
        <v>1</v>
      </c>
      <c r="X10" s="43">
        <f t="shared" si="11"/>
        <v>13</v>
      </c>
      <c r="Y10" s="239">
        <f t="shared" si="6"/>
        <v>783</v>
      </c>
      <c r="Z10" s="50">
        <f t="shared" si="7"/>
        <v>57.417371252882397</v>
      </c>
      <c r="AA10" s="50">
        <f t="shared" si="0"/>
        <v>95.652173913043484</v>
      </c>
      <c r="AB10" s="50">
        <f t="shared" si="0"/>
        <v>33.333333333333329</v>
      </c>
      <c r="AC10" s="51">
        <f t="shared" si="0"/>
        <v>68.421052631578945</v>
      </c>
      <c r="AD10" s="52">
        <f t="shared" si="0"/>
        <v>58.17236255572066</v>
      </c>
      <c r="AE10" s="41">
        <f>SUM(AE11:AE20)</f>
        <v>747</v>
      </c>
      <c r="AF10" s="41">
        <f t="shared" ref="AF10:AK10" si="12">SUM(AF11:AF20)</f>
        <v>22</v>
      </c>
      <c r="AG10" s="41">
        <f t="shared" ref="AG10:AH10" si="13">SUM(AG11:AG20)</f>
        <v>38</v>
      </c>
      <c r="AH10" s="41">
        <f t="shared" si="13"/>
        <v>5</v>
      </c>
      <c r="AI10" s="41">
        <f t="shared" si="12"/>
        <v>1</v>
      </c>
      <c r="AJ10" s="53">
        <f t="shared" si="12"/>
        <v>13</v>
      </c>
      <c r="AK10" s="53">
        <f t="shared" si="12"/>
        <v>4</v>
      </c>
      <c r="AL10" s="54">
        <f t="shared" si="2"/>
        <v>830</v>
      </c>
    </row>
    <row r="11" spans="1:39" s="4" customFormat="1" ht="65.099999999999994" customHeight="1" x14ac:dyDescent="0.15">
      <c r="A11" s="5"/>
      <c r="B11" s="374" t="s">
        <v>12</v>
      </c>
      <c r="C11" s="375"/>
      <c r="D11" s="376"/>
      <c r="E11" s="55">
        <v>183</v>
      </c>
      <c r="F11" s="56">
        <v>3</v>
      </c>
      <c r="G11" s="56" t="s">
        <v>68</v>
      </c>
      <c r="H11" s="56" t="s">
        <v>68</v>
      </c>
      <c r="I11" s="56">
        <v>0</v>
      </c>
      <c r="J11" s="56">
        <v>2</v>
      </c>
      <c r="K11" s="57">
        <v>0</v>
      </c>
      <c r="L11" s="58">
        <f>SUM(E11:K11)</f>
        <v>188</v>
      </c>
      <c r="M11" s="59">
        <v>167</v>
      </c>
      <c r="N11" s="60">
        <v>138</v>
      </c>
      <c r="O11" s="61">
        <f t="shared" si="4"/>
        <v>82.634730538922156</v>
      </c>
      <c r="P11" s="55">
        <v>129</v>
      </c>
      <c r="Q11" s="56">
        <v>3</v>
      </c>
      <c r="R11" s="56">
        <v>0</v>
      </c>
      <c r="S11" s="62">
        <v>1</v>
      </c>
      <c r="T11" s="63">
        <f t="shared" si="5"/>
        <v>133</v>
      </c>
      <c r="U11" s="55">
        <v>90</v>
      </c>
      <c r="V11" s="56">
        <v>3</v>
      </c>
      <c r="W11" s="56">
        <v>0</v>
      </c>
      <c r="X11" s="62">
        <v>1</v>
      </c>
      <c r="Y11" s="63">
        <f t="shared" si="6"/>
        <v>94</v>
      </c>
      <c r="Z11" s="64">
        <f t="shared" si="7"/>
        <v>69.767441860465112</v>
      </c>
      <c r="AA11" s="65">
        <f t="shared" si="0"/>
        <v>100</v>
      </c>
      <c r="AB11" s="66" t="s">
        <v>99</v>
      </c>
      <c r="AC11" s="67">
        <f t="shared" si="0"/>
        <v>100</v>
      </c>
      <c r="AD11" s="68">
        <f t="shared" si="0"/>
        <v>70.676691729323309</v>
      </c>
      <c r="AE11" s="55">
        <f>U11</f>
        <v>90</v>
      </c>
      <c r="AF11" s="56">
        <f t="shared" ref="AF11:AF20" si="14">V11</f>
        <v>3</v>
      </c>
      <c r="AG11" s="56" t="str">
        <f>G11</f>
        <v>-</v>
      </c>
      <c r="AH11" s="56" t="str">
        <f>H11</f>
        <v>-</v>
      </c>
      <c r="AI11" s="56">
        <f t="shared" ref="AI11:AI20" si="15">W11</f>
        <v>0</v>
      </c>
      <c r="AJ11" s="56">
        <f t="shared" ref="AJ11:AJ20" si="16">X11</f>
        <v>1</v>
      </c>
      <c r="AK11" s="69">
        <f t="shared" si="8"/>
        <v>0</v>
      </c>
      <c r="AL11" s="70">
        <f t="shared" si="2"/>
        <v>94</v>
      </c>
    </row>
    <row r="12" spans="1:39" s="4" customFormat="1" ht="65.099999999999994" customHeight="1" x14ac:dyDescent="0.15">
      <c r="A12" s="5"/>
      <c r="B12" s="276" t="s">
        <v>13</v>
      </c>
      <c r="C12" s="277"/>
      <c r="D12" s="278"/>
      <c r="E12" s="71">
        <v>388</v>
      </c>
      <c r="F12" s="72">
        <v>9</v>
      </c>
      <c r="G12" s="72" t="s">
        <v>68</v>
      </c>
      <c r="H12" s="72" t="s">
        <v>68</v>
      </c>
      <c r="I12" s="72">
        <v>1</v>
      </c>
      <c r="J12" s="72">
        <v>5</v>
      </c>
      <c r="K12" s="73">
        <v>0</v>
      </c>
      <c r="L12" s="74">
        <f t="shared" si="3"/>
        <v>403</v>
      </c>
      <c r="M12" s="75">
        <v>330</v>
      </c>
      <c r="N12" s="76">
        <v>189</v>
      </c>
      <c r="O12" s="77">
        <f t="shared" si="4"/>
        <v>57.272727272727273</v>
      </c>
      <c r="P12" s="71">
        <v>188</v>
      </c>
      <c r="Q12" s="72">
        <v>9</v>
      </c>
      <c r="R12" s="72">
        <v>1</v>
      </c>
      <c r="S12" s="78">
        <v>4</v>
      </c>
      <c r="T12" s="79">
        <f t="shared" si="5"/>
        <v>202</v>
      </c>
      <c r="U12" s="71">
        <v>122</v>
      </c>
      <c r="V12" s="72">
        <v>8</v>
      </c>
      <c r="W12" s="72">
        <v>1</v>
      </c>
      <c r="X12" s="78">
        <v>4</v>
      </c>
      <c r="Y12" s="79">
        <f t="shared" si="6"/>
        <v>135</v>
      </c>
      <c r="Z12" s="80">
        <f t="shared" si="7"/>
        <v>64.893617021276597</v>
      </c>
      <c r="AA12" s="81">
        <f t="shared" si="0"/>
        <v>88.888888888888886</v>
      </c>
      <c r="AB12" s="82">
        <f t="shared" si="0"/>
        <v>100</v>
      </c>
      <c r="AC12" s="83">
        <f t="shared" si="0"/>
        <v>100</v>
      </c>
      <c r="AD12" s="84">
        <f t="shared" si="0"/>
        <v>66.831683168316829</v>
      </c>
      <c r="AE12" s="71">
        <f t="shared" ref="AE12:AE20" si="17">U12</f>
        <v>122</v>
      </c>
      <c r="AF12" s="72">
        <f t="shared" si="14"/>
        <v>8</v>
      </c>
      <c r="AG12" s="72" t="str">
        <f t="shared" ref="AG12:AH20" si="18">G12</f>
        <v>-</v>
      </c>
      <c r="AH12" s="72" t="str">
        <f t="shared" si="18"/>
        <v>-</v>
      </c>
      <c r="AI12" s="72">
        <f t="shared" si="15"/>
        <v>1</v>
      </c>
      <c r="AJ12" s="72">
        <f t="shared" si="16"/>
        <v>4</v>
      </c>
      <c r="AK12" s="85">
        <f t="shared" si="8"/>
        <v>0</v>
      </c>
      <c r="AL12" s="86">
        <f t="shared" si="2"/>
        <v>135</v>
      </c>
    </row>
    <row r="13" spans="1:39" s="4" customFormat="1" ht="65.099999999999994" customHeight="1" x14ac:dyDescent="0.15">
      <c r="A13" s="5"/>
      <c r="B13" s="276" t="s">
        <v>14</v>
      </c>
      <c r="C13" s="277"/>
      <c r="D13" s="278"/>
      <c r="E13" s="71">
        <v>225</v>
      </c>
      <c r="F13" s="72">
        <v>2</v>
      </c>
      <c r="G13" s="72">
        <v>23</v>
      </c>
      <c r="H13" s="72">
        <v>3</v>
      </c>
      <c r="I13" s="72">
        <v>0</v>
      </c>
      <c r="J13" s="72">
        <v>4</v>
      </c>
      <c r="K13" s="73">
        <v>2</v>
      </c>
      <c r="L13" s="74">
        <f t="shared" si="3"/>
        <v>259</v>
      </c>
      <c r="M13" s="75">
        <v>200</v>
      </c>
      <c r="N13" s="76">
        <v>163</v>
      </c>
      <c r="O13" s="77">
        <f t="shared" si="4"/>
        <v>81.5</v>
      </c>
      <c r="P13" s="71">
        <v>158</v>
      </c>
      <c r="Q13" s="72">
        <v>2</v>
      </c>
      <c r="R13" s="72">
        <v>0</v>
      </c>
      <c r="S13" s="78">
        <v>4</v>
      </c>
      <c r="T13" s="79">
        <f t="shared" si="5"/>
        <v>164</v>
      </c>
      <c r="U13" s="71">
        <v>87</v>
      </c>
      <c r="V13" s="72">
        <v>2</v>
      </c>
      <c r="W13" s="72">
        <v>0</v>
      </c>
      <c r="X13" s="78">
        <v>2</v>
      </c>
      <c r="Y13" s="79">
        <f t="shared" si="6"/>
        <v>91</v>
      </c>
      <c r="Z13" s="80">
        <f t="shared" si="7"/>
        <v>55.063291139240512</v>
      </c>
      <c r="AA13" s="82">
        <f t="shared" si="0"/>
        <v>100</v>
      </c>
      <c r="AB13" s="81" t="s">
        <v>99</v>
      </c>
      <c r="AC13" s="87">
        <f t="shared" si="0"/>
        <v>50</v>
      </c>
      <c r="AD13" s="84">
        <f t="shared" si="0"/>
        <v>55.487804878048784</v>
      </c>
      <c r="AE13" s="71">
        <f t="shared" si="17"/>
        <v>87</v>
      </c>
      <c r="AF13" s="72">
        <f t="shared" si="14"/>
        <v>2</v>
      </c>
      <c r="AG13" s="72">
        <f t="shared" si="18"/>
        <v>23</v>
      </c>
      <c r="AH13" s="72">
        <f t="shared" si="18"/>
        <v>3</v>
      </c>
      <c r="AI13" s="72">
        <f t="shared" si="15"/>
        <v>0</v>
      </c>
      <c r="AJ13" s="72">
        <f t="shared" si="16"/>
        <v>2</v>
      </c>
      <c r="AK13" s="85">
        <f t="shared" si="8"/>
        <v>2</v>
      </c>
      <c r="AL13" s="86">
        <f t="shared" si="2"/>
        <v>119</v>
      </c>
    </row>
    <row r="14" spans="1:39" s="4" customFormat="1" ht="65.099999999999994" customHeight="1" x14ac:dyDescent="0.15">
      <c r="A14" s="5"/>
      <c r="B14" s="276" t="s">
        <v>15</v>
      </c>
      <c r="C14" s="277"/>
      <c r="D14" s="278"/>
      <c r="E14" s="71">
        <v>164</v>
      </c>
      <c r="F14" s="72">
        <v>2</v>
      </c>
      <c r="G14" s="72">
        <v>13</v>
      </c>
      <c r="H14" s="72">
        <v>2</v>
      </c>
      <c r="I14" s="72">
        <v>0</v>
      </c>
      <c r="J14" s="72">
        <v>2</v>
      </c>
      <c r="K14" s="73">
        <v>0</v>
      </c>
      <c r="L14" s="74">
        <f t="shared" si="3"/>
        <v>183</v>
      </c>
      <c r="M14" s="75">
        <v>144</v>
      </c>
      <c r="N14" s="76">
        <v>116</v>
      </c>
      <c r="O14" s="77">
        <f t="shared" si="4"/>
        <v>80.555555555555557</v>
      </c>
      <c r="P14" s="71">
        <v>107</v>
      </c>
      <c r="Q14" s="72">
        <v>2</v>
      </c>
      <c r="R14" s="72">
        <v>0</v>
      </c>
      <c r="S14" s="78">
        <v>1</v>
      </c>
      <c r="T14" s="79">
        <f t="shared" si="5"/>
        <v>110</v>
      </c>
      <c r="U14" s="71">
        <v>84</v>
      </c>
      <c r="V14" s="72">
        <v>2</v>
      </c>
      <c r="W14" s="72">
        <v>0</v>
      </c>
      <c r="X14" s="78">
        <v>1</v>
      </c>
      <c r="Y14" s="79">
        <f t="shared" si="6"/>
        <v>87</v>
      </c>
      <c r="Z14" s="88">
        <f t="shared" si="7"/>
        <v>78.504672897196258</v>
      </c>
      <c r="AA14" s="89">
        <f t="shared" si="0"/>
        <v>100</v>
      </c>
      <c r="AB14" s="90" t="s">
        <v>99</v>
      </c>
      <c r="AC14" s="91">
        <f t="shared" si="0"/>
        <v>100</v>
      </c>
      <c r="AD14" s="84">
        <f t="shared" si="0"/>
        <v>79.090909090909093</v>
      </c>
      <c r="AE14" s="71">
        <f t="shared" si="17"/>
        <v>84</v>
      </c>
      <c r="AF14" s="72">
        <f t="shared" si="14"/>
        <v>2</v>
      </c>
      <c r="AG14" s="72">
        <f t="shared" si="18"/>
        <v>13</v>
      </c>
      <c r="AH14" s="72">
        <f t="shared" si="18"/>
        <v>2</v>
      </c>
      <c r="AI14" s="72">
        <f t="shared" si="15"/>
        <v>0</v>
      </c>
      <c r="AJ14" s="72">
        <f t="shared" si="16"/>
        <v>1</v>
      </c>
      <c r="AK14" s="85">
        <f t="shared" si="8"/>
        <v>0</v>
      </c>
      <c r="AL14" s="86">
        <f t="shared" si="2"/>
        <v>102</v>
      </c>
    </row>
    <row r="15" spans="1:39" s="4" customFormat="1" ht="65.099999999999994" customHeight="1" x14ac:dyDescent="0.15">
      <c r="A15" s="5"/>
      <c r="B15" s="276" t="s">
        <v>16</v>
      </c>
      <c r="C15" s="277"/>
      <c r="D15" s="278"/>
      <c r="E15" s="71">
        <v>107</v>
      </c>
      <c r="F15" s="72">
        <v>0</v>
      </c>
      <c r="G15" s="72" t="s">
        <v>68</v>
      </c>
      <c r="H15" s="72" t="s">
        <v>68</v>
      </c>
      <c r="I15" s="72">
        <v>0</v>
      </c>
      <c r="J15" s="72">
        <v>2</v>
      </c>
      <c r="K15" s="73">
        <v>0</v>
      </c>
      <c r="L15" s="74">
        <f t="shared" si="3"/>
        <v>109</v>
      </c>
      <c r="M15" s="75">
        <v>92</v>
      </c>
      <c r="N15" s="76">
        <v>72</v>
      </c>
      <c r="O15" s="77">
        <f t="shared" si="4"/>
        <v>78.260869565217391</v>
      </c>
      <c r="P15" s="71">
        <v>71</v>
      </c>
      <c r="Q15" s="72">
        <v>0</v>
      </c>
      <c r="R15" s="72">
        <v>0</v>
      </c>
      <c r="S15" s="78">
        <v>2</v>
      </c>
      <c r="T15" s="79">
        <f t="shared" si="5"/>
        <v>73</v>
      </c>
      <c r="U15" s="71">
        <v>58</v>
      </c>
      <c r="V15" s="72">
        <v>0</v>
      </c>
      <c r="W15" s="72">
        <v>0</v>
      </c>
      <c r="X15" s="78">
        <v>1</v>
      </c>
      <c r="Y15" s="79">
        <f t="shared" si="6"/>
        <v>59</v>
      </c>
      <c r="Z15" s="80">
        <f t="shared" si="7"/>
        <v>81.690140845070431</v>
      </c>
      <c r="AA15" s="81" t="s">
        <v>99</v>
      </c>
      <c r="AB15" s="81" t="s">
        <v>99</v>
      </c>
      <c r="AC15" s="87">
        <f t="shared" si="0"/>
        <v>50</v>
      </c>
      <c r="AD15" s="84">
        <f t="shared" si="0"/>
        <v>80.821917808219183</v>
      </c>
      <c r="AE15" s="71">
        <f t="shared" si="17"/>
        <v>58</v>
      </c>
      <c r="AF15" s="72">
        <f t="shared" si="14"/>
        <v>0</v>
      </c>
      <c r="AG15" s="72" t="str">
        <f t="shared" si="18"/>
        <v>-</v>
      </c>
      <c r="AH15" s="72" t="str">
        <f t="shared" si="18"/>
        <v>-</v>
      </c>
      <c r="AI15" s="72">
        <f t="shared" si="15"/>
        <v>0</v>
      </c>
      <c r="AJ15" s="72">
        <f t="shared" si="16"/>
        <v>1</v>
      </c>
      <c r="AK15" s="85">
        <f t="shared" si="8"/>
        <v>0</v>
      </c>
      <c r="AL15" s="86">
        <f t="shared" si="2"/>
        <v>59</v>
      </c>
    </row>
    <row r="16" spans="1:39" s="4" customFormat="1" ht="65.099999999999994" customHeight="1" x14ac:dyDescent="0.15">
      <c r="A16" s="5"/>
      <c r="B16" s="276" t="s">
        <v>17</v>
      </c>
      <c r="C16" s="277"/>
      <c r="D16" s="278"/>
      <c r="E16" s="71">
        <v>61</v>
      </c>
      <c r="F16" s="72">
        <v>0</v>
      </c>
      <c r="G16" s="72" t="s">
        <v>68</v>
      </c>
      <c r="H16" s="72" t="s">
        <v>68</v>
      </c>
      <c r="I16" s="72">
        <v>0</v>
      </c>
      <c r="J16" s="72">
        <v>1</v>
      </c>
      <c r="K16" s="73">
        <v>0</v>
      </c>
      <c r="L16" s="74">
        <f t="shared" si="3"/>
        <v>62</v>
      </c>
      <c r="M16" s="75">
        <v>48</v>
      </c>
      <c r="N16" s="76">
        <v>47</v>
      </c>
      <c r="O16" s="77">
        <f t="shared" si="4"/>
        <v>97.916666666666657</v>
      </c>
      <c r="P16" s="71">
        <v>44</v>
      </c>
      <c r="Q16" s="72">
        <v>0</v>
      </c>
      <c r="R16" s="72">
        <v>0</v>
      </c>
      <c r="S16" s="78">
        <v>1</v>
      </c>
      <c r="T16" s="79">
        <f t="shared" si="5"/>
        <v>45</v>
      </c>
      <c r="U16" s="71">
        <v>39</v>
      </c>
      <c r="V16" s="72">
        <v>0</v>
      </c>
      <c r="W16" s="72">
        <v>0</v>
      </c>
      <c r="X16" s="78">
        <v>0</v>
      </c>
      <c r="Y16" s="79">
        <f t="shared" si="6"/>
        <v>39</v>
      </c>
      <c r="Z16" s="80">
        <f t="shared" si="7"/>
        <v>88.63636363636364</v>
      </c>
      <c r="AA16" s="81" t="s">
        <v>99</v>
      </c>
      <c r="AB16" s="81" t="s">
        <v>100</v>
      </c>
      <c r="AC16" s="83">
        <f t="shared" si="0"/>
        <v>0</v>
      </c>
      <c r="AD16" s="84">
        <f t="shared" si="0"/>
        <v>86.666666666666671</v>
      </c>
      <c r="AE16" s="71">
        <f t="shared" si="17"/>
        <v>39</v>
      </c>
      <c r="AF16" s="72">
        <f t="shared" si="14"/>
        <v>0</v>
      </c>
      <c r="AG16" s="72" t="str">
        <f t="shared" si="18"/>
        <v>-</v>
      </c>
      <c r="AH16" s="72" t="str">
        <f t="shared" si="18"/>
        <v>-</v>
      </c>
      <c r="AI16" s="72">
        <f t="shared" si="15"/>
        <v>0</v>
      </c>
      <c r="AJ16" s="72">
        <f t="shared" si="16"/>
        <v>0</v>
      </c>
      <c r="AK16" s="85">
        <f t="shared" si="8"/>
        <v>0</v>
      </c>
      <c r="AL16" s="86">
        <f t="shared" si="2"/>
        <v>39</v>
      </c>
    </row>
    <row r="17" spans="1:38" s="4" customFormat="1" ht="65.099999999999994" customHeight="1" x14ac:dyDescent="0.15">
      <c r="A17" s="5"/>
      <c r="B17" s="276" t="s">
        <v>18</v>
      </c>
      <c r="C17" s="277"/>
      <c r="D17" s="278"/>
      <c r="E17" s="71">
        <v>571</v>
      </c>
      <c r="F17" s="72">
        <v>2</v>
      </c>
      <c r="G17" s="72" t="s">
        <v>68</v>
      </c>
      <c r="H17" s="72" t="s">
        <v>68</v>
      </c>
      <c r="I17" s="72">
        <v>1</v>
      </c>
      <c r="J17" s="72">
        <v>4</v>
      </c>
      <c r="K17" s="73">
        <v>0</v>
      </c>
      <c r="L17" s="74">
        <f t="shared" si="3"/>
        <v>578</v>
      </c>
      <c r="M17" s="75">
        <v>523</v>
      </c>
      <c r="N17" s="76">
        <v>347</v>
      </c>
      <c r="O17" s="77">
        <f t="shared" si="4"/>
        <v>66.347992351816444</v>
      </c>
      <c r="P17" s="71">
        <v>337</v>
      </c>
      <c r="Q17" s="72">
        <v>2</v>
      </c>
      <c r="R17" s="72">
        <v>0</v>
      </c>
      <c r="S17" s="78">
        <v>3</v>
      </c>
      <c r="T17" s="79">
        <f t="shared" si="5"/>
        <v>342</v>
      </c>
      <c r="U17" s="71">
        <v>130</v>
      </c>
      <c r="V17" s="72">
        <v>2</v>
      </c>
      <c r="W17" s="72">
        <v>0</v>
      </c>
      <c r="X17" s="78">
        <v>1</v>
      </c>
      <c r="Y17" s="79">
        <f t="shared" si="6"/>
        <v>133</v>
      </c>
      <c r="Z17" s="80">
        <f t="shared" si="7"/>
        <v>38.575667655786347</v>
      </c>
      <c r="AA17" s="82">
        <f t="shared" si="0"/>
        <v>100</v>
      </c>
      <c r="AB17" s="81" t="s">
        <v>100</v>
      </c>
      <c r="AC17" s="87">
        <f t="shared" si="0"/>
        <v>33.333333333333329</v>
      </c>
      <c r="AD17" s="84">
        <f t="shared" si="0"/>
        <v>38.888888888888893</v>
      </c>
      <c r="AE17" s="71">
        <f t="shared" si="17"/>
        <v>130</v>
      </c>
      <c r="AF17" s="72">
        <f t="shared" si="14"/>
        <v>2</v>
      </c>
      <c r="AG17" s="72" t="str">
        <f t="shared" si="18"/>
        <v>-</v>
      </c>
      <c r="AH17" s="72" t="str">
        <f t="shared" si="18"/>
        <v>-</v>
      </c>
      <c r="AI17" s="72">
        <f t="shared" si="15"/>
        <v>0</v>
      </c>
      <c r="AJ17" s="72">
        <f t="shared" si="16"/>
        <v>1</v>
      </c>
      <c r="AK17" s="85">
        <f t="shared" si="8"/>
        <v>0</v>
      </c>
      <c r="AL17" s="86">
        <f t="shared" si="2"/>
        <v>133</v>
      </c>
    </row>
    <row r="18" spans="1:38" s="4" customFormat="1" ht="65.099999999999994" customHeight="1" x14ac:dyDescent="0.15">
      <c r="A18" s="5"/>
      <c r="B18" s="276" t="s">
        <v>19</v>
      </c>
      <c r="C18" s="277"/>
      <c r="D18" s="278"/>
      <c r="E18" s="71">
        <v>30</v>
      </c>
      <c r="F18" s="72">
        <v>0</v>
      </c>
      <c r="G18" s="72">
        <v>2</v>
      </c>
      <c r="H18" s="72">
        <v>0</v>
      </c>
      <c r="I18" s="72">
        <v>1</v>
      </c>
      <c r="J18" s="72">
        <v>0</v>
      </c>
      <c r="K18" s="73">
        <v>1</v>
      </c>
      <c r="L18" s="74">
        <f t="shared" si="3"/>
        <v>34</v>
      </c>
      <c r="M18" s="75">
        <v>22</v>
      </c>
      <c r="N18" s="76">
        <v>21</v>
      </c>
      <c r="O18" s="77">
        <f t="shared" si="4"/>
        <v>95.454545454545453</v>
      </c>
      <c r="P18" s="71">
        <v>20</v>
      </c>
      <c r="Q18" s="72">
        <v>0</v>
      </c>
      <c r="R18" s="72">
        <v>1</v>
      </c>
      <c r="S18" s="78">
        <v>0</v>
      </c>
      <c r="T18" s="79">
        <f t="shared" si="5"/>
        <v>21</v>
      </c>
      <c r="U18" s="71">
        <v>18</v>
      </c>
      <c r="V18" s="72">
        <v>0</v>
      </c>
      <c r="W18" s="72">
        <v>0</v>
      </c>
      <c r="X18" s="78">
        <v>0</v>
      </c>
      <c r="Y18" s="79">
        <f t="shared" si="6"/>
        <v>18</v>
      </c>
      <c r="Z18" s="80">
        <f t="shared" si="7"/>
        <v>90</v>
      </c>
      <c r="AA18" s="81" t="s">
        <v>100</v>
      </c>
      <c r="AB18" s="82">
        <v>0</v>
      </c>
      <c r="AC18" s="87" t="s">
        <v>100</v>
      </c>
      <c r="AD18" s="84">
        <f t="shared" si="0"/>
        <v>85.714285714285708</v>
      </c>
      <c r="AE18" s="71">
        <f t="shared" si="17"/>
        <v>18</v>
      </c>
      <c r="AF18" s="72">
        <f t="shared" si="14"/>
        <v>0</v>
      </c>
      <c r="AG18" s="72">
        <f t="shared" si="18"/>
        <v>2</v>
      </c>
      <c r="AH18" s="72">
        <f t="shared" si="18"/>
        <v>0</v>
      </c>
      <c r="AI18" s="72">
        <f t="shared" si="15"/>
        <v>0</v>
      </c>
      <c r="AJ18" s="72">
        <f t="shared" si="16"/>
        <v>0</v>
      </c>
      <c r="AK18" s="85">
        <f t="shared" si="8"/>
        <v>1</v>
      </c>
      <c r="AL18" s="86">
        <f t="shared" si="2"/>
        <v>21</v>
      </c>
    </row>
    <row r="19" spans="1:38" s="4" customFormat="1" ht="65.099999999999994" customHeight="1" x14ac:dyDescent="0.15">
      <c r="A19" s="5"/>
      <c r="B19" s="276" t="s">
        <v>20</v>
      </c>
      <c r="C19" s="277"/>
      <c r="D19" s="278"/>
      <c r="E19" s="71">
        <v>40</v>
      </c>
      <c r="F19" s="72">
        <v>1</v>
      </c>
      <c r="G19" s="72" t="s">
        <v>68</v>
      </c>
      <c r="H19" s="72" t="s">
        <v>68</v>
      </c>
      <c r="I19" s="72">
        <v>0</v>
      </c>
      <c r="J19" s="72">
        <v>0</v>
      </c>
      <c r="K19" s="73">
        <v>0</v>
      </c>
      <c r="L19" s="74">
        <f t="shared" si="3"/>
        <v>41</v>
      </c>
      <c r="M19" s="75">
        <v>34</v>
      </c>
      <c r="N19" s="76">
        <v>31</v>
      </c>
      <c r="O19" s="77">
        <f t="shared" si="4"/>
        <v>91.17647058823529</v>
      </c>
      <c r="P19" s="71">
        <v>26</v>
      </c>
      <c r="Q19" s="72">
        <v>1</v>
      </c>
      <c r="R19" s="72">
        <v>0</v>
      </c>
      <c r="S19" s="78">
        <v>0</v>
      </c>
      <c r="T19" s="79">
        <f t="shared" si="5"/>
        <v>27</v>
      </c>
      <c r="U19" s="71">
        <v>20</v>
      </c>
      <c r="V19" s="72">
        <v>1</v>
      </c>
      <c r="W19" s="72">
        <v>0</v>
      </c>
      <c r="X19" s="78">
        <v>0</v>
      </c>
      <c r="Y19" s="79">
        <f t="shared" si="6"/>
        <v>21</v>
      </c>
      <c r="Z19" s="80">
        <f t="shared" si="7"/>
        <v>76.923076923076934</v>
      </c>
      <c r="AA19" s="82">
        <f t="shared" si="0"/>
        <v>100</v>
      </c>
      <c r="AB19" s="81" t="s">
        <v>99</v>
      </c>
      <c r="AC19" s="87" t="s">
        <v>100</v>
      </c>
      <c r="AD19" s="84">
        <f t="shared" si="0"/>
        <v>77.777777777777786</v>
      </c>
      <c r="AE19" s="71">
        <f t="shared" si="17"/>
        <v>20</v>
      </c>
      <c r="AF19" s="72">
        <f t="shared" si="14"/>
        <v>1</v>
      </c>
      <c r="AG19" s="72" t="str">
        <f t="shared" si="18"/>
        <v>-</v>
      </c>
      <c r="AH19" s="72" t="str">
        <f t="shared" si="18"/>
        <v>-</v>
      </c>
      <c r="AI19" s="72">
        <f t="shared" si="15"/>
        <v>0</v>
      </c>
      <c r="AJ19" s="72">
        <f t="shared" si="16"/>
        <v>0</v>
      </c>
      <c r="AK19" s="85">
        <f t="shared" si="8"/>
        <v>0</v>
      </c>
      <c r="AL19" s="86">
        <f t="shared" si="2"/>
        <v>21</v>
      </c>
    </row>
    <row r="20" spans="1:38" s="4" customFormat="1" ht="65.099999999999994" customHeight="1" thickBot="1" x14ac:dyDescent="0.2">
      <c r="A20" s="6"/>
      <c r="B20" s="366" t="s">
        <v>21</v>
      </c>
      <c r="C20" s="367"/>
      <c r="D20" s="368"/>
      <c r="E20" s="92">
        <v>386</v>
      </c>
      <c r="F20" s="93">
        <v>5</v>
      </c>
      <c r="G20" s="93" t="s">
        <v>68</v>
      </c>
      <c r="H20" s="93" t="s">
        <v>68</v>
      </c>
      <c r="I20" s="93">
        <v>1</v>
      </c>
      <c r="J20" s="93">
        <v>4</v>
      </c>
      <c r="K20" s="94">
        <v>1</v>
      </c>
      <c r="L20" s="95">
        <f t="shared" si="3"/>
        <v>397</v>
      </c>
      <c r="M20" s="96">
        <v>335</v>
      </c>
      <c r="N20" s="97">
        <v>227</v>
      </c>
      <c r="O20" s="98">
        <f t="shared" si="4"/>
        <v>67.761194029850742</v>
      </c>
      <c r="P20" s="92">
        <v>221</v>
      </c>
      <c r="Q20" s="93">
        <v>4</v>
      </c>
      <c r="R20" s="93">
        <v>1</v>
      </c>
      <c r="S20" s="99">
        <v>3</v>
      </c>
      <c r="T20" s="100">
        <f t="shared" si="5"/>
        <v>229</v>
      </c>
      <c r="U20" s="92">
        <v>99</v>
      </c>
      <c r="V20" s="93">
        <v>4</v>
      </c>
      <c r="W20" s="93">
        <v>0</v>
      </c>
      <c r="X20" s="99">
        <v>3</v>
      </c>
      <c r="Y20" s="100">
        <f t="shared" si="6"/>
        <v>106</v>
      </c>
      <c r="Z20" s="101">
        <f t="shared" si="7"/>
        <v>44.796380090497742</v>
      </c>
      <c r="AA20" s="102">
        <f t="shared" si="0"/>
        <v>100</v>
      </c>
      <c r="AB20" s="102">
        <v>0</v>
      </c>
      <c r="AC20" s="103">
        <f t="shared" si="0"/>
        <v>100</v>
      </c>
      <c r="AD20" s="104">
        <f t="shared" si="0"/>
        <v>46.288209606986904</v>
      </c>
      <c r="AE20" s="92">
        <f t="shared" si="17"/>
        <v>99</v>
      </c>
      <c r="AF20" s="93">
        <f t="shared" si="14"/>
        <v>4</v>
      </c>
      <c r="AG20" s="105" t="str">
        <f t="shared" si="18"/>
        <v>-</v>
      </c>
      <c r="AH20" s="105" t="str">
        <f t="shared" si="18"/>
        <v>-</v>
      </c>
      <c r="AI20" s="93">
        <f t="shared" si="15"/>
        <v>0</v>
      </c>
      <c r="AJ20" s="93">
        <f t="shared" si="16"/>
        <v>3</v>
      </c>
      <c r="AK20" s="106">
        <f t="shared" si="8"/>
        <v>1</v>
      </c>
      <c r="AL20" s="107">
        <f t="shared" si="2"/>
        <v>107</v>
      </c>
    </row>
    <row r="21" spans="1:38" s="4" customFormat="1" ht="65.099999999999994" customHeight="1" x14ac:dyDescent="0.15">
      <c r="A21" s="282" t="s">
        <v>48</v>
      </c>
      <c r="B21" s="283"/>
      <c r="C21" s="283"/>
      <c r="D21" s="284"/>
      <c r="E21" s="108">
        <f t="shared" ref="E21:K21" si="19">SUM(E22:E39)</f>
        <v>2165</v>
      </c>
      <c r="F21" s="41">
        <f t="shared" si="19"/>
        <v>47</v>
      </c>
      <c r="G21" s="41">
        <f t="shared" si="19"/>
        <v>3</v>
      </c>
      <c r="H21" s="53">
        <f t="shared" si="19"/>
        <v>6</v>
      </c>
      <c r="I21" s="41">
        <f t="shared" si="19"/>
        <v>6</v>
      </c>
      <c r="J21" s="41">
        <f t="shared" si="19"/>
        <v>93</v>
      </c>
      <c r="K21" s="43">
        <f t="shared" si="19"/>
        <v>10</v>
      </c>
      <c r="L21" s="44">
        <f t="shared" si="3"/>
        <v>2330</v>
      </c>
      <c r="M21" s="45">
        <f>SUM(M22:M39)</f>
        <v>1869</v>
      </c>
      <c r="N21" s="109">
        <f>SUM(N22:N39)</f>
        <v>938</v>
      </c>
      <c r="O21" s="110">
        <f t="shared" si="4"/>
        <v>50.187265917603</v>
      </c>
      <c r="P21" s="41">
        <f>SUM(P22:P39)</f>
        <v>908</v>
      </c>
      <c r="Q21" s="41">
        <f>SUM(Q22:Q39)</f>
        <v>41</v>
      </c>
      <c r="R21" s="41">
        <f>SUM(R22:R39)</f>
        <v>5</v>
      </c>
      <c r="S21" s="111">
        <f>SUM(S22:S39)</f>
        <v>66</v>
      </c>
      <c r="T21" s="49">
        <f t="shared" si="5"/>
        <v>1020</v>
      </c>
      <c r="U21" s="41">
        <f>SUM(U22:U39)</f>
        <v>425</v>
      </c>
      <c r="V21" s="41">
        <f>SUM(V22:V39)</f>
        <v>25</v>
      </c>
      <c r="W21" s="41">
        <f>SUM(W22:W39)</f>
        <v>2</v>
      </c>
      <c r="X21" s="111">
        <f>SUM(X22:X39)</f>
        <v>27</v>
      </c>
      <c r="Y21" s="49">
        <f t="shared" si="6"/>
        <v>479</v>
      </c>
      <c r="Z21" s="50">
        <f t="shared" si="7"/>
        <v>46.806167400881051</v>
      </c>
      <c r="AA21" s="50">
        <f t="shared" si="0"/>
        <v>60.975609756097562</v>
      </c>
      <c r="AB21" s="50">
        <f t="shared" si="0"/>
        <v>40</v>
      </c>
      <c r="AC21" s="112">
        <f t="shared" si="0"/>
        <v>40.909090909090914</v>
      </c>
      <c r="AD21" s="52">
        <f t="shared" si="0"/>
        <v>46.96078431372549</v>
      </c>
      <c r="AE21" s="41">
        <f>SUM(AE22:AE39)</f>
        <v>425</v>
      </c>
      <c r="AF21" s="41">
        <f t="shared" ref="AF21:AK21" si="20">SUM(AF22:AF39)</f>
        <v>25</v>
      </c>
      <c r="AG21" s="41">
        <f t="shared" ref="AG21:AH21" si="21">SUM(AG22:AG39)</f>
        <v>3</v>
      </c>
      <c r="AH21" s="41">
        <f t="shared" si="21"/>
        <v>6</v>
      </c>
      <c r="AI21" s="41">
        <f t="shared" si="20"/>
        <v>2</v>
      </c>
      <c r="AJ21" s="41">
        <f t="shared" si="20"/>
        <v>27</v>
      </c>
      <c r="AK21" s="41">
        <f t="shared" si="20"/>
        <v>10</v>
      </c>
      <c r="AL21" s="54">
        <f t="shared" si="2"/>
        <v>498</v>
      </c>
    </row>
    <row r="22" spans="1:38" s="4" customFormat="1" ht="65.099999999999994" customHeight="1" x14ac:dyDescent="0.15">
      <c r="A22" s="5"/>
      <c r="B22" s="377" t="s">
        <v>22</v>
      </c>
      <c r="C22" s="378"/>
      <c r="D22" s="379"/>
      <c r="E22" s="55">
        <v>229</v>
      </c>
      <c r="F22" s="56">
        <v>6</v>
      </c>
      <c r="G22" s="56" t="s">
        <v>68</v>
      </c>
      <c r="H22" s="105" t="s">
        <v>68</v>
      </c>
      <c r="I22" s="56">
        <v>0</v>
      </c>
      <c r="J22" s="56">
        <v>9</v>
      </c>
      <c r="K22" s="57">
        <v>3</v>
      </c>
      <c r="L22" s="58">
        <f t="shared" si="3"/>
        <v>247</v>
      </c>
      <c r="M22" s="113">
        <v>200</v>
      </c>
      <c r="N22" s="60">
        <v>125</v>
      </c>
      <c r="O22" s="61">
        <f t="shared" si="4"/>
        <v>62.5</v>
      </c>
      <c r="P22" s="55">
        <v>119</v>
      </c>
      <c r="Q22" s="56">
        <v>6</v>
      </c>
      <c r="R22" s="56">
        <v>0</v>
      </c>
      <c r="S22" s="62">
        <v>7</v>
      </c>
      <c r="T22" s="63">
        <f t="shared" si="5"/>
        <v>132</v>
      </c>
      <c r="U22" s="55">
        <v>81</v>
      </c>
      <c r="V22" s="56">
        <v>5</v>
      </c>
      <c r="W22" s="56">
        <v>0</v>
      </c>
      <c r="X22" s="62">
        <v>3</v>
      </c>
      <c r="Y22" s="63">
        <f t="shared" si="6"/>
        <v>89</v>
      </c>
      <c r="Z22" s="64">
        <f t="shared" si="7"/>
        <v>68.067226890756302</v>
      </c>
      <c r="AA22" s="66">
        <f t="shared" si="0"/>
        <v>83.333333333333343</v>
      </c>
      <c r="AB22" s="66" t="s">
        <v>99</v>
      </c>
      <c r="AC22" s="114">
        <f t="shared" si="0"/>
        <v>42.857142857142854</v>
      </c>
      <c r="AD22" s="68">
        <f t="shared" si="0"/>
        <v>67.424242424242422</v>
      </c>
      <c r="AE22" s="55">
        <f>U22</f>
        <v>81</v>
      </c>
      <c r="AF22" s="56">
        <f t="shared" ref="AF22:AF37" si="22">V22</f>
        <v>5</v>
      </c>
      <c r="AG22" s="56" t="str">
        <f>G22</f>
        <v>-</v>
      </c>
      <c r="AH22" s="56" t="str">
        <f>H22</f>
        <v>-</v>
      </c>
      <c r="AI22" s="56">
        <f t="shared" ref="AI22:AI37" si="23">W22</f>
        <v>0</v>
      </c>
      <c r="AJ22" s="56">
        <f t="shared" ref="AJ22:AJ37" si="24">X22</f>
        <v>3</v>
      </c>
      <c r="AK22" s="69">
        <f t="shared" si="8"/>
        <v>3</v>
      </c>
      <c r="AL22" s="70">
        <f t="shared" si="2"/>
        <v>92</v>
      </c>
    </row>
    <row r="23" spans="1:38" s="4" customFormat="1" ht="65.099999999999994" customHeight="1" x14ac:dyDescent="0.15">
      <c r="A23" s="5"/>
      <c r="B23" s="380" t="s">
        <v>23</v>
      </c>
      <c r="C23" s="307" t="s">
        <v>24</v>
      </c>
      <c r="D23" s="308"/>
      <c r="E23" s="71">
        <v>147</v>
      </c>
      <c r="F23" s="72">
        <v>5</v>
      </c>
      <c r="G23" s="115" t="s">
        <v>68</v>
      </c>
      <c r="H23" s="72" t="s">
        <v>68</v>
      </c>
      <c r="I23" s="72">
        <v>1</v>
      </c>
      <c r="J23" s="72">
        <v>9</v>
      </c>
      <c r="K23" s="73">
        <v>0</v>
      </c>
      <c r="L23" s="74">
        <f t="shared" si="3"/>
        <v>162</v>
      </c>
      <c r="M23" s="75">
        <v>127</v>
      </c>
      <c r="N23" s="76">
        <v>59</v>
      </c>
      <c r="O23" s="77">
        <f t="shared" si="4"/>
        <v>46.45669291338583</v>
      </c>
      <c r="P23" s="71">
        <v>59</v>
      </c>
      <c r="Q23" s="72">
        <v>4</v>
      </c>
      <c r="R23" s="72">
        <v>1</v>
      </c>
      <c r="S23" s="78">
        <v>4</v>
      </c>
      <c r="T23" s="79">
        <f t="shared" si="5"/>
        <v>68</v>
      </c>
      <c r="U23" s="71">
        <v>27</v>
      </c>
      <c r="V23" s="72">
        <v>3</v>
      </c>
      <c r="W23" s="72">
        <v>0</v>
      </c>
      <c r="X23" s="78">
        <v>2</v>
      </c>
      <c r="Y23" s="79">
        <f t="shared" si="6"/>
        <v>32</v>
      </c>
      <c r="Z23" s="80">
        <f t="shared" si="7"/>
        <v>45.762711864406782</v>
      </c>
      <c r="AA23" s="81">
        <f t="shared" si="0"/>
        <v>75</v>
      </c>
      <c r="AB23" s="82">
        <f t="shared" si="0"/>
        <v>0</v>
      </c>
      <c r="AC23" s="87">
        <f t="shared" si="0"/>
        <v>50</v>
      </c>
      <c r="AD23" s="84">
        <f t="shared" si="0"/>
        <v>47.058823529411761</v>
      </c>
      <c r="AE23" s="71">
        <f t="shared" ref="AE23:AE39" si="25">U23</f>
        <v>27</v>
      </c>
      <c r="AF23" s="72">
        <f t="shared" si="22"/>
        <v>3</v>
      </c>
      <c r="AG23" s="72" t="str">
        <f t="shared" ref="AG23:AH39" si="26">G23</f>
        <v>-</v>
      </c>
      <c r="AH23" s="72" t="str">
        <f t="shared" si="26"/>
        <v>-</v>
      </c>
      <c r="AI23" s="72">
        <f t="shared" si="23"/>
        <v>0</v>
      </c>
      <c r="AJ23" s="72">
        <f t="shared" si="24"/>
        <v>2</v>
      </c>
      <c r="AK23" s="85">
        <f t="shared" si="8"/>
        <v>0</v>
      </c>
      <c r="AL23" s="86">
        <f t="shared" si="2"/>
        <v>32</v>
      </c>
    </row>
    <row r="24" spans="1:38" s="4" customFormat="1" ht="65.099999999999994" customHeight="1" x14ac:dyDescent="0.15">
      <c r="A24" s="5"/>
      <c r="B24" s="381"/>
      <c r="C24" s="307" t="s">
        <v>25</v>
      </c>
      <c r="D24" s="308"/>
      <c r="E24" s="71">
        <v>96</v>
      </c>
      <c r="F24" s="72">
        <v>5</v>
      </c>
      <c r="G24" s="115" t="s">
        <v>68</v>
      </c>
      <c r="H24" s="115" t="s">
        <v>68</v>
      </c>
      <c r="I24" s="72">
        <v>0</v>
      </c>
      <c r="J24" s="72">
        <v>4</v>
      </c>
      <c r="K24" s="73">
        <v>0</v>
      </c>
      <c r="L24" s="74">
        <f t="shared" si="3"/>
        <v>105</v>
      </c>
      <c r="M24" s="75">
        <v>82</v>
      </c>
      <c r="N24" s="76">
        <v>45</v>
      </c>
      <c r="O24" s="77">
        <f t="shared" si="4"/>
        <v>54.878048780487809</v>
      </c>
      <c r="P24" s="71">
        <v>44</v>
      </c>
      <c r="Q24" s="72">
        <v>5</v>
      </c>
      <c r="R24" s="72">
        <v>0</v>
      </c>
      <c r="S24" s="78">
        <v>4</v>
      </c>
      <c r="T24" s="79">
        <f t="shared" si="5"/>
        <v>53</v>
      </c>
      <c r="U24" s="71">
        <v>17</v>
      </c>
      <c r="V24" s="72">
        <v>3</v>
      </c>
      <c r="W24" s="72">
        <v>0</v>
      </c>
      <c r="X24" s="78">
        <v>1</v>
      </c>
      <c r="Y24" s="79">
        <f t="shared" si="6"/>
        <v>21</v>
      </c>
      <c r="Z24" s="80">
        <f t="shared" si="7"/>
        <v>38.636363636363633</v>
      </c>
      <c r="AA24" s="81">
        <f t="shared" ref="AA24:AA81" si="27">V24/Q24*100</f>
        <v>60</v>
      </c>
      <c r="AB24" s="81" t="s">
        <v>99</v>
      </c>
      <c r="AC24" s="87">
        <f t="shared" ref="AC24:AC81" si="28">X24/S24*100</f>
        <v>25</v>
      </c>
      <c r="AD24" s="84">
        <f t="shared" ref="AD24:AD81" si="29">Y24/T24*100</f>
        <v>39.622641509433961</v>
      </c>
      <c r="AE24" s="71">
        <f t="shared" si="25"/>
        <v>17</v>
      </c>
      <c r="AF24" s="72">
        <f t="shared" si="22"/>
        <v>3</v>
      </c>
      <c r="AG24" s="72" t="str">
        <f t="shared" si="26"/>
        <v>-</v>
      </c>
      <c r="AH24" s="72" t="str">
        <f t="shared" si="26"/>
        <v>-</v>
      </c>
      <c r="AI24" s="72">
        <f t="shared" si="23"/>
        <v>0</v>
      </c>
      <c r="AJ24" s="72">
        <f t="shared" si="24"/>
        <v>1</v>
      </c>
      <c r="AK24" s="85">
        <f t="shared" si="8"/>
        <v>0</v>
      </c>
      <c r="AL24" s="86">
        <f t="shared" si="2"/>
        <v>21</v>
      </c>
    </row>
    <row r="25" spans="1:38" s="4" customFormat="1" ht="65.099999999999994" customHeight="1" x14ac:dyDescent="0.15">
      <c r="A25" s="5"/>
      <c r="B25" s="382"/>
      <c r="C25" s="307" t="s">
        <v>26</v>
      </c>
      <c r="D25" s="308"/>
      <c r="E25" s="71">
        <v>41</v>
      </c>
      <c r="F25" s="72">
        <v>1</v>
      </c>
      <c r="G25" s="115" t="s">
        <v>69</v>
      </c>
      <c r="H25" s="115" t="s">
        <v>69</v>
      </c>
      <c r="I25" s="72">
        <v>0</v>
      </c>
      <c r="J25" s="72">
        <v>4</v>
      </c>
      <c r="K25" s="73">
        <v>0</v>
      </c>
      <c r="L25" s="74">
        <f t="shared" si="3"/>
        <v>46</v>
      </c>
      <c r="M25" s="75">
        <v>37</v>
      </c>
      <c r="N25" s="76">
        <v>22</v>
      </c>
      <c r="O25" s="77">
        <f t="shared" si="4"/>
        <v>59.45945945945946</v>
      </c>
      <c r="P25" s="71">
        <v>22</v>
      </c>
      <c r="Q25" s="72">
        <v>1</v>
      </c>
      <c r="R25" s="72">
        <v>0</v>
      </c>
      <c r="S25" s="78">
        <v>4</v>
      </c>
      <c r="T25" s="79">
        <f t="shared" si="5"/>
        <v>27</v>
      </c>
      <c r="U25" s="71">
        <v>11</v>
      </c>
      <c r="V25" s="72">
        <v>1</v>
      </c>
      <c r="W25" s="72">
        <v>0</v>
      </c>
      <c r="X25" s="78">
        <v>3</v>
      </c>
      <c r="Y25" s="79">
        <f t="shared" si="6"/>
        <v>15</v>
      </c>
      <c r="Z25" s="80">
        <f t="shared" si="7"/>
        <v>50</v>
      </c>
      <c r="AA25" s="82">
        <f t="shared" si="27"/>
        <v>100</v>
      </c>
      <c r="AB25" s="81" t="s">
        <v>99</v>
      </c>
      <c r="AC25" s="87">
        <f t="shared" si="28"/>
        <v>75</v>
      </c>
      <c r="AD25" s="84">
        <f t="shared" si="29"/>
        <v>55.555555555555557</v>
      </c>
      <c r="AE25" s="71">
        <f t="shared" si="25"/>
        <v>11</v>
      </c>
      <c r="AF25" s="72">
        <f t="shared" si="22"/>
        <v>1</v>
      </c>
      <c r="AG25" s="72" t="str">
        <f t="shared" si="26"/>
        <v>-</v>
      </c>
      <c r="AH25" s="72" t="str">
        <f t="shared" si="26"/>
        <v>-</v>
      </c>
      <c r="AI25" s="72">
        <f t="shared" si="23"/>
        <v>0</v>
      </c>
      <c r="AJ25" s="72">
        <f t="shared" si="24"/>
        <v>3</v>
      </c>
      <c r="AK25" s="85">
        <f t="shared" si="8"/>
        <v>0</v>
      </c>
      <c r="AL25" s="86">
        <f t="shared" si="2"/>
        <v>15</v>
      </c>
    </row>
    <row r="26" spans="1:38" s="4" customFormat="1" ht="65.099999999999994" customHeight="1" x14ac:dyDescent="0.15">
      <c r="A26" s="5"/>
      <c r="B26" s="240" t="s">
        <v>27</v>
      </c>
      <c r="C26" s="307" t="s">
        <v>28</v>
      </c>
      <c r="D26" s="308"/>
      <c r="E26" s="71">
        <v>66</v>
      </c>
      <c r="F26" s="72">
        <v>0</v>
      </c>
      <c r="G26" s="115" t="s">
        <v>69</v>
      </c>
      <c r="H26" s="72" t="s">
        <v>68</v>
      </c>
      <c r="I26" s="72">
        <v>0</v>
      </c>
      <c r="J26" s="72">
        <v>3</v>
      </c>
      <c r="K26" s="73">
        <v>0</v>
      </c>
      <c r="L26" s="74">
        <f t="shared" si="3"/>
        <v>69</v>
      </c>
      <c r="M26" s="75">
        <v>53</v>
      </c>
      <c r="N26" s="76">
        <v>33</v>
      </c>
      <c r="O26" s="77">
        <f t="shared" si="4"/>
        <v>62.264150943396224</v>
      </c>
      <c r="P26" s="71">
        <f t="shared" ref="P26:P43" si="30">N26</f>
        <v>33</v>
      </c>
      <c r="Q26" s="72">
        <v>0</v>
      </c>
      <c r="R26" s="72">
        <v>0</v>
      </c>
      <c r="S26" s="78">
        <v>2</v>
      </c>
      <c r="T26" s="79">
        <f t="shared" si="5"/>
        <v>35</v>
      </c>
      <c r="U26" s="71">
        <v>21</v>
      </c>
      <c r="V26" s="72">
        <v>0</v>
      </c>
      <c r="W26" s="72">
        <v>0</v>
      </c>
      <c r="X26" s="78">
        <v>0</v>
      </c>
      <c r="Y26" s="79">
        <f t="shared" si="6"/>
        <v>21</v>
      </c>
      <c r="Z26" s="80">
        <f t="shared" si="7"/>
        <v>63.636363636363633</v>
      </c>
      <c r="AA26" s="81" t="s">
        <v>99</v>
      </c>
      <c r="AB26" s="81" t="s">
        <v>99</v>
      </c>
      <c r="AC26" s="83">
        <f t="shared" si="28"/>
        <v>0</v>
      </c>
      <c r="AD26" s="84">
        <f t="shared" si="29"/>
        <v>60</v>
      </c>
      <c r="AE26" s="71">
        <f t="shared" si="25"/>
        <v>21</v>
      </c>
      <c r="AF26" s="72">
        <f t="shared" si="22"/>
        <v>0</v>
      </c>
      <c r="AG26" s="72" t="str">
        <f t="shared" si="26"/>
        <v>-</v>
      </c>
      <c r="AH26" s="72" t="str">
        <f t="shared" si="26"/>
        <v>-</v>
      </c>
      <c r="AI26" s="72">
        <f t="shared" si="23"/>
        <v>0</v>
      </c>
      <c r="AJ26" s="72">
        <f t="shared" si="24"/>
        <v>0</v>
      </c>
      <c r="AK26" s="85">
        <f t="shared" si="8"/>
        <v>0</v>
      </c>
      <c r="AL26" s="86">
        <f t="shared" si="2"/>
        <v>21</v>
      </c>
    </row>
    <row r="27" spans="1:38" s="4" customFormat="1" ht="65.099999999999994" customHeight="1" x14ac:dyDescent="0.15">
      <c r="A27" s="5"/>
      <c r="B27" s="306" t="s">
        <v>14</v>
      </c>
      <c r="C27" s="307"/>
      <c r="D27" s="308"/>
      <c r="E27" s="71">
        <v>310</v>
      </c>
      <c r="F27" s="72">
        <v>12</v>
      </c>
      <c r="G27" s="115" t="s">
        <v>68</v>
      </c>
      <c r="H27" s="72">
        <v>2</v>
      </c>
      <c r="I27" s="72">
        <v>1</v>
      </c>
      <c r="J27" s="72">
        <v>13</v>
      </c>
      <c r="K27" s="73">
        <v>4</v>
      </c>
      <c r="L27" s="74">
        <f t="shared" si="3"/>
        <v>342</v>
      </c>
      <c r="M27" s="75">
        <v>267</v>
      </c>
      <c r="N27" s="76">
        <v>203</v>
      </c>
      <c r="O27" s="77">
        <f t="shared" si="4"/>
        <v>76.029962546816478</v>
      </c>
      <c r="P27" s="71">
        <v>199</v>
      </c>
      <c r="Q27" s="72">
        <v>10</v>
      </c>
      <c r="R27" s="72">
        <v>1</v>
      </c>
      <c r="S27" s="78">
        <v>8</v>
      </c>
      <c r="T27" s="79">
        <f t="shared" si="5"/>
        <v>218</v>
      </c>
      <c r="U27" s="71">
        <v>66</v>
      </c>
      <c r="V27" s="72">
        <v>5</v>
      </c>
      <c r="W27" s="72">
        <v>1</v>
      </c>
      <c r="X27" s="78">
        <v>4</v>
      </c>
      <c r="Y27" s="79">
        <f t="shared" si="6"/>
        <v>76</v>
      </c>
      <c r="Z27" s="80">
        <f t="shared" si="7"/>
        <v>33.165829145728644</v>
      </c>
      <c r="AA27" s="81">
        <f t="shared" si="27"/>
        <v>50</v>
      </c>
      <c r="AB27" s="82">
        <f t="shared" ref="AB27:AB81" si="31">W27/R27*100</f>
        <v>100</v>
      </c>
      <c r="AC27" s="87">
        <f t="shared" si="28"/>
        <v>50</v>
      </c>
      <c r="AD27" s="84">
        <f t="shared" si="29"/>
        <v>34.862385321100916</v>
      </c>
      <c r="AE27" s="71">
        <f t="shared" si="25"/>
        <v>66</v>
      </c>
      <c r="AF27" s="72">
        <f t="shared" si="22"/>
        <v>5</v>
      </c>
      <c r="AG27" s="72" t="str">
        <f t="shared" si="26"/>
        <v>-</v>
      </c>
      <c r="AH27" s="72">
        <f t="shared" si="26"/>
        <v>2</v>
      </c>
      <c r="AI27" s="72">
        <f t="shared" si="23"/>
        <v>1</v>
      </c>
      <c r="AJ27" s="72">
        <f t="shared" si="24"/>
        <v>4</v>
      </c>
      <c r="AK27" s="85">
        <f t="shared" si="8"/>
        <v>4</v>
      </c>
      <c r="AL27" s="86">
        <f t="shared" si="2"/>
        <v>82</v>
      </c>
    </row>
    <row r="28" spans="1:38" s="4" customFormat="1" ht="65.099999999999994" customHeight="1" x14ac:dyDescent="0.15">
      <c r="A28" s="5"/>
      <c r="B28" s="380" t="s">
        <v>15</v>
      </c>
      <c r="C28" s="307" t="s">
        <v>29</v>
      </c>
      <c r="D28" s="308"/>
      <c r="E28" s="71">
        <v>64</v>
      </c>
      <c r="F28" s="72">
        <v>2</v>
      </c>
      <c r="G28" s="115" t="s">
        <v>68</v>
      </c>
      <c r="H28" s="72">
        <v>0</v>
      </c>
      <c r="I28" s="72">
        <v>0</v>
      </c>
      <c r="J28" s="72">
        <v>4</v>
      </c>
      <c r="K28" s="73">
        <v>1</v>
      </c>
      <c r="L28" s="74">
        <f t="shared" si="3"/>
        <v>71</v>
      </c>
      <c r="M28" s="75">
        <v>51</v>
      </c>
      <c r="N28" s="76">
        <v>32</v>
      </c>
      <c r="O28" s="77">
        <f t="shared" si="4"/>
        <v>62.745098039215684</v>
      </c>
      <c r="P28" s="71">
        <v>31</v>
      </c>
      <c r="Q28" s="72">
        <v>2</v>
      </c>
      <c r="R28" s="72">
        <v>0</v>
      </c>
      <c r="S28" s="78">
        <v>2</v>
      </c>
      <c r="T28" s="79">
        <f t="shared" si="5"/>
        <v>35</v>
      </c>
      <c r="U28" s="71">
        <v>15</v>
      </c>
      <c r="V28" s="72">
        <v>2</v>
      </c>
      <c r="W28" s="72">
        <v>0</v>
      </c>
      <c r="X28" s="78">
        <v>1</v>
      </c>
      <c r="Y28" s="79">
        <f t="shared" si="6"/>
        <v>18</v>
      </c>
      <c r="Z28" s="80">
        <f t="shared" si="7"/>
        <v>48.387096774193552</v>
      </c>
      <c r="AA28" s="82">
        <f t="shared" si="27"/>
        <v>100</v>
      </c>
      <c r="AB28" s="81" t="s">
        <v>99</v>
      </c>
      <c r="AC28" s="87">
        <f t="shared" si="28"/>
        <v>50</v>
      </c>
      <c r="AD28" s="84">
        <f t="shared" si="29"/>
        <v>51.428571428571423</v>
      </c>
      <c r="AE28" s="71">
        <f t="shared" si="25"/>
        <v>15</v>
      </c>
      <c r="AF28" s="72">
        <f t="shared" si="22"/>
        <v>2</v>
      </c>
      <c r="AG28" s="72" t="str">
        <f t="shared" si="26"/>
        <v>-</v>
      </c>
      <c r="AH28" s="72">
        <f t="shared" si="26"/>
        <v>0</v>
      </c>
      <c r="AI28" s="72">
        <f t="shared" si="23"/>
        <v>0</v>
      </c>
      <c r="AJ28" s="72">
        <f t="shared" si="24"/>
        <v>1</v>
      </c>
      <c r="AK28" s="85">
        <f t="shared" si="8"/>
        <v>1</v>
      </c>
      <c r="AL28" s="86">
        <f t="shared" si="2"/>
        <v>19</v>
      </c>
    </row>
    <row r="29" spans="1:38" s="4" customFormat="1" ht="65.099999999999994" customHeight="1" x14ac:dyDescent="0.15">
      <c r="A29" s="5"/>
      <c r="B29" s="381"/>
      <c r="C29" s="307" t="s">
        <v>30</v>
      </c>
      <c r="D29" s="308"/>
      <c r="E29" s="71">
        <v>106</v>
      </c>
      <c r="F29" s="72">
        <v>4</v>
      </c>
      <c r="G29" s="115" t="s">
        <v>68</v>
      </c>
      <c r="H29" s="72">
        <v>1</v>
      </c>
      <c r="I29" s="72">
        <v>0</v>
      </c>
      <c r="J29" s="72">
        <v>9</v>
      </c>
      <c r="K29" s="73">
        <v>1</v>
      </c>
      <c r="L29" s="74">
        <f t="shared" si="3"/>
        <v>121</v>
      </c>
      <c r="M29" s="75">
        <v>84</v>
      </c>
      <c r="N29" s="76">
        <v>46</v>
      </c>
      <c r="O29" s="77">
        <f t="shared" si="4"/>
        <v>54.761904761904766</v>
      </c>
      <c r="P29" s="71">
        <v>45</v>
      </c>
      <c r="Q29" s="72">
        <v>3</v>
      </c>
      <c r="R29" s="72">
        <v>0</v>
      </c>
      <c r="S29" s="78">
        <v>5</v>
      </c>
      <c r="T29" s="79">
        <f t="shared" si="5"/>
        <v>53</v>
      </c>
      <c r="U29" s="71">
        <v>21</v>
      </c>
      <c r="V29" s="72">
        <v>0</v>
      </c>
      <c r="W29" s="72">
        <v>0</v>
      </c>
      <c r="X29" s="78">
        <v>1</v>
      </c>
      <c r="Y29" s="79">
        <f t="shared" si="6"/>
        <v>22</v>
      </c>
      <c r="Z29" s="80">
        <f t="shared" si="7"/>
        <v>46.666666666666664</v>
      </c>
      <c r="AA29" s="82">
        <f t="shared" si="27"/>
        <v>0</v>
      </c>
      <c r="AB29" s="81" t="s">
        <v>100</v>
      </c>
      <c r="AC29" s="87">
        <f t="shared" si="28"/>
        <v>20</v>
      </c>
      <c r="AD29" s="84">
        <f t="shared" si="29"/>
        <v>41.509433962264154</v>
      </c>
      <c r="AE29" s="71">
        <f t="shared" si="25"/>
        <v>21</v>
      </c>
      <c r="AF29" s="72">
        <f t="shared" si="22"/>
        <v>0</v>
      </c>
      <c r="AG29" s="72" t="str">
        <f t="shared" si="26"/>
        <v>-</v>
      </c>
      <c r="AH29" s="72">
        <f t="shared" si="26"/>
        <v>1</v>
      </c>
      <c r="AI29" s="72">
        <f t="shared" si="23"/>
        <v>0</v>
      </c>
      <c r="AJ29" s="72">
        <f t="shared" si="24"/>
        <v>1</v>
      </c>
      <c r="AK29" s="85">
        <f t="shared" si="8"/>
        <v>1</v>
      </c>
      <c r="AL29" s="86">
        <f t="shared" si="2"/>
        <v>24</v>
      </c>
    </row>
    <row r="30" spans="1:38" s="4" customFormat="1" ht="65.099999999999994" customHeight="1" x14ac:dyDescent="0.15">
      <c r="A30" s="5" t="s">
        <v>31</v>
      </c>
      <c r="B30" s="381"/>
      <c r="C30" s="307" t="s">
        <v>32</v>
      </c>
      <c r="D30" s="308"/>
      <c r="E30" s="71">
        <v>75</v>
      </c>
      <c r="F30" s="72">
        <v>1</v>
      </c>
      <c r="G30" s="115" t="s">
        <v>68</v>
      </c>
      <c r="H30" s="72">
        <v>3</v>
      </c>
      <c r="I30" s="72">
        <v>2</v>
      </c>
      <c r="J30" s="72">
        <v>4</v>
      </c>
      <c r="K30" s="73">
        <v>0</v>
      </c>
      <c r="L30" s="74">
        <f t="shared" si="3"/>
        <v>85</v>
      </c>
      <c r="M30" s="75">
        <v>62</v>
      </c>
      <c r="N30" s="76">
        <v>33</v>
      </c>
      <c r="O30" s="77">
        <f t="shared" si="4"/>
        <v>53.225806451612897</v>
      </c>
      <c r="P30" s="71">
        <v>32</v>
      </c>
      <c r="Q30" s="72">
        <v>1</v>
      </c>
      <c r="R30" s="72">
        <v>1</v>
      </c>
      <c r="S30" s="78">
        <v>3</v>
      </c>
      <c r="T30" s="79">
        <f t="shared" si="5"/>
        <v>37</v>
      </c>
      <c r="U30" s="71">
        <v>23</v>
      </c>
      <c r="V30" s="72">
        <v>0</v>
      </c>
      <c r="W30" s="72">
        <v>1</v>
      </c>
      <c r="X30" s="78">
        <v>1</v>
      </c>
      <c r="Y30" s="79">
        <f t="shared" si="6"/>
        <v>25</v>
      </c>
      <c r="Z30" s="80">
        <f t="shared" si="7"/>
        <v>71.875</v>
      </c>
      <c r="AA30" s="82">
        <f t="shared" si="27"/>
        <v>0</v>
      </c>
      <c r="AB30" s="82">
        <f t="shared" si="31"/>
        <v>100</v>
      </c>
      <c r="AC30" s="87">
        <f t="shared" si="28"/>
        <v>33.333333333333329</v>
      </c>
      <c r="AD30" s="84">
        <f t="shared" si="29"/>
        <v>67.567567567567565</v>
      </c>
      <c r="AE30" s="71">
        <f t="shared" si="25"/>
        <v>23</v>
      </c>
      <c r="AF30" s="72">
        <f t="shared" si="22"/>
        <v>0</v>
      </c>
      <c r="AG30" s="72" t="str">
        <f t="shared" si="26"/>
        <v>-</v>
      </c>
      <c r="AH30" s="72">
        <f t="shared" si="26"/>
        <v>3</v>
      </c>
      <c r="AI30" s="72">
        <f t="shared" si="23"/>
        <v>1</v>
      </c>
      <c r="AJ30" s="72">
        <f t="shared" si="24"/>
        <v>1</v>
      </c>
      <c r="AK30" s="85">
        <f t="shared" si="8"/>
        <v>0</v>
      </c>
      <c r="AL30" s="86">
        <f t="shared" si="2"/>
        <v>28</v>
      </c>
    </row>
    <row r="31" spans="1:38" s="4" customFormat="1" ht="65.099999999999994" customHeight="1" x14ac:dyDescent="0.15">
      <c r="A31" s="5" t="s">
        <v>33</v>
      </c>
      <c r="B31" s="382"/>
      <c r="C31" s="307" t="s">
        <v>34</v>
      </c>
      <c r="D31" s="308"/>
      <c r="E31" s="71">
        <v>13</v>
      </c>
      <c r="F31" s="115">
        <v>1</v>
      </c>
      <c r="G31" s="115" t="s">
        <v>68</v>
      </c>
      <c r="H31" s="115">
        <v>0</v>
      </c>
      <c r="I31" s="72">
        <v>0</v>
      </c>
      <c r="J31" s="72">
        <v>1</v>
      </c>
      <c r="K31" s="73">
        <v>0</v>
      </c>
      <c r="L31" s="74">
        <f t="shared" si="3"/>
        <v>15</v>
      </c>
      <c r="M31" s="75">
        <v>12</v>
      </c>
      <c r="N31" s="76">
        <v>7</v>
      </c>
      <c r="O31" s="77">
        <f t="shared" si="4"/>
        <v>58.333333333333336</v>
      </c>
      <c r="P31" s="116">
        <v>7</v>
      </c>
      <c r="Q31" s="115">
        <v>1</v>
      </c>
      <c r="R31" s="72">
        <v>0</v>
      </c>
      <c r="S31" s="78">
        <v>1</v>
      </c>
      <c r="T31" s="79">
        <f t="shared" si="5"/>
        <v>9</v>
      </c>
      <c r="U31" s="116">
        <v>6</v>
      </c>
      <c r="V31" s="115">
        <v>1</v>
      </c>
      <c r="W31" s="72">
        <v>0</v>
      </c>
      <c r="X31" s="78">
        <v>0</v>
      </c>
      <c r="Y31" s="79">
        <f t="shared" si="6"/>
        <v>7</v>
      </c>
      <c r="Z31" s="80">
        <f t="shared" si="7"/>
        <v>85.714285714285708</v>
      </c>
      <c r="AA31" s="82">
        <f t="shared" si="27"/>
        <v>100</v>
      </c>
      <c r="AB31" s="81" t="s">
        <v>100</v>
      </c>
      <c r="AC31" s="83">
        <f t="shared" si="28"/>
        <v>0</v>
      </c>
      <c r="AD31" s="84">
        <f t="shared" si="29"/>
        <v>77.777777777777786</v>
      </c>
      <c r="AE31" s="116">
        <f t="shared" si="25"/>
        <v>6</v>
      </c>
      <c r="AF31" s="115">
        <f t="shared" si="22"/>
        <v>1</v>
      </c>
      <c r="AG31" s="115" t="str">
        <f t="shared" si="26"/>
        <v>-</v>
      </c>
      <c r="AH31" s="115">
        <f t="shared" si="26"/>
        <v>0</v>
      </c>
      <c r="AI31" s="72">
        <f t="shared" si="23"/>
        <v>0</v>
      </c>
      <c r="AJ31" s="72">
        <f t="shared" si="24"/>
        <v>0</v>
      </c>
      <c r="AK31" s="85">
        <f t="shared" si="8"/>
        <v>0</v>
      </c>
      <c r="AL31" s="86">
        <f t="shared" si="2"/>
        <v>7</v>
      </c>
    </row>
    <row r="32" spans="1:38" s="4" customFormat="1" ht="65.099999999999994" customHeight="1" x14ac:dyDescent="0.15">
      <c r="A32" s="5"/>
      <c r="B32" s="306" t="s">
        <v>18</v>
      </c>
      <c r="C32" s="307"/>
      <c r="D32" s="308"/>
      <c r="E32" s="71">
        <v>571</v>
      </c>
      <c r="F32" s="72">
        <v>3</v>
      </c>
      <c r="G32" s="72" t="s">
        <v>68</v>
      </c>
      <c r="H32" s="72" t="s">
        <v>86</v>
      </c>
      <c r="I32" s="72">
        <v>0</v>
      </c>
      <c r="J32" s="72">
        <v>10</v>
      </c>
      <c r="K32" s="73">
        <v>0</v>
      </c>
      <c r="L32" s="74">
        <f t="shared" si="3"/>
        <v>584</v>
      </c>
      <c r="M32" s="75">
        <v>519</v>
      </c>
      <c r="N32" s="76">
        <v>106</v>
      </c>
      <c r="O32" s="77">
        <f t="shared" si="4"/>
        <v>20.423892100192678</v>
      </c>
      <c r="P32" s="71">
        <v>99</v>
      </c>
      <c r="Q32" s="72">
        <v>3</v>
      </c>
      <c r="R32" s="72">
        <v>0</v>
      </c>
      <c r="S32" s="78">
        <v>9</v>
      </c>
      <c r="T32" s="79">
        <f t="shared" si="5"/>
        <v>111</v>
      </c>
      <c r="U32" s="71">
        <v>31</v>
      </c>
      <c r="V32" s="72">
        <v>2</v>
      </c>
      <c r="W32" s="72">
        <v>0</v>
      </c>
      <c r="X32" s="78">
        <v>3</v>
      </c>
      <c r="Y32" s="79">
        <f t="shared" si="6"/>
        <v>36</v>
      </c>
      <c r="Z32" s="88">
        <f t="shared" si="7"/>
        <v>31.313131313131315</v>
      </c>
      <c r="AA32" s="90">
        <f t="shared" si="27"/>
        <v>66.666666666666657</v>
      </c>
      <c r="AB32" s="90" t="s">
        <v>99</v>
      </c>
      <c r="AC32" s="117">
        <f t="shared" si="28"/>
        <v>33.333333333333329</v>
      </c>
      <c r="AD32" s="118">
        <f t="shared" si="29"/>
        <v>32.432432432432435</v>
      </c>
      <c r="AE32" s="71">
        <f t="shared" si="25"/>
        <v>31</v>
      </c>
      <c r="AF32" s="72">
        <f t="shared" si="22"/>
        <v>2</v>
      </c>
      <c r="AG32" s="72" t="str">
        <f t="shared" si="26"/>
        <v>-</v>
      </c>
      <c r="AH32" s="72" t="str">
        <f t="shared" si="26"/>
        <v>-</v>
      </c>
      <c r="AI32" s="72">
        <f t="shared" si="23"/>
        <v>0</v>
      </c>
      <c r="AJ32" s="72">
        <f t="shared" si="24"/>
        <v>3</v>
      </c>
      <c r="AK32" s="85">
        <f t="shared" si="8"/>
        <v>0</v>
      </c>
      <c r="AL32" s="86">
        <f t="shared" si="2"/>
        <v>36</v>
      </c>
    </row>
    <row r="33" spans="1:38" s="4" customFormat="1" ht="65.099999999999994" customHeight="1" x14ac:dyDescent="0.15">
      <c r="A33" s="5"/>
      <c r="B33" s="306" t="s">
        <v>35</v>
      </c>
      <c r="C33" s="307"/>
      <c r="D33" s="308"/>
      <c r="E33" s="71">
        <v>25</v>
      </c>
      <c r="F33" s="115">
        <v>0</v>
      </c>
      <c r="G33" s="115" t="s">
        <v>69</v>
      </c>
      <c r="H33" s="115" t="s">
        <v>69</v>
      </c>
      <c r="I33" s="72">
        <v>0</v>
      </c>
      <c r="J33" s="72">
        <v>0</v>
      </c>
      <c r="K33" s="73">
        <v>0</v>
      </c>
      <c r="L33" s="74">
        <f>SUM(E33:K33)</f>
        <v>25</v>
      </c>
      <c r="M33" s="75">
        <v>22</v>
      </c>
      <c r="N33" s="76">
        <v>19</v>
      </c>
      <c r="O33" s="77">
        <f t="shared" si="4"/>
        <v>86.36363636363636</v>
      </c>
      <c r="P33" s="116">
        <v>19</v>
      </c>
      <c r="Q33" s="115">
        <v>0</v>
      </c>
      <c r="R33" s="72">
        <v>0</v>
      </c>
      <c r="S33" s="78">
        <v>0</v>
      </c>
      <c r="T33" s="79">
        <f t="shared" si="5"/>
        <v>19</v>
      </c>
      <c r="U33" s="116">
        <v>13</v>
      </c>
      <c r="V33" s="115">
        <v>0</v>
      </c>
      <c r="W33" s="72">
        <v>0</v>
      </c>
      <c r="X33" s="78">
        <v>0</v>
      </c>
      <c r="Y33" s="79">
        <f t="shared" si="6"/>
        <v>13</v>
      </c>
      <c r="Z33" s="80">
        <f t="shared" si="7"/>
        <v>68.421052631578945</v>
      </c>
      <c r="AA33" s="81" t="s">
        <v>99</v>
      </c>
      <c r="AB33" s="81" t="s">
        <v>99</v>
      </c>
      <c r="AC33" s="87" t="s">
        <v>100</v>
      </c>
      <c r="AD33" s="84">
        <f t="shared" si="29"/>
        <v>68.421052631578945</v>
      </c>
      <c r="AE33" s="116">
        <f t="shared" si="25"/>
        <v>13</v>
      </c>
      <c r="AF33" s="115">
        <f t="shared" si="22"/>
        <v>0</v>
      </c>
      <c r="AG33" s="115" t="str">
        <f t="shared" si="26"/>
        <v>-</v>
      </c>
      <c r="AH33" s="115" t="str">
        <f t="shared" si="26"/>
        <v>-</v>
      </c>
      <c r="AI33" s="72">
        <f t="shared" si="23"/>
        <v>0</v>
      </c>
      <c r="AJ33" s="72">
        <f t="shared" si="24"/>
        <v>0</v>
      </c>
      <c r="AK33" s="85">
        <f t="shared" si="8"/>
        <v>0</v>
      </c>
      <c r="AL33" s="86">
        <f t="shared" si="2"/>
        <v>13</v>
      </c>
    </row>
    <row r="34" spans="1:38" s="4" customFormat="1" ht="65.099999999999994" customHeight="1" x14ac:dyDescent="0.15">
      <c r="A34" s="5"/>
      <c r="B34" s="319" t="s">
        <v>36</v>
      </c>
      <c r="C34" s="307" t="s">
        <v>37</v>
      </c>
      <c r="D34" s="308"/>
      <c r="E34" s="71">
        <v>22</v>
      </c>
      <c r="F34" s="115">
        <v>0</v>
      </c>
      <c r="G34" s="72">
        <v>2</v>
      </c>
      <c r="H34" s="115">
        <v>0</v>
      </c>
      <c r="I34" s="72">
        <v>0</v>
      </c>
      <c r="J34" s="72">
        <v>1</v>
      </c>
      <c r="K34" s="73">
        <v>0</v>
      </c>
      <c r="L34" s="74">
        <f>SUM(E34:K34)</f>
        <v>25</v>
      </c>
      <c r="M34" s="75">
        <v>17</v>
      </c>
      <c r="N34" s="76">
        <v>15</v>
      </c>
      <c r="O34" s="77">
        <f t="shared" si="4"/>
        <v>88.235294117647058</v>
      </c>
      <c r="P34" s="116">
        <v>14</v>
      </c>
      <c r="Q34" s="115">
        <v>0</v>
      </c>
      <c r="R34" s="72">
        <v>0</v>
      </c>
      <c r="S34" s="78">
        <v>1</v>
      </c>
      <c r="T34" s="79">
        <f t="shared" si="5"/>
        <v>15</v>
      </c>
      <c r="U34" s="116">
        <v>9</v>
      </c>
      <c r="V34" s="115">
        <v>0</v>
      </c>
      <c r="W34" s="72">
        <v>0</v>
      </c>
      <c r="X34" s="78">
        <v>0</v>
      </c>
      <c r="Y34" s="79">
        <f t="shared" si="6"/>
        <v>9</v>
      </c>
      <c r="Z34" s="80">
        <f t="shared" si="7"/>
        <v>64.285714285714292</v>
      </c>
      <c r="AA34" s="81" t="s">
        <v>100</v>
      </c>
      <c r="AB34" s="81" t="s">
        <v>99</v>
      </c>
      <c r="AC34" s="83">
        <f t="shared" si="28"/>
        <v>0</v>
      </c>
      <c r="AD34" s="84">
        <f t="shared" si="29"/>
        <v>60</v>
      </c>
      <c r="AE34" s="116">
        <f t="shared" si="25"/>
        <v>9</v>
      </c>
      <c r="AF34" s="115">
        <f t="shared" si="22"/>
        <v>0</v>
      </c>
      <c r="AG34" s="115">
        <f t="shared" si="26"/>
        <v>2</v>
      </c>
      <c r="AH34" s="115">
        <f t="shared" si="26"/>
        <v>0</v>
      </c>
      <c r="AI34" s="72">
        <f t="shared" si="23"/>
        <v>0</v>
      </c>
      <c r="AJ34" s="72">
        <f t="shared" si="24"/>
        <v>0</v>
      </c>
      <c r="AK34" s="85">
        <f t="shared" si="8"/>
        <v>0</v>
      </c>
      <c r="AL34" s="86">
        <f t="shared" si="2"/>
        <v>11</v>
      </c>
    </row>
    <row r="35" spans="1:38" s="4" customFormat="1" ht="65.099999999999994" customHeight="1" x14ac:dyDescent="0.15">
      <c r="A35" s="5"/>
      <c r="B35" s="320"/>
      <c r="C35" s="307" t="s">
        <v>38</v>
      </c>
      <c r="D35" s="308"/>
      <c r="E35" s="71">
        <v>23</v>
      </c>
      <c r="F35" s="115">
        <v>0</v>
      </c>
      <c r="G35" s="72">
        <v>1</v>
      </c>
      <c r="H35" s="115">
        <v>0</v>
      </c>
      <c r="I35" s="72">
        <v>0</v>
      </c>
      <c r="J35" s="72">
        <v>1</v>
      </c>
      <c r="K35" s="73">
        <v>0</v>
      </c>
      <c r="L35" s="74">
        <f>SUM(E35:K35)</f>
        <v>25</v>
      </c>
      <c r="M35" s="75">
        <v>18</v>
      </c>
      <c r="N35" s="76">
        <v>14</v>
      </c>
      <c r="O35" s="77">
        <f t="shared" si="4"/>
        <v>77.777777777777786</v>
      </c>
      <c r="P35" s="116">
        <v>13</v>
      </c>
      <c r="Q35" s="115">
        <v>0</v>
      </c>
      <c r="R35" s="72">
        <v>0</v>
      </c>
      <c r="S35" s="78">
        <v>1</v>
      </c>
      <c r="T35" s="79">
        <f t="shared" si="5"/>
        <v>14</v>
      </c>
      <c r="U35" s="116">
        <v>9</v>
      </c>
      <c r="V35" s="115">
        <v>0</v>
      </c>
      <c r="W35" s="72">
        <v>0</v>
      </c>
      <c r="X35" s="78">
        <v>1</v>
      </c>
      <c r="Y35" s="79">
        <f t="shared" si="6"/>
        <v>10</v>
      </c>
      <c r="Z35" s="80">
        <f t="shared" si="7"/>
        <v>69.230769230769226</v>
      </c>
      <c r="AA35" s="81" t="s">
        <v>99</v>
      </c>
      <c r="AB35" s="81" t="s">
        <v>100</v>
      </c>
      <c r="AC35" s="83">
        <f t="shared" si="28"/>
        <v>100</v>
      </c>
      <c r="AD35" s="84">
        <f t="shared" si="29"/>
        <v>71.428571428571431</v>
      </c>
      <c r="AE35" s="116">
        <f t="shared" si="25"/>
        <v>9</v>
      </c>
      <c r="AF35" s="115">
        <f t="shared" si="22"/>
        <v>0</v>
      </c>
      <c r="AG35" s="115">
        <f t="shared" si="26"/>
        <v>1</v>
      </c>
      <c r="AH35" s="115">
        <f t="shared" si="26"/>
        <v>0</v>
      </c>
      <c r="AI35" s="72">
        <f t="shared" si="23"/>
        <v>0</v>
      </c>
      <c r="AJ35" s="72">
        <f t="shared" si="24"/>
        <v>1</v>
      </c>
      <c r="AK35" s="85">
        <f t="shared" si="8"/>
        <v>0</v>
      </c>
      <c r="AL35" s="86">
        <f t="shared" si="2"/>
        <v>11</v>
      </c>
    </row>
    <row r="36" spans="1:38" s="4" customFormat="1" ht="65.099999999999994" customHeight="1" x14ac:dyDescent="0.15">
      <c r="A36" s="5"/>
      <c r="B36" s="306" t="s">
        <v>21</v>
      </c>
      <c r="C36" s="307"/>
      <c r="D36" s="308"/>
      <c r="E36" s="71">
        <v>281</v>
      </c>
      <c r="F36" s="72">
        <v>7</v>
      </c>
      <c r="G36" s="115" t="s">
        <v>68</v>
      </c>
      <c r="H36" s="72" t="s">
        <v>68</v>
      </c>
      <c r="I36" s="72">
        <v>0</v>
      </c>
      <c r="J36" s="72">
        <v>18</v>
      </c>
      <c r="K36" s="73">
        <v>1</v>
      </c>
      <c r="L36" s="74">
        <f>SUM(E36:K36)</f>
        <v>307</v>
      </c>
      <c r="M36" s="75">
        <v>236</v>
      </c>
      <c r="N36" s="76">
        <v>139</v>
      </c>
      <c r="O36" s="77">
        <f t="shared" si="4"/>
        <v>58.898305084745758</v>
      </c>
      <c r="P36" s="71">
        <v>132</v>
      </c>
      <c r="Q36" s="72">
        <v>5</v>
      </c>
      <c r="R36" s="72">
        <v>0</v>
      </c>
      <c r="S36" s="78">
        <v>12</v>
      </c>
      <c r="T36" s="79">
        <f t="shared" si="5"/>
        <v>149</v>
      </c>
      <c r="U36" s="71">
        <v>58</v>
      </c>
      <c r="V36" s="72">
        <v>3</v>
      </c>
      <c r="W36" s="72">
        <v>0</v>
      </c>
      <c r="X36" s="78">
        <v>6</v>
      </c>
      <c r="Y36" s="79">
        <f t="shared" si="6"/>
        <v>67</v>
      </c>
      <c r="Z36" s="119">
        <f t="shared" si="7"/>
        <v>43.939393939393938</v>
      </c>
      <c r="AA36" s="120">
        <f t="shared" si="27"/>
        <v>60</v>
      </c>
      <c r="AB36" s="81" t="s">
        <v>100</v>
      </c>
      <c r="AC36" s="87">
        <f t="shared" si="28"/>
        <v>50</v>
      </c>
      <c r="AD36" s="84">
        <f t="shared" si="29"/>
        <v>44.966442953020135</v>
      </c>
      <c r="AE36" s="71">
        <f t="shared" si="25"/>
        <v>58</v>
      </c>
      <c r="AF36" s="72">
        <f t="shared" si="22"/>
        <v>3</v>
      </c>
      <c r="AG36" s="72" t="str">
        <f t="shared" si="26"/>
        <v>-</v>
      </c>
      <c r="AH36" s="72" t="str">
        <f t="shared" si="26"/>
        <v>-</v>
      </c>
      <c r="AI36" s="72">
        <f t="shared" si="23"/>
        <v>0</v>
      </c>
      <c r="AJ36" s="72">
        <f t="shared" si="24"/>
        <v>6</v>
      </c>
      <c r="AK36" s="85">
        <f t="shared" si="8"/>
        <v>1</v>
      </c>
      <c r="AL36" s="86">
        <f t="shared" si="2"/>
        <v>68</v>
      </c>
    </row>
    <row r="37" spans="1:38" s="4" customFormat="1" ht="65.099999999999994" customHeight="1" x14ac:dyDescent="0.15">
      <c r="A37" s="5"/>
      <c r="B37" s="306" t="s">
        <v>39</v>
      </c>
      <c r="C37" s="307"/>
      <c r="D37" s="308"/>
      <c r="E37" s="71">
        <v>84</v>
      </c>
      <c r="F37" s="72">
        <v>0</v>
      </c>
      <c r="G37" s="115" t="s">
        <v>68</v>
      </c>
      <c r="H37" s="115" t="s">
        <v>70</v>
      </c>
      <c r="I37" s="72">
        <v>2</v>
      </c>
      <c r="J37" s="72">
        <v>3</v>
      </c>
      <c r="K37" s="73">
        <v>0</v>
      </c>
      <c r="L37" s="74">
        <f>SUM(E37:K37)</f>
        <v>89</v>
      </c>
      <c r="M37" s="75">
        <v>70</v>
      </c>
      <c r="N37" s="76">
        <v>31</v>
      </c>
      <c r="O37" s="77">
        <f t="shared" si="4"/>
        <v>44.285714285714285</v>
      </c>
      <c r="P37" s="71">
        <v>31</v>
      </c>
      <c r="Q37" s="72">
        <v>0</v>
      </c>
      <c r="R37" s="72">
        <v>2</v>
      </c>
      <c r="S37" s="78">
        <v>3</v>
      </c>
      <c r="T37" s="79">
        <f t="shared" si="5"/>
        <v>36</v>
      </c>
      <c r="U37" s="71">
        <v>9</v>
      </c>
      <c r="V37" s="72">
        <v>0</v>
      </c>
      <c r="W37" s="72">
        <v>0</v>
      </c>
      <c r="X37" s="78">
        <v>1</v>
      </c>
      <c r="Y37" s="79">
        <f t="shared" si="6"/>
        <v>10</v>
      </c>
      <c r="Z37" s="80">
        <f t="shared" si="7"/>
        <v>29.032258064516132</v>
      </c>
      <c r="AA37" s="81" t="s">
        <v>99</v>
      </c>
      <c r="AB37" s="82">
        <f t="shared" si="31"/>
        <v>0</v>
      </c>
      <c r="AC37" s="87">
        <f t="shared" si="28"/>
        <v>33.333333333333329</v>
      </c>
      <c r="AD37" s="84">
        <f t="shared" si="29"/>
        <v>27.777777777777779</v>
      </c>
      <c r="AE37" s="71">
        <f t="shared" si="25"/>
        <v>9</v>
      </c>
      <c r="AF37" s="72">
        <f t="shared" si="22"/>
        <v>0</v>
      </c>
      <c r="AG37" s="72" t="str">
        <f t="shared" si="26"/>
        <v>-</v>
      </c>
      <c r="AH37" s="72" t="str">
        <f t="shared" si="26"/>
        <v>-</v>
      </c>
      <c r="AI37" s="72">
        <f t="shared" si="23"/>
        <v>0</v>
      </c>
      <c r="AJ37" s="72">
        <f t="shared" si="24"/>
        <v>1</v>
      </c>
      <c r="AK37" s="85">
        <f t="shared" si="8"/>
        <v>0</v>
      </c>
      <c r="AL37" s="86">
        <f t="shared" si="2"/>
        <v>10</v>
      </c>
    </row>
    <row r="38" spans="1:38" s="4" customFormat="1" ht="65.099999999999994" customHeight="1" x14ac:dyDescent="0.15">
      <c r="A38" s="5"/>
      <c r="B38" s="306" t="s">
        <v>72</v>
      </c>
      <c r="C38" s="307"/>
      <c r="D38" s="308"/>
      <c r="E38" s="71">
        <v>2</v>
      </c>
      <c r="F38" s="72">
        <v>0</v>
      </c>
      <c r="G38" s="115" t="s">
        <v>68</v>
      </c>
      <c r="H38" s="72" t="s">
        <v>68</v>
      </c>
      <c r="I38" s="72">
        <v>0</v>
      </c>
      <c r="J38" s="72">
        <v>0</v>
      </c>
      <c r="K38" s="73">
        <v>0</v>
      </c>
      <c r="L38" s="74">
        <v>2</v>
      </c>
      <c r="M38" s="75">
        <v>2</v>
      </c>
      <c r="N38" s="76">
        <v>2</v>
      </c>
      <c r="O38" s="121">
        <f t="shared" si="4"/>
        <v>100</v>
      </c>
      <c r="P38" s="71">
        <v>2</v>
      </c>
      <c r="Q38" s="72">
        <v>0</v>
      </c>
      <c r="R38" s="72">
        <v>0</v>
      </c>
      <c r="S38" s="78">
        <v>0</v>
      </c>
      <c r="T38" s="79">
        <f t="shared" si="5"/>
        <v>2</v>
      </c>
      <c r="U38" s="71">
        <v>2</v>
      </c>
      <c r="V38" s="72">
        <v>0</v>
      </c>
      <c r="W38" s="72">
        <v>0</v>
      </c>
      <c r="X38" s="78">
        <v>0</v>
      </c>
      <c r="Y38" s="79">
        <f t="shared" si="6"/>
        <v>2</v>
      </c>
      <c r="Z38" s="122">
        <f t="shared" si="7"/>
        <v>100</v>
      </c>
      <c r="AA38" s="81" t="s">
        <v>100</v>
      </c>
      <c r="AB38" s="81" t="s">
        <v>100</v>
      </c>
      <c r="AC38" s="87" t="s">
        <v>99</v>
      </c>
      <c r="AD38" s="123">
        <f t="shared" si="29"/>
        <v>100</v>
      </c>
      <c r="AE38" s="71">
        <f t="shared" si="25"/>
        <v>2</v>
      </c>
      <c r="AF38" s="72">
        <f t="shared" ref="AF38:AF39" si="32">V38</f>
        <v>0</v>
      </c>
      <c r="AG38" s="72" t="str">
        <f t="shared" si="26"/>
        <v>-</v>
      </c>
      <c r="AH38" s="72" t="str">
        <f t="shared" si="26"/>
        <v>-</v>
      </c>
      <c r="AI38" s="72">
        <f t="shared" ref="AI38:AI39" si="33">W38</f>
        <v>0</v>
      </c>
      <c r="AJ38" s="72">
        <f t="shared" ref="AJ38:AJ39" si="34">X38</f>
        <v>0</v>
      </c>
      <c r="AK38" s="85">
        <f t="shared" si="8"/>
        <v>0</v>
      </c>
      <c r="AL38" s="86">
        <f t="shared" si="2"/>
        <v>2</v>
      </c>
    </row>
    <row r="39" spans="1:38" s="4" customFormat="1" ht="65.099999999999994" customHeight="1" thickBot="1" x14ac:dyDescent="0.2">
      <c r="A39" s="6"/>
      <c r="B39" s="310" t="s">
        <v>71</v>
      </c>
      <c r="C39" s="311"/>
      <c r="D39" s="312"/>
      <c r="E39" s="124">
        <v>10</v>
      </c>
      <c r="F39" s="125">
        <v>0</v>
      </c>
      <c r="G39" s="125" t="s">
        <v>69</v>
      </c>
      <c r="H39" s="125" t="s">
        <v>68</v>
      </c>
      <c r="I39" s="93">
        <v>0</v>
      </c>
      <c r="J39" s="93">
        <v>0</v>
      </c>
      <c r="K39" s="126">
        <v>0</v>
      </c>
      <c r="L39" s="127">
        <f t="shared" ref="L39:L72" si="35">SUM(E39:K39)</f>
        <v>10</v>
      </c>
      <c r="M39" s="128">
        <v>10</v>
      </c>
      <c r="N39" s="97">
        <v>7</v>
      </c>
      <c r="O39" s="98">
        <f t="shared" si="4"/>
        <v>70</v>
      </c>
      <c r="P39" s="124">
        <v>7</v>
      </c>
      <c r="Q39" s="125">
        <v>0</v>
      </c>
      <c r="R39" s="93">
        <v>0</v>
      </c>
      <c r="S39" s="99">
        <v>0</v>
      </c>
      <c r="T39" s="100">
        <f t="shared" si="5"/>
        <v>7</v>
      </c>
      <c r="U39" s="124">
        <v>6</v>
      </c>
      <c r="V39" s="125">
        <v>0</v>
      </c>
      <c r="W39" s="93">
        <v>0</v>
      </c>
      <c r="X39" s="99">
        <v>0</v>
      </c>
      <c r="Y39" s="100">
        <f t="shared" si="6"/>
        <v>6</v>
      </c>
      <c r="Z39" s="101">
        <f t="shared" si="7"/>
        <v>85.714285714285708</v>
      </c>
      <c r="AA39" s="129" t="s">
        <v>100</v>
      </c>
      <c r="AB39" s="129" t="s">
        <v>100</v>
      </c>
      <c r="AC39" s="130" t="s">
        <v>100</v>
      </c>
      <c r="AD39" s="104">
        <f t="shared" si="29"/>
        <v>85.714285714285708</v>
      </c>
      <c r="AE39" s="124">
        <f t="shared" si="25"/>
        <v>6</v>
      </c>
      <c r="AF39" s="125">
        <f t="shared" si="32"/>
        <v>0</v>
      </c>
      <c r="AG39" s="125" t="str">
        <f t="shared" si="26"/>
        <v>-</v>
      </c>
      <c r="AH39" s="125" t="str">
        <f t="shared" si="26"/>
        <v>-</v>
      </c>
      <c r="AI39" s="93">
        <f t="shared" si="33"/>
        <v>0</v>
      </c>
      <c r="AJ39" s="93">
        <f t="shared" si="34"/>
        <v>0</v>
      </c>
      <c r="AK39" s="106">
        <f t="shared" si="8"/>
        <v>0</v>
      </c>
      <c r="AL39" s="107">
        <f t="shared" si="2"/>
        <v>6</v>
      </c>
    </row>
    <row r="40" spans="1:38" s="4" customFormat="1" ht="65.099999999999994" customHeight="1" x14ac:dyDescent="0.15">
      <c r="A40" s="324" t="s">
        <v>83</v>
      </c>
      <c r="B40" s="325"/>
      <c r="C40" s="325"/>
      <c r="D40" s="326"/>
      <c r="E40" s="131">
        <f t="shared" ref="E40:K40" si="36">SUM(E41:E44)</f>
        <v>203</v>
      </c>
      <c r="F40" s="132">
        <f t="shared" si="36"/>
        <v>1</v>
      </c>
      <c r="G40" s="133">
        <f t="shared" si="36"/>
        <v>38</v>
      </c>
      <c r="H40" s="134">
        <f t="shared" si="36"/>
        <v>15</v>
      </c>
      <c r="I40" s="135">
        <f t="shared" si="36"/>
        <v>6</v>
      </c>
      <c r="J40" s="135">
        <f t="shared" si="36"/>
        <v>3</v>
      </c>
      <c r="K40" s="132">
        <f t="shared" si="36"/>
        <v>0</v>
      </c>
      <c r="L40" s="44">
        <f t="shared" si="35"/>
        <v>266</v>
      </c>
      <c r="M40" s="136">
        <f>SUM(M41:M44)</f>
        <v>187</v>
      </c>
      <c r="N40" s="137">
        <f>SUM(N41:N44)</f>
        <v>156</v>
      </c>
      <c r="O40" s="138">
        <f t="shared" si="4"/>
        <v>83.422459893048128</v>
      </c>
      <c r="P40" s="139">
        <f>SUM(P41:P44)</f>
        <v>155</v>
      </c>
      <c r="Q40" s="132">
        <f t="shared" ref="Q40:S40" si="37">SUM(Q41:Q44)</f>
        <v>1</v>
      </c>
      <c r="R40" s="135">
        <f t="shared" si="37"/>
        <v>5</v>
      </c>
      <c r="S40" s="48">
        <f t="shared" si="37"/>
        <v>3</v>
      </c>
      <c r="T40" s="140">
        <f t="shared" si="5"/>
        <v>164</v>
      </c>
      <c r="U40" s="139">
        <f>SUM(U41:U44)</f>
        <v>138</v>
      </c>
      <c r="V40" s="132">
        <f t="shared" ref="V40:X40" si="38">SUM(V41:V44)</f>
        <v>0</v>
      </c>
      <c r="W40" s="135">
        <f t="shared" si="38"/>
        <v>5</v>
      </c>
      <c r="X40" s="48">
        <f t="shared" si="38"/>
        <v>3</v>
      </c>
      <c r="Y40" s="140">
        <f t="shared" si="6"/>
        <v>146</v>
      </c>
      <c r="Z40" s="141">
        <f t="shared" si="7"/>
        <v>89.032258064516128</v>
      </c>
      <c r="AA40" s="142">
        <f t="shared" si="27"/>
        <v>0</v>
      </c>
      <c r="AB40" s="143">
        <f t="shared" si="31"/>
        <v>100</v>
      </c>
      <c r="AC40" s="144">
        <f t="shared" si="28"/>
        <v>100</v>
      </c>
      <c r="AD40" s="145">
        <f t="shared" si="29"/>
        <v>89.024390243902445</v>
      </c>
      <c r="AE40" s="139">
        <f>SUM(AE41:AE44)</f>
        <v>138</v>
      </c>
      <c r="AF40" s="132">
        <f t="shared" ref="AF40:AK40" si="39">SUM(AF41:AF44)</f>
        <v>0</v>
      </c>
      <c r="AG40" s="132">
        <f t="shared" ref="AG40:AH40" si="40">SUM(AG41:AG44)</f>
        <v>38</v>
      </c>
      <c r="AH40" s="132">
        <f t="shared" si="40"/>
        <v>15</v>
      </c>
      <c r="AI40" s="135">
        <f t="shared" si="39"/>
        <v>5</v>
      </c>
      <c r="AJ40" s="53">
        <f t="shared" si="39"/>
        <v>3</v>
      </c>
      <c r="AK40" s="53">
        <f t="shared" si="39"/>
        <v>0</v>
      </c>
      <c r="AL40" s="146">
        <f t="shared" si="2"/>
        <v>199</v>
      </c>
    </row>
    <row r="41" spans="1:38" s="4" customFormat="1" ht="65.099999999999994" customHeight="1" x14ac:dyDescent="0.15">
      <c r="A41" s="9"/>
      <c r="B41" s="327" t="s">
        <v>40</v>
      </c>
      <c r="C41" s="328"/>
      <c r="D41" s="329"/>
      <c r="E41" s="147">
        <v>3</v>
      </c>
      <c r="F41" s="148">
        <v>0</v>
      </c>
      <c r="G41" s="56">
        <v>0</v>
      </c>
      <c r="H41" s="148" t="s">
        <v>68</v>
      </c>
      <c r="I41" s="148">
        <v>0</v>
      </c>
      <c r="J41" s="148">
        <v>0</v>
      </c>
      <c r="K41" s="149">
        <v>0</v>
      </c>
      <c r="L41" s="58">
        <f t="shared" si="35"/>
        <v>3</v>
      </c>
      <c r="M41" s="150">
        <v>3</v>
      </c>
      <c r="N41" s="60">
        <v>3</v>
      </c>
      <c r="O41" s="151">
        <f t="shared" si="4"/>
        <v>100</v>
      </c>
      <c r="P41" s="147">
        <f t="shared" si="30"/>
        <v>3</v>
      </c>
      <c r="Q41" s="148">
        <v>0</v>
      </c>
      <c r="R41" s="148">
        <v>0</v>
      </c>
      <c r="S41" s="152">
        <v>0</v>
      </c>
      <c r="T41" s="153">
        <f t="shared" si="5"/>
        <v>3</v>
      </c>
      <c r="U41" s="147">
        <v>2</v>
      </c>
      <c r="V41" s="148">
        <v>0</v>
      </c>
      <c r="W41" s="148">
        <v>0</v>
      </c>
      <c r="X41" s="152">
        <v>0</v>
      </c>
      <c r="Y41" s="153">
        <f t="shared" si="6"/>
        <v>2</v>
      </c>
      <c r="Z41" s="64">
        <f t="shared" si="7"/>
        <v>66.666666666666657</v>
      </c>
      <c r="AA41" s="66" t="s">
        <v>100</v>
      </c>
      <c r="AB41" s="66" t="s">
        <v>99</v>
      </c>
      <c r="AC41" s="114" t="s">
        <v>100</v>
      </c>
      <c r="AD41" s="68">
        <f t="shared" si="29"/>
        <v>66.666666666666657</v>
      </c>
      <c r="AE41" s="147">
        <f>U41</f>
        <v>2</v>
      </c>
      <c r="AF41" s="148">
        <f t="shared" ref="AF41:AF44" si="41">V41</f>
        <v>0</v>
      </c>
      <c r="AG41" s="148">
        <f>G41</f>
        <v>0</v>
      </c>
      <c r="AH41" s="148" t="str">
        <f>H41</f>
        <v>-</v>
      </c>
      <c r="AI41" s="148">
        <f t="shared" ref="AI41:AJ44" si="42">W41</f>
        <v>0</v>
      </c>
      <c r="AJ41" s="148">
        <f t="shared" si="42"/>
        <v>0</v>
      </c>
      <c r="AK41" s="154">
        <f t="shared" si="8"/>
        <v>0</v>
      </c>
      <c r="AL41" s="58">
        <f t="shared" si="2"/>
        <v>2</v>
      </c>
    </row>
    <row r="42" spans="1:38" s="4" customFormat="1" ht="65.099999999999994" customHeight="1" x14ac:dyDescent="0.15">
      <c r="A42" s="9"/>
      <c r="B42" s="330" t="s">
        <v>41</v>
      </c>
      <c r="C42" s="331"/>
      <c r="D42" s="332"/>
      <c r="E42" s="155">
        <v>21</v>
      </c>
      <c r="F42" s="156">
        <v>0</v>
      </c>
      <c r="G42" s="72">
        <v>4</v>
      </c>
      <c r="H42" s="156" t="s">
        <v>88</v>
      </c>
      <c r="I42" s="156">
        <v>1</v>
      </c>
      <c r="J42" s="156">
        <v>0</v>
      </c>
      <c r="K42" s="157">
        <v>0</v>
      </c>
      <c r="L42" s="74">
        <f t="shared" si="35"/>
        <v>26</v>
      </c>
      <c r="M42" s="75">
        <v>19</v>
      </c>
      <c r="N42" s="76">
        <v>18</v>
      </c>
      <c r="O42" s="77">
        <f t="shared" si="4"/>
        <v>94.73684210526315</v>
      </c>
      <c r="P42" s="155">
        <f t="shared" si="30"/>
        <v>18</v>
      </c>
      <c r="Q42" s="156">
        <v>0</v>
      </c>
      <c r="R42" s="156">
        <v>1</v>
      </c>
      <c r="S42" s="158">
        <v>0</v>
      </c>
      <c r="T42" s="159">
        <f t="shared" si="5"/>
        <v>19</v>
      </c>
      <c r="U42" s="155">
        <v>15</v>
      </c>
      <c r="V42" s="156">
        <v>0</v>
      </c>
      <c r="W42" s="156">
        <v>1</v>
      </c>
      <c r="X42" s="158">
        <v>0</v>
      </c>
      <c r="Y42" s="159">
        <f t="shared" si="6"/>
        <v>16</v>
      </c>
      <c r="Z42" s="80">
        <f t="shared" si="7"/>
        <v>83.333333333333343</v>
      </c>
      <c r="AA42" s="81" t="s">
        <v>100</v>
      </c>
      <c r="AB42" s="82">
        <f t="shared" si="31"/>
        <v>100</v>
      </c>
      <c r="AC42" s="87" t="s">
        <v>99</v>
      </c>
      <c r="AD42" s="84">
        <f t="shared" si="29"/>
        <v>84.210526315789465</v>
      </c>
      <c r="AE42" s="155">
        <f t="shared" ref="AE42:AE44" si="43">U42</f>
        <v>15</v>
      </c>
      <c r="AF42" s="156">
        <f t="shared" si="41"/>
        <v>0</v>
      </c>
      <c r="AG42" s="156">
        <f t="shared" ref="AG42:AH44" si="44">G42</f>
        <v>4</v>
      </c>
      <c r="AH42" s="156" t="str">
        <f t="shared" si="44"/>
        <v>-</v>
      </c>
      <c r="AI42" s="156">
        <f t="shared" si="42"/>
        <v>1</v>
      </c>
      <c r="AJ42" s="156">
        <f t="shared" si="42"/>
        <v>0</v>
      </c>
      <c r="AK42" s="160">
        <f t="shared" si="8"/>
        <v>0</v>
      </c>
      <c r="AL42" s="74">
        <f t="shared" si="2"/>
        <v>20</v>
      </c>
    </row>
    <row r="43" spans="1:38" s="4" customFormat="1" ht="65.099999999999994" customHeight="1" x14ac:dyDescent="0.15">
      <c r="A43" s="7"/>
      <c r="B43" s="330" t="s">
        <v>42</v>
      </c>
      <c r="C43" s="331"/>
      <c r="D43" s="332"/>
      <c r="E43" s="71">
        <v>75</v>
      </c>
      <c r="F43" s="72">
        <v>1</v>
      </c>
      <c r="G43" s="72">
        <v>9</v>
      </c>
      <c r="H43" s="72">
        <v>3</v>
      </c>
      <c r="I43" s="72">
        <v>3</v>
      </c>
      <c r="J43" s="72">
        <v>2</v>
      </c>
      <c r="K43" s="73">
        <v>0</v>
      </c>
      <c r="L43" s="74">
        <f t="shared" si="35"/>
        <v>93</v>
      </c>
      <c r="M43" s="75">
        <v>72</v>
      </c>
      <c r="N43" s="76">
        <v>64</v>
      </c>
      <c r="O43" s="77">
        <f t="shared" si="4"/>
        <v>88.888888888888886</v>
      </c>
      <c r="P43" s="71">
        <f t="shared" si="30"/>
        <v>64</v>
      </c>
      <c r="Q43" s="72">
        <v>1</v>
      </c>
      <c r="R43" s="72">
        <v>2</v>
      </c>
      <c r="S43" s="78">
        <v>2</v>
      </c>
      <c r="T43" s="79">
        <f t="shared" si="5"/>
        <v>69</v>
      </c>
      <c r="U43" s="71">
        <v>54</v>
      </c>
      <c r="V43" s="72">
        <v>0</v>
      </c>
      <c r="W43" s="72">
        <v>2</v>
      </c>
      <c r="X43" s="78">
        <v>2</v>
      </c>
      <c r="Y43" s="79">
        <f t="shared" si="6"/>
        <v>58</v>
      </c>
      <c r="Z43" s="119">
        <f t="shared" si="7"/>
        <v>84.375</v>
      </c>
      <c r="AA43" s="161">
        <f t="shared" si="27"/>
        <v>0</v>
      </c>
      <c r="AB43" s="82">
        <f t="shared" si="31"/>
        <v>100</v>
      </c>
      <c r="AC43" s="83">
        <f t="shared" si="28"/>
        <v>100</v>
      </c>
      <c r="AD43" s="84">
        <f t="shared" si="29"/>
        <v>84.05797101449275</v>
      </c>
      <c r="AE43" s="71">
        <f t="shared" si="43"/>
        <v>54</v>
      </c>
      <c r="AF43" s="72">
        <f t="shared" si="41"/>
        <v>0</v>
      </c>
      <c r="AG43" s="72">
        <f t="shared" si="44"/>
        <v>9</v>
      </c>
      <c r="AH43" s="72">
        <f t="shared" si="44"/>
        <v>3</v>
      </c>
      <c r="AI43" s="72">
        <f t="shared" si="42"/>
        <v>2</v>
      </c>
      <c r="AJ43" s="72">
        <f t="shared" si="42"/>
        <v>2</v>
      </c>
      <c r="AK43" s="85">
        <f t="shared" si="8"/>
        <v>0</v>
      </c>
      <c r="AL43" s="86">
        <f t="shared" si="2"/>
        <v>70</v>
      </c>
    </row>
    <row r="44" spans="1:38" s="4" customFormat="1" ht="65.099999999999994" customHeight="1" thickBot="1" x14ac:dyDescent="0.2">
      <c r="A44" s="8"/>
      <c r="B44" s="333" t="s">
        <v>43</v>
      </c>
      <c r="C44" s="334"/>
      <c r="D44" s="335"/>
      <c r="E44" s="92">
        <v>104</v>
      </c>
      <c r="F44" s="93">
        <v>0</v>
      </c>
      <c r="G44" s="93">
        <v>25</v>
      </c>
      <c r="H44" s="93">
        <v>12</v>
      </c>
      <c r="I44" s="93">
        <v>2</v>
      </c>
      <c r="J44" s="93">
        <v>1</v>
      </c>
      <c r="K44" s="126">
        <v>0</v>
      </c>
      <c r="L44" s="95">
        <f t="shared" si="35"/>
        <v>144</v>
      </c>
      <c r="M44" s="128">
        <v>93</v>
      </c>
      <c r="N44" s="97">
        <v>71</v>
      </c>
      <c r="O44" s="98">
        <f t="shared" si="4"/>
        <v>76.344086021505376</v>
      </c>
      <c r="P44" s="92">
        <v>70</v>
      </c>
      <c r="Q44" s="93">
        <v>0</v>
      </c>
      <c r="R44" s="93">
        <v>2</v>
      </c>
      <c r="S44" s="99">
        <v>1</v>
      </c>
      <c r="T44" s="100">
        <f t="shared" si="5"/>
        <v>73</v>
      </c>
      <c r="U44" s="92">
        <v>67</v>
      </c>
      <c r="V44" s="93">
        <v>0</v>
      </c>
      <c r="W44" s="93">
        <v>2</v>
      </c>
      <c r="X44" s="99">
        <v>1</v>
      </c>
      <c r="Y44" s="100">
        <f t="shared" si="6"/>
        <v>70</v>
      </c>
      <c r="Z44" s="101">
        <f t="shared" si="7"/>
        <v>95.714285714285722</v>
      </c>
      <c r="AA44" s="129" t="s">
        <v>99</v>
      </c>
      <c r="AB44" s="102">
        <f t="shared" si="31"/>
        <v>100</v>
      </c>
      <c r="AC44" s="103">
        <f t="shared" si="28"/>
        <v>100</v>
      </c>
      <c r="AD44" s="104">
        <f t="shared" si="29"/>
        <v>95.890410958904098</v>
      </c>
      <c r="AE44" s="92">
        <f t="shared" si="43"/>
        <v>67</v>
      </c>
      <c r="AF44" s="93">
        <f t="shared" si="41"/>
        <v>0</v>
      </c>
      <c r="AG44" s="93">
        <f t="shared" si="44"/>
        <v>25</v>
      </c>
      <c r="AH44" s="93">
        <f t="shared" si="44"/>
        <v>12</v>
      </c>
      <c r="AI44" s="93">
        <f t="shared" si="42"/>
        <v>2</v>
      </c>
      <c r="AJ44" s="93">
        <f t="shared" si="42"/>
        <v>1</v>
      </c>
      <c r="AK44" s="106">
        <f t="shared" si="8"/>
        <v>0</v>
      </c>
      <c r="AL44" s="107">
        <f t="shared" si="2"/>
        <v>107</v>
      </c>
    </row>
    <row r="45" spans="1:38" s="4" customFormat="1" ht="65.099999999999994" customHeight="1" x14ac:dyDescent="0.15">
      <c r="A45" s="339" t="s">
        <v>80</v>
      </c>
      <c r="B45" s="283"/>
      <c r="C45" s="283"/>
      <c r="D45" s="284"/>
      <c r="E45" s="162">
        <f t="shared" ref="E45:K45" si="45">SUM(E46:E55)</f>
        <v>229</v>
      </c>
      <c r="F45" s="163">
        <f t="shared" si="45"/>
        <v>0</v>
      </c>
      <c r="G45" s="163">
        <f t="shared" si="45"/>
        <v>9</v>
      </c>
      <c r="H45" s="163">
        <f t="shared" si="45"/>
        <v>2</v>
      </c>
      <c r="I45" s="163">
        <f t="shared" si="45"/>
        <v>4</v>
      </c>
      <c r="J45" s="163">
        <f t="shared" si="45"/>
        <v>8</v>
      </c>
      <c r="K45" s="164">
        <f t="shared" si="45"/>
        <v>0</v>
      </c>
      <c r="L45" s="44">
        <f t="shared" si="35"/>
        <v>252</v>
      </c>
      <c r="M45" s="136">
        <f>SUM(M46:M55)</f>
        <v>198</v>
      </c>
      <c r="N45" s="109">
        <f>SUM(N46:N55)</f>
        <v>156</v>
      </c>
      <c r="O45" s="110">
        <f t="shared" si="4"/>
        <v>78.787878787878782</v>
      </c>
      <c r="P45" s="162">
        <f>SUM(P46:P55)</f>
        <v>153</v>
      </c>
      <c r="Q45" s="163">
        <f t="shared" ref="Q45:S45" si="46">SUM(Q46:Q55)</f>
        <v>0</v>
      </c>
      <c r="R45" s="163">
        <f t="shared" si="46"/>
        <v>4</v>
      </c>
      <c r="S45" s="165">
        <f t="shared" si="46"/>
        <v>6</v>
      </c>
      <c r="T45" s="166">
        <f t="shared" si="5"/>
        <v>163</v>
      </c>
      <c r="U45" s="162">
        <f>SUM(U46:U55)</f>
        <v>91</v>
      </c>
      <c r="V45" s="163">
        <f t="shared" ref="V45:X45" si="47">SUM(V46:V55)</f>
        <v>0</v>
      </c>
      <c r="W45" s="163">
        <f t="shared" si="47"/>
        <v>4</v>
      </c>
      <c r="X45" s="165">
        <f t="shared" si="47"/>
        <v>3</v>
      </c>
      <c r="Y45" s="166">
        <f t="shared" si="6"/>
        <v>98</v>
      </c>
      <c r="Z45" s="167">
        <f t="shared" si="7"/>
        <v>59.477124183006538</v>
      </c>
      <c r="AA45" s="168" t="s">
        <v>100</v>
      </c>
      <c r="AB45" s="169">
        <f t="shared" si="31"/>
        <v>100</v>
      </c>
      <c r="AC45" s="170">
        <f t="shared" si="28"/>
        <v>50</v>
      </c>
      <c r="AD45" s="145">
        <f t="shared" si="29"/>
        <v>60.122699386503065</v>
      </c>
      <c r="AE45" s="162">
        <f>SUM(AE46:AE55)</f>
        <v>91</v>
      </c>
      <c r="AF45" s="163">
        <f t="shared" ref="AF45:AK45" si="48">SUM(AF46:AF55)</f>
        <v>0</v>
      </c>
      <c r="AG45" s="163">
        <f t="shared" ref="AG45:AH45" si="49">SUM(AG46:AG55)</f>
        <v>9</v>
      </c>
      <c r="AH45" s="163">
        <f t="shared" si="49"/>
        <v>2</v>
      </c>
      <c r="AI45" s="163">
        <f t="shared" ref="AI45" si="50">SUM(AI46:AI55)</f>
        <v>4</v>
      </c>
      <c r="AJ45" s="171">
        <f t="shared" si="48"/>
        <v>3</v>
      </c>
      <c r="AK45" s="171">
        <f t="shared" si="48"/>
        <v>0</v>
      </c>
      <c r="AL45" s="172">
        <f t="shared" si="2"/>
        <v>109</v>
      </c>
    </row>
    <row r="46" spans="1:38" s="4" customFormat="1" ht="65.099999999999994" customHeight="1" x14ac:dyDescent="0.15">
      <c r="A46" s="340"/>
      <c r="B46" s="316" t="s">
        <v>49</v>
      </c>
      <c r="C46" s="317"/>
      <c r="D46" s="318"/>
      <c r="E46" s="173">
        <v>15</v>
      </c>
      <c r="F46" s="105">
        <v>0</v>
      </c>
      <c r="G46" s="105">
        <v>3</v>
      </c>
      <c r="H46" s="105">
        <v>0</v>
      </c>
      <c r="I46" s="105">
        <v>0</v>
      </c>
      <c r="J46" s="105">
        <v>1</v>
      </c>
      <c r="K46" s="94">
        <v>0</v>
      </c>
      <c r="L46" s="58">
        <f t="shared" si="35"/>
        <v>19</v>
      </c>
      <c r="M46" s="150">
        <v>12</v>
      </c>
      <c r="N46" s="60">
        <v>12</v>
      </c>
      <c r="O46" s="151">
        <f t="shared" si="4"/>
        <v>100</v>
      </c>
      <c r="P46" s="173">
        <v>11</v>
      </c>
      <c r="Q46" s="105">
        <v>0</v>
      </c>
      <c r="R46" s="105">
        <v>0</v>
      </c>
      <c r="S46" s="174">
        <v>1</v>
      </c>
      <c r="T46" s="175">
        <f t="shared" si="5"/>
        <v>12</v>
      </c>
      <c r="U46" s="173">
        <v>5</v>
      </c>
      <c r="V46" s="105">
        <v>0</v>
      </c>
      <c r="W46" s="105">
        <v>0</v>
      </c>
      <c r="X46" s="174">
        <v>1</v>
      </c>
      <c r="Y46" s="175">
        <f t="shared" si="6"/>
        <v>6</v>
      </c>
      <c r="Z46" s="176">
        <f t="shared" si="7"/>
        <v>45.454545454545453</v>
      </c>
      <c r="AA46" s="177" t="s">
        <v>100</v>
      </c>
      <c r="AB46" s="177" t="s">
        <v>100</v>
      </c>
      <c r="AC46" s="178">
        <f t="shared" si="28"/>
        <v>100</v>
      </c>
      <c r="AD46" s="179">
        <f t="shared" si="29"/>
        <v>50</v>
      </c>
      <c r="AE46" s="173">
        <f>U46</f>
        <v>5</v>
      </c>
      <c r="AF46" s="105">
        <f t="shared" ref="AF46:AF55" si="51">V46</f>
        <v>0</v>
      </c>
      <c r="AG46" s="105">
        <f>G46</f>
        <v>3</v>
      </c>
      <c r="AH46" s="105">
        <f>H46</f>
        <v>0</v>
      </c>
      <c r="AI46" s="105">
        <f t="shared" ref="AI46:AI55" si="52">W46</f>
        <v>0</v>
      </c>
      <c r="AJ46" s="105">
        <f t="shared" ref="AJ46:AJ55" si="53">X46</f>
        <v>1</v>
      </c>
      <c r="AK46" s="180">
        <f t="shared" si="8"/>
        <v>0</v>
      </c>
      <c r="AL46" s="181">
        <f t="shared" si="2"/>
        <v>9</v>
      </c>
    </row>
    <row r="47" spans="1:38" s="4" customFormat="1" ht="65.099999999999994" customHeight="1" x14ac:dyDescent="0.15">
      <c r="A47" s="340"/>
      <c r="B47" s="297" t="s">
        <v>13</v>
      </c>
      <c r="C47" s="298"/>
      <c r="D47" s="299"/>
      <c r="E47" s="173">
        <v>56</v>
      </c>
      <c r="F47" s="105">
        <v>0</v>
      </c>
      <c r="G47" s="105">
        <v>3</v>
      </c>
      <c r="H47" s="105">
        <v>1</v>
      </c>
      <c r="I47" s="105">
        <v>1</v>
      </c>
      <c r="J47" s="105">
        <v>1</v>
      </c>
      <c r="K47" s="94">
        <v>0</v>
      </c>
      <c r="L47" s="74">
        <f t="shared" si="35"/>
        <v>62</v>
      </c>
      <c r="M47" s="113">
        <v>45</v>
      </c>
      <c r="N47" s="76">
        <v>31</v>
      </c>
      <c r="O47" s="77">
        <f t="shared" si="4"/>
        <v>68.888888888888886</v>
      </c>
      <c r="P47" s="173">
        <v>29</v>
      </c>
      <c r="Q47" s="105">
        <v>0</v>
      </c>
      <c r="R47" s="105">
        <v>1</v>
      </c>
      <c r="S47" s="78">
        <v>1</v>
      </c>
      <c r="T47" s="175">
        <f t="shared" si="5"/>
        <v>31</v>
      </c>
      <c r="U47" s="173">
        <v>20</v>
      </c>
      <c r="V47" s="105">
        <v>0</v>
      </c>
      <c r="W47" s="105">
        <v>1</v>
      </c>
      <c r="X47" s="78">
        <v>1</v>
      </c>
      <c r="Y47" s="175">
        <f t="shared" si="6"/>
        <v>22</v>
      </c>
      <c r="Z47" s="176">
        <f t="shared" si="7"/>
        <v>68.965517241379317</v>
      </c>
      <c r="AA47" s="177" t="s">
        <v>100</v>
      </c>
      <c r="AB47" s="182">
        <f t="shared" si="31"/>
        <v>100</v>
      </c>
      <c r="AC47" s="83">
        <f t="shared" si="28"/>
        <v>100</v>
      </c>
      <c r="AD47" s="179">
        <f t="shared" si="29"/>
        <v>70.967741935483872</v>
      </c>
      <c r="AE47" s="173">
        <f t="shared" ref="AE47:AE55" si="54">U47</f>
        <v>20</v>
      </c>
      <c r="AF47" s="105">
        <f t="shared" si="51"/>
        <v>0</v>
      </c>
      <c r="AG47" s="105">
        <f t="shared" ref="AG47:AH55" si="55">G47</f>
        <v>3</v>
      </c>
      <c r="AH47" s="105">
        <f t="shared" si="55"/>
        <v>1</v>
      </c>
      <c r="AI47" s="105">
        <f t="shared" si="52"/>
        <v>1</v>
      </c>
      <c r="AJ47" s="72">
        <f t="shared" si="53"/>
        <v>1</v>
      </c>
      <c r="AK47" s="180">
        <f t="shared" si="8"/>
        <v>0</v>
      </c>
      <c r="AL47" s="181">
        <f t="shared" si="2"/>
        <v>26</v>
      </c>
    </row>
    <row r="48" spans="1:38" s="4" customFormat="1" ht="65.099999999999994" customHeight="1" x14ac:dyDescent="0.15">
      <c r="A48" s="340"/>
      <c r="B48" s="297" t="s">
        <v>50</v>
      </c>
      <c r="C48" s="298"/>
      <c r="D48" s="299"/>
      <c r="E48" s="173">
        <v>7</v>
      </c>
      <c r="F48" s="105">
        <v>0</v>
      </c>
      <c r="G48" s="105">
        <v>1</v>
      </c>
      <c r="H48" s="105">
        <v>0</v>
      </c>
      <c r="I48" s="105">
        <v>2</v>
      </c>
      <c r="J48" s="105">
        <v>0</v>
      </c>
      <c r="K48" s="94">
        <v>0</v>
      </c>
      <c r="L48" s="74">
        <f t="shared" si="35"/>
        <v>10</v>
      </c>
      <c r="M48" s="113">
        <v>6</v>
      </c>
      <c r="N48" s="76">
        <v>6</v>
      </c>
      <c r="O48" s="121">
        <f t="shared" si="4"/>
        <v>100</v>
      </c>
      <c r="P48" s="173">
        <v>6</v>
      </c>
      <c r="Q48" s="105">
        <v>0</v>
      </c>
      <c r="R48" s="105">
        <v>2</v>
      </c>
      <c r="S48" s="174">
        <v>0</v>
      </c>
      <c r="T48" s="175">
        <f t="shared" si="5"/>
        <v>8</v>
      </c>
      <c r="U48" s="173">
        <v>4</v>
      </c>
      <c r="V48" s="105">
        <v>0</v>
      </c>
      <c r="W48" s="105">
        <v>2</v>
      </c>
      <c r="X48" s="174">
        <v>0</v>
      </c>
      <c r="Y48" s="175">
        <f t="shared" si="6"/>
        <v>6</v>
      </c>
      <c r="Z48" s="176">
        <f t="shared" si="7"/>
        <v>66.666666666666657</v>
      </c>
      <c r="AA48" s="177" t="s">
        <v>100</v>
      </c>
      <c r="AB48" s="182">
        <f t="shared" si="31"/>
        <v>100</v>
      </c>
      <c r="AC48" s="183" t="s">
        <v>100</v>
      </c>
      <c r="AD48" s="179">
        <f t="shared" si="29"/>
        <v>75</v>
      </c>
      <c r="AE48" s="173">
        <f t="shared" si="54"/>
        <v>4</v>
      </c>
      <c r="AF48" s="105">
        <f t="shared" si="51"/>
        <v>0</v>
      </c>
      <c r="AG48" s="105">
        <f t="shared" si="55"/>
        <v>1</v>
      </c>
      <c r="AH48" s="105">
        <f t="shared" si="55"/>
        <v>0</v>
      </c>
      <c r="AI48" s="105">
        <f t="shared" si="52"/>
        <v>2</v>
      </c>
      <c r="AJ48" s="105">
        <f t="shared" si="53"/>
        <v>0</v>
      </c>
      <c r="AK48" s="180">
        <f t="shared" si="8"/>
        <v>0</v>
      </c>
      <c r="AL48" s="181">
        <f t="shared" si="2"/>
        <v>7</v>
      </c>
    </row>
    <row r="49" spans="1:38" s="4" customFormat="1" ht="65.099999999999994" customHeight="1" x14ac:dyDescent="0.15">
      <c r="A49" s="340"/>
      <c r="B49" s="297" t="s">
        <v>51</v>
      </c>
      <c r="C49" s="298"/>
      <c r="D49" s="299"/>
      <c r="E49" s="173">
        <v>5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94">
        <v>0</v>
      </c>
      <c r="L49" s="74">
        <f t="shared" si="35"/>
        <v>5</v>
      </c>
      <c r="M49" s="113">
        <v>5</v>
      </c>
      <c r="N49" s="76">
        <v>5</v>
      </c>
      <c r="O49" s="121">
        <f t="shared" si="4"/>
        <v>100</v>
      </c>
      <c r="P49" s="173">
        <v>5</v>
      </c>
      <c r="Q49" s="105">
        <v>0</v>
      </c>
      <c r="R49" s="105">
        <v>0</v>
      </c>
      <c r="S49" s="174">
        <v>0</v>
      </c>
      <c r="T49" s="175">
        <f t="shared" si="5"/>
        <v>5</v>
      </c>
      <c r="U49" s="173">
        <v>2</v>
      </c>
      <c r="V49" s="105">
        <v>0</v>
      </c>
      <c r="W49" s="105">
        <v>0</v>
      </c>
      <c r="X49" s="174">
        <v>0</v>
      </c>
      <c r="Y49" s="175">
        <f t="shared" si="6"/>
        <v>2</v>
      </c>
      <c r="Z49" s="176">
        <f t="shared" si="7"/>
        <v>40</v>
      </c>
      <c r="AA49" s="177" t="s">
        <v>100</v>
      </c>
      <c r="AB49" s="177" t="s">
        <v>99</v>
      </c>
      <c r="AC49" s="183" t="s">
        <v>100</v>
      </c>
      <c r="AD49" s="179">
        <f t="shared" si="29"/>
        <v>40</v>
      </c>
      <c r="AE49" s="173">
        <f t="shared" si="54"/>
        <v>2</v>
      </c>
      <c r="AF49" s="105">
        <f t="shared" si="51"/>
        <v>0</v>
      </c>
      <c r="AG49" s="105">
        <f t="shared" si="55"/>
        <v>0</v>
      </c>
      <c r="AH49" s="105">
        <f t="shared" si="55"/>
        <v>0</v>
      </c>
      <c r="AI49" s="105">
        <f t="shared" si="52"/>
        <v>0</v>
      </c>
      <c r="AJ49" s="105">
        <f t="shared" si="53"/>
        <v>0</v>
      </c>
      <c r="AK49" s="180">
        <f t="shared" si="8"/>
        <v>0</v>
      </c>
      <c r="AL49" s="181">
        <f t="shared" si="2"/>
        <v>2</v>
      </c>
    </row>
    <row r="50" spans="1:38" s="4" customFormat="1" ht="65.099999999999994" customHeight="1" x14ac:dyDescent="0.15">
      <c r="A50" s="340"/>
      <c r="B50" s="297" t="s">
        <v>52</v>
      </c>
      <c r="C50" s="298"/>
      <c r="D50" s="299"/>
      <c r="E50" s="71">
        <v>17</v>
      </c>
      <c r="F50" s="105">
        <v>0</v>
      </c>
      <c r="G50" s="72">
        <v>0</v>
      </c>
      <c r="H50" s="72">
        <v>0</v>
      </c>
      <c r="I50" s="72">
        <v>0</v>
      </c>
      <c r="J50" s="72">
        <v>0</v>
      </c>
      <c r="K50" s="94">
        <v>0</v>
      </c>
      <c r="L50" s="74">
        <f t="shared" si="35"/>
        <v>17</v>
      </c>
      <c r="M50" s="75">
        <v>13</v>
      </c>
      <c r="N50" s="76">
        <v>12</v>
      </c>
      <c r="O50" s="77">
        <f t="shared" si="4"/>
        <v>92.307692307692307</v>
      </c>
      <c r="P50" s="173">
        <v>12</v>
      </c>
      <c r="Q50" s="105">
        <v>0</v>
      </c>
      <c r="R50" s="72">
        <v>0</v>
      </c>
      <c r="S50" s="78">
        <v>0</v>
      </c>
      <c r="T50" s="79">
        <f t="shared" si="5"/>
        <v>12</v>
      </c>
      <c r="U50" s="173">
        <v>12</v>
      </c>
      <c r="V50" s="105">
        <v>0</v>
      </c>
      <c r="W50" s="72">
        <v>0</v>
      </c>
      <c r="X50" s="78">
        <v>0</v>
      </c>
      <c r="Y50" s="79">
        <f t="shared" si="6"/>
        <v>12</v>
      </c>
      <c r="Z50" s="184">
        <f t="shared" si="7"/>
        <v>100</v>
      </c>
      <c r="AA50" s="177" t="s">
        <v>100</v>
      </c>
      <c r="AB50" s="81" t="s">
        <v>100</v>
      </c>
      <c r="AC50" s="87" t="s">
        <v>100</v>
      </c>
      <c r="AD50" s="123">
        <f t="shared" si="29"/>
        <v>100</v>
      </c>
      <c r="AE50" s="173">
        <f t="shared" si="54"/>
        <v>12</v>
      </c>
      <c r="AF50" s="105">
        <f t="shared" si="51"/>
        <v>0</v>
      </c>
      <c r="AG50" s="105">
        <f t="shared" si="55"/>
        <v>0</v>
      </c>
      <c r="AH50" s="105">
        <f t="shared" si="55"/>
        <v>0</v>
      </c>
      <c r="AI50" s="72">
        <f t="shared" si="52"/>
        <v>0</v>
      </c>
      <c r="AJ50" s="72">
        <f t="shared" si="53"/>
        <v>0</v>
      </c>
      <c r="AK50" s="85">
        <f t="shared" si="8"/>
        <v>0</v>
      </c>
      <c r="AL50" s="86">
        <f t="shared" si="2"/>
        <v>12</v>
      </c>
    </row>
    <row r="51" spans="1:38" s="4" customFormat="1" ht="65.099999999999994" customHeight="1" x14ac:dyDescent="0.15">
      <c r="A51" s="340"/>
      <c r="B51" s="297" t="s">
        <v>53</v>
      </c>
      <c r="C51" s="298"/>
      <c r="D51" s="299"/>
      <c r="E51" s="185">
        <v>15</v>
      </c>
      <c r="F51" s="105">
        <v>0</v>
      </c>
      <c r="G51" s="186">
        <v>0</v>
      </c>
      <c r="H51" s="186">
        <v>0</v>
      </c>
      <c r="I51" s="72">
        <v>0</v>
      </c>
      <c r="J51" s="186">
        <v>1</v>
      </c>
      <c r="K51" s="94">
        <v>0</v>
      </c>
      <c r="L51" s="74">
        <f t="shared" si="35"/>
        <v>16</v>
      </c>
      <c r="M51" s="187">
        <v>15</v>
      </c>
      <c r="N51" s="76">
        <v>15</v>
      </c>
      <c r="O51" s="121">
        <f t="shared" si="4"/>
        <v>100</v>
      </c>
      <c r="P51" s="173">
        <v>15</v>
      </c>
      <c r="Q51" s="105">
        <v>0</v>
      </c>
      <c r="R51" s="72">
        <v>0</v>
      </c>
      <c r="S51" s="188">
        <v>1</v>
      </c>
      <c r="T51" s="189">
        <f t="shared" si="5"/>
        <v>16</v>
      </c>
      <c r="U51" s="173">
        <v>10</v>
      </c>
      <c r="V51" s="105">
        <v>0</v>
      </c>
      <c r="W51" s="72">
        <v>0</v>
      </c>
      <c r="X51" s="188">
        <v>0</v>
      </c>
      <c r="Y51" s="189">
        <f t="shared" si="6"/>
        <v>10</v>
      </c>
      <c r="Z51" s="176">
        <f t="shared" si="7"/>
        <v>66.666666666666657</v>
      </c>
      <c r="AA51" s="177" t="s">
        <v>99</v>
      </c>
      <c r="AB51" s="81" t="s">
        <v>100</v>
      </c>
      <c r="AC51" s="190">
        <f t="shared" si="28"/>
        <v>0</v>
      </c>
      <c r="AD51" s="191">
        <f t="shared" si="29"/>
        <v>62.5</v>
      </c>
      <c r="AE51" s="173">
        <f t="shared" si="54"/>
        <v>10</v>
      </c>
      <c r="AF51" s="105">
        <f t="shared" si="51"/>
        <v>0</v>
      </c>
      <c r="AG51" s="105">
        <f t="shared" si="55"/>
        <v>0</v>
      </c>
      <c r="AH51" s="105">
        <f t="shared" si="55"/>
        <v>0</v>
      </c>
      <c r="AI51" s="72">
        <f t="shared" si="52"/>
        <v>0</v>
      </c>
      <c r="AJ51" s="186">
        <f t="shared" si="53"/>
        <v>0</v>
      </c>
      <c r="AK51" s="192">
        <f t="shared" si="8"/>
        <v>0</v>
      </c>
      <c r="AL51" s="193">
        <f t="shared" si="2"/>
        <v>10</v>
      </c>
    </row>
    <row r="52" spans="1:38" s="4" customFormat="1" ht="65.099999999999994" customHeight="1" x14ac:dyDescent="0.15">
      <c r="A52" s="340"/>
      <c r="B52" s="297" t="s">
        <v>54</v>
      </c>
      <c r="C52" s="298"/>
      <c r="D52" s="299"/>
      <c r="E52" s="185">
        <v>85</v>
      </c>
      <c r="F52" s="105">
        <v>0</v>
      </c>
      <c r="G52" s="186">
        <v>2</v>
      </c>
      <c r="H52" s="186">
        <v>1</v>
      </c>
      <c r="I52" s="72">
        <v>0</v>
      </c>
      <c r="J52" s="186">
        <v>2</v>
      </c>
      <c r="K52" s="94">
        <v>0</v>
      </c>
      <c r="L52" s="74">
        <f t="shared" si="35"/>
        <v>90</v>
      </c>
      <c r="M52" s="187">
        <v>78</v>
      </c>
      <c r="N52" s="76">
        <v>55</v>
      </c>
      <c r="O52" s="77">
        <f t="shared" si="4"/>
        <v>70.512820512820511</v>
      </c>
      <c r="P52" s="173">
        <v>55</v>
      </c>
      <c r="Q52" s="105">
        <v>0</v>
      </c>
      <c r="R52" s="72">
        <v>0</v>
      </c>
      <c r="S52" s="188">
        <v>1</v>
      </c>
      <c r="T52" s="189">
        <f t="shared" si="5"/>
        <v>56</v>
      </c>
      <c r="U52" s="173">
        <v>26</v>
      </c>
      <c r="V52" s="105">
        <v>0</v>
      </c>
      <c r="W52" s="72">
        <v>0</v>
      </c>
      <c r="X52" s="188">
        <v>0</v>
      </c>
      <c r="Y52" s="189">
        <f t="shared" si="6"/>
        <v>26</v>
      </c>
      <c r="Z52" s="176">
        <f t="shared" si="7"/>
        <v>47.272727272727273</v>
      </c>
      <c r="AA52" s="177" t="s">
        <v>100</v>
      </c>
      <c r="AB52" s="81" t="s">
        <v>100</v>
      </c>
      <c r="AC52" s="190">
        <f t="shared" si="28"/>
        <v>0</v>
      </c>
      <c r="AD52" s="191">
        <f t="shared" si="29"/>
        <v>46.428571428571431</v>
      </c>
      <c r="AE52" s="173">
        <f t="shared" si="54"/>
        <v>26</v>
      </c>
      <c r="AF52" s="105">
        <f t="shared" si="51"/>
        <v>0</v>
      </c>
      <c r="AG52" s="105">
        <f t="shared" si="55"/>
        <v>2</v>
      </c>
      <c r="AH52" s="105">
        <f t="shared" si="55"/>
        <v>1</v>
      </c>
      <c r="AI52" s="72">
        <f t="shared" si="52"/>
        <v>0</v>
      </c>
      <c r="AJ52" s="186">
        <f t="shared" si="53"/>
        <v>0</v>
      </c>
      <c r="AK52" s="192">
        <f t="shared" si="8"/>
        <v>0</v>
      </c>
      <c r="AL52" s="193">
        <f t="shared" si="2"/>
        <v>29</v>
      </c>
    </row>
    <row r="53" spans="1:38" s="4" customFormat="1" ht="65.099999999999994" customHeight="1" x14ac:dyDescent="0.15">
      <c r="A53" s="340"/>
      <c r="B53" s="297" t="s">
        <v>55</v>
      </c>
      <c r="C53" s="298"/>
      <c r="D53" s="299"/>
      <c r="E53" s="185">
        <v>4</v>
      </c>
      <c r="F53" s="105">
        <v>0</v>
      </c>
      <c r="G53" s="186">
        <v>0</v>
      </c>
      <c r="H53" s="186">
        <v>0</v>
      </c>
      <c r="I53" s="72">
        <v>0</v>
      </c>
      <c r="J53" s="186">
        <v>1</v>
      </c>
      <c r="K53" s="94">
        <v>0</v>
      </c>
      <c r="L53" s="74">
        <f t="shared" si="35"/>
        <v>5</v>
      </c>
      <c r="M53" s="187">
        <v>3</v>
      </c>
      <c r="N53" s="76">
        <v>3</v>
      </c>
      <c r="O53" s="121">
        <f t="shared" si="4"/>
        <v>100</v>
      </c>
      <c r="P53" s="173">
        <v>3</v>
      </c>
      <c r="Q53" s="105">
        <v>0</v>
      </c>
      <c r="R53" s="72">
        <v>0</v>
      </c>
      <c r="S53" s="78">
        <v>0</v>
      </c>
      <c r="T53" s="189">
        <f t="shared" si="5"/>
        <v>3</v>
      </c>
      <c r="U53" s="173">
        <v>3</v>
      </c>
      <c r="V53" s="105">
        <v>0</v>
      </c>
      <c r="W53" s="72">
        <v>0</v>
      </c>
      <c r="X53" s="78">
        <v>0</v>
      </c>
      <c r="Y53" s="189">
        <f t="shared" si="6"/>
        <v>3</v>
      </c>
      <c r="Z53" s="184">
        <f t="shared" si="7"/>
        <v>100</v>
      </c>
      <c r="AA53" s="177" t="s">
        <v>100</v>
      </c>
      <c r="AB53" s="81" t="s">
        <v>100</v>
      </c>
      <c r="AC53" s="87" t="s">
        <v>100</v>
      </c>
      <c r="AD53" s="194">
        <f t="shared" si="29"/>
        <v>100</v>
      </c>
      <c r="AE53" s="173">
        <f t="shared" si="54"/>
        <v>3</v>
      </c>
      <c r="AF53" s="105">
        <f t="shared" si="51"/>
        <v>0</v>
      </c>
      <c r="AG53" s="105">
        <f t="shared" si="55"/>
        <v>0</v>
      </c>
      <c r="AH53" s="105">
        <f t="shared" si="55"/>
        <v>0</v>
      </c>
      <c r="AI53" s="72">
        <f t="shared" si="52"/>
        <v>0</v>
      </c>
      <c r="AJ53" s="72">
        <f t="shared" si="53"/>
        <v>0</v>
      </c>
      <c r="AK53" s="192">
        <f t="shared" si="8"/>
        <v>0</v>
      </c>
      <c r="AL53" s="193">
        <f t="shared" si="2"/>
        <v>3</v>
      </c>
    </row>
    <row r="54" spans="1:38" s="4" customFormat="1" ht="65.099999999999994" customHeight="1" x14ac:dyDescent="0.15">
      <c r="A54" s="340"/>
      <c r="B54" s="297" t="s">
        <v>56</v>
      </c>
      <c r="C54" s="298"/>
      <c r="D54" s="299"/>
      <c r="E54" s="185">
        <v>7</v>
      </c>
      <c r="F54" s="105">
        <v>0</v>
      </c>
      <c r="G54" s="186">
        <v>0</v>
      </c>
      <c r="H54" s="186">
        <v>0</v>
      </c>
      <c r="I54" s="186">
        <v>0</v>
      </c>
      <c r="J54" s="186">
        <v>0</v>
      </c>
      <c r="K54" s="94">
        <v>0</v>
      </c>
      <c r="L54" s="74">
        <f t="shared" si="35"/>
        <v>7</v>
      </c>
      <c r="M54" s="187">
        <v>7</v>
      </c>
      <c r="N54" s="76">
        <v>6</v>
      </c>
      <c r="O54" s="77">
        <f t="shared" si="4"/>
        <v>85.714285714285708</v>
      </c>
      <c r="P54" s="173">
        <v>6</v>
      </c>
      <c r="Q54" s="105">
        <v>0</v>
      </c>
      <c r="R54" s="186">
        <v>0</v>
      </c>
      <c r="S54" s="188">
        <v>0</v>
      </c>
      <c r="T54" s="189">
        <f t="shared" si="5"/>
        <v>6</v>
      </c>
      <c r="U54" s="173">
        <v>2</v>
      </c>
      <c r="V54" s="105">
        <v>0</v>
      </c>
      <c r="W54" s="186">
        <v>0</v>
      </c>
      <c r="X54" s="188">
        <v>0</v>
      </c>
      <c r="Y54" s="189">
        <f t="shared" si="6"/>
        <v>2</v>
      </c>
      <c r="Z54" s="176">
        <f t="shared" si="7"/>
        <v>33.333333333333329</v>
      </c>
      <c r="AA54" s="177" t="s">
        <v>100</v>
      </c>
      <c r="AB54" s="195" t="s">
        <v>100</v>
      </c>
      <c r="AC54" s="196" t="s">
        <v>100</v>
      </c>
      <c r="AD54" s="191">
        <f t="shared" si="29"/>
        <v>33.333333333333329</v>
      </c>
      <c r="AE54" s="173">
        <f t="shared" si="54"/>
        <v>2</v>
      </c>
      <c r="AF54" s="105">
        <f t="shared" si="51"/>
        <v>0</v>
      </c>
      <c r="AG54" s="197">
        <f t="shared" si="55"/>
        <v>0</v>
      </c>
      <c r="AH54" s="197">
        <f t="shared" si="55"/>
        <v>0</v>
      </c>
      <c r="AI54" s="186">
        <f t="shared" si="52"/>
        <v>0</v>
      </c>
      <c r="AJ54" s="186">
        <f t="shared" si="53"/>
        <v>0</v>
      </c>
      <c r="AK54" s="192">
        <f t="shared" si="8"/>
        <v>0</v>
      </c>
      <c r="AL54" s="193">
        <f t="shared" si="2"/>
        <v>2</v>
      </c>
    </row>
    <row r="55" spans="1:38" s="4" customFormat="1" ht="65.099999999999994" customHeight="1" thickBot="1" x14ac:dyDescent="0.2">
      <c r="A55" s="341"/>
      <c r="B55" s="342" t="s">
        <v>57</v>
      </c>
      <c r="C55" s="343"/>
      <c r="D55" s="344"/>
      <c r="E55" s="92">
        <v>18</v>
      </c>
      <c r="F55" s="93">
        <v>0</v>
      </c>
      <c r="G55" s="93">
        <v>0</v>
      </c>
      <c r="H55" s="93">
        <v>0</v>
      </c>
      <c r="I55" s="93">
        <v>1</v>
      </c>
      <c r="J55" s="93">
        <v>2</v>
      </c>
      <c r="K55" s="126">
        <v>0</v>
      </c>
      <c r="L55" s="95">
        <f t="shared" si="35"/>
        <v>21</v>
      </c>
      <c r="M55" s="128">
        <v>14</v>
      </c>
      <c r="N55" s="198">
        <v>11</v>
      </c>
      <c r="O55" s="98">
        <f t="shared" si="4"/>
        <v>78.571428571428569</v>
      </c>
      <c r="P55" s="92">
        <v>11</v>
      </c>
      <c r="Q55" s="93">
        <v>0</v>
      </c>
      <c r="R55" s="93">
        <v>1</v>
      </c>
      <c r="S55" s="99">
        <v>2</v>
      </c>
      <c r="T55" s="100">
        <f t="shared" si="5"/>
        <v>14</v>
      </c>
      <c r="U55" s="92">
        <v>7</v>
      </c>
      <c r="V55" s="93">
        <v>0</v>
      </c>
      <c r="W55" s="93">
        <v>1</v>
      </c>
      <c r="X55" s="99">
        <v>1</v>
      </c>
      <c r="Y55" s="100">
        <f t="shared" si="6"/>
        <v>9</v>
      </c>
      <c r="Z55" s="101">
        <f t="shared" si="7"/>
        <v>63.636363636363633</v>
      </c>
      <c r="AA55" s="129" t="s">
        <v>100</v>
      </c>
      <c r="AB55" s="102">
        <f t="shared" si="31"/>
        <v>100</v>
      </c>
      <c r="AC55" s="130">
        <f t="shared" si="28"/>
        <v>50</v>
      </c>
      <c r="AD55" s="104">
        <f t="shared" si="29"/>
        <v>64.285714285714292</v>
      </c>
      <c r="AE55" s="92">
        <f t="shared" si="54"/>
        <v>7</v>
      </c>
      <c r="AF55" s="93">
        <f t="shared" si="51"/>
        <v>0</v>
      </c>
      <c r="AG55" s="93">
        <f t="shared" si="55"/>
        <v>0</v>
      </c>
      <c r="AH55" s="93">
        <f t="shared" si="55"/>
        <v>0</v>
      </c>
      <c r="AI55" s="93">
        <f t="shared" si="52"/>
        <v>1</v>
      </c>
      <c r="AJ55" s="93">
        <f t="shared" si="53"/>
        <v>1</v>
      </c>
      <c r="AK55" s="106">
        <f t="shared" si="8"/>
        <v>0</v>
      </c>
      <c r="AL55" s="107">
        <f t="shared" si="2"/>
        <v>9</v>
      </c>
    </row>
    <row r="56" spans="1:38" s="4" customFormat="1" ht="65.099999999999994" customHeight="1" x14ac:dyDescent="0.15">
      <c r="A56" s="313" t="s">
        <v>81</v>
      </c>
      <c r="B56" s="314"/>
      <c r="C56" s="314"/>
      <c r="D56" s="315"/>
      <c r="E56" s="199">
        <f t="shared" ref="E56:K56" si="56">SUM(E57:E77)</f>
        <v>436</v>
      </c>
      <c r="F56" s="17">
        <f t="shared" si="56"/>
        <v>3</v>
      </c>
      <c r="G56" s="17">
        <f t="shared" si="56"/>
        <v>5</v>
      </c>
      <c r="H56" s="17">
        <f t="shared" si="56"/>
        <v>1</v>
      </c>
      <c r="I56" s="17">
        <f t="shared" si="56"/>
        <v>1</v>
      </c>
      <c r="J56" s="17">
        <f t="shared" si="56"/>
        <v>7</v>
      </c>
      <c r="K56" s="18">
        <f t="shared" si="56"/>
        <v>1</v>
      </c>
      <c r="L56" s="44">
        <f t="shared" si="35"/>
        <v>454</v>
      </c>
      <c r="M56" s="200">
        <f>SUM(M57:M77)</f>
        <v>395</v>
      </c>
      <c r="N56" s="109">
        <f>SUM(N57:N77)</f>
        <v>259</v>
      </c>
      <c r="O56" s="110">
        <f t="shared" si="4"/>
        <v>65.569620253164558</v>
      </c>
      <c r="P56" s="199">
        <f>SUM(P57:P77)</f>
        <v>251</v>
      </c>
      <c r="Q56" s="17">
        <f>SUM(Q57:Q77)</f>
        <v>3</v>
      </c>
      <c r="R56" s="17">
        <f>SUM(R57:R77)</f>
        <v>0</v>
      </c>
      <c r="S56" s="201">
        <f>SUM(S57:S77)</f>
        <v>4</v>
      </c>
      <c r="T56" s="202">
        <f t="shared" si="5"/>
        <v>258</v>
      </c>
      <c r="U56" s="199">
        <f>SUM(U57:U77)</f>
        <v>200</v>
      </c>
      <c r="V56" s="17">
        <f>SUM(V57:V77)</f>
        <v>3</v>
      </c>
      <c r="W56" s="17">
        <f>SUM(W57:W77)</f>
        <v>0</v>
      </c>
      <c r="X56" s="201">
        <f>SUM(X57:X77)</f>
        <v>3</v>
      </c>
      <c r="Y56" s="202">
        <f t="shared" si="6"/>
        <v>206</v>
      </c>
      <c r="Z56" s="203">
        <f t="shared" si="7"/>
        <v>79.681274900398407</v>
      </c>
      <c r="AA56" s="204">
        <f t="shared" si="27"/>
        <v>100</v>
      </c>
      <c r="AB56" s="26" t="s">
        <v>100</v>
      </c>
      <c r="AC56" s="205">
        <f t="shared" si="28"/>
        <v>75</v>
      </c>
      <c r="AD56" s="206">
        <f t="shared" si="29"/>
        <v>79.84496124031007</v>
      </c>
      <c r="AE56" s="199">
        <f>SUM(AE57:AE77)</f>
        <v>200</v>
      </c>
      <c r="AF56" s="17">
        <f t="shared" ref="AF56:AI56" si="57">SUM(AF57:AF77)</f>
        <v>3</v>
      </c>
      <c r="AG56" s="17">
        <f t="shared" ref="AG56:AH56" si="58">SUM(AG57:AG77)</f>
        <v>5</v>
      </c>
      <c r="AH56" s="17">
        <f t="shared" si="58"/>
        <v>1</v>
      </c>
      <c r="AI56" s="17">
        <f t="shared" si="57"/>
        <v>0</v>
      </c>
      <c r="AJ56" s="207">
        <f>SUM(AJ57:AJ77)</f>
        <v>3</v>
      </c>
      <c r="AK56" s="207">
        <f>SUM(AK57:AK77)</f>
        <v>1</v>
      </c>
      <c r="AL56" s="208">
        <f t="shared" si="2"/>
        <v>213</v>
      </c>
    </row>
    <row r="57" spans="1:38" s="4" customFormat="1" ht="65.099999999999994" customHeight="1" x14ac:dyDescent="0.15">
      <c r="A57" s="345"/>
      <c r="B57" s="316" t="s">
        <v>49</v>
      </c>
      <c r="C57" s="317"/>
      <c r="D57" s="318"/>
      <c r="E57" s="55">
        <v>25</v>
      </c>
      <c r="F57" s="56">
        <v>1</v>
      </c>
      <c r="G57" s="56">
        <v>1</v>
      </c>
      <c r="H57" s="56">
        <v>0</v>
      </c>
      <c r="I57" s="56">
        <v>0</v>
      </c>
      <c r="J57" s="56">
        <v>1</v>
      </c>
      <c r="K57" s="57">
        <v>0</v>
      </c>
      <c r="L57" s="58">
        <f t="shared" si="35"/>
        <v>28</v>
      </c>
      <c r="M57" s="150">
        <v>23</v>
      </c>
      <c r="N57" s="60">
        <v>20</v>
      </c>
      <c r="O57" s="61">
        <f t="shared" si="4"/>
        <v>86.956521739130437</v>
      </c>
      <c r="P57" s="55">
        <v>18</v>
      </c>
      <c r="Q57" s="56">
        <v>1</v>
      </c>
      <c r="R57" s="56">
        <v>0</v>
      </c>
      <c r="S57" s="62">
        <v>0</v>
      </c>
      <c r="T57" s="63">
        <f t="shared" si="5"/>
        <v>19</v>
      </c>
      <c r="U57" s="55">
        <v>17</v>
      </c>
      <c r="V57" s="56">
        <v>1</v>
      </c>
      <c r="W57" s="56">
        <v>0</v>
      </c>
      <c r="X57" s="62">
        <v>0</v>
      </c>
      <c r="Y57" s="63">
        <f t="shared" si="6"/>
        <v>18</v>
      </c>
      <c r="Z57" s="64">
        <f t="shared" si="7"/>
        <v>94.444444444444443</v>
      </c>
      <c r="AA57" s="65">
        <f t="shared" si="27"/>
        <v>100</v>
      </c>
      <c r="AB57" s="66" t="s">
        <v>100</v>
      </c>
      <c r="AC57" s="114" t="s">
        <v>100</v>
      </c>
      <c r="AD57" s="68">
        <f t="shared" si="29"/>
        <v>94.73684210526315</v>
      </c>
      <c r="AE57" s="55">
        <f>U57</f>
        <v>17</v>
      </c>
      <c r="AF57" s="56">
        <f t="shared" ref="AF57:AF72" si="59">V57</f>
        <v>1</v>
      </c>
      <c r="AG57" s="56">
        <f>G57</f>
        <v>1</v>
      </c>
      <c r="AH57" s="56">
        <f>H57</f>
        <v>0</v>
      </c>
      <c r="AI57" s="56">
        <f t="shared" ref="AI57:AI72" si="60">W57</f>
        <v>0</v>
      </c>
      <c r="AJ57" s="105">
        <f t="shared" ref="AJ57:AJ72" si="61">X57</f>
        <v>0</v>
      </c>
      <c r="AK57" s="69">
        <f t="shared" si="8"/>
        <v>0</v>
      </c>
      <c r="AL57" s="70">
        <f t="shared" si="2"/>
        <v>19</v>
      </c>
    </row>
    <row r="58" spans="1:38" s="4" customFormat="1" ht="65.099999999999994" customHeight="1" x14ac:dyDescent="0.15">
      <c r="A58" s="345"/>
      <c r="B58" s="300" t="s">
        <v>58</v>
      </c>
      <c r="C58" s="309" t="s">
        <v>59</v>
      </c>
      <c r="D58" s="299"/>
      <c r="E58" s="71">
        <v>18</v>
      </c>
      <c r="F58" s="72">
        <v>1</v>
      </c>
      <c r="G58" s="72">
        <v>0</v>
      </c>
      <c r="H58" s="72">
        <v>0</v>
      </c>
      <c r="I58" s="72">
        <v>0</v>
      </c>
      <c r="J58" s="72">
        <v>0</v>
      </c>
      <c r="K58" s="73">
        <v>0</v>
      </c>
      <c r="L58" s="74">
        <f t="shared" si="35"/>
        <v>19</v>
      </c>
      <c r="M58" s="75">
        <v>17</v>
      </c>
      <c r="N58" s="76">
        <v>15</v>
      </c>
      <c r="O58" s="77">
        <f t="shared" si="4"/>
        <v>88.235294117647058</v>
      </c>
      <c r="P58" s="71">
        <v>15</v>
      </c>
      <c r="Q58" s="72">
        <v>1</v>
      </c>
      <c r="R58" s="72">
        <v>0</v>
      </c>
      <c r="S58" s="78">
        <v>0</v>
      </c>
      <c r="T58" s="79">
        <f t="shared" si="5"/>
        <v>16</v>
      </c>
      <c r="U58" s="71">
        <v>13</v>
      </c>
      <c r="V58" s="72">
        <v>1</v>
      </c>
      <c r="W58" s="72">
        <v>0</v>
      </c>
      <c r="X58" s="78">
        <v>0</v>
      </c>
      <c r="Y58" s="79">
        <f t="shared" si="6"/>
        <v>14</v>
      </c>
      <c r="Z58" s="80">
        <f t="shared" si="7"/>
        <v>86.666666666666671</v>
      </c>
      <c r="AA58" s="82">
        <f t="shared" si="27"/>
        <v>100</v>
      </c>
      <c r="AB58" s="81" t="s">
        <v>100</v>
      </c>
      <c r="AC58" s="87" t="s">
        <v>99</v>
      </c>
      <c r="AD58" s="84">
        <f t="shared" si="29"/>
        <v>87.5</v>
      </c>
      <c r="AE58" s="71">
        <f t="shared" ref="AE58:AE80" si="62">U58</f>
        <v>13</v>
      </c>
      <c r="AF58" s="72">
        <f t="shared" si="59"/>
        <v>1</v>
      </c>
      <c r="AG58" s="72">
        <f t="shared" ref="AG58:AH80" si="63">G58</f>
        <v>0</v>
      </c>
      <c r="AH58" s="72">
        <f t="shared" si="63"/>
        <v>0</v>
      </c>
      <c r="AI58" s="72">
        <f t="shared" si="60"/>
        <v>0</v>
      </c>
      <c r="AJ58" s="72">
        <f t="shared" si="61"/>
        <v>0</v>
      </c>
      <c r="AK58" s="85">
        <f t="shared" si="8"/>
        <v>0</v>
      </c>
      <c r="AL58" s="86">
        <f t="shared" si="2"/>
        <v>14</v>
      </c>
    </row>
    <row r="59" spans="1:38" s="4" customFormat="1" ht="65.099999999999994" customHeight="1" x14ac:dyDescent="0.15">
      <c r="A59" s="345"/>
      <c r="B59" s="301"/>
      <c r="C59" s="309" t="s">
        <v>60</v>
      </c>
      <c r="D59" s="299"/>
      <c r="E59" s="71">
        <v>9</v>
      </c>
      <c r="F59" s="72">
        <v>0</v>
      </c>
      <c r="G59" s="72">
        <v>0</v>
      </c>
      <c r="H59" s="72">
        <v>0</v>
      </c>
      <c r="I59" s="72">
        <v>1</v>
      </c>
      <c r="J59" s="72">
        <v>0</v>
      </c>
      <c r="K59" s="73">
        <v>0</v>
      </c>
      <c r="L59" s="74">
        <f t="shared" si="35"/>
        <v>10</v>
      </c>
      <c r="M59" s="75">
        <v>9</v>
      </c>
      <c r="N59" s="76">
        <v>8</v>
      </c>
      <c r="O59" s="77">
        <f t="shared" si="4"/>
        <v>88.888888888888886</v>
      </c>
      <c r="P59" s="71">
        <v>7</v>
      </c>
      <c r="Q59" s="72">
        <v>0</v>
      </c>
      <c r="R59" s="72">
        <v>0</v>
      </c>
      <c r="S59" s="78">
        <v>0</v>
      </c>
      <c r="T59" s="79">
        <f t="shared" si="5"/>
        <v>7</v>
      </c>
      <c r="U59" s="71">
        <v>7</v>
      </c>
      <c r="V59" s="72">
        <v>0</v>
      </c>
      <c r="W59" s="72">
        <v>0</v>
      </c>
      <c r="X59" s="78">
        <v>0</v>
      </c>
      <c r="Y59" s="79">
        <f t="shared" si="6"/>
        <v>7</v>
      </c>
      <c r="Z59" s="122">
        <f t="shared" si="7"/>
        <v>100</v>
      </c>
      <c r="AA59" s="81" t="s">
        <v>100</v>
      </c>
      <c r="AB59" s="81" t="s">
        <v>100</v>
      </c>
      <c r="AC59" s="87" t="s">
        <v>100</v>
      </c>
      <c r="AD59" s="123">
        <f t="shared" si="29"/>
        <v>100</v>
      </c>
      <c r="AE59" s="71">
        <f t="shared" si="62"/>
        <v>7</v>
      </c>
      <c r="AF59" s="72">
        <f t="shared" si="59"/>
        <v>0</v>
      </c>
      <c r="AG59" s="72">
        <f t="shared" si="63"/>
        <v>0</v>
      </c>
      <c r="AH59" s="72">
        <f t="shared" si="63"/>
        <v>0</v>
      </c>
      <c r="AI59" s="72">
        <f t="shared" si="60"/>
        <v>0</v>
      </c>
      <c r="AJ59" s="72">
        <f t="shared" si="61"/>
        <v>0</v>
      </c>
      <c r="AK59" s="85">
        <f t="shared" si="8"/>
        <v>0</v>
      </c>
      <c r="AL59" s="86">
        <f t="shared" si="2"/>
        <v>7</v>
      </c>
    </row>
    <row r="60" spans="1:38" s="4" customFormat="1" ht="65.099999999999994" customHeight="1" x14ac:dyDescent="0.15">
      <c r="A60" s="345"/>
      <c r="B60" s="302"/>
      <c r="C60" s="309" t="s">
        <v>61</v>
      </c>
      <c r="D60" s="299"/>
      <c r="E60" s="71">
        <v>3</v>
      </c>
      <c r="F60" s="72">
        <v>1</v>
      </c>
      <c r="G60" s="72">
        <v>0</v>
      </c>
      <c r="H60" s="72">
        <v>0</v>
      </c>
      <c r="I60" s="72">
        <v>0</v>
      </c>
      <c r="J60" s="72">
        <v>0</v>
      </c>
      <c r="K60" s="73">
        <v>0</v>
      </c>
      <c r="L60" s="74">
        <f t="shared" si="35"/>
        <v>4</v>
      </c>
      <c r="M60" s="75">
        <v>3</v>
      </c>
      <c r="N60" s="76">
        <v>3</v>
      </c>
      <c r="O60" s="121">
        <f t="shared" si="4"/>
        <v>100</v>
      </c>
      <c r="P60" s="71">
        <v>3</v>
      </c>
      <c r="Q60" s="72">
        <v>1</v>
      </c>
      <c r="R60" s="72">
        <v>0</v>
      </c>
      <c r="S60" s="78">
        <v>0</v>
      </c>
      <c r="T60" s="79">
        <f t="shared" si="5"/>
        <v>4</v>
      </c>
      <c r="U60" s="71">
        <v>3</v>
      </c>
      <c r="V60" s="72">
        <v>1</v>
      </c>
      <c r="W60" s="72">
        <v>0</v>
      </c>
      <c r="X60" s="78">
        <v>0</v>
      </c>
      <c r="Y60" s="79">
        <f t="shared" si="6"/>
        <v>4</v>
      </c>
      <c r="Z60" s="209">
        <f t="shared" si="7"/>
        <v>100</v>
      </c>
      <c r="AA60" s="161">
        <f t="shared" si="27"/>
        <v>100</v>
      </c>
      <c r="AB60" s="81" t="s">
        <v>100</v>
      </c>
      <c r="AC60" s="87" t="s">
        <v>100</v>
      </c>
      <c r="AD60" s="123">
        <f t="shared" si="29"/>
        <v>100</v>
      </c>
      <c r="AE60" s="71">
        <f t="shared" si="62"/>
        <v>3</v>
      </c>
      <c r="AF60" s="72">
        <f t="shared" si="59"/>
        <v>1</v>
      </c>
      <c r="AG60" s="72">
        <f t="shared" si="63"/>
        <v>0</v>
      </c>
      <c r="AH60" s="72">
        <f t="shared" si="63"/>
        <v>0</v>
      </c>
      <c r="AI60" s="72">
        <f t="shared" si="60"/>
        <v>0</v>
      </c>
      <c r="AJ60" s="72">
        <f t="shared" si="61"/>
        <v>0</v>
      </c>
      <c r="AK60" s="85">
        <f t="shared" si="8"/>
        <v>0</v>
      </c>
      <c r="AL60" s="86">
        <f t="shared" si="2"/>
        <v>4</v>
      </c>
    </row>
    <row r="61" spans="1:38" s="4" customFormat="1" ht="65.099999999999994" customHeight="1" x14ac:dyDescent="0.15">
      <c r="A61" s="345"/>
      <c r="B61" s="241" t="s">
        <v>62</v>
      </c>
      <c r="C61" s="309" t="s">
        <v>63</v>
      </c>
      <c r="D61" s="299"/>
      <c r="E61" s="185">
        <v>17</v>
      </c>
      <c r="F61" s="186">
        <v>0</v>
      </c>
      <c r="G61" s="72">
        <v>0</v>
      </c>
      <c r="H61" s="186">
        <v>1</v>
      </c>
      <c r="I61" s="72">
        <v>0</v>
      </c>
      <c r="J61" s="72">
        <v>0</v>
      </c>
      <c r="K61" s="210">
        <v>0</v>
      </c>
      <c r="L61" s="74">
        <f t="shared" si="35"/>
        <v>18</v>
      </c>
      <c r="M61" s="187">
        <v>16</v>
      </c>
      <c r="N61" s="76">
        <v>10</v>
      </c>
      <c r="O61" s="77">
        <f t="shared" si="4"/>
        <v>62.5</v>
      </c>
      <c r="P61" s="185">
        <v>10</v>
      </c>
      <c r="Q61" s="186">
        <v>0</v>
      </c>
      <c r="R61" s="72">
        <v>0</v>
      </c>
      <c r="S61" s="78">
        <v>0</v>
      </c>
      <c r="T61" s="79">
        <f t="shared" si="5"/>
        <v>10</v>
      </c>
      <c r="U61" s="185">
        <v>8</v>
      </c>
      <c r="V61" s="186">
        <v>0</v>
      </c>
      <c r="W61" s="72">
        <v>0</v>
      </c>
      <c r="X61" s="78">
        <v>0</v>
      </c>
      <c r="Y61" s="79">
        <f t="shared" si="6"/>
        <v>8</v>
      </c>
      <c r="Z61" s="211">
        <f t="shared" si="7"/>
        <v>80</v>
      </c>
      <c r="AA61" s="212" t="s">
        <v>100</v>
      </c>
      <c r="AB61" s="81" t="s">
        <v>100</v>
      </c>
      <c r="AC61" s="87" t="s">
        <v>99</v>
      </c>
      <c r="AD61" s="84">
        <f t="shared" si="29"/>
        <v>80</v>
      </c>
      <c r="AE61" s="185">
        <f t="shared" si="62"/>
        <v>8</v>
      </c>
      <c r="AF61" s="186">
        <f t="shared" si="59"/>
        <v>0</v>
      </c>
      <c r="AG61" s="186">
        <f t="shared" si="63"/>
        <v>0</v>
      </c>
      <c r="AH61" s="186">
        <f t="shared" si="63"/>
        <v>1</v>
      </c>
      <c r="AI61" s="72">
        <f t="shared" si="60"/>
        <v>0</v>
      </c>
      <c r="AJ61" s="72">
        <f t="shared" si="61"/>
        <v>0</v>
      </c>
      <c r="AK61" s="85">
        <f t="shared" si="8"/>
        <v>0</v>
      </c>
      <c r="AL61" s="86">
        <f t="shared" si="2"/>
        <v>9</v>
      </c>
    </row>
    <row r="62" spans="1:38" s="4" customFormat="1" ht="65.099999999999994" customHeight="1" x14ac:dyDescent="0.15">
      <c r="A62" s="345"/>
      <c r="B62" s="297" t="s">
        <v>50</v>
      </c>
      <c r="C62" s="298"/>
      <c r="D62" s="299"/>
      <c r="E62" s="185">
        <v>15</v>
      </c>
      <c r="F62" s="186">
        <v>0</v>
      </c>
      <c r="G62" s="72">
        <v>0</v>
      </c>
      <c r="H62" s="186">
        <v>0</v>
      </c>
      <c r="I62" s="72">
        <v>0</v>
      </c>
      <c r="J62" s="72">
        <v>0</v>
      </c>
      <c r="K62" s="210">
        <v>0</v>
      </c>
      <c r="L62" s="74">
        <f t="shared" si="35"/>
        <v>15</v>
      </c>
      <c r="M62" s="75">
        <v>12</v>
      </c>
      <c r="N62" s="76">
        <v>11</v>
      </c>
      <c r="O62" s="77">
        <f t="shared" si="4"/>
        <v>91.666666666666657</v>
      </c>
      <c r="P62" s="185">
        <v>10</v>
      </c>
      <c r="Q62" s="186">
        <v>0</v>
      </c>
      <c r="R62" s="72">
        <v>0</v>
      </c>
      <c r="S62" s="78">
        <v>0</v>
      </c>
      <c r="T62" s="79">
        <f t="shared" si="5"/>
        <v>10</v>
      </c>
      <c r="U62" s="185">
        <v>9</v>
      </c>
      <c r="V62" s="186">
        <v>0</v>
      </c>
      <c r="W62" s="72">
        <v>0</v>
      </c>
      <c r="X62" s="78">
        <v>0</v>
      </c>
      <c r="Y62" s="79">
        <f t="shared" si="6"/>
        <v>9</v>
      </c>
      <c r="Z62" s="213">
        <f t="shared" si="7"/>
        <v>90</v>
      </c>
      <c r="AA62" s="195" t="s">
        <v>100</v>
      </c>
      <c r="AB62" s="81" t="s">
        <v>100</v>
      </c>
      <c r="AC62" s="87" t="s">
        <v>100</v>
      </c>
      <c r="AD62" s="84">
        <f t="shared" si="29"/>
        <v>90</v>
      </c>
      <c r="AE62" s="185">
        <f t="shared" si="62"/>
        <v>9</v>
      </c>
      <c r="AF62" s="186">
        <f t="shared" si="59"/>
        <v>0</v>
      </c>
      <c r="AG62" s="186">
        <f t="shared" si="63"/>
        <v>0</v>
      </c>
      <c r="AH62" s="186">
        <f t="shared" si="63"/>
        <v>0</v>
      </c>
      <c r="AI62" s="72">
        <f t="shared" si="60"/>
        <v>0</v>
      </c>
      <c r="AJ62" s="72">
        <f t="shared" si="61"/>
        <v>0</v>
      </c>
      <c r="AK62" s="85">
        <f t="shared" si="8"/>
        <v>0</v>
      </c>
      <c r="AL62" s="86">
        <f t="shared" si="2"/>
        <v>9</v>
      </c>
    </row>
    <row r="63" spans="1:38" s="4" customFormat="1" ht="65.099999999999994" customHeight="1" x14ac:dyDescent="0.15">
      <c r="A63" s="345"/>
      <c r="B63" s="300" t="s">
        <v>51</v>
      </c>
      <c r="C63" s="298" t="s">
        <v>73</v>
      </c>
      <c r="D63" s="299"/>
      <c r="E63" s="185">
        <v>1</v>
      </c>
      <c r="F63" s="186">
        <v>0</v>
      </c>
      <c r="G63" s="72">
        <v>0</v>
      </c>
      <c r="H63" s="186">
        <v>0</v>
      </c>
      <c r="I63" s="72">
        <v>0</v>
      </c>
      <c r="J63" s="72">
        <v>0</v>
      </c>
      <c r="K63" s="210">
        <v>0</v>
      </c>
      <c r="L63" s="74">
        <f t="shared" si="35"/>
        <v>1</v>
      </c>
      <c r="M63" s="214">
        <v>0</v>
      </c>
      <c r="N63" s="76">
        <v>0</v>
      </c>
      <c r="O63" s="77" t="s">
        <v>68</v>
      </c>
      <c r="P63" s="185">
        <v>0</v>
      </c>
      <c r="Q63" s="186">
        <v>0</v>
      </c>
      <c r="R63" s="72">
        <v>0</v>
      </c>
      <c r="S63" s="78">
        <v>0</v>
      </c>
      <c r="T63" s="79">
        <v>0</v>
      </c>
      <c r="U63" s="185">
        <v>0</v>
      </c>
      <c r="V63" s="186">
        <v>0</v>
      </c>
      <c r="W63" s="72">
        <v>0</v>
      </c>
      <c r="X63" s="78">
        <v>0</v>
      </c>
      <c r="Y63" s="79">
        <v>0</v>
      </c>
      <c r="Z63" s="213" t="s">
        <v>100</v>
      </c>
      <c r="AA63" s="195" t="s">
        <v>100</v>
      </c>
      <c r="AB63" s="81" t="s">
        <v>100</v>
      </c>
      <c r="AC63" s="87" t="s">
        <v>99</v>
      </c>
      <c r="AD63" s="84" t="s">
        <v>99</v>
      </c>
      <c r="AE63" s="185">
        <f t="shared" ref="AE63:AE64" si="64">U63</f>
        <v>0</v>
      </c>
      <c r="AF63" s="186">
        <f t="shared" ref="AF63:AF64" si="65">V63</f>
        <v>0</v>
      </c>
      <c r="AG63" s="186">
        <f t="shared" ref="AG63:AG64" si="66">G63</f>
        <v>0</v>
      </c>
      <c r="AH63" s="186">
        <f t="shared" ref="AH63:AH64" si="67">H63</f>
        <v>0</v>
      </c>
      <c r="AI63" s="72">
        <f t="shared" ref="AI63:AI64" si="68">W63</f>
        <v>0</v>
      </c>
      <c r="AJ63" s="72">
        <f t="shared" ref="AJ63:AJ64" si="69">X63</f>
        <v>0</v>
      </c>
      <c r="AK63" s="85">
        <f t="shared" ref="AK63:AK64" si="70">K63</f>
        <v>0</v>
      </c>
      <c r="AL63" s="86">
        <f t="shared" ref="AL63:AL64" si="71">SUM(AE63:AK63)</f>
        <v>0</v>
      </c>
    </row>
    <row r="64" spans="1:38" s="4" customFormat="1" ht="65.099999999999994" customHeight="1" x14ac:dyDescent="0.15">
      <c r="A64" s="345"/>
      <c r="B64" s="301"/>
      <c r="C64" s="298" t="s">
        <v>64</v>
      </c>
      <c r="D64" s="299"/>
      <c r="E64" s="185">
        <v>2</v>
      </c>
      <c r="F64" s="186">
        <v>0</v>
      </c>
      <c r="G64" s="72">
        <v>0</v>
      </c>
      <c r="H64" s="186">
        <v>0</v>
      </c>
      <c r="I64" s="72">
        <v>0</v>
      </c>
      <c r="J64" s="72">
        <v>1</v>
      </c>
      <c r="K64" s="210">
        <v>0</v>
      </c>
      <c r="L64" s="74">
        <f t="shared" si="35"/>
        <v>3</v>
      </c>
      <c r="M64" s="214">
        <v>1</v>
      </c>
      <c r="N64" s="76">
        <v>0</v>
      </c>
      <c r="O64" s="121">
        <f t="shared" si="4"/>
        <v>0</v>
      </c>
      <c r="P64" s="185">
        <v>0</v>
      </c>
      <c r="Q64" s="186">
        <v>0</v>
      </c>
      <c r="R64" s="72">
        <v>0</v>
      </c>
      <c r="S64" s="78">
        <v>1</v>
      </c>
      <c r="T64" s="79">
        <f t="shared" si="5"/>
        <v>1</v>
      </c>
      <c r="U64" s="185">
        <v>0</v>
      </c>
      <c r="V64" s="186">
        <v>0</v>
      </c>
      <c r="W64" s="72">
        <v>0</v>
      </c>
      <c r="X64" s="78">
        <v>0</v>
      </c>
      <c r="Y64" s="79">
        <f t="shared" si="6"/>
        <v>0</v>
      </c>
      <c r="Z64" s="213" t="s">
        <v>100</v>
      </c>
      <c r="AA64" s="195" t="s">
        <v>100</v>
      </c>
      <c r="AB64" s="81" t="s">
        <v>100</v>
      </c>
      <c r="AC64" s="83">
        <f t="shared" si="28"/>
        <v>0</v>
      </c>
      <c r="AD64" s="123">
        <f t="shared" si="29"/>
        <v>0</v>
      </c>
      <c r="AE64" s="185">
        <f t="shared" si="64"/>
        <v>0</v>
      </c>
      <c r="AF64" s="186">
        <f t="shared" si="65"/>
        <v>0</v>
      </c>
      <c r="AG64" s="186">
        <f t="shared" si="66"/>
        <v>0</v>
      </c>
      <c r="AH64" s="186">
        <f t="shared" si="67"/>
        <v>0</v>
      </c>
      <c r="AI64" s="72">
        <f t="shared" si="68"/>
        <v>0</v>
      </c>
      <c r="AJ64" s="72">
        <f t="shared" si="69"/>
        <v>0</v>
      </c>
      <c r="AK64" s="85">
        <f t="shared" si="70"/>
        <v>0</v>
      </c>
      <c r="AL64" s="86">
        <f t="shared" si="71"/>
        <v>0</v>
      </c>
    </row>
    <row r="65" spans="1:38" s="4" customFormat="1" ht="65.099999999999994" customHeight="1" x14ac:dyDescent="0.15">
      <c r="A65" s="345"/>
      <c r="B65" s="301"/>
      <c r="C65" s="298" t="s">
        <v>65</v>
      </c>
      <c r="D65" s="299"/>
      <c r="E65" s="185">
        <v>5</v>
      </c>
      <c r="F65" s="186">
        <v>0</v>
      </c>
      <c r="G65" s="72">
        <v>0</v>
      </c>
      <c r="H65" s="186">
        <v>0</v>
      </c>
      <c r="I65" s="72">
        <v>0</v>
      </c>
      <c r="J65" s="72">
        <v>0</v>
      </c>
      <c r="K65" s="210">
        <v>0</v>
      </c>
      <c r="L65" s="74">
        <f t="shared" si="35"/>
        <v>5</v>
      </c>
      <c r="M65" s="214">
        <v>5</v>
      </c>
      <c r="N65" s="76">
        <v>4</v>
      </c>
      <c r="O65" s="77">
        <f t="shared" si="4"/>
        <v>80</v>
      </c>
      <c r="P65" s="185">
        <v>4</v>
      </c>
      <c r="Q65" s="186">
        <v>0</v>
      </c>
      <c r="R65" s="72">
        <v>0</v>
      </c>
      <c r="S65" s="78">
        <v>0</v>
      </c>
      <c r="T65" s="79">
        <f t="shared" si="5"/>
        <v>4</v>
      </c>
      <c r="U65" s="185">
        <v>3</v>
      </c>
      <c r="V65" s="186">
        <v>0</v>
      </c>
      <c r="W65" s="72">
        <v>0</v>
      </c>
      <c r="X65" s="78">
        <v>0</v>
      </c>
      <c r="Y65" s="79">
        <f t="shared" si="6"/>
        <v>3</v>
      </c>
      <c r="Z65" s="213">
        <f t="shared" si="7"/>
        <v>75</v>
      </c>
      <c r="AA65" s="195" t="s">
        <v>99</v>
      </c>
      <c r="AB65" s="81" t="s">
        <v>100</v>
      </c>
      <c r="AC65" s="87" t="s">
        <v>100</v>
      </c>
      <c r="AD65" s="84">
        <f t="shared" si="29"/>
        <v>75</v>
      </c>
      <c r="AE65" s="185">
        <f t="shared" si="62"/>
        <v>3</v>
      </c>
      <c r="AF65" s="186">
        <f t="shared" si="59"/>
        <v>0</v>
      </c>
      <c r="AG65" s="186">
        <f t="shared" si="63"/>
        <v>0</v>
      </c>
      <c r="AH65" s="186">
        <f t="shared" si="63"/>
        <v>0</v>
      </c>
      <c r="AI65" s="72">
        <f t="shared" si="60"/>
        <v>0</v>
      </c>
      <c r="AJ65" s="72">
        <f t="shared" si="61"/>
        <v>0</v>
      </c>
      <c r="AK65" s="85">
        <f t="shared" si="8"/>
        <v>0</v>
      </c>
      <c r="AL65" s="86">
        <f t="shared" si="2"/>
        <v>3</v>
      </c>
    </row>
    <row r="66" spans="1:38" s="4" customFormat="1" ht="65.099999999999994" customHeight="1" x14ac:dyDescent="0.15">
      <c r="A66" s="345"/>
      <c r="B66" s="302"/>
      <c r="C66" s="298" t="s">
        <v>74</v>
      </c>
      <c r="D66" s="299"/>
      <c r="E66" s="185">
        <v>3</v>
      </c>
      <c r="F66" s="186">
        <v>0</v>
      </c>
      <c r="G66" s="72">
        <v>0</v>
      </c>
      <c r="H66" s="186">
        <v>0</v>
      </c>
      <c r="I66" s="72">
        <v>0</v>
      </c>
      <c r="J66" s="72">
        <v>1</v>
      </c>
      <c r="K66" s="210">
        <v>0</v>
      </c>
      <c r="L66" s="74">
        <f t="shared" si="35"/>
        <v>4</v>
      </c>
      <c r="M66" s="214">
        <v>2</v>
      </c>
      <c r="N66" s="76">
        <v>2</v>
      </c>
      <c r="O66" s="121">
        <f t="shared" si="4"/>
        <v>100</v>
      </c>
      <c r="P66" s="185">
        <v>2</v>
      </c>
      <c r="Q66" s="186">
        <v>0</v>
      </c>
      <c r="R66" s="72">
        <v>0</v>
      </c>
      <c r="S66" s="78">
        <v>0</v>
      </c>
      <c r="T66" s="79">
        <f t="shared" si="5"/>
        <v>2</v>
      </c>
      <c r="U66" s="185">
        <v>1</v>
      </c>
      <c r="V66" s="186">
        <v>0</v>
      </c>
      <c r="W66" s="72">
        <v>0</v>
      </c>
      <c r="X66" s="78">
        <v>0</v>
      </c>
      <c r="Y66" s="79">
        <f t="shared" si="6"/>
        <v>1</v>
      </c>
      <c r="Z66" s="213">
        <f t="shared" si="7"/>
        <v>50</v>
      </c>
      <c r="AA66" s="195" t="s">
        <v>100</v>
      </c>
      <c r="AB66" s="81" t="s">
        <v>100</v>
      </c>
      <c r="AC66" s="87" t="s">
        <v>100</v>
      </c>
      <c r="AD66" s="84">
        <f t="shared" si="29"/>
        <v>50</v>
      </c>
      <c r="AE66" s="185">
        <f t="shared" si="62"/>
        <v>1</v>
      </c>
      <c r="AF66" s="186">
        <f t="shared" si="59"/>
        <v>0</v>
      </c>
      <c r="AG66" s="186">
        <f t="shared" si="63"/>
        <v>0</v>
      </c>
      <c r="AH66" s="186">
        <f t="shared" si="63"/>
        <v>0</v>
      </c>
      <c r="AI66" s="72">
        <f t="shared" si="60"/>
        <v>0</v>
      </c>
      <c r="AJ66" s="73">
        <f t="shared" si="61"/>
        <v>0</v>
      </c>
      <c r="AK66" s="73">
        <f t="shared" si="8"/>
        <v>0</v>
      </c>
      <c r="AL66" s="86">
        <f t="shared" si="2"/>
        <v>1</v>
      </c>
    </row>
    <row r="67" spans="1:38" s="4" customFormat="1" ht="65.099999999999994" customHeight="1" x14ac:dyDescent="0.15">
      <c r="A67" s="345"/>
      <c r="B67" s="297" t="s">
        <v>52</v>
      </c>
      <c r="C67" s="298"/>
      <c r="D67" s="299"/>
      <c r="E67" s="185">
        <v>39</v>
      </c>
      <c r="F67" s="186">
        <v>0</v>
      </c>
      <c r="G67" s="72">
        <v>0</v>
      </c>
      <c r="H67" s="186">
        <v>0</v>
      </c>
      <c r="I67" s="72">
        <v>0</v>
      </c>
      <c r="J67" s="72">
        <v>0</v>
      </c>
      <c r="K67" s="210">
        <v>0</v>
      </c>
      <c r="L67" s="74">
        <f t="shared" si="35"/>
        <v>39</v>
      </c>
      <c r="M67" s="214">
        <v>36</v>
      </c>
      <c r="N67" s="76">
        <v>24</v>
      </c>
      <c r="O67" s="77">
        <f t="shared" si="4"/>
        <v>66.666666666666657</v>
      </c>
      <c r="P67" s="185">
        <v>23</v>
      </c>
      <c r="Q67" s="186">
        <v>0</v>
      </c>
      <c r="R67" s="72">
        <v>0</v>
      </c>
      <c r="S67" s="78">
        <v>0</v>
      </c>
      <c r="T67" s="79">
        <f t="shared" si="5"/>
        <v>23</v>
      </c>
      <c r="U67" s="185">
        <v>19</v>
      </c>
      <c r="V67" s="186">
        <v>0</v>
      </c>
      <c r="W67" s="72">
        <v>0</v>
      </c>
      <c r="X67" s="78">
        <v>0</v>
      </c>
      <c r="Y67" s="79">
        <f t="shared" si="6"/>
        <v>19</v>
      </c>
      <c r="Z67" s="213">
        <f t="shared" si="7"/>
        <v>82.608695652173907</v>
      </c>
      <c r="AA67" s="195" t="s">
        <v>100</v>
      </c>
      <c r="AB67" s="81" t="s">
        <v>99</v>
      </c>
      <c r="AC67" s="87" t="s">
        <v>100</v>
      </c>
      <c r="AD67" s="84">
        <f t="shared" si="29"/>
        <v>82.608695652173907</v>
      </c>
      <c r="AE67" s="185">
        <f t="shared" si="62"/>
        <v>19</v>
      </c>
      <c r="AF67" s="186">
        <f t="shared" si="59"/>
        <v>0</v>
      </c>
      <c r="AG67" s="186">
        <f t="shared" si="63"/>
        <v>0</v>
      </c>
      <c r="AH67" s="186">
        <f t="shared" si="63"/>
        <v>0</v>
      </c>
      <c r="AI67" s="72">
        <f t="shared" si="60"/>
        <v>0</v>
      </c>
      <c r="AJ67" s="73">
        <f t="shared" si="61"/>
        <v>0</v>
      </c>
      <c r="AK67" s="73">
        <f t="shared" si="8"/>
        <v>0</v>
      </c>
      <c r="AL67" s="86">
        <f t="shared" si="2"/>
        <v>19</v>
      </c>
    </row>
    <row r="68" spans="1:38" s="4" customFormat="1" ht="65.099999999999994" customHeight="1" x14ac:dyDescent="0.15">
      <c r="A68" s="345"/>
      <c r="B68" s="297" t="s">
        <v>53</v>
      </c>
      <c r="C68" s="298"/>
      <c r="D68" s="299"/>
      <c r="E68" s="185">
        <v>41</v>
      </c>
      <c r="F68" s="186">
        <v>0</v>
      </c>
      <c r="G68" s="72">
        <v>0</v>
      </c>
      <c r="H68" s="186">
        <v>0</v>
      </c>
      <c r="I68" s="72">
        <v>0</v>
      </c>
      <c r="J68" s="72">
        <v>0</v>
      </c>
      <c r="K68" s="210">
        <v>0</v>
      </c>
      <c r="L68" s="74">
        <f t="shared" si="35"/>
        <v>41</v>
      </c>
      <c r="M68" s="214">
        <v>37</v>
      </c>
      <c r="N68" s="76">
        <v>26</v>
      </c>
      <c r="O68" s="77">
        <f t="shared" si="4"/>
        <v>70.270270270270274</v>
      </c>
      <c r="P68" s="185">
        <v>25</v>
      </c>
      <c r="Q68" s="186">
        <v>0</v>
      </c>
      <c r="R68" s="72">
        <v>0</v>
      </c>
      <c r="S68" s="78">
        <v>0</v>
      </c>
      <c r="T68" s="79">
        <f t="shared" si="5"/>
        <v>25</v>
      </c>
      <c r="U68" s="185">
        <v>17</v>
      </c>
      <c r="V68" s="186">
        <v>0</v>
      </c>
      <c r="W68" s="72">
        <v>0</v>
      </c>
      <c r="X68" s="78">
        <v>0</v>
      </c>
      <c r="Y68" s="79">
        <f t="shared" si="6"/>
        <v>17</v>
      </c>
      <c r="Z68" s="213">
        <f t="shared" si="7"/>
        <v>68</v>
      </c>
      <c r="AA68" s="195" t="s">
        <v>100</v>
      </c>
      <c r="AB68" s="81" t="s">
        <v>100</v>
      </c>
      <c r="AC68" s="87" t="s">
        <v>100</v>
      </c>
      <c r="AD68" s="84">
        <f t="shared" si="29"/>
        <v>68</v>
      </c>
      <c r="AE68" s="185">
        <f t="shared" si="62"/>
        <v>17</v>
      </c>
      <c r="AF68" s="186">
        <f t="shared" si="59"/>
        <v>0</v>
      </c>
      <c r="AG68" s="186">
        <f t="shared" si="63"/>
        <v>0</v>
      </c>
      <c r="AH68" s="186">
        <f t="shared" si="63"/>
        <v>0</v>
      </c>
      <c r="AI68" s="72">
        <f t="shared" si="60"/>
        <v>0</v>
      </c>
      <c r="AJ68" s="73">
        <f t="shared" si="61"/>
        <v>0</v>
      </c>
      <c r="AK68" s="73">
        <f t="shared" si="8"/>
        <v>0</v>
      </c>
      <c r="AL68" s="86">
        <f t="shared" si="2"/>
        <v>17</v>
      </c>
    </row>
    <row r="69" spans="1:38" s="4" customFormat="1" ht="65.099999999999994" customHeight="1" x14ac:dyDescent="0.15">
      <c r="A69" s="345"/>
      <c r="B69" s="297" t="s">
        <v>75</v>
      </c>
      <c r="C69" s="298"/>
      <c r="D69" s="299"/>
      <c r="E69" s="185">
        <v>17</v>
      </c>
      <c r="F69" s="186">
        <v>0</v>
      </c>
      <c r="G69" s="72">
        <v>0</v>
      </c>
      <c r="H69" s="186">
        <v>0</v>
      </c>
      <c r="I69" s="72">
        <v>0</v>
      </c>
      <c r="J69" s="72">
        <v>0</v>
      </c>
      <c r="K69" s="210">
        <v>0</v>
      </c>
      <c r="L69" s="74">
        <f t="shared" si="35"/>
        <v>17</v>
      </c>
      <c r="M69" s="214">
        <v>15</v>
      </c>
      <c r="N69" s="76">
        <v>9</v>
      </c>
      <c r="O69" s="77">
        <f t="shared" ref="O69:O80" si="72">N69/M69*100</f>
        <v>60</v>
      </c>
      <c r="P69" s="185">
        <v>9</v>
      </c>
      <c r="Q69" s="186">
        <v>0</v>
      </c>
      <c r="R69" s="72">
        <v>0</v>
      </c>
      <c r="S69" s="78">
        <v>0</v>
      </c>
      <c r="T69" s="79">
        <f t="shared" ref="T69:T81" si="73">SUM(P69:S69)</f>
        <v>9</v>
      </c>
      <c r="U69" s="185">
        <v>8</v>
      </c>
      <c r="V69" s="186">
        <v>0</v>
      </c>
      <c r="W69" s="72">
        <v>0</v>
      </c>
      <c r="X69" s="78">
        <v>0</v>
      </c>
      <c r="Y69" s="79">
        <f t="shared" si="6"/>
        <v>8</v>
      </c>
      <c r="Z69" s="213">
        <f t="shared" si="7"/>
        <v>88.888888888888886</v>
      </c>
      <c r="AA69" s="195" t="s">
        <v>100</v>
      </c>
      <c r="AB69" s="81" t="s">
        <v>100</v>
      </c>
      <c r="AC69" s="87" t="s">
        <v>100</v>
      </c>
      <c r="AD69" s="84">
        <f t="shared" si="29"/>
        <v>88.888888888888886</v>
      </c>
      <c r="AE69" s="185">
        <f t="shared" si="62"/>
        <v>8</v>
      </c>
      <c r="AF69" s="186">
        <f t="shared" si="59"/>
        <v>0</v>
      </c>
      <c r="AG69" s="186">
        <f t="shared" si="63"/>
        <v>0</v>
      </c>
      <c r="AH69" s="186">
        <f t="shared" si="63"/>
        <v>0</v>
      </c>
      <c r="AI69" s="72">
        <f t="shared" si="60"/>
        <v>0</v>
      </c>
      <c r="AJ69" s="73">
        <f t="shared" si="61"/>
        <v>0</v>
      </c>
      <c r="AK69" s="73">
        <f t="shared" si="8"/>
        <v>0</v>
      </c>
      <c r="AL69" s="86">
        <f t="shared" si="2"/>
        <v>8</v>
      </c>
    </row>
    <row r="70" spans="1:38" s="4" customFormat="1" ht="65.099999999999994" customHeight="1" x14ac:dyDescent="0.15">
      <c r="A70" s="345"/>
      <c r="B70" s="297" t="s">
        <v>54</v>
      </c>
      <c r="C70" s="298"/>
      <c r="D70" s="299"/>
      <c r="E70" s="185">
        <v>182</v>
      </c>
      <c r="F70" s="186">
        <v>0</v>
      </c>
      <c r="G70" s="186">
        <v>4</v>
      </c>
      <c r="H70" s="186">
        <v>0</v>
      </c>
      <c r="I70" s="72">
        <v>0</v>
      </c>
      <c r="J70" s="72">
        <v>0</v>
      </c>
      <c r="K70" s="210">
        <v>0</v>
      </c>
      <c r="L70" s="74">
        <f t="shared" si="35"/>
        <v>186</v>
      </c>
      <c r="M70" s="187">
        <v>171</v>
      </c>
      <c r="N70" s="76">
        <v>86</v>
      </c>
      <c r="O70" s="77">
        <f t="shared" si="72"/>
        <v>50.292397660818708</v>
      </c>
      <c r="P70" s="185">
        <v>85</v>
      </c>
      <c r="Q70" s="186">
        <v>0</v>
      </c>
      <c r="R70" s="72">
        <v>0</v>
      </c>
      <c r="S70" s="78">
        <v>0</v>
      </c>
      <c r="T70" s="79">
        <f t="shared" si="73"/>
        <v>85</v>
      </c>
      <c r="U70" s="185">
        <v>63</v>
      </c>
      <c r="V70" s="186">
        <v>0</v>
      </c>
      <c r="W70" s="72">
        <v>0</v>
      </c>
      <c r="X70" s="78">
        <v>0</v>
      </c>
      <c r="Y70" s="79">
        <f t="shared" si="6"/>
        <v>63</v>
      </c>
      <c r="Z70" s="213">
        <f t="shared" si="7"/>
        <v>74.117647058823536</v>
      </c>
      <c r="AA70" s="195" t="s">
        <v>100</v>
      </c>
      <c r="AB70" s="81" t="s">
        <v>100</v>
      </c>
      <c r="AC70" s="87" t="s">
        <v>100</v>
      </c>
      <c r="AD70" s="84">
        <f t="shared" si="29"/>
        <v>74.117647058823536</v>
      </c>
      <c r="AE70" s="185">
        <f t="shared" si="62"/>
        <v>63</v>
      </c>
      <c r="AF70" s="186">
        <f t="shared" si="59"/>
        <v>0</v>
      </c>
      <c r="AG70" s="186">
        <f t="shared" si="63"/>
        <v>4</v>
      </c>
      <c r="AH70" s="186">
        <f t="shared" si="63"/>
        <v>0</v>
      </c>
      <c r="AI70" s="72">
        <f t="shared" si="60"/>
        <v>0</v>
      </c>
      <c r="AJ70" s="73">
        <f t="shared" si="61"/>
        <v>0</v>
      </c>
      <c r="AK70" s="73">
        <f t="shared" si="8"/>
        <v>0</v>
      </c>
      <c r="AL70" s="86">
        <f t="shared" si="2"/>
        <v>67</v>
      </c>
    </row>
    <row r="71" spans="1:38" s="4" customFormat="1" ht="65.099999999999994" customHeight="1" x14ac:dyDescent="0.15">
      <c r="A71" s="345"/>
      <c r="B71" s="297" t="s">
        <v>56</v>
      </c>
      <c r="C71" s="298"/>
      <c r="D71" s="299"/>
      <c r="E71" s="185">
        <v>14</v>
      </c>
      <c r="F71" s="186">
        <v>0</v>
      </c>
      <c r="G71" s="186">
        <v>0</v>
      </c>
      <c r="H71" s="186">
        <v>0</v>
      </c>
      <c r="I71" s="72">
        <v>0</v>
      </c>
      <c r="J71" s="72">
        <v>0</v>
      </c>
      <c r="K71" s="210">
        <v>0</v>
      </c>
      <c r="L71" s="74">
        <f t="shared" si="35"/>
        <v>14</v>
      </c>
      <c r="M71" s="187">
        <v>10</v>
      </c>
      <c r="N71" s="76">
        <v>8</v>
      </c>
      <c r="O71" s="77">
        <f t="shared" si="72"/>
        <v>80</v>
      </c>
      <c r="P71" s="185">
        <v>8</v>
      </c>
      <c r="Q71" s="186">
        <v>0</v>
      </c>
      <c r="R71" s="72">
        <v>0</v>
      </c>
      <c r="S71" s="78">
        <v>0</v>
      </c>
      <c r="T71" s="79">
        <f t="shared" si="73"/>
        <v>8</v>
      </c>
      <c r="U71" s="185">
        <v>6</v>
      </c>
      <c r="V71" s="186">
        <v>0</v>
      </c>
      <c r="W71" s="72">
        <v>0</v>
      </c>
      <c r="X71" s="78">
        <v>0</v>
      </c>
      <c r="Y71" s="79">
        <f t="shared" si="6"/>
        <v>6</v>
      </c>
      <c r="Z71" s="213">
        <f t="shared" si="7"/>
        <v>75</v>
      </c>
      <c r="AA71" s="195" t="s">
        <v>100</v>
      </c>
      <c r="AB71" s="81" t="s">
        <v>99</v>
      </c>
      <c r="AC71" s="87" t="s">
        <v>100</v>
      </c>
      <c r="AD71" s="84">
        <f t="shared" si="29"/>
        <v>75</v>
      </c>
      <c r="AE71" s="185">
        <f t="shared" si="62"/>
        <v>6</v>
      </c>
      <c r="AF71" s="186">
        <f t="shared" si="59"/>
        <v>0</v>
      </c>
      <c r="AG71" s="186">
        <f t="shared" si="63"/>
        <v>0</v>
      </c>
      <c r="AH71" s="186">
        <f t="shared" si="63"/>
        <v>0</v>
      </c>
      <c r="AI71" s="72">
        <f t="shared" si="60"/>
        <v>0</v>
      </c>
      <c r="AJ71" s="73">
        <f t="shared" si="61"/>
        <v>0</v>
      </c>
      <c r="AK71" s="73">
        <f t="shared" si="8"/>
        <v>0</v>
      </c>
      <c r="AL71" s="86">
        <f t="shared" si="2"/>
        <v>6</v>
      </c>
    </row>
    <row r="72" spans="1:38" s="4" customFormat="1" ht="65.099999999999994" customHeight="1" x14ac:dyDescent="0.15">
      <c r="A72" s="345"/>
      <c r="B72" s="297" t="s">
        <v>66</v>
      </c>
      <c r="C72" s="298"/>
      <c r="D72" s="299"/>
      <c r="E72" s="185">
        <v>2</v>
      </c>
      <c r="F72" s="186">
        <v>0</v>
      </c>
      <c r="G72" s="186">
        <v>0</v>
      </c>
      <c r="H72" s="186">
        <v>0</v>
      </c>
      <c r="I72" s="72">
        <v>0</v>
      </c>
      <c r="J72" s="72">
        <v>1</v>
      </c>
      <c r="K72" s="210">
        <v>0</v>
      </c>
      <c r="L72" s="74">
        <f t="shared" si="35"/>
        <v>3</v>
      </c>
      <c r="M72" s="187">
        <v>2</v>
      </c>
      <c r="N72" s="76">
        <v>2</v>
      </c>
      <c r="O72" s="121">
        <f t="shared" si="72"/>
        <v>100</v>
      </c>
      <c r="P72" s="185">
        <v>2</v>
      </c>
      <c r="Q72" s="186">
        <v>0</v>
      </c>
      <c r="R72" s="72">
        <v>0</v>
      </c>
      <c r="S72" s="78">
        <v>1</v>
      </c>
      <c r="T72" s="79">
        <f t="shared" si="73"/>
        <v>3</v>
      </c>
      <c r="U72" s="185">
        <v>1</v>
      </c>
      <c r="V72" s="186">
        <v>0</v>
      </c>
      <c r="W72" s="72">
        <v>0</v>
      </c>
      <c r="X72" s="78">
        <v>1</v>
      </c>
      <c r="Y72" s="79">
        <f t="shared" si="6"/>
        <v>2</v>
      </c>
      <c r="Z72" s="213">
        <f t="shared" si="7"/>
        <v>50</v>
      </c>
      <c r="AA72" s="195" t="s">
        <v>100</v>
      </c>
      <c r="AB72" s="81" t="s">
        <v>100</v>
      </c>
      <c r="AC72" s="83">
        <f t="shared" si="28"/>
        <v>100</v>
      </c>
      <c r="AD72" s="84">
        <f t="shared" si="29"/>
        <v>66.666666666666657</v>
      </c>
      <c r="AE72" s="185">
        <f t="shared" si="62"/>
        <v>1</v>
      </c>
      <c r="AF72" s="186">
        <f t="shared" si="59"/>
        <v>0</v>
      </c>
      <c r="AG72" s="186">
        <f t="shared" si="63"/>
        <v>0</v>
      </c>
      <c r="AH72" s="186">
        <f t="shared" si="63"/>
        <v>0</v>
      </c>
      <c r="AI72" s="72">
        <f t="shared" si="60"/>
        <v>0</v>
      </c>
      <c r="AJ72" s="72">
        <f t="shared" si="61"/>
        <v>1</v>
      </c>
      <c r="AK72" s="85">
        <f t="shared" si="8"/>
        <v>0</v>
      </c>
      <c r="AL72" s="86">
        <f t="shared" ref="AL72:AL80" si="74">SUM(AE72:AK72)</f>
        <v>2</v>
      </c>
    </row>
    <row r="73" spans="1:38" s="4" customFormat="1" ht="65.099999999999994" customHeight="1" x14ac:dyDescent="0.15">
      <c r="A73" s="345"/>
      <c r="B73" s="297" t="s">
        <v>57</v>
      </c>
      <c r="C73" s="298"/>
      <c r="D73" s="299"/>
      <c r="E73" s="185">
        <v>24</v>
      </c>
      <c r="F73" s="186">
        <v>0</v>
      </c>
      <c r="G73" s="186">
        <v>0</v>
      </c>
      <c r="H73" s="186">
        <v>0</v>
      </c>
      <c r="I73" s="72">
        <v>0</v>
      </c>
      <c r="J73" s="72">
        <v>3</v>
      </c>
      <c r="K73" s="210">
        <v>1</v>
      </c>
      <c r="L73" s="74">
        <f t="shared" ref="L73:L78" si="75">SUM(E73:K73)</f>
        <v>28</v>
      </c>
      <c r="M73" s="187">
        <v>18</v>
      </c>
      <c r="N73" s="76">
        <v>14</v>
      </c>
      <c r="O73" s="77">
        <f t="shared" si="72"/>
        <v>77.777777777777786</v>
      </c>
      <c r="P73" s="185">
        <v>14</v>
      </c>
      <c r="Q73" s="186">
        <v>0</v>
      </c>
      <c r="R73" s="72">
        <v>0</v>
      </c>
      <c r="S73" s="78">
        <v>2</v>
      </c>
      <c r="T73" s="79">
        <f t="shared" si="73"/>
        <v>16</v>
      </c>
      <c r="U73" s="185">
        <v>10</v>
      </c>
      <c r="V73" s="186">
        <v>0</v>
      </c>
      <c r="W73" s="72">
        <v>0</v>
      </c>
      <c r="X73" s="78">
        <v>2</v>
      </c>
      <c r="Y73" s="79">
        <f t="shared" ref="Y73:Y75" si="76">SUM(U73:X73)</f>
        <v>12</v>
      </c>
      <c r="Z73" s="213">
        <f t="shared" ref="Z73:Z81" si="77">U73/P73*100</f>
        <v>71.428571428571431</v>
      </c>
      <c r="AA73" s="195" t="s">
        <v>100</v>
      </c>
      <c r="AB73" s="81" t="s">
        <v>100</v>
      </c>
      <c r="AC73" s="83">
        <f t="shared" si="28"/>
        <v>100</v>
      </c>
      <c r="AD73" s="84">
        <f t="shared" si="29"/>
        <v>75</v>
      </c>
      <c r="AE73" s="185">
        <f t="shared" si="62"/>
        <v>10</v>
      </c>
      <c r="AF73" s="186">
        <f t="shared" ref="AF73:AF80" si="78">V73</f>
        <v>0</v>
      </c>
      <c r="AG73" s="186">
        <f t="shared" si="63"/>
        <v>0</v>
      </c>
      <c r="AH73" s="186">
        <f t="shared" si="63"/>
        <v>0</v>
      </c>
      <c r="AI73" s="72">
        <f t="shared" ref="AI73:AI80" si="79">W73</f>
        <v>0</v>
      </c>
      <c r="AJ73" s="72">
        <f t="shared" ref="AJ73:AJ80" si="80">X73</f>
        <v>2</v>
      </c>
      <c r="AK73" s="85">
        <f t="shared" ref="AK73:AK81" si="81">K73</f>
        <v>1</v>
      </c>
      <c r="AL73" s="86">
        <f t="shared" si="74"/>
        <v>13</v>
      </c>
    </row>
    <row r="74" spans="1:38" s="4" customFormat="1" ht="65.099999999999994" customHeight="1" x14ac:dyDescent="0.15">
      <c r="A74" s="345"/>
      <c r="B74" s="297" t="s">
        <v>67</v>
      </c>
      <c r="C74" s="298"/>
      <c r="D74" s="299"/>
      <c r="E74" s="185">
        <v>10</v>
      </c>
      <c r="F74" s="186">
        <v>0</v>
      </c>
      <c r="G74" s="186">
        <v>0</v>
      </c>
      <c r="H74" s="186">
        <v>0</v>
      </c>
      <c r="I74" s="72">
        <v>0</v>
      </c>
      <c r="J74" s="72">
        <v>0</v>
      </c>
      <c r="K74" s="210">
        <v>0</v>
      </c>
      <c r="L74" s="74">
        <f t="shared" si="75"/>
        <v>10</v>
      </c>
      <c r="M74" s="187">
        <v>9</v>
      </c>
      <c r="N74" s="76">
        <v>9</v>
      </c>
      <c r="O74" s="121">
        <f t="shared" si="72"/>
        <v>100</v>
      </c>
      <c r="P74" s="185">
        <v>8</v>
      </c>
      <c r="Q74" s="186">
        <v>0</v>
      </c>
      <c r="R74" s="72">
        <v>0</v>
      </c>
      <c r="S74" s="78">
        <v>0</v>
      </c>
      <c r="T74" s="79">
        <f t="shared" si="73"/>
        <v>8</v>
      </c>
      <c r="U74" s="185">
        <v>8</v>
      </c>
      <c r="V74" s="186">
        <v>0</v>
      </c>
      <c r="W74" s="72">
        <v>0</v>
      </c>
      <c r="X74" s="78">
        <v>0</v>
      </c>
      <c r="Y74" s="79">
        <f t="shared" si="76"/>
        <v>8</v>
      </c>
      <c r="Z74" s="215">
        <f t="shared" si="77"/>
        <v>100</v>
      </c>
      <c r="AA74" s="195" t="s">
        <v>100</v>
      </c>
      <c r="AB74" s="81" t="s">
        <v>100</v>
      </c>
      <c r="AC74" s="87" t="s">
        <v>100</v>
      </c>
      <c r="AD74" s="123">
        <f t="shared" si="29"/>
        <v>100</v>
      </c>
      <c r="AE74" s="185">
        <f t="shared" si="62"/>
        <v>8</v>
      </c>
      <c r="AF74" s="186">
        <f t="shared" si="78"/>
        <v>0</v>
      </c>
      <c r="AG74" s="186">
        <f t="shared" si="63"/>
        <v>0</v>
      </c>
      <c r="AH74" s="186">
        <f t="shared" si="63"/>
        <v>0</v>
      </c>
      <c r="AI74" s="72">
        <f t="shared" si="79"/>
        <v>0</v>
      </c>
      <c r="AJ74" s="72">
        <f t="shared" si="80"/>
        <v>0</v>
      </c>
      <c r="AK74" s="85">
        <f t="shared" si="81"/>
        <v>0</v>
      </c>
      <c r="AL74" s="86">
        <f t="shared" si="74"/>
        <v>8</v>
      </c>
    </row>
    <row r="75" spans="1:38" s="4" customFormat="1" ht="65.099999999999994" customHeight="1" x14ac:dyDescent="0.15">
      <c r="A75" s="345"/>
      <c r="B75" s="297" t="s">
        <v>78</v>
      </c>
      <c r="C75" s="298"/>
      <c r="D75" s="299"/>
      <c r="E75" s="185">
        <v>0</v>
      </c>
      <c r="F75" s="186">
        <v>0</v>
      </c>
      <c r="G75" s="186">
        <v>0</v>
      </c>
      <c r="H75" s="186">
        <v>0</v>
      </c>
      <c r="I75" s="72">
        <v>0</v>
      </c>
      <c r="J75" s="72">
        <v>0</v>
      </c>
      <c r="K75" s="210">
        <v>0</v>
      </c>
      <c r="L75" s="74">
        <f t="shared" si="75"/>
        <v>0</v>
      </c>
      <c r="M75" s="187">
        <f t="shared" ref="M75" si="82">SUM(F75:L75)</f>
        <v>0</v>
      </c>
      <c r="N75" s="76">
        <f t="shared" ref="N75" si="83">SUM(G75:M75)</f>
        <v>0</v>
      </c>
      <c r="O75" s="77" t="s">
        <v>90</v>
      </c>
      <c r="P75" s="185">
        <f t="shared" ref="P75:P78" si="84">N75</f>
        <v>0</v>
      </c>
      <c r="Q75" s="186">
        <v>0</v>
      </c>
      <c r="R75" s="72">
        <f t="shared" ref="R75" si="85">P75</f>
        <v>0</v>
      </c>
      <c r="S75" s="78">
        <f t="shared" ref="S75:T75" si="86">Q75</f>
        <v>0</v>
      </c>
      <c r="T75" s="79">
        <f t="shared" si="86"/>
        <v>0</v>
      </c>
      <c r="U75" s="185">
        <v>0</v>
      </c>
      <c r="V75" s="186">
        <v>0</v>
      </c>
      <c r="W75" s="72">
        <v>0</v>
      </c>
      <c r="X75" s="78">
        <v>0</v>
      </c>
      <c r="Y75" s="79">
        <f t="shared" si="76"/>
        <v>0</v>
      </c>
      <c r="Z75" s="185" t="s">
        <v>100</v>
      </c>
      <c r="AA75" s="186" t="s">
        <v>101</v>
      </c>
      <c r="AB75" s="72" t="s">
        <v>100</v>
      </c>
      <c r="AC75" s="78" t="s">
        <v>100</v>
      </c>
      <c r="AD75" s="79" t="s">
        <v>100</v>
      </c>
      <c r="AE75" s="185">
        <f t="shared" ref="AE75:AE77" si="87">U75</f>
        <v>0</v>
      </c>
      <c r="AF75" s="186">
        <f t="shared" ref="AF75:AF77" si="88">V75</f>
        <v>0</v>
      </c>
      <c r="AG75" s="186">
        <f t="shared" ref="AG75:AG77" si="89">G75</f>
        <v>0</v>
      </c>
      <c r="AH75" s="186">
        <f t="shared" ref="AH75:AH77" si="90">H75</f>
        <v>0</v>
      </c>
      <c r="AI75" s="72">
        <f t="shared" ref="AI75:AI77" si="91">W75</f>
        <v>0</v>
      </c>
      <c r="AJ75" s="72">
        <f t="shared" ref="AJ75:AJ77" si="92">X75</f>
        <v>0</v>
      </c>
      <c r="AK75" s="85">
        <f t="shared" ref="AK75:AK77" si="93">K75</f>
        <v>0</v>
      </c>
      <c r="AL75" s="86">
        <f t="shared" ref="AL75:AL77" si="94">SUM(AE75:AK75)</f>
        <v>0</v>
      </c>
    </row>
    <row r="76" spans="1:38" s="4" customFormat="1" ht="65.099999999999994" customHeight="1" x14ac:dyDescent="0.15">
      <c r="A76" s="345"/>
      <c r="B76" s="297" t="s">
        <v>77</v>
      </c>
      <c r="C76" s="298"/>
      <c r="D76" s="299"/>
      <c r="E76" s="185">
        <v>8</v>
      </c>
      <c r="F76" s="186">
        <v>0</v>
      </c>
      <c r="G76" s="186">
        <v>0</v>
      </c>
      <c r="H76" s="186">
        <v>0</v>
      </c>
      <c r="I76" s="72">
        <v>0</v>
      </c>
      <c r="J76" s="72">
        <v>0</v>
      </c>
      <c r="K76" s="210">
        <v>0</v>
      </c>
      <c r="L76" s="74">
        <f t="shared" si="75"/>
        <v>8</v>
      </c>
      <c r="M76" s="187">
        <v>8</v>
      </c>
      <c r="N76" s="76">
        <v>7</v>
      </c>
      <c r="O76" s="77">
        <f t="shared" si="72"/>
        <v>87.5</v>
      </c>
      <c r="P76" s="185">
        <f t="shared" si="84"/>
        <v>7</v>
      </c>
      <c r="Q76" s="186">
        <v>0</v>
      </c>
      <c r="R76" s="72">
        <v>0</v>
      </c>
      <c r="S76" s="78">
        <v>0</v>
      </c>
      <c r="T76" s="79">
        <f t="shared" si="73"/>
        <v>7</v>
      </c>
      <c r="U76" s="185">
        <v>7</v>
      </c>
      <c r="V76" s="186">
        <v>0</v>
      </c>
      <c r="W76" s="72">
        <v>0</v>
      </c>
      <c r="X76" s="78">
        <v>0</v>
      </c>
      <c r="Y76" s="79">
        <f t="shared" ref="Y76:Y81" si="95">SUM(U76:X76)</f>
        <v>7</v>
      </c>
      <c r="Z76" s="215">
        <f t="shared" si="77"/>
        <v>100</v>
      </c>
      <c r="AA76" s="195" t="s">
        <v>100</v>
      </c>
      <c r="AB76" s="81" t="s">
        <v>100</v>
      </c>
      <c r="AC76" s="87" t="s">
        <v>100</v>
      </c>
      <c r="AD76" s="123">
        <f t="shared" si="29"/>
        <v>100</v>
      </c>
      <c r="AE76" s="185">
        <f t="shared" si="87"/>
        <v>7</v>
      </c>
      <c r="AF76" s="186">
        <f t="shared" si="88"/>
        <v>0</v>
      </c>
      <c r="AG76" s="186">
        <f t="shared" si="89"/>
        <v>0</v>
      </c>
      <c r="AH76" s="186">
        <f t="shared" si="90"/>
        <v>0</v>
      </c>
      <c r="AI76" s="72">
        <f t="shared" si="91"/>
        <v>0</v>
      </c>
      <c r="AJ76" s="72">
        <f t="shared" si="92"/>
        <v>0</v>
      </c>
      <c r="AK76" s="85">
        <f t="shared" si="93"/>
        <v>0</v>
      </c>
      <c r="AL76" s="86">
        <f t="shared" si="94"/>
        <v>7</v>
      </c>
    </row>
    <row r="77" spans="1:38" s="4" customFormat="1" ht="65.099999999999994" customHeight="1" thickBot="1" x14ac:dyDescent="0.2">
      <c r="A77" s="346"/>
      <c r="B77" s="297" t="s">
        <v>76</v>
      </c>
      <c r="C77" s="298"/>
      <c r="D77" s="299"/>
      <c r="E77" s="92">
        <v>1</v>
      </c>
      <c r="F77" s="93">
        <v>0</v>
      </c>
      <c r="G77" s="186">
        <v>0</v>
      </c>
      <c r="H77" s="186">
        <v>0</v>
      </c>
      <c r="I77" s="72">
        <v>0</v>
      </c>
      <c r="J77" s="72">
        <v>0</v>
      </c>
      <c r="K77" s="126">
        <v>0</v>
      </c>
      <c r="L77" s="95">
        <f t="shared" si="75"/>
        <v>1</v>
      </c>
      <c r="M77" s="128">
        <v>1</v>
      </c>
      <c r="N77" s="97">
        <v>1</v>
      </c>
      <c r="O77" s="216">
        <f t="shared" si="72"/>
        <v>100</v>
      </c>
      <c r="P77" s="92">
        <f t="shared" si="84"/>
        <v>1</v>
      </c>
      <c r="Q77" s="93">
        <v>0</v>
      </c>
      <c r="R77" s="72">
        <v>0</v>
      </c>
      <c r="S77" s="99">
        <v>0</v>
      </c>
      <c r="T77" s="79">
        <f t="shared" si="73"/>
        <v>1</v>
      </c>
      <c r="U77" s="92">
        <v>0</v>
      </c>
      <c r="V77" s="93">
        <v>0</v>
      </c>
      <c r="W77" s="72">
        <v>0</v>
      </c>
      <c r="X77" s="99">
        <v>0</v>
      </c>
      <c r="Y77" s="79">
        <f t="shared" si="95"/>
        <v>0</v>
      </c>
      <c r="Z77" s="217">
        <f t="shared" si="77"/>
        <v>0</v>
      </c>
      <c r="AA77" s="129" t="s">
        <v>100</v>
      </c>
      <c r="AB77" s="81" t="s">
        <v>100</v>
      </c>
      <c r="AC77" s="130" t="s">
        <v>100</v>
      </c>
      <c r="AD77" s="123">
        <f t="shared" si="29"/>
        <v>0</v>
      </c>
      <c r="AE77" s="185">
        <f t="shared" si="87"/>
        <v>0</v>
      </c>
      <c r="AF77" s="186">
        <f t="shared" si="88"/>
        <v>0</v>
      </c>
      <c r="AG77" s="186">
        <f t="shared" si="89"/>
        <v>0</v>
      </c>
      <c r="AH77" s="186">
        <f t="shared" si="90"/>
        <v>0</v>
      </c>
      <c r="AI77" s="72">
        <f t="shared" si="91"/>
        <v>0</v>
      </c>
      <c r="AJ77" s="72">
        <f t="shared" si="92"/>
        <v>0</v>
      </c>
      <c r="AK77" s="85">
        <f t="shared" si="93"/>
        <v>0</v>
      </c>
      <c r="AL77" s="86">
        <f t="shared" si="94"/>
        <v>0</v>
      </c>
    </row>
    <row r="78" spans="1:38" s="4" customFormat="1" ht="65.099999999999994" customHeight="1" thickBot="1" x14ac:dyDescent="0.2">
      <c r="A78" s="385" t="s">
        <v>82</v>
      </c>
      <c r="B78" s="383"/>
      <c r="C78" s="383"/>
      <c r="D78" s="384"/>
      <c r="E78" s="30">
        <v>1</v>
      </c>
      <c r="F78" s="31">
        <v>0</v>
      </c>
      <c r="G78" s="218" t="s">
        <v>68</v>
      </c>
      <c r="H78" s="31" t="s">
        <v>68</v>
      </c>
      <c r="I78" s="31">
        <v>0</v>
      </c>
      <c r="J78" s="31">
        <v>0</v>
      </c>
      <c r="K78" s="32">
        <v>0</v>
      </c>
      <c r="L78" s="19">
        <f t="shared" si="75"/>
        <v>1</v>
      </c>
      <c r="M78" s="33">
        <v>1</v>
      </c>
      <c r="N78" s="219">
        <v>1</v>
      </c>
      <c r="O78" s="220">
        <f t="shared" si="72"/>
        <v>100</v>
      </c>
      <c r="P78" s="30">
        <f t="shared" si="84"/>
        <v>1</v>
      </c>
      <c r="Q78" s="31">
        <v>0</v>
      </c>
      <c r="R78" s="31">
        <v>0</v>
      </c>
      <c r="S78" s="221">
        <v>0</v>
      </c>
      <c r="T78" s="222">
        <f t="shared" si="73"/>
        <v>1</v>
      </c>
      <c r="U78" s="30">
        <v>1</v>
      </c>
      <c r="V78" s="31">
        <v>0</v>
      </c>
      <c r="W78" s="31">
        <v>0</v>
      </c>
      <c r="X78" s="221">
        <v>0</v>
      </c>
      <c r="Y78" s="222">
        <f t="shared" si="95"/>
        <v>1</v>
      </c>
      <c r="Z78" s="223">
        <f t="shared" si="77"/>
        <v>100</v>
      </c>
      <c r="AA78" s="37" t="s">
        <v>100</v>
      </c>
      <c r="AB78" s="37" t="s">
        <v>100</v>
      </c>
      <c r="AC78" s="224" t="s">
        <v>100</v>
      </c>
      <c r="AD78" s="225">
        <f t="shared" si="29"/>
        <v>100</v>
      </c>
      <c r="AE78" s="30">
        <f t="shared" si="62"/>
        <v>1</v>
      </c>
      <c r="AF78" s="31">
        <f t="shared" si="78"/>
        <v>0</v>
      </c>
      <c r="AG78" s="31" t="str">
        <f t="shared" si="63"/>
        <v>-</v>
      </c>
      <c r="AH78" s="31" t="str">
        <f t="shared" si="63"/>
        <v>-</v>
      </c>
      <c r="AI78" s="31">
        <f t="shared" si="79"/>
        <v>0</v>
      </c>
      <c r="AJ78" s="31">
        <f t="shared" si="80"/>
        <v>0</v>
      </c>
      <c r="AK78" s="39">
        <f t="shared" si="81"/>
        <v>0</v>
      </c>
      <c r="AL78" s="23">
        <f t="shared" si="74"/>
        <v>1</v>
      </c>
    </row>
    <row r="79" spans="1:38" s="4" customFormat="1" ht="65.099999999999994" customHeight="1" thickBot="1" x14ac:dyDescent="0.2">
      <c r="A79" s="336" t="s">
        <v>44</v>
      </c>
      <c r="B79" s="337"/>
      <c r="C79" s="337"/>
      <c r="D79" s="338"/>
      <c r="E79" s="30">
        <v>490</v>
      </c>
      <c r="F79" s="31">
        <v>10</v>
      </c>
      <c r="G79" s="218" t="s">
        <v>68</v>
      </c>
      <c r="H79" s="218" t="s">
        <v>68</v>
      </c>
      <c r="I79" s="31">
        <v>1</v>
      </c>
      <c r="J79" s="31">
        <v>16</v>
      </c>
      <c r="K79" s="32">
        <v>0</v>
      </c>
      <c r="L79" s="19">
        <f>SUM(E79:K79)</f>
        <v>517</v>
      </c>
      <c r="M79" s="33">
        <v>387</v>
      </c>
      <c r="N79" s="219">
        <v>134</v>
      </c>
      <c r="O79" s="226">
        <f t="shared" si="72"/>
        <v>34.625322997416021</v>
      </c>
      <c r="P79" s="30">
        <v>128</v>
      </c>
      <c r="Q79" s="31">
        <v>10</v>
      </c>
      <c r="R79" s="31">
        <v>1</v>
      </c>
      <c r="S79" s="221">
        <v>12</v>
      </c>
      <c r="T79" s="222">
        <f t="shared" si="73"/>
        <v>151</v>
      </c>
      <c r="U79" s="30">
        <v>46</v>
      </c>
      <c r="V79" s="31">
        <v>7</v>
      </c>
      <c r="W79" s="31">
        <v>1</v>
      </c>
      <c r="X79" s="221">
        <v>9</v>
      </c>
      <c r="Y79" s="222">
        <f t="shared" si="95"/>
        <v>63</v>
      </c>
      <c r="Z79" s="35">
        <f t="shared" si="77"/>
        <v>35.9375</v>
      </c>
      <c r="AA79" s="37">
        <f t="shared" si="27"/>
        <v>70</v>
      </c>
      <c r="AB79" s="36">
        <f t="shared" si="31"/>
        <v>100</v>
      </c>
      <c r="AC79" s="224">
        <f t="shared" si="28"/>
        <v>75</v>
      </c>
      <c r="AD79" s="227">
        <f t="shared" si="29"/>
        <v>41.721854304635762</v>
      </c>
      <c r="AE79" s="30">
        <f t="shared" si="62"/>
        <v>46</v>
      </c>
      <c r="AF79" s="31">
        <f t="shared" si="78"/>
        <v>7</v>
      </c>
      <c r="AG79" s="31" t="str">
        <f>G79</f>
        <v>-</v>
      </c>
      <c r="AH79" s="31" t="str">
        <f t="shared" si="63"/>
        <v>-</v>
      </c>
      <c r="AI79" s="31">
        <f t="shared" si="79"/>
        <v>1</v>
      </c>
      <c r="AJ79" s="31">
        <f t="shared" si="80"/>
        <v>9</v>
      </c>
      <c r="AK79" s="39">
        <f t="shared" si="81"/>
        <v>0</v>
      </c>
      <c r="AL79" s="23">
        <f t="shared" si="74"/>
        <v>63</v>
      </c>
    </row>
    <row r="80" spans="1:38" s="4" customFormat="1" ht="65.099999999999994" customHeight="1" thickBot="1" x14ac:dyDescent="0.2">
      <c r="A80" s="336" t="s">
        <v>45</v>
      </c>
      <c r="B80" s="383"/>
      <c r="C80" s="383"/>
      <c r="D80" s="384"/>
      <c r="E80" s="30">
        <v>112</v>
      </c>
      <c r="F80" s="31">
        <v>2</v>
      </c>
      <c r="G80" s="218" t="s">
        <v>68</v>
      </c>
      <c r="H80" s="31" t="s">
        <v>68</v>
      </c>
      <c r="I80" s="31">
        <v>1</v>
      </c>
      <c r="J80" s="31">
        <v>2</v>
      </c>
      <c r="K80" s="32">
        <v>0</v>
      </c>
      <c r="L80" s="19">
        <f>SUM(E80:K80)</f>
        <v>117</v>
      </c>
      <c r="M80" s="33">
        <v>90</v>
      </c>
      <c r="N80" s="219">
        <v>49</v>
      </c>
      <c r="O80" s="226">
        <f t="shared" si="72"/>
        <v>54.444444444444443</v>
      </c>
      <c r="P80" s="30">
        <v>45</v>
      </c>
      <c r="Q80" s="31">
        <v>2</v>
      </c>
      <c r="R80" s="31">
        <v>1</v>
      </c>
      <c r="S80" s="221">
        <v>2</v>
      </c>
      <c r="T80" s="222">
        <f t="shared" si="73"/>
        <v>50</v>
      </c>
      <c r="U80" s="30">
        <v>21</v>
      </c>
      <c r="V80" s="31">
        <v>0</v>
      </c>
      <c r="W80" s="31">
        <v>0</v>
      </c>
      <c r="X80" s="221">
        <v>2</v>
      </c>
      <c r="Y80" s="222">
        <f t="shared" si="95"/>
        <v>23</v>
      </c>
      <c r="Z80" s="35">
        <f t="shared" si="77"/>
        <v>46.666666666666664</v>
      </c>
      <c r="AA80" s="36">
        <f t="shared" si="27"/>
        <v>0</v>
      </c>
      <c r="AB80" s="36">
        <f t="shared" si="31"/>
        <v>0</v>
      </c>
      <c r="AC80" s="228">
        <f t="shared" si="28"/>
        <v>100</v>
      </c>
      <c r="AD80" s="227">
        <f t="shared" si="29"/>
        <v>46</v>
      </c>
      <c r="AE80" s="30">
        <f t="shared" si="62"/>
        <v>21</v>
      </c>
      <c r="AF80" s="31">
        <f t="shared" si="78"/>
        <v>0</v>
      </c>
      <c r="AG80" s="31" t="str">
        <f>G80</f>
        <v>-</v>
      </c>
      <c r="AH80" s="31" t="str">
        <f t="shared" si="63"/>
        <v>-</v>
      </c>
      <c r="AI80" s="31">
        <f t="shared" si="79"/>
        <v>0</v>
      </c>
      <c r="AJ80" s="31">
        <f t="shared" si="80"/>
        <v>2</v>
      </c>
      <c r="AK80" s="39">
        <f t="shared" si="81"/>
        <v>0</v>
      </c>
      <c r="AL80" s="23">
        <f t="shared" si="74"/>
        <v>23</v>
      </c>
    </row>
    <row r="81" spans="1:38" s="4" customFormat="1" ht="75" customHeight="1" thickBot="1" x14ac:dyDescent="0.2">
      <c r="A81" s="321" t="s">
        <v>46</v>
      </c>
      <c r="B81" s="322"/>
      <c r="C81" s="322"/>
      <c r="D81" s="323"/>
      <c r="E81" s="33">
        <f t="shared" ref="E81:K81" si="96">SUM(E8:E10,E21,E40,E45,E56,E78:E80)</f>
        <v>7738</v>
      </c>
      <c r="F81" s="229">
        <f t="shared" si="96"/>
        <v>105</v>
      </c>
      <c r="G81" s="230">
        <f t="shared" si="96"/>
        <v>277</v>
      </c>
      <c r="H81" s="230">
        <f t="shared" si="96"/>
        <v>125</v>
      </c>
      <c r="I81" s="230">
        <f t="shared" si="96"/>
        <v>28</v>
      </c>
      <c r="J81" s="230">
        <f t="shared" si="96"/>
        <v>197</v>
      </c>
      <c r="K81" s="229">
        <f t="shared" si="96"/>
        <v>20</v>
      </c>
      <c r="L81" s="19">
        <f>SUM(E81:K81)</f>
        <v>8490</v>
      </c>
      <c r="M81" s="33">
        <f>SUM(M8,M9,M10,M21,M40,M45,M56,M78,M79,M80)</f>
        <v>6707</v>
      </c>
      <c r="N81" s="219">
        <f>SUM(N8,N9,N10,N21,N40,N45,N56,N78,N79,N80)</f>
        <v>4453</v>
      </c>
      <c r="O81" s="231">
        <f>N81/M81*100</f>
        <v>66.393320411510359</v>
      </c>
      <c r="P81" s="33">
        <f>SUM(P8:P10,P21,P40,P45,P56,P78:P80)</f>
        <v>4308</v>
      </c>
      <c r="Q81" s="229">
        <f>SUM(Q8:Q10,Q21,Q40,Q45,Q56,Q78:Q80)</f>
        <v>98</v>
      </c>
      <c r="R81" s="230">
        <f>SUM(R8:R10,R21,R40,R45,R56,R78:R80)</f>
        <v>23</v>
      </c>
      <c r="S81" s="232">
        <f>SUM(S8:S10,S21,S40,S45,S56,S78:S80)</f>
        <v>143</v>
      </c>
      <c r="T81" s="233">
        <f t="shared" si="73"/>
        <v>4572</v>
      </c>
      <c r="U81" s="33">
        <f>SUM(U8:U10,U21,U40,U45,U56,U78:U80)</f>
        <v>2650</v>
      </c>
      <c r="V81" s="229">
        <f>SUM(V8:V10,V21,V40,V45,V56,V78:V80)</f>
        <v>75</v>
      </c>
      <c r="W81" s="230">
        <f>SUM(W8:W10,W21,W40,W45,W56,W78:W80)</f>
        <v>15</v>
      </c>
      <c r="X81" s="232">
        <f>SUM(X8:X10,X21,X40,X45,X56,X78:X80)</f>
        <v>80</v>
      </c>
      <c r="Y81" s="233">
        <f t="shared" si="95"/>
        <v>2820</v>
      </c>
      <c r="Z81" s="234">
        <f t="shared" si="77"/>
        <v>61.513463324048281</v>
      </c>
      <c r="AA81" s="235">
        <f t="shared" si="27"/>
        <v>76.530612244897952</v>
      </c>
      <c r="AB81" s="236">
        <f t="shared" si="31"/>
        <v>65.217391304347828</v>
      </c>
      <c r="AC81" s="237">
        <f t="shared" si="28"/>
        <v>55.944055944055947</v>
      </c>
      <c r="AD81" s="227">
        <f t="shared" si="29"/>
        <v>61.679790026246714</v>
      </c>
      <c r="AE81" s="33">
        <f>SUM(AE8:AE10,AE21,AE40,AE45,AE56,AE78:AE80)</f>
        <v>2650</v>
      </c>
      <c r="AF81" s="229">
        <f t="shared" ref="AF81:AJ81" si="97">SUM(AF8:AF10,AF21,AF40,AF45,AF56,AF78:AF80)</f>
        <v>75</v>
      </c>
      <c r="AG81" s="229">
        <f t="shared" ref="AG81:AH81" si="98">SUM(AG8:AG10,AG21,AG40,AG45,AG56,AG78:AG80)</f>
        <v>277</v>
      </c>
      <c r="AH81" s="229">
        <f t="shared" si="98"/>
        <v>125</v>
      </c>
      <c r="AI81" s="229">
        <f t="shared" ref="AI81" si="99">SUM(AI8:AI10,AI21,AI40,AI45,AI56,AI78:AI80)</f>
        <v>15</v>
      </c>
      <c r="AJ81" s="230">
        <f t="shared" si="97"/>
        <v>80</v>
      </c>
      <c r="AK81" s="238">
        <f t="shared" si="81"/>
        <v>20</v>
      </c>
      <c r="AL81" s="19">
        <f>SUM(AE81:AK81)</f>
        <v>3242</v>
      </c>
    </row>
    <row r="82" spans="1:38" ht="32.25" customHeight="1" x14ac:dyDescent="0.15"/>
    <row r="83" spans="1:38" ht="52.5" customHeight="1" x14ac:dyDescent="0.15">
      <c r="B83" s="10"/>
    </row>
  </sheetData>
  <sortState ref="Z9:AD81">
    <sortCondition ref="Z8"/>
  </sortState>
  <mergeCells count="134">
    <mergeCell ref="C23:D23"/>
    <mergeCell ref="C29:D29"/>
    <mergeCell ref="A80:D80"/>
    <mergeCell ref="A78:D78"/>
    <mergeCell ref="B68:D68"/>
    <mergeCell ref="C66:D66"/>
    <mergeCell ref="B75:D75"/>
    <mergeCell ref="B70:D70"/>
    <mergeCell ref="B71:D71"/>
    <mergeCell ref="B72:D72"/>
    <mergeCell ref="B73:D73"/>
    <mergeCell ref="B67:D67"/>
    <mergeCell ref="B74:D74"/>
    <mergeCell ref="C64:D64"/>
    <mergeCell ref="B52:D52"/>
    <mergeCell ref="B36:D36"/>
    <mergeCell ref="B37:D37"/>
    <mergeCell ref="C63:D63"/>
    <mergeCell ref="B27:D27"/>
    <mergeCell ref="B28:B31"/>
    <mergeCell ref="C28:D28"/>
    <mergeCell ref="C34:D34"/>
    <mergeCell ref="C65:D65"/>
    <mergeCell ref="C61:D61"/>
    <mergeCell ref="L4:L7"/>
    <mergeCell ref="K5:K7"/>
    <mergeCell ref="A6:D7"/>
    <mergeCell ref="A2:D5"/>
    <mergeCell ref="B18:D18"/>
    <mergeCell ref="A8:D8"/>
    <mergeCell ref="A21:D21"/>
    <mergeCell ref="E2:L3"/>
    <mergeCell ref="B19:D19"/>
    <mergeCell ref="B20:D20"/>
    <mergeCell ref="I5:I7"/>
    <mergeCell ref="J5:J7"/>
    <mergeCell ref="E4:H4"/>
    <mergeCell ref="I4:K4"/>
    <mergeCell ref="B14:D14"/>
    <mergeCell ref="B15:D15"/>
    <mergeCell ref="B16:D16"/>
    <mergeCell ref="B11:D11"/>
    <mergeCell ref="B12:D12"/>
    <mergeCell ref="B13:D13"/>
    <mergeCell ref="B22:D22"/>
    <mergeCell ref="C31:D31"/>
    <mergeCell ref="B23:B25"/>
    <mergeCell ref="B32:D32"/>
    <mergeCell ref="B33:D33"/>
    <mergeCell ref="B34:B35"/>
    <mergeCell ref="C35:D35"/>
    <mergeCell ref="C24:D24"/>
    <mergeCell ref="C25:D25"/>
    <mergeCell ref="C26:D26"/>
    <mergeCell ref="A81:D81"/>
    <mergeCell ref="A40:D40"/>
    <mergeCell ref="B41:D41"/>
    <mergeCell ref="B42:D42"/>
    <mergeCell ref="B43:D43"/>
    <mergeCell ref="B44:D44"/>
    <mergeCell ref="A79:D79"/>
    <mergeCell ref="A45:D45"/>
    <mergeCell ref="A46:A55"/>
    <mergeCell ref="B46:D46"/>
    <mergeCell ref="B50:D50"/>
    <mergeCell ref="B55:D55"/>
    <mergeCell ref="B76:D76"/>
    <mergeCell ref="B77:D77"/>
    <mergeCell ref="B54:D54"/>
    <mergeCell ref="A57:A77"/>
    <mergeCell ref="B69:D69"/>
    <mergeCell ref="AI5:AI7"/>
    <mergeCell ref="AJ5:AJ7"/>
    <mergeCell ref="AE5:AE7"/>
    <mergeCell ref="AE4:AH4"/>
    <mergeCell ref="B62:D62"/>
    <mergeCell ref="B63:B66"/>
    <mergeCell ref="M2:O2"/>
    <mergeCell ref="P3:T3"/>
    <mergeCell ref="T4:T7"/>
    <mergeCell ref="P2:AD2"/>
    <mergeCell ref="B38:D38"/>
    <mergeCell ref="C60:D60"/>
    <mergeCell ref="B51:D51"/>
    <mergeCell ref="B39:D39"/>
    <mergeCell ref="A56:D56"/>
    <mergeCell ref="B57:D57"/>
    <mergeCell ref="B58:B60"/>
    <mergeCell ref="B49:D49"/>
    <mergeCell ref="C58:D58"/>
    <mergeCell ref="C59:D59"/>
    <mergeCell ref="B53:D53"/>
    <mergeCell ref="B47:D47"/>
    <mergeCell ref="B48:D48"/>
    <mergeCell ref="C30:D30"/>
    <mergeCell ref="B17:D17"/>
    <mergeCell ref="A9:D9"/>
    <mergeCell ref="A10:D10"/>
    <mergeCell ref="M4:O4"/>
    <mergeCell ref="M5:O7"/>
    <mergeCell ref="P5:P7"/>
    <mergeCell ref="Q5:Q7"/>
    <mergeCell ref="R5:R7"/>
    <mergeCell ref="S5:S7"/>
    <mergeCell ref="P4:Q4"/>
    <mergeCell ref="R4:S4"/>
    <mergeCell ref="H5:H7"/>
    <mergeCell ref="F5:F7"/>
    <mergeCell ref="G5:G7"/>
    <mergeCell ref="E5:E7"/>
    <mergeCell ref="AF5:AF7"/>
    <mergeCell ref="AE2:AL2"/>
    <mergeCell ref="U3:Y3"/>
    <mergeCell ref="U4:V4"/>
    <mergeCell ref="W4:X4"/>
    <mergeCell ref="Y4:Y7"/>
    <mergeCell ref="U5:U7"/>
    <mergeCell ref="V5:V7"/>
    <mergeCell ref="W5:W7"/>
    <mergeCell ref="X5:X7"/>
    <mergeCell ref="Z3:AD3"/>
    <mergeCell ref="Z4:AA4"/>
    <mergeCell ref="AB4:AC4"/>
    <mergeCell ref="AD4:AD7"/>
    <mergeCell ref="Z5:Z7"/>
    <mergeCell ref="AA5:AA7"/>
    <mergeCell ref="AB5:AB7"/>
    <mergeCell ref="AC5:AC7"/>
    <mergeCell ref="AG5:AG7"/>
    <mergeCell ref="AH5:AH7"/>
    <mergeCell ref="AK5:AK7"/>
    <mergeCell ref="AE3:AL3"/>
    <mergeCell ref="AI4:AK4"/>
    <mergeCell ref="AL4:AL7"/>
  </mergeCells>
  <phoneticPr fontId="3"/>
  <printOptions horizontalCentered="1"/>
  <pageMargins left="0.23622047244094491" right="0.23622047244094491" top="0.15748031496062992" bottom="0.15748031496062992" header="0.31496062992125984" footer="0.31496062992125984"/>
  <pageSetup paperSize="8" scale="28" fitToHeight="0" orientation="landscape" r:id="rId1"/>
  <headerFooter alignWithMargins="0"/>
  <rowBreaks count="1" manualBreakCount="1">
    <brk id="3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【２次結果】校種・教科・科目別志願者状況</vt:lpstr>
      <vt:lpstr>【２次結果】校種・教科・科目別志願者状況!Print_Area</vt:lpstr>
      <vt:lpstr>【２次結果】校種・教科・科目別志願者状況!Print_Titles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2018-08-07T01:23:01Z</cp:lastPrinted>
  <dcterms:created xsi:type="dcterms:W3CDTF">2016-06-22T08:18:57Z</dcterms:created>
  <dcterms:modified xsi:type="dcterms:W3CDTF">2018-08-07T01:23:05Z</dcterms:modified>
</cp:coreProperties>
</file>