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61" activeTab="0"/>
  </bookViews>
  <sheets>
    <sheet name="Ｈ31収支決算書 " sheetId="1" r:id="rId1"/>
  </sheets>
  <definedNames>
    <definedName name="_xlnm.Print_Area" localSheetId="0">'Ｈ31収支決算書 '!$A$1:$G$34</definedName>
  </definedNames>
  <calcPr fullCalcOnLoad="1"/>
</workbook>
</file>

<file path=xl/sharedStrings.xml><?xml version="1.0" encoding="utf-8"?>
<sst xmlns="http://schemas.openxmlformats.org/spreadsheetml/2006/main" count="40" uniqueCount="39">
  <si>
    <t>備考</t>
  </si>
  <si>
    <t>事　業　活　動　収　支　差　額</t>
  </si>
  <si>
    <t>科　　　目</t>
  </si>
  <si>
    <t>事　業　活　動　支　出　計</t>
  </si>
  <si>
    <t xml:space="preserve"> </t>
  </si>
  <si>
    <t xml:space="preserve">事　業　活　動　収　入　計      </t>
  </si>
  <si>
    <t>　２．事　業　活　動　支　出</t>
  </si>
  <si>
    <t>施設利用料金収入</t>
  </si>
  <si>
    <t xml:space="preserve"> 　　施設利用料金収入</t>
  </si>
  <si>
    <t>施設管理受託金収入</t>
  </si>
  <si>
    <t>　　　　　施　設　管　理　費　　</t>
  </si>
  <si>
    <t>当期収支差額(A)</t>
  </si>
  <si>
    <t>前期繰越収支差額(B)</t>
  </si>
  <si>
    <t>次期繰越収支差額(A)+(B)-（C)</t>
  </si>
  <si>
    <t>　　受　託　金　収　入</t>
  </si>
  <si>
    <t>事業費</t>
  </si>
  <si>
    <t>管理費</t>
  </si>
  <si>
    <t xml:space="preserve"> 事　業　収　入</t>
  </si>
  <si>
    <t>事業収入</t>
  </si>
  <si>
    <t>予算額</t>
  </si>
  <si>
    <t>決算額</t>
  </si>
  <si>
    <t>差額</t>
  </si>
  <si>
    <t>その他の雑収入</t>
  </si>
  <si>
    <t>助成金収入</t>
  </si>
  <si>
    <t>　　助　成　金　収　入</t>
  </si>
  <si>
    <t>雑　　収　　入</t>
  </si>
  <si>
    <t>事業収入（自主事業）</t>
  </si>
  <si>
    <t>　　修繕費</t>
  </si>
  <si>
    <t>　　光熱水費</t>
  </si>
  <si>
    <t>　　使用料賃借料</t>
  </si>
  <si>
    <t>　　委託料</t>
  </si>
  <si>
    <t>　　負担金補助金</t>
  </si>
  <si>
    <t>　　租税公課費</t>
  </si>
  <si>
    <t>　　その他</t>
  </si>
  <si>
    <t xml:space="preserve">  １．事  業  活  動  収  入</t>
  </si>
  <si>
    <t xml:space="preserve">       事業収入（自主事業）</t>
  </si>
  <si>
    <t>平成３１年度ドーン運営共同体会計収支決算書</t>
  </si>
  <si>
    <t>平成31年4月1日から令和２年3月31日まで</t>
  </si>
  <si>
    <t>資料４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</si>
</sst>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m/d"/>
    <numFmt numFmtId="179" formatCode="#,##0;&quot;▲ &quot;#,##0"/>
    <numFmt numFmtId="180" formatCode="0;&quot;▲ &quot;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0" fillId="0" borderId="0" xfId="48" applyNumberFormat="1" applyAlignment="1">
      <alignment/>
    </xf>
    <xf numFmtId="177" fontId="0" fillId="0" borderId="0" xfId="48" applyNumberFormat="1" applyAlignment="1">
      <alignment horizontal="center" vertical="center" wrapText="1"/>
    </xf>
    <xf numFmtId="177" fontId="0" fillId="0" borderId="0" xfId="48" applyNumberFormat="1" applyAlignment="1">
      <alignment vertical="center" wrapText="1"/>
    </xf>
    <xf numFmtId="177" fontId="2" fillId="0" borderId="10" xfId="48" applyNumberFormat="1" applyFont="1" applyBorder="1" applyAlignment="1">
      <alignment horizontal="center" vertical="center" wrapText="1"/>
    </xf>
    <xf numFmtId="177" fontId="2" fillId="0" borderId="10" xfId="48" applyNumberFormat="1" applyFont="1" applyBorder="1" applyAlignment="1">
      <alignment vertical="center" wrapText="1"/>
    </xf>
    <xf numFmtId="177" fontId="2" fillId="0" borderId="11" xfId="48" applyNumberFormat="1" applyFont="1" applyBorder="1" applyAlignment="1">
      <alignment horizontal="distributed" vertical="center" wrapText="1"/>
    </xf>
    <xf numFmtId="38" fontId="2" fillId="0" borderId="0" xfId="48" applyFont="1" applyBorder="1" applyAlignment="1">
      <alignment horizontal="distributed" vertical="center" wrapText="1"/>
    </xf>
    <xf numFmtId="177" fontId="2" fillId="0" borderId="11" xfId="48" applyNumberFormat="1" applyFont="1" applyBorder="1" applyAlignment="1">
      <alignment vertical="center" wrapText="1"/>
    </xf>
    <xf numFmtId="177" fontId="2" fillId="0" borderId="12" xfId="48" applyNumberFormat="1" applyFont="1" applyBorder="1" applyAlignment="1">
      <alignment horizontal="distributed" vertical="center" wrapText="1"/>
    </xf>
    <xf numFmtId="177" fontId="2" fillId="0" borderId="13" xfId="48" applyNumberFormat="1" applyFont="1" applyBorder="1" applyAlignment="1">
      <alignment horizontal="center" vertical="center" wrapText="1"/>
    </xf>
    <xf numFmtId="177" fontId="2" fillId="0" borderId="14" xfId="48" applyNumberFormat="1" applyFont="1" applyBorder="1" applyAlignment="1">
      <alignment horizontal="center" vertical="center" wrapText="1"/>
    </xf>
    <xf numFmtId="177" fontId="2" fillId="0" borderId="15" xfId="48" applyNumberFormat="1" applyFont="1" applyBorder="1" applyAlignment="1">
      <alignment horizontal="center" vertical="center" wrapText="1"/>
    </xf>
    <xf numFmtId="177" fontId="2" fillId="0" borderId="15" xfId="48" applyNumberFormat="1" applyFont="1" applyBorder="1" applyAlignment="1">
      <alignment vertical="center" wrapText="1"/>
    </xf>
    <xf numFmtId="177" fontId="2" fillId="0" borderId="16" xfId="48" applyNumberFormat="1" applyFont="1" applyBorder="1" applyAlignment="1">
      <alignment horizontal="distributed" vertical="center" wrapText="1"/>
    </xf>
    <xf numFmtId="177" fontId="2" fillId="0" borderId="17" xfId="48" applyNumberFormat="1" applyFont="1" applyBorder="1" applyAlignment="1">
      <alignment horizontal="center" vertical="center" wrapText="1"/>
    </xf>
    <xf numFmtId="180" fontId="2" fillId="0" borderId="18" xfId="48" applyNumberFormat="1" applyFont="1" applyBorder="1" applyAlignment="1">
      <alignment horizontal="center" vertical="center" wrapText="1"/>
    </xf>
    <xf numFmtId="180" fontId="2" fillId="0" borderId="15" xfId="48" applyNumberFormat="1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180" fontId="2" fillId="0" borderId="17" xfId="48" applyNumberFormat="1" applyFont="1" applyBorder="1" applyAlignment="1">
      <alignment vertical="center" wrapText="1"/>
    </xf>
    <xf numFmtId="180" fontId="2" fillId="0" borderId="20" xfId="48" applyNumberFormat="1" applyFont="1" applyBorder="1" applyAlignment="1">
      <alignment vertical="center" wrapText="1"/>
    </xf>
    <xf numFmtId="177" fontId="2" fillId="0" borderId="19" xfId="48" applyNumberFormat="1" applyFont="1" applyBorder="1" applyAlignment="1">
      <alignment horizontal="center" vertical="center" wrapText="1"/>
    </xf>
    <xf numFmtId="177" fontId="2" fillId="0" borderId="19" xfId="48" applyNumberFormat="1" applyFont="1" applyBorder="1" applyAlignment="1">
      <alignment horizontal="distributed" vertical="center" wrapText="1"/>
    </xf>
    <xf numFmtId="177" fontId="2" fillId="0" borderId="21" xfId="48" applyNumberFormat="1" applyFont="1" applyBorder="1" applyAlignment="1">
      <alignment vertical="center" wrapText="1"/>
    </xf>
    <xf numFmtId="180" fontId="4" fillId="0" borderId="15" xfId="48" applyNumberFormat="1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177" fontId="2" fillId="0" borderId="0" xfId="48" applyNumberFormat="1" applyFont="1" applyAlignment="1">
      <alignment vertical="center" wrapText="1"/>
    </xf>
    <xf numFmtId="177" fontId="0" fillId="0" borderId="0" xfId="48" applyNumberFormat="1" applyAlignment="1">
      <alignment vertical="center"/>
    </xf>
    <xf numFmtId="177" fontId="6" fillId="0" borderId="10" xfId="48" applyNumberFormat="1" applyFont="1" applyBorder="1" applyAlignment="1">
      <alignment vertical="center" wrapText="1"/>
    </xf>
    <xf numFmtId="177" fontId="6" fillId="0" borderId="22" xfId="48" applyNumberFormat="1" applyFont="1" applyBorder="1" applyAlignment="1">
      <alignment vertical="center" wrapText="1"/>
    </xf>
    <xf numFmtId="177" fontId="6" fillId="0" borderId="23" xfId="48" applyNumberFormat="1" applyFont="1" applyBorder="1" applyAlignment="1">
      <alignment vertical="center" wrapText="1"/>
    </xf>
    <xf numFmtId="177" fontId="6" fillId="0" borderId="24" xfId="48" applyNumberFormat="1" applyFont="1" applyBorder="1" applyAlignment="1">
      <alignment horizontal="center" vertical="center" wrapText="1"/>
    </xf>
    <xf numFmtId="177" fontId="6" fillId="0" borderId="10" xfId="48" applyNumberFormat="1" applyFont="1" applyFill="1" applyBorder="1" applyAlignment="1">
      <alignment vertical="center" wrapText="1"/>
    </xf>
    <xf numFmtId="177" fontId="6" fillId="0" borderId="25" xfId="48" applyNumberFormat="1" applyFont="1" applyBorder="1" applyAlignment="1">
      <alignment vertical="center" wrapText="1"/>
    </xf>
    <xf numFmtId="177" fontId="5" fillId="0" borderId="23" xfId="48" applyNumberFormat="1" applyFont="1" applyBorder="1" applyAlignment="1">
      <alignment horizontal="center" vertical="center"/>
    </xf>
    <xf numFmtId="177" fontId="3" fillId="0" borderId="0" xfId="48" applyNumberFormat="1" applyFont="1" applyAlignment="1">
      <alignment horizontal="center" vertical="center" wrapText="1"/>
    </xf>
    <xf numFmtId="177" fontId="2" fillId="0" borderId="0" xfId="48" applyNumberFormat="1" applyFont="1" applyAlignment="1">
      <alignment horizontal="center" vertical="center" wrapText="1"/>
    </xf>
    <xf numFmtId="177" fontId="2" fillId="0" borderId="26" xfId="48" applyNumberFormat="1" applyFont="1" applyBorder="1" applyAlignment="1">
      <alignment horizontal="center" vertical="center" wrapText="1"/>
    </xf>
    <xf numFmtId="177" fontId="2" fillId="0" borderId="27" xfId="48" applyNumberFormat="1" applyFont="1" applyBorder="1" applyAlignment="1">
      <alignment horizontal="center" vertical="center" wrapText="1"/>
    </xf>
    <xf numFmtId="177" fontId="2" fillId="0" borderId="19" xfId="48" applyNumberFormat="1" applyFont="1" applyBorder="1" applyAlignment="1">
      <alignment horizontal="left" vertical="center" wrapText="1"/>
    </xf>
    <xf numFmtId="177" fontId="2" fillId="0" borderId="11" xfId="48" applyNumberFormat="1" applyFont="1" applyBorder="1" applyAlignment="1">
      <alignment horizontal="left" vertical="center" wrapText="1"/>
    </xf>
    <xf numFmtId="177" fontId="2" fillId="0" borderId="28" xfId="48" applyNumberFormat="1" applyFont="1" applyBorder="1" applyAlignment="1">
      <alignment horizontal="center" vertical="center" wrapText="1"/>
    </xf>
    <xf numFmtId="177" fontId="2" fillId="0" borderId="29" xfId="48" applyNumberFormat="1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30" xfId="48" applyFont="1" applyBorder="1" applyAlignment="1">
      <alignment horizontal="center" vertical="center" wrapText="1"/>
    </xf>
    <xf numFmtId="38" fontId="2" fillId="0" borderId="31" xfId="48" applyFont="1" applyBorder="1" applyAlignment="1">
      <alignment horizontal="center" vertical="center" wrapText="1"/>
    </xf>
    <xf numFmtId="38" fontId="2" fillId="0" borderId="32" xfId="48" applyFont="1" applyBorder="1" applyAlignment="1">
      <alignment horizontal="left" vertical="center" wrapText="1"/>
    </xf>
    <xf numFmtId="38" fontId="2" fillId="0" borderId="33" xfId="48" applyFont="1" applyBorder="1" applyAlignment="1">
      <alignment horizontal="left" vertical="center" wrapText="1"/>
    </xf>
    <xf numFmtId="38" fontId="2" fillId="0" borderId="19" xfId="48" applyFont="1" applyBorder="1" applyAlignment="1">
      <alignment horizontal="left" vertical="center" wrapText="1"/>
    </xf>
    <xf numFmtId="38" fontId="2" fillId="0" borderId="11" xfId="48" applyFont="1" applyBorder="1" applyAlignment="1">
      <alignment horizontal="left" vertical="center" wrapText="1"/>
    </xf>
    <xf numFmtId="38" fontId="2" fillId="0" borderId="28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32" xfId="48" applyFont="1" applyBorder="1" applyAlignment="1">
      <alignment horizontal="center" vertical="center" wrapText="1"/>
    </xf>
    <xf numFmtId="38" fontId="2" fillId="0" borderId="3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zoomScalePageLayoutView="0" workbookViewId="0" topLeftCell="A7">
      <selection activeCell="F7" sqref="F7"/>
    </sheetView>
  </sheetViews>
  <sheetFormatPr defaultColWidth="9.00390625" defaultRowHeight="13.5"/>
  <cols>
    <col min="1" max="1" width="3.75390625" style="1" customWidth="1"/>
    <col min="2" max="2" width="22.25390625" style="1" customWidth="1"/>
    <col min="3" max="3" width="20.50390625" style="1" bestFit="1" customWidth="1"/>
    <col min="4" max="5" width="15.00390625" style="1" bestFit="1" customWidth="1"/>
    <col min="6" max="6" width="15.625" style="1" customWidth="1"/>
    <col min="7" max="7" width="17.125" style="1" bestFit="1" customWidth="1"/>
    <col min="8" max="16384" width="9.00390625" style="1" customWidth="1"/>
  </cols>
  <sheetData>
    <row r="1" ht="24.75" customHeight="1">
      <c r="G1" s="34" t="s">
        <v>38</v>
      </c>
    </row>
    <row r="2" spans="2:7" s="27" customFormat="1" ht="42.75" customHeight="1">
      <c r="B2" s="35" t="s">
        <v>36</v>
      </c>
      <c r="C2" s="35"/>
      <c r="D2" s="35"/>
      <c r="E2" s="35"/>
      <c r="F2" s="35"/>
      <c r="G2" s="35"/>
    </row>
    <row r="3" spans="2:6" s="27" customFormat="1" ht="28.5" customHeight="1" thickBot="1">
      <c r="B3" s="26"/>
      <c r="C3" s="36" t="s">
        <v>37</v>
      </c>
      <c r="D3" s="36"/>
      <c r="E3" s="36"/>
      <c r="F3" s="36"/>
    </row>
    <row r="4" spans="2:7" s="2" customFormat="1" ht="42" customHeight="1">
      <c r="B4" s="37" t="s">
        <v>2</v>
      </c>
      <c r="C4" s="38"/>
      <c r="D4" s="10" t="s">
        <v>19</v>
      </c>
      <c r="E4" s="10" t="s">
        <v>20</v>
      </c>
      <c r="F4" s="10" t="s">
        <v>21</v>
      </c>
      <c r="G4" s="11" t="s">
        <v>0</v>
      </c>
    </row>
    <row r="5" spans="2:7" s="2" customFormat="1" ht="26.25" customHeight="1">
      <c r="B5" s="39" t="s">
        <v>34</v>
      </c>
      <c r="C5" s="40"/>
      <c r="D5" s="4"/>
      <c r="E5" s="4"/>
      <c r="F5" s="4"/>
      <c r="G5" s="12"/>
    </row>
    <row r="6" spans="2:7" s="3" customFormat="1" ht="26.25" customHeight="1">
      <c r="B6" s="21" t="s">
        <v>8</v>
      </c>
      <c r="C6" s="8"/>
      <c r="D6" s="5"/>
      <c r="E6" s="5"/>
      <c r="F6" s="5"/>
      <c r="G6" s="13"/>
    </row>
    <row r="7" spans="2:7" s="3" customFormat="1" ht="26.25" customHeight="1">
      <c r="B7" s="21"/>
      <c r="C7" s="6" t="s">
        <v>7</v>
      </c>
      <c r="D7" s="28">
        <v>154060000</v>
      </c>
      <c r="E7" s="28">
        <v>142822091</v>
      </c>
      <c r="F7" s="28">
        <f>D7-E7</f>
        <v>11237909</v>
      </c>
      <c r="G7" s="13"/>
    </row>
    <row r="8" spans="2:7" s="3" customFormat="1" ht="26.25" customHeight="1">
      <c r="B8" s="21" t="s">
        <v>24</v>
      </c>
      <c r="C8" s="6"/>
      <c r="D8" s="28"/>
      <c r="E8" s="28"/>
      <c r="F8" s="28"/>
      <c r="G8" s="13"/>
    </row>
    <row r="9" spans="2:7" s="3" customFormat="1" ht="26.25" customHeight="1">
      <c r="B9" s="21"/>
      <c r="C9" s="6" t="s">
        <v>23</v>
      </c>
      <c r="D9" s="28">
        <v>0</v>
      </c>
      <c r="E9" s="28">
        <v>0</v>
      </c>
      <c r="F9" s="28">
        <f>D9-E9</f>
        <v>0</v>
      </c>
      <c r="G9" s="13"/>
    </row>
    <row r="10" spans="2:7" s="3" customFormat="1" ht="26.25" customHeight="1">
      <c r="B10" s="21" t="s">
        <v>14</v>
      </c>
      <c r="C10" s="6"/>
      <c r="D10" s="28"/>
      <c r="E10" s="28"/>
      <c r="F10" s="28"/>
      <c r="G10" s="13"/>
    </row>
    <row r="11" spans="2:7" s="3" customFormat="1" ht="26.25" customHeight="1">
      <c r="B11" s="21" t="s">
        <v>4</v>
      </c>
      <c r="C11" s="6" t="s">
        <v>9</v>
      </c>
      <c r="D11" s="28">
        <v>8720000</v>
      </c>
      <c r="E11" s="28">
        <v>15209112</v>
      </c>
      <c r="F11" s="28">
        <f>D11-E11</f>
        <v>-6489112</v>
      </c>
      <c r="G11" s="13" t="s">
        <v>4</v>
      </c>
    </row>
    <row r="12" spans="2:7" s="3" customFormat="1" ht="26.25" customHeight="1">
      <c r="B12" s="21" t="s">
        <v>17</v>
      </c>
      <c r="C12" s="6"/>
      <c r="D12" s="28"/>
      <c r="E12" s="28"/>
      <c r="F12" s="28"/>
      <c r="G12" s="13"/>
    </row>
    <row r="13" spans="2:7" s="3" customFormat="1" ht="26.25" customHeight="1">
      <c r="B13" s="22"/>
      <c r="C13" s="6" t="s">
        <v>18</v>
      </c>
      <c r="D13" s="28">
        <v>0</v>
      </c>
      <c r="E13" s="28">
        <v>10500</v>
      </c>
      <c r="F13" s="28">
        <f>D13-E13</f>
        <v>-10500</v>
      </c>
      <c r="G13" s="13"/>
    </row>
    <row r="14" spans="2:7" s="3" customFormat="1" ht="26.25" customHeight="1">
      <c r="B14" s="21" t="s">
        <v>25</v>
      </c>
      <c r="C14" s="6"/>
      <c r="D14" s="28"/>
      <c r="E14" s="28"/>
      <c r="F14" s="28"/>
      <c r="G14" s="13"/>
    </row>
    <row r="15" spans="2:7" s="3" customFormat="1" ht="26.25" customHeight="1">
      <c r="B15" s="22"/>
      <c r="C15" s="6" t="s">
        <v>22</v>
      </c>
      <c r="D15" s="28">
        <v>1700000</v>
      </c>
      <c r="E15" s="28">
        <v>1470252</v>
      </c>
      <c r="F15" s="28">
        <f>D15-E15</f>
        <v>229748</v>
      </c>
      <c r="G15" s="13"/>
    </row>
    <row r="16" spans="2:7" s="3" customFormat="1" ht="26.25" customHeight="1">
      <c r="B16" s="39" t="s">
        <v>35</v>
      </c>
      <c r="C16" s="40"/>
      <c r="D16" s="28"/>
      <c r="E16" s="28"/>
      <c r="F16" s="28"/>
      <c r="G16" s="13"/>
    </row>
    <row r="17" spans="2:7" s="3" customFormat="1" ht="26.25" customHeight="1">
      <c r="B17" s="14"/>
      <c r="C17" s="9" t="s">
        <v>26</v>
      </c>
      <c r="D17" s="29">
        <v>500000</v>
      </c>
      <c r="E17" s="29">
        <v>48000</v>
      </c>
      <c r="F17" s="28">
        <f>D17-E17</f>
        <v>452000</v>
      </c>
      <c r="G17" s="23"/>
    </row>
    <row r="18" spans="2:7" s="3" customFormat="1" ht="26.25" customHeight="1">
      <c r="B18" s="41" t="s">
        <v>5</v>
      </c>
      <c r="C18" s="42"/>
      <c r="D18" s="30">
        <f>SUM(D7:D17)</f>
        <v>164980000</v>
      </c>
      <c r="E18" s="30">
        <f>SUM(E7:E17)</f>
        <v>159559955</v>
      </c>
      <c r="F18" s="30">
        <f>SUM(F7:F17)</f>
        <v>5420045</v>
      </c>
      <c r="G18" s="15"/>
    </row>
    <row r="19" spans="2:7" ht="26.25" customHeight="1">
      <c r="B19" s="47" t="s">
        <v>6</v>
      </c>
      <c r="C19" s="48"/>
      <c r="D19" s="31"/>
      <c r="E19" s="31"/>
      <c r="F19" s="31"/>
      <c r="G19" s="16"/>
    </row>
    <row r="20" spans="2:7" ht="26.25" customHeight="1">
      <c r="B20" s="49" t="s">
        <v>10</v>
      </c>
      <c r="C20" s="50"/>
      <c r="D20" s="28"/>
      <c r="E20" s="28"/>
      <c r="F20" s="28"/>
      <c r="G20" s="17"/>
    </row>
    <row r="21" spans="2:7" ht="26.25" customHeight="1">
      <c r="B21" s="43"/>
      <c r="C21" s="7" t="s">
        <v>15</v>
      </c>
      <c r="D21" s="28">
        <v>370000</v>
      </c>
      <c r="E21" s="32">
        <v>282329</v>
      </c>
      <c r="F21" s="28">
        <f>D21-E21</f>
        <v>87671</v>
      </c>
      <c r="G21" s="24"/>
    </row>
    <row r="22" spans="2:7" ht="26.25" customHeight="1">
      <c r="B22" s="43"/>
      <c r="C22" s="7" t="s">
        <v>16</v>
      </c>
      <c r="D22" s="28">
        <v>165610000</v>
      </c>
      <c r="E22" s="32">
        <v>162316412</v>
      </c>
      <c r="F22" s="28">
        <f>D22-E22</f>
        <v>3293588</v>
      </c>
      <c r="G22" s="24"/>
    </row>
    <row r="23" spans="2:7" ht="26.25" customHeight="1">
      <c r="B23" s="18"/>
      <c r="C23" s="25" t="s">
        <v>27</v>
      </c>
      <c r="D23" s="28"/>
      <c r="E23" s="32">
        <v>4508900</v>
      </c>
      <c r="F23" s="28"/>
      <c r="G23" s="24"/>
    </row>
    <row r="24" spans="2:7" ht="26.25" customHeight="1">
      <c r="B24" s="18"/>
      <c r="C24" s="25" t="s">
        <v>28</v>
      </c>
      <c r="D24" s="28"/>
      <c r="E24" s="32">
        <v>22932471</v>
      </c>
      <c r="F24" s="28"/>
      <c r="G24" s="24"/>
    </row>
    <row r="25" spans="2:7" ht="26.25" customHeight="1">
      <c r="B25" s="18"/>
      <c r="C25" s="25" t="s">
        <v>29</v>
      </c>
      <c r="D25" s="28"/>
      <c r="E25" s="32">
        <v>8186332</v>
      </c>
      <c r="F25" s="28"/>
      <c r="G25" s="24"/>
    </row>
    <row r="26" spans="2:7" ht="26.25" customHeight="1">
      <c r="B26" s="18"/>
      <c r="C26" s="25" t="s">
        <v>30</v>
      </c>
      <c r="D26" s="28"/>
      <c r="E26" s="32">
        <v>14150630</v>
      </c>
      <c r="F26" s="28"/>
      <c r="G26" s="24"/>
    </row>
    <row r="27" spans="2:7" ht="26.25" customHeight="1">
      <c r="B27" s="18"/>
      <c r="C27" s="25" t="s">
        <v>31</v>
      </c>
      <c r="D27" s="28"/>
      <c r="E27" s="32">
        <v>103548881</v>
      </c>
      <c r="F27" s="28"/>
      <c r="G27" s="24"/>
    </row>
    <row r="28" spans="2:7" ht="26.25" customHeight="1">
      <c r="B28" s="18"/>
      <c r="C28" s="25" t="s">
        <v>32</v>
      </c>
      <c r="D28" s="28"/>
      <c r="E28" s="32">
        <v>3627530</v>
      </c>
      <c r="F28" s="28"/>
      <c r="G28" s="24"/>
    </row>
    <row r="29" spans="2:7" ht="26.25" customHeight="1">
      <c r="B29" s="18"/>
      <c r="C29" s="25" t="s">
        <v>33</v>
      </c>
      <c r="D29" s="28"/>
      <c r="E29" s="32">
        <v>5361668</v>
      </c>
      <c r="F29" s="28"/>
      <c r="G29" s="24"/>
    </row>
    <row r="30" spans="2:7" ht="26.25" customHeight="1">
      <c r="B30" s="51" t="s">
        <v>3</v>
      </c>
      <c r="C30" s="52"/>
      <c r="D30" s="30">
        <f>SUM(D21:D22)</f>
        <v>165980000</v>
      </c>
      <c r="E30" s="30">
        <f>SUM(E21:E22)</f>
        <v>162598741</v>
      </c>
      <c r="F30" s="30">
        <f>SUM(F21:F22)</f>
        <v>3381259</v>
      </c>
      <c r="G30" s="19"/>
    </row>
    <row r="31" spans="2:7" ht="26.25" customHeight="1">
      <c r="B31" s="51" t="s">
        <v>1</v>
      </c>
      <c r="C31" s="52"/>
      <c r="D31" s="30">
        <f>D18-D30</f>
        <v>-1000000</v>
      </c>
      <c r="E31" s="30">
        <f>E18-E30</f>
        <v>-3038786</v>
      </c>
      <c r="F31" s="30">
        <f>F18-F30</f>
        <v>2038786</v>
      </c>
      <c r="G31" s="19"/>
    </row>
    <row r="32" spans="2:7" ht="26.25" customHeight="1">
      <c r="B32" s="53" t="s">
        <v>11</v>
      </c>
      <c r="C32" s="54"/>
      <c r="D32" s="30">
        <f>D18-D30</f>
        <v>-1000000</v>
      </c>
      <c r="E32" s="30">
        <f>E18-E30</f>
        <v>-3038786</v>
      </c>
      <c r="F32" s="30">
        <f>F18-F30</f>
        <v>2038786</v>
      </c>
      <c r="G32" s="19"/>
    </row>
    <row r="33" spans="2:7" ht="26.25" customHeight="1">
      <c r="B33" s="43" t="s">
        <v>12</v>
      </c>
      <c r="C33" s="44"/>
      <c r="D33" s="30">
        <v>0</v>
      </c>
      <c r="E33" s="30">
        <v>0</v>
      </c>
      <c r="F33" s="30">
        <f>D33-E33</f>
        <v>0</v>
      </c>
      <c r="G33" s="19"/>
    </row>
    <row r="34" spans="2:7" ht="26.25" customHeight="1" thickBot="1">
      <c r="B34" s="45" t="s">
        <v>13</v>
      </c>
      <c r="C34" s="46"/>
      <c r="D34" s="33">
        <f>D32+D33</f>
        <v>-1000000</v>
      </c>
      <c r="E34" s="33">
        <f>E32+E33</f>
        <v>-3038786</v>
      </c>
      <c r="F34" s="33">
        <f>F32+F33</f>
        <v>2038786</v>
      </c>
      <c r="G34" s="20"/>
    </row>
  </sheetData>
  <sheetProtection/>
  <mergeCells count="14">
    <mergeCell ref="B33:C33"/>
    <mergeCell ref="B34:C34"/>
    <mergeCell ref="B19:C19"/>
    <mergeCell ref="B20:C20"/>
    <mergeCell ref="B21:B22"/>
    <mergeCell ref="B30:C30"/>
    <mergeCell ref="B31:C31"/>
    <mergeCell ref="B32:C32"/>
    <mergeCell ref="B2:G2"/>
    <mergeCell ref="C3:F3"/>
    <mergeCell ref="B4:C4"/>
    <mergeCell ref="B5:C5"/>
    <mergeCell ref="B18:C18"/>
    <mergeCell ref="B16:C16"/>
  </mergeCells>
  <printOptions/>
  <pageMargins left="0.31496062992125984" right="0.3937007874015748" top="0.5118110236220472" bottom="0.31496062992125984" header="0.5118110236220472" footer="0.1968503937007874"/>
  <pageSetup fitToHeight="1" fitToWidth="1"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山坂  成司</dc:creator>
  <cp:keywords/>
  <dc:description/>
  <cp:lastModifiedBy>大阪府</cp:lastModifiedBy>
  <cp:lastPrinted>2020-08-18T09:54:23Z</cp:lastPrinted>
  <dcterms:created xsi:type="dcterms:W3CDTF">2001-04-04T23:02:58Z</dcterms:created>
  <dcterms:modified xsi:type="dcterms:W3CDTF">2020-08-18T09:56:19Z</dcterms:modified>
  <cp:category/>
  <cp:version/>
  <cp:contentType/>
  <cp:contentStatus/>
</cp:coreProperties>
</file>