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heckCompatibility="1"/>
  <xr:revisionPtr revIDLastSave="0" documentId="13_ncr:1_{22E1041A-A485-41E0-BBEB-3B9396C178BB}" xr6:coauthVersionLast="47" xr6:coauthVersionMax="47" xr10:uidLastSave="{00000000-0000-0000-0000-000000000000}"/>
  <bookViews>
    <workbookView xWindow="-108" yWindow="-108" windowWidth="23256" windowHeight="14160" xr2:uid="{00000000-000D-0000-FFFF-FFFF00000000}"/>
  </bookViews>
  <sheets>
    <sheet name="公表資料" sheetId="3" r:id="rId1"/>
  </sheets>
  <definedNames>
    <definedName name="_xlnm.Print_Area" localSheetId="0">公表資料!$A$1:$U$26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1" i="3" l="1"/>
  <c r="U10" i="3"/>
  <c r="P13" i="3" l="1"/>
  <c r="N13" i="3"/>
  <c r="O13" i="3" s="1"/>
  <c r="L13" i="3"/>
  <c r="M13" i="3" s="1"/>
  <c r="K13" i="3"/>
  <c r="D13" i="3"/>
  <c r="I13" i="3" s="1"/>
  <c r="B13" i="3"/>
  <c r="G13" i="3" s="1"/>
  <c r="Q12" i="3"/>
  <c r="O12" i="3"/>
  <c r="M12" i="3"/>
  <c r="K12" i="3"/>
  <c r="I12" i="3"/>
  <c r="G12" i="3"/>
  <c r="Q11" i="3"/>
  <c r="O11" i="3"/>
  <c r="M11" i="3"/>
  <c r="K11" i="3"/>
  <c r="I11" i="3"/>
  <c r="G11" i="3"/>
  <c r="Q10" i="3"/>
  <c r="O10" i="3"/>
  <c r="M10" i="3"/>
  <c r="K10" i="3"/>
  <c r="I10" i="3"/>
  <c r="G10" i="3"/>
  <c r="Q9" i="3"/>
  <c r="O9" i="3"/>
  <c r="M9" i="3"/>
  <c r="K9" i="3"/>
  <c r="I9" i="3"/>
  <c r="G9" i="3"/>
  <c r="Q8" i="3"/>
  <c r="O8" i="3"/>
  <c r="M8" i="3"/>
  <c r="K8" i="3"/>
  <c r="I8" i="3"/>
  <c r="G8" i="3"/>
  <c r="Q7" i="3"/>
  <c r="O7" i="3"/>
  <c r="M7" i="3"/>
  <c r="K7" i="3"/>
  <c r="I7" i="3"/>
  <c r="G7" i="3"/>
  <c r="Q6" i="3"/>
  <c r="O6" i="3"/>
  <c r="M6" i="3"/>
  <c r="K6" i="3"/>
  <c r="I6" i="3"/>
  <c r="G6" i="3"/>
  <c r="Q5" i="3"/>
  <c r="O5" i="3"/>
  <c r="M5" i="3"/>
  <c r="K5" i="3"/>
  <c r="I5" i="3"/>
  <c r="G5" i="3"/>
  <c r="Q13" i="3" l="1"/>
  <c r="S9" i="3"/>
  <c r="S8" i="3"/>
  <c r="S7" i="3"/>
  <c r="S6" i="3"/>
  <c r="S5" i="3"/>
  <c r="S13" i="3"/>
  <c r="T13" i="3" l="1"/>
  <c r="U5" i="3" l="1"/>
  <c r="U6" i="3"/>
  <c r="U8" i="3"/>
  <c r="U9" i="3"/>
  <c r="U12" i="3"/>
  <c r="S12" i="3"/>
  <c r="S11" i="3"/>
  <c r="S10" i="3"/>
  <c r="U13" i="3" l="1"/>
  <c r="U7" i="3"/>
</calcChain>
</file>

<file path=xl/sharedStrings.xml><?xml version="1.0" encoding="utf-8"?>
<sst xmlns="http://schemas.openxmlformats.org/spreadsheetml/2006/main" count="78" uniqueCount="37">
  <si>
    <t>大阪府地域別　延べ宿泊者数【推計値】</t>
    <rPh sb="0" eb="2">
      <t>オオサカ</t>
    </rPh>
    <rPh sb="2" eb="3">
      <t>フ</t>
    </rPh>
    <rPh sb="3" eb="5">
      <t>チイキ</t>
    </rPh>
    <rPh sb="5" eb="6">
      <t>ベツ</t>
    </rPh>
    <rPh sb="7" eb="8">
      <t>ノ</t>
    </rPh>
    <rPh sb="9" eb="12">
      <t>シュクハクシャ</t>
    </rPh>
    <rPh sb="12" eb="13">
      <t>スウ</t>
    </rPh>
    <rPh sb="14" eb="17">
      <t>スイケイチ</t>
    </rPh>
    <phoneticPr fontId="7"/>
  </si>
  <si>
    <t>地域別</t>
    <rPh sb="0" eb="2">
      <t>チイキ</t>
    </rPh>
    <rPh sb="2" eb="3">
      <t>ベツ</t>
    </rPh>
    <phoneticPr fontId="7"/>
  </si>
  <si>
    <t>大阪市域</t>
    <rPh sb="0" eb="2">
      <t>オオサカ</t>
    </rPh>
    <rPh sb="2" eb="3">
      <t>シ</t>
    </rPh>
    <rPh sb="3" eb="4">
      <t>イキ</t>
    </rPh>
    <phoneticPr fontId="2"/>
  </si>
  <si>
    <t>堺市域</t>
    <rPh sb="0" eb="1">
      <t>さかい</t>
    </rPh>
    <rPh sb="1" eb="2">
      <t>し</t>
    </rPh>
    <rPh sb="2" eb="3">
      <t>いき</t>
    </rPh>
    <phoneticPr fontId="2" type="Hiragana"/>
  </si>
  <si>
    <t>南河内地域</t>
    <rPh sb="0" eb="3">
      <t>ミナミカワチ</t>
    </rPh>
    <rPh sb="3" eb="5">
      <t>チイキ</t>
    </rPh>
    <phoneticPr fontId="2"/>
  </si>
  <si>
    <t>泉州地域</t>
    <rPh sb="0" eb="2">
      <t>センシュウ</t>
    </rPh>
    <rPh sb="2" eb="4">
      <t>チイキ</t>
    </rPh>
    <phoneticPr fontId="2"/>
  </si>
  <si>
    <t>全域</t>
    <rPh sb="0" eb="2">
      <t>ゼンイキ</t>
    </rPh>
    <phoneticPr fontId="7"/>
  </si>
  <si>
    <t>延べ宿泊者数
（人）</t>
    <rPh sb="0" eb="1">
      <t>ノ</t>
    </rPh>
    <rPh sb="2" eb="5">
      <t>シュクハクシャ</t>
    </rPh>
    <rPh sb="5" eb="6">
      <t>スウ</t>
    </rPh>
    <rPh sb="8" eb="9">
      <t>ニン</t>
    </rPh>
    <phoneticPr fontId="7"/>
  </si>
  <si>
    <t>前年比</t>
    <rPh sb="0" eb="2">
      <t>ゼンネン</t>
    </rPh>
    <rPh sb="2" eb="3">
      <t>ヒ</t>
    </rPh>
    <phoneticPr fontId="7"/>
  </si>
  <si>
    <t>うち外国人
延べ宿泊者数
（人）</t>
    <rPh sb="2" eb="4">
      <t>ガイコク</t>
    </rPh>
    <rPh sb="4" eb="5">
      <t>ジン</t>
    </rPh>
    <rPh sb="6" eb="7">
      <t>ノ</t>
    </rPh>
    <rPh sb="8" eb="10">
      <t>シュクハク</t>
    </rPh>
    <rPh sb="10" eb="11">
      <t>シャ</t>
    </rPh>
    <rPh sb="11" eb="12">
      <t>カズ</t>
    </rPh>
    <rPh sb="14" eb="15">
      <t>ニン</t>
    </rPh>
    <phoneticPr fontId="7"/>
  </si>
  <si>
    <t>三島地域</t>
    <rPh sb="0" eb="2">
      <t>みしま</t>
    </rPh>
    <rPh sb="2" eb="4">
      <t>ちいき</t>
    </rPh>
    <phoneticPr fontId="2" type="Hiragana"/>
  </si>
  <si>
    <t>豊能地域</t>
    <rPh sb="0" eb="2">
      <t>とよの</t>
    </rPh>
    <rPh sb="2" eb="4">
      <t>ちいき</t>
    </rPh>
    <phoneticPr fontId="2" type="Hiragana"/>
  </si>
  <si>
    <t>北河内地域</t>
    <rPh sb="0" eb="3">
      <t>キタカワチ</t>
    </rPh>
    <rPh sb="3" eb="5">
      <t>チイキ</t>
    </rPh>
    <phoneticPr fontId="2"/>
  </si>
  <si>
    <t>中河内地域</t>
    <rPh sb="0" eb="3">
      <t>ナカガワチ</t>
    </rPh>
    <rPh sb="3" eb="5">
      <t>チイキ</t>
    </rPh>
    <phoneticPr fontId="2"/>
  </si>
  <si>
    <t>平成29年（1月～12月）</t>
    <rPh sb="0" eb="2">
      <t>ヘイセイ</t>
    </rPh>
    <rPh sb="4" eb="5">
      <t>ネン</t>
    </rPh>
    <phoneticPr fontId="7"/>
  </si>
  <si>
    <t>―</t>
    <phoneticPr fontId="2" type="Hiragana"/>
  </si>
  <si>
    <t>北河内地域</t>
    <rPh sb="0" eb="1">
      <t>キタ</t>
    </rPh>
    <rPh sb="1" eb="3">
      <t>カワチ</t>
    </rPh>
    <rPh sb="3" eb="5">
      <t>チイキ</t>
    </rPh>
    <phoneticPr fontId="7"/>
  </si>
  <si>
    <t>中河内地域</t>
    <rPh sb="0" eb="1">
      <t>なか</t>
    </rPh>
    <rPh sb="1" eb="3">
      <t>かわち</t>
    </rPh>
    <rPh sb="3" eb="5">
      <t>ちいき</t>
    </rPh>
    <phoneticPr fontId="2" type="Hiragana"/>
  </si>
  <si>
    <t>南河内地域</t>
    <rPh sb="0" eb="1">
      <t>ミナミ</t>
    </rPh>
    <rPh sb="1" eb="3">
      <t>カワチ</t>
    </rPh>
    <rPh sb="3" eb="5">
      <t>チイキ</t>
    </rPh>
    <phoneticPr fontId="7"/>
  </si>
  <si>
    <t>泉州地域</t>
    <rPh sb="0" eb="2">
      <t>センシュウ</t>
    </rPh>
    <rPh sb="2" eb="4">
      <t>チイキ</t>
    </rPh>
    <phoneticPr fontId="7"/>
  </si>
  <si>
    <t>　　＜推計方法＞</t>
    <rPh sb="3" eb="5">
      <t>スイケイ</t>
    </rPh>
    <rPh sb="5" eb="7">
      <t>ホウホウ</t>
    </rPh>
    <phoneticPr fontId="7"/>
  </si>
  <si>
    <t>平成30年（1月～12月）</t>
    <rPh sb="0" eb="2">
      <t>ヘイセイ</t>
    </rPh>
    <rPh sb="4" eb="5">
      <t>ネン</t>
    </rPh>
    <phoneticPr fontId="7"/>
  </si>
  <si>
    <t>令和元年（1月～12月）</t>
    <rPh sb="0" eb="2">
      <t>レイワ</t>
    </rPh>
    <rPh sb="2" eb="4">
      <t>ガンネン</t>
    </rPh>
    <rPh sb="4" eb="5">
      <t>ヘイネン</t>
    </rPh>
    <phoneticPr fontId="7"/>
  </si>
  <si>
    <t>・・・・</t>
    <phoneticPr fontId="2" type="Hiragana"/>
  </si>
  <si>
    <t>高槻市・茨木市・吹田市・摂津市・島本町</t>
    <rPh sb="0" eb="2">
      <t>たかつき</t>
    </rPh>
    <rPh sb="2" eb="3">
      <t>し</t>
    </rPh>
    <rPh sb="4" eb="7">
      <t>いばらきし</t>
    </rPh>
    <rPh sb="8" eb="11">
      <t>すいたし</t>
    </rPh>
    <rPh sb="12" eb="15">
      <t>せっつし</t>
    </rPh>
    <rPh sb="16" eb="19">
      <t>しまもとちょう</t>
    </rPh>
    <phoneticPr fontId="2" type="Hiragana"/>
  </si>
  <si>
    <t>豊中市・池田市・箕面市・豊能町・能勢町</t>
    <rPh sb="0" eb="3">
      <t>とよなかし</t>
    </rPh>
    <rPh sb="4" eb="7">
      <t>いけだし</t>
    </rPh>
    <rPh sb="8" eb="9">
      <t>み</t>
    </rPh>
    <rPh sb="9" eb="10">
      <t>おもて</t>
    </rPh>
    <rPh sb="10" eb="11">
      <t>し</t>
    </rPh>
    <rPh sb="12" eb="15">
      <t>とよのちょう</t>
    </rPh>
    <rPh sb="16" eb="19">
      <t>のせちょう</t>
    </rPh>
    <phoneticPr fontId="2" type="Hiragana"/>
  </si>
  <si>
    <t>守口市・枚方市・寝屋川市・大東市・門真市・四條畷市・交野市</t>
    <rPh sb="0" eb="3">
      <t>もりぐちし</t>
    </rPh>
    <rPh sb="4" eb="7">
      <t>ひらかたし</t>
    </rPh>
    <rPh sb="8" eb="12">
      <t>ねやがわし</t>
    </rPh>
    <rPh sb="13" eb="16">
      <t>だいとうし</t>
    </rPh>
    <rPh sb="17" eb="20">
      <t>かどまし</t>
    </rPh>
    <rPh sb="21" eb="25">
      <t>しじょうなわてし</t>
    </rPh>
    <rPh sb="26" eb="29">
      <t>かたのし</t>
    </rPh>
    <phoneticPr fontId="2" type="Hiragana"/>
  </si>
  <si>
    <t>東大阪市・八尾市・柏原市</t>
    <rPh sb="0" eb="4">
      <t>ひがしおおさかし</t>
    </rPh>
    <rPh sb="5" eb="8">
      <t>やおし</t>
    </rPh>
    <rPh sb="9" eb="12">
      <t>かしわらし</t>
    </rPh>
    <phoneticPr fontId="2" type="Hiragana"/>
  </si>
  <si>
    <t>富田林市・河内長野市・羽曳野市・松原市・藤井寺市・大阪狭山市・太子町・河南町・千早赤阪村</t>
    <rPh sb="0" eb="4">
      <t>とんだばやしし</t>
    </rPh>
    <rPh sb="5" eb="10">
      <t>かわちながのし</t>
    </rPh>
    <rPh sb="11" eb="15">
      <t>はびきのし</t>
    </rPh>
    <rPh sb="16" eb="19">
      <t>まつばらし</t>
    </rPh>
    <rPh sb="20" eb="24">
      <t>ふじいでらし</t>
    </rPh>
    <rPh sb="25" eb="30">
      <t>おおさかさやまし</t>
    </rPh>
    <rPh sb="31" eb="34">
      <t>たいしちょう</t>
    </rPh>
    <rPh sb="35" eb="38">
      <t>かなんちょう</t>
    </rPh>
    <rPh sb="39" eb="44">
      <t>ちはやあかさかむら</t>
    </rPh>
    <phoneticPr fontId="2" type="Hiragana"/>
  </si>
  <si>
    <t>泉大津市・和泉市・高石市・忠岡町・岸和田市・貝塚市・泉佐野市・泉南市・阪南市・熊取町・田尻町・岬町</t>
    <rPh sb="0" eb="4">
      <t>いずみおおつし</t>
    </rPh>
    <rPh sb="5" eb="8">
      <t>いずみし</t>
    </rPh>
    <rPh sb="9" eb="12">
      <t>たかいしし</t>
    </rPh>
    <rPh sb="13" eb="16">
      <t>ただおかちょう</t>
    </rPh>
    <rPh sb="17" eb="21">
      <t>きしわだし</t>
    </rPh>
    <rPh sb="22" eb="25">
      <t>かいづかし</t>
    </rPh>
    <rPh sb="26" eb="30">
      <t>いずみさのし</t>
    </rPh>
    <rPh sb="31" eb="34">
      <t>せんなんし</t>
    </rPh>
    <rPh sb="35" eb="38">
      <t>はんなんし</t>
    </rPh>
    <rPh sb="39" eb="42">
      <t>くまとりちょう</t>
    </rPh>
    <rPh sb="43" eb="46">
      <t>たじりちょう</t>
    </rPh>
    <rPh sb="47" eb="49">
      <t>みさきちょう</t>
    </rPh>
    <phoneticPr fontId="2" type="Hiragana"/>
  </si>
  <si>
    <t>　　　(3)上記(1)により算出した数値に補正率を乗じて、大阪府域のエリアごとの延べ宿泊者数等を推計【a×b】</t>
    <rPh sb="6" eb="8">
      <t>じょうき</t>
    </rPh>
    <rPh sb="14" eb="16">
      <t>さんしゅつ</t>
    </rPh>
    <rPh sb="18" eb="20">
      <t>すうち</t>
    </rPh>
    <rPh sb="21" eb="24">
      <t>ほせいりつ</t>
    </rPh>
    <rPh sb="25" eb="26">
      <t>じょう</t>
    </rPh>
    <rPh sb="29" eb="32">
      <t>おおさかふ</t>
    </rPh>
    <rPh sb="32" eb="33">
      <t>いき</t>
    </rPh>
    <rPh sb="40" eb="41">
      <t>の</t>
    </rPh>
    <rPh sb="42" eb="46">
      <t>しゅくはくしゃすう</t>
    </rPh>
    <rPh sb="46" eb="47">
      <t>とう</t>
    </rPh>
    <rPh sb="48" eb="50">
      <t>すいけい</t>
    </rPh>
    <phoneticPr fontId="2" type="Hiragana"/>
  </si>
  <si>
    <t>令和２年（1月～12月）</t>
    <rPh sb="0" eb="2">
      <t>レイワ</t>
    </rPh>
    <rPh sb="3" eb="4">
      <t>ネン</t>
    </rPh>
    <rPh sb="4" eb="5">
      <t>ヘイネン</t>
    </rPh>
    <phoneticPr fontId="7"/>
  </si>
  <si>
    <t>　　　(1)観光庁発表の「宿泊旅行統計調査」の元データ（市町村ごとのデータ）を活用し、エリアごとの延べ宿泊者数等の数値を算出【a】</t>
    <rPh sb="6" eb="8">
      <t>カンコウ</t>
    </rPh>
    <rPh sb="8" eb="9">
      <t>チョウ</t>
    </rPh>
    <rPh sb="9" eb="11">
      <t>ハッピョウ</t>
    </rPh>
    <rPh sb="19" eb="21">
      <t>チョウサ</t>
    </rPh>
    <rPh sb="28" eb="31">
      <t>シチョウソン</t>
    </rPh>
    <rPh sb="49" eb="50">
      <t>ノ</t>
    </rPh>
    <rPh sb="51" eb="55">
      <t>シュクハクシャスウ</t>
    </rPh>
    <rPh sb="55" eb="56">
      <t>トウ</t>
    </rPh>
    <rPh sb="57" eb="59">
      <t>スウチ</t>
    </rPh>
    <rPh sb="60" eb="62">
      <t>サンシュツ</t>
    </rPh>
    <phoneticPr fontId="7"/>
  </si>
  <si>
    <t>　　　(2)元データから算出した大阪府全域の数値と観光庁が公表している大阪府の延べ宿泊者数等の確定値の乖離を基に補正率【b】を設定。</t>
    <rPh sb="6" eb="7">
      <t>モト</t>
    </rPh>
    <rPh sb="12" eb="14">
      <t>サンシュツ</t>
    </rPh>
    <rPh sb="16" eb="18">
      <t>オオサカ</t>
    </rPh>
    <rPh sb="18" eb="19">
      <t>フ</t>
    </rPh>
    <rPh sb="19" eb="21">
      <t>ゼンイキ</t>
    </rPh>
    <rPh sb="22" eb="24">
      <t>スウチ</t>
    </rPh>
    <rPh sb="25" eb="28">
      <t>カンコウチョウ</t>
    </rPh>
    <rPh sb="29" eb="31">
      <t>コウヒョウ</t>
    </rPh>
    <rPh sb="35" eb="38">
      <t>オオサカフ</t>
    </rPh>
    <rPh sb="39" eb="40">
      <t>ノ</t>
    </rPh>
    <rPh sb="41" eb="45">
      <t>シュクハクシャスウ</t>
    </rPh>
    <rPh sb="45" eb="46">
      <t>トウ</t>
    </rPh>
    <rPh sb="47" eb="50">
      <t>カクテイチ</t>
    </rPh>
    <rPh sb="51" eb="53">
      <t>カイリ</t>
    </rPh>
    <rPh sb="54" eb="55">
      <t>モト</t>
    </rPh>
    <rPh sb="56" eb="59">
      <t>ホセイリツ</t>
    </rPh>
    <rPh sb="63" eb="65">
      <t>セッテイ</t>
    </rPh>
    <phoneticPr fontId="7"/>
  </si>
  <si>
    <t>　　　統計法第32条に基づいて、観光庁が公表する「宿泊旅行統計調査」の元データを二次利用し、大阪府域を８つのエリアに分け、エリアごとの延べ宿泊者数及び外国人延べ宿泊者数を推計しています（1月から12月の暦年の数値）。</t>
    <rPh sb="3" eb="5">
      <t>トウケイ</t>
    </rPh>
    <rPh sb="5" eb="6">
      <t>ホウ</t>
    </rPh>
    <rPh sb="6" eb="7">
      <t>ダイ</t>
    </rPh>
    <rPh sb="9" eb="10">
      <t>ジョウ</t>
    </rPh>
    <rPh sb="11" eb="12">
      <t>モト</t>
    </rPh>
    <rPh sb="16" eb="19">
      <t>カンコウチョウ</t>
    </rPh>
    <rPh sb="20" eb="22">
      <t>コウヒョウ</t>
    </rPh>
    <rPh sb="25" eb="33">
      <t>シュクハクリョコウトウケイチョウサ</t>
    </rPh>
    <rPh sb="35" eb="36">
      <t>モト</t>
    </rPh>
    <rPh sb="40" eb="44">
      <t>ニジリヨウ</t>
    </rPh>
    <rPh sb="46" eb="49">
      <t>オオサカフ</t>
    </rPh>
    <rPh sb="49" eb="50">
      <t>イキ</t>
    </rPh>
    <rPh sb="58" eb="59">
      <t>ワ</t>
    </rPh>
    <rPh sb="67" eb="68">
      <t>ノ</t>
    </rPh>
    <rPh sb="69" eb="73">
      <t>シュクハクシャスウ</t>
    </rPh>
    <rPh sb="73" eb="74">
      <t>オヨ</t>
    </rPh>
    <rPh sb="75" eb="79">
      <t>ガイコクジンノ</t>
    </rPh>
    <rPh sb="80" eb="84">
      <t>シュクハクシャスウ</t>
    </rPh>
    <rPh sb="85" eb="87">
      <t>スイケイ</t>
    </rPh>
    <rPh sb="94" eb="95">
      <t>ガツ</t>
    </rPh>
    <rPh sb="99" eb="100">
      <t>ガツ</t>
    </rPh>
    <rPh sb="101" eb="103">
      <t>レキネン</t>
    </rPh>
    <rPh sb="104" eb="106">
      <t>スウチ</t>
    </rPh>
    <phoneticPr fontId="7"/>
  </si>
  <si>
    <t>　</t>
    <phoneticPr fontId="2" type="Hiragana"/>
  </si>
  <si>
    <t>令和３年（1月～12月）</t>
    <rPh sb="0" eb="2">
      <t>レイワ</t>
    </rPh>
    <rPh sb="3" eb="4">
      <t>ネン</t>
    </rPh>
    <rPh sb="4" eb="5">
      <t>ヘイネン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</si>
</sst>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
  </numFmts>
  <fonts count="20" x14ac:knownFonts="1">
    <font>
      <sz val="11"/>
      <name val="HG丸ｺﾞｼｯｸM-PRO"/>
    </font>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b/>
      <sz val="14"/>
      <name val="ＭＳ Ｐゴシック"/>
      <family val="3"/>
      <charset val="128"/>
    </font>
    <font>
      <sz val="11"/>
      <name val="HG丸ｺﾞｼｯｸM-PRO"/>
      <family val="3"/>
      <charset val="128"/>
    </font>
    <font>
      <sz val="6"/>
      <name val="HG丸ｺﾞｼｯｸM-PRO"/>
      <family val="3"/>
      <charset val="128"/>
    </font>
    <font>
      <sz val="20"/>
      <name val="ＭＳ Ｐゴシック"/>
      <family val="3"/>
      <charset val="128"/>
    </font>
    <font>
      <sz val="22"/>
      <name val="ＭＳ Ｐゴシック"/>
      <family val="3"/>
      <charset val="128"/>
    </font>
    <font>
      <sz val="16"/>
      <name val="HG丸ｺﾞｼｯｸM-PRO"/>
      <family val="3"/>
      <charset val="128"/>
    </font>
    <font>
      <b/>
      <sz val="12"/>
      <name val="ＭＳ Ｐゴシック"/>
      <family val="3"/>
      <charset val="128"/>
    </font>
    <font>
      <b/>
      <sz val="20"/>
      <name val="ＭＳ Ｐゴシック"/>
      <family val="3"/>
      <charset val="128"/>
    </font>
    <font>
      <sz val="22"/>
      <name val="HG丸ｺﾞｼｯｸM-PRO"/>
      <family val="3"/>
      <charset val="128"/>
    </font>
    <font>
      <b/>
      <sz val="22"/>
      <name val="ＭＳ Ｐゴシック"/>
      <family val="3"/>
      <charset val="128"/>
    </font>
    <font>
      <sz val="36"/>
      <name val="HG丸ｺﾞｼｯｸM-PRO"/>
      <family val="3"/>
      <charset val="128"/>
    </font>
    <font>
      <b/>
      <sz val="36"/>
      <name val="ＭＳ Ｐゴシック"/>
      <family val="3"/>
      <charset val="128"/>
    </font>
    <font>
      <sz val="36"/>
      <name val="ＭＳ Ｐゴシック"/>
      <family val="3"/>
      <charset val="128"/>
    </font>
    <font>
      <b/>
      <sz val="24"/>
      <name val="ＭＳ Ｐゴシック"/>
      <family val="3"/>
      <charset val="128"/>
    </font>
    <font>
      <b/>
      <sz val="26"/>
      <name val="ＭＳ Ｐ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9" tint="0.39997558519241921"/>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2">
    <xf numFmtId="0" fontId="0" fillId="0" borderId="0">
      <alignment vertical="center"/>
    </xf>
    <xf numFmtId="0" fontId="1" fillId="0" borderId="0">
      <alignment vertical="center"/>
    </xf>
  </cellStyleXfs>
  <cellXfs count="46">
    <xf numFmtId="0" fontId="0" fillId="0" borderId="0" xfId="0">
      <alignment vertical="center"/>
    </xf>
    <xf numFmtId="0" fontId="1" fillId="0" borderId="0" xfId="0" applyFont="1" applyAlignment="1">
      <alignment horizontal="center" vertical="center"/>
    </xf>
    <xf numFmtId="0" fontId="4" fillId="0" borderId="0" xfId="0" applyFont="1">
      <alignment vertical="center"/>
    </xf>
    <xf numFmtId="0" fontId="1" fillId="0" borderId="0" xfId="0" applyFont="1">
      <alignment vertical="center"/>
    </xf>
    <xf numFmtId="0" fontId="1" fillId="0" borderId="0" xfId="0" applyFont="1" applyAlignment="1">
      <alignment horizontal="right" vertical="center"/>
    </xf>
    <xf numFmtId="0" fontId="4" fillId="0" borderId="0" xfId="0" applyFont="1" applyAlignment="1">
      <alignment horizontal="righ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3" fillId="0" borderId="0" xfId="0" applyFont="1" applyAlignment="1">
      <alignment horizontal="right" vertical="center"/>
    </xf>
    <xf numFmtId="0" fontId="13"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7" fillId="0" borderId="0" xfId="0" applyFont="1" applyAlignment="1">
      <alignment horizontal="right" vertical="center"/>
    </xf>
    <xf numFmtId="176" fontId="11" fillId="2" borderId="12" xfId="1" applyNumberFormat="1" applyFont="1" applyFill="1" applyBorder="1" applyAlignment="1">
      <alignment horizontal="center" vertical="center" wrapText="1"/>
    </xf>
    <xf numFmtId="176" fontId="5" fillId="0" borderId="14" xfId="1" applyNumberFormat="1" applyFont="1" applyBorder="1" applyAlignment="1">
      <alignment horizontal="center" vertical="center" wrapText="1"/>
    </xf>
    <xf numFmtId="176" fontId="11" fillId="3" borderId="14" xfId="1" applyNumberFormat="1" applyFont="1" applyFill="1" applyBorder="1" applyAlignment="1">
      <alignment horizontal="center" vertical="center" wrapText="1"/>
    </xf>
    <xf numFmtId="176" fontId="5" fillId="0" borderId="15" xfId="1" applyNumberFormat="1" applyFont="1" applyBorder="1" applyAlignment="1">
      <alignment horizontal="center" vertical="center" wrapText="1"/>
    </xf>
    <xf numFmtId="178" fontId="8" fillId="0" borderId="2" xfId="0" applyNumberFormat="1" applyFont="1" applyBorder="1" applyAlignment="1">
      <alignment horizontal="center" vertical="center"/>
    </xf>
    <xf numFmtId="178" fontId="8" fillId="0" borderId="2" xfId="0" applyNumberFormat="1" applyFont="1" applyBorder="1" applyAlignment="1">
      <alignment horizontal="right" vertical="center"/>
    </xf>
    <xf numFmtId="178" fontId="8" fillId="0" borderId="7" xfId="0" applyNumberFormat="1" applyFont="1" applyBorder="1" applyAlignment="1">
      <alignment horizontal="right" vertical="center"/>
    </xf>
    <xf numFmtId="177" fontId="8" fillId="2" borderId="6" xfId="0" applyNumberFormat="1" applyFont="1" applyFill="1" applyBorder="1" applyAlignment="1">
      <alignment horizontal="right" vertical="center"/>
    </xf>
    <xf numFmtId="177" fontId="8" fillId="3" borderId="2" xfId="0" applyNumberFormat="1" applyFont="1" applyFill="1" applyBorder="1" applyAlignment="1">
      <alignment horizontal="right" vertical="center"/>
    </xf>
    <xf numFmtId="178" fontId="8" fillId="0" borderId="1" xfId="0" applyNumberFormat="1" applyFont="1" applyBorder="1" applyAlignment="1">
      <alignment horizontal="right" vertical="center"/>
    </xf>
    <xf numFmtId="178" fontId="8" fillId="0" borderId="11" xfId="0" applyNumberFormat="1" applyFont="1" applyBorder="1" applyAlignment="1">
      <alignment horizontal="right" vertical="center"/>
    </xf>
    <xf numFmtId="177" fontId="8" fillId="2" borderId="13" xfId="0" applyNumberFormat="1" applyFont="1" applyFill="1" applyBorder="1" applyAlignment="1">
      <alignment horizontal="right" vertical="center"/>
    </xf>
    <xf numFmtId="177" fontId="8" fillId="3" borderId="1" xfId="0" applyNumberFormat="1" applyFont="1" applyFill="1" applyBorder="1" applyAlignment="1">
      <alignment horizontal="right" vertical="center"/>
    </xf>
    <xf numFmtId="0" fontId="9" fillId="0" borderId="0" xfId="0" applyFont="1" applyAlignment="1">
      <alignment horizontal="center" vertical="center"/>
    </xf>
    <xf numFmtId="0" fontId="12" fillId="0" borderId="3" xfId="0" applyFont="1" applyBorder="1" applyAlignment="1">
      <alignment horizontal="center" vertical="center"/>
    </xf>
    <xf numFmtId="176" fontId="12" fillId="0" borderId="4" xfId="1" applyNumberFormat="1" applyFont="1" applyBorder="1" applyAlignment="1">
      <alignment horizontal="center" vertical="center"/>
    </xf>
    <xf numFmtId="0" fontId="12" fillId="0" borderId="5"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76" fontId="18" fillId="0" borderId="0" xfId="1" applyNumberFormat="1" applyFont="1" applyFill="1" applyBorder="1" applyAlignment="1">
      <alignment vertical="center" wrapText="1"/>
    </xf>
    <xf numFmtId="0" fontId="4" fillId="0" borderId="0" xfId="0" applyFont="1" applyAlignment="1">
      <alignment vertical="center" wrapText="1"/>
    </xf>
    <xf numFmtId="177" fontId="12" fillId="0" borderId="8" xfId="0" applyNumberFormat="1" applyFont="1" applyBorder="1" applyAlignment="1">
      <alignment vertical="center" shrinkToFit="1"/>
    </xf>
    <xf numFmtId="178" fontId="8" fillId="0" borderId="9" xfId="0" applyNumberFormat="1" applyFont="1" applyBorder="1" applyAlignment="1">
      <alignment horizontal="center" vertical="center" shrinkToFit="1"/>
    </xf>
    <xf numFmtId="177" fontId="12" fillId="0" borderId="9" xfId="0" applyNumberFormat="1" applyFont="1" applyBorder="1" applyAlignment="1">
      <alignment vertical="center" shrinkToFit="1"/>
    </xf>
    <xf numFmtId="178" fontId="12" fillId="0" borderId="9" xfId="1" applyNumberFormat="1" applyFont="1" applyBorder="1" applyAlignment="1">
      <alignment horizontal="right" vertical="center" shrinkToFit="1"/>
    </xf>
    <xf numFmtId="178" fontId="12" fillId="0" borderId="10" xfId="1" applyNumberFormat="1" applyFont="1" applyBorder="1" applyAlignment="1">
      <alignment horizontal="right" vertical="center" shrinkToFit="1"/>
    </xf>
    <xf numFmtId="178" fontId="8" fillId="0" borderId="11" xfId="0" applyNumberFormat="1" applyFont="1" applyBorder="1" applyAlignment="1">
      <alignment horizontal="right" vertical="center" shrinkToFit="1"/>
    </xf>
    <xf numFmtId="0" fontId="19" fillId="0" borderId="0" xfId="0" applyFont="1" applyFill="1" applyBorder="1" applyAlignment="1">
      <alignment horizontal="left"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cellXfs>
  <cellStyles count="2">
    <cellStyle name="標準" xfId="0" builtinId="0"/>
    <cellStyle name="標準_★20.1-3月分データ"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264967</xdr:colOff>
      <xdr:row>20</xdr:row>
      <xdr:rowOff>164523</xdr:rowOff>
    </xdr:from>
    <xdr:to>
      <xdr:col>20</xdr:col>
      <xdr:colOff>767195</xdr:colOff>
      <xdr:row>25</xdr:row>
      <xdr:rowOff>490105</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264967" y="18014373"/>
          <a:ext cx="25800628" cy="2706832"/>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600"/>
        </a:p>
      </xdr:txBody>
    </xdr:sp>
    <xdr:clientData/>
  </xdr:twoCellAnchor>
  <xdr:twoCellAnchor>
    <xdr:from>
      <xdr:col>5</xdr:col>
      <xdr:colOff>1357312</xdr:colOff>
      <xdr:row>0</xdr:row>
      <xdr:rowOff>166687</xdr:rowOff>
    </xdr:from>
    <xdr:to>
      <xdr:col>20</xdr:col>
      <xdr:colOff>381000</xdr:colOff>
      <xdr:row>1</xdr:row>
      <xdr:rowOff>71437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334375" y="166687"/>
          <a:ext cx="18811875" cy="1333500"/>
        </a:xfrm>
        <a:prstGeom prst="rect">
          <a:avLst/>
        </a:prstGeom>
        <a:solidFill>
          <a:schemeClr val="bg1">
            <a:lumMod val="75000"/>
          </a:schemeClr>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2800" b="1">
              <a:latin typeface="+mj-ea"/>
              <a:ea typeface="+mj-ea"/>
            </a:rPr>
            <a:t>   ※</a:t>
          </a:r>
          <a:r>
            <a:rPr kumimoji="1" lang="ja-JP" altLang="en-US" sz="2800" b="1">
              <a:latin typeface="+mj-ea"/>
              <a:ea typeface="+mj-ea"/>
            </a:rPr>
            <a:t>これらの推計値については、推計にあたって使用する宿泊旅行統計調査の回答サンプル数が少ない等の要因により、</a:t>
          </a:r>
        </a:p>
        <a:p>
          <a:pPr algn="l"/>
          <a:r>
            <a:rPr kumimoji="1" lang="ja-JP" altLang="en-US" sz="2800" b="1">
              <a:latin typeface="+mj-ea"/>
              <a:ea typeface="+mj-ea"/>
            </a:rPr>
            <a:t>　</a:t>
          </a:r>
          <a:r>
            <a:rPr kumimoji="1" lang="ja-JP" altLang="en-US" sz="2800" b="1" baseline="0">
              <a:latin typeface="+mj-ea"/>
              <a:ea typeface="+mj-ea"/>
            </a:rPr>
            <a:t>    </a:t>
          </a:r>
          <a:r>
            <a:rPr kumimoji="1" lang="ja-JP" altLang="en-US" sz="2800" b="1">
              <a:latin typeface="+mj-ea"/>
              <a:ea typeface="+mj-ea"/>
            </a:rPr>
            <a:t>実態を正確に表しているものではない点に、ご留意ください。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0"/>
  <sheetViews>
    <sheetView tabSelected="1" view="pageBreakPreview" topLeftCell="A10" zoomScale="40" zoomScaleSheetLayoutView="40" workbookViewId="0">
      <selection activeCell="L19" sqref="L19"/>
    </sheetView>
  </sheetViews>
  <sheetFormatPr defaultColWidth="15.23046875" defaultRowHeight="13.2" x14ac:dyDescent="0.2"/>
  <cols>
    <col min="1" max="1" width="16.61328125" customWidth="1"/>
    <col min="2" max="2" width="15.4609375" customWidth="1"/>
    <col min="3" max="3" width="9.69140625" bestFit="1" customWidth="1"/>
    <col min="4" max="4" width="15.4609375" customWidth="1"/>
    <col min="5" max="5" width="9.3828125" bestFit="1" customWidth="1"/>
    <col min="6" max="6" width="15.4609375" customWidth="1"/>
    <col min="7" max="7" width="9.3828125" bestFit="1" customWidth="1"/>
    <col min="8" max="8" width="15.4609375" customWidth="1"/>
    <col min="9" max="9" width="9.3828125" bestFit="1" customWidth="1"/>
    <col min="10" max="10" width="15.4609375" customWidth="1"/>
    <col min="11" max="11" width="9.3828125" customWidth="1"/>
    <col min="12" max="12" width="15.4609375" customWidth="1"/>
    <col min="13" max="13" width="9.3828125" bestFit="1" customWidth="1"/>
    <col min="14" max="14" width="15.4609375" customWidth="1"/>
    <col min="15" max="15" width="9.3828125" customWidth="1"/>
    <col min="16" max="16" width="15.4609375" customWidth="1"/>
    <col min="17" max="17" width="9.3828125" customWidth="1"/>
    <col min="18" max="18" width="15.4609375" customWidth="1"/>
    <col min="19" max="19" width="9.3828125" customWidth="1"/>
    <col min="20" max="20" width="15.4609375" customWidth="1"/>
    <col min="21" max="21" width="9.3828125" customWidth="1"/>
  </cols>
  <sheetData>
    <row r="1" spans="1:21" s="11" customFormat="1" ht="111.75" customHeight="1" x14ac:dyDescent="0.2">
      <c r="A1" s="12" t="s">
        <v>0</v>
      </c>
      <c r="B1" s="13"/>
      <c r="C1" s="14"/>
      <c r="D1" s="13"/>
      <c r="E1" s="14"/>
      <c r="F1" s="13"/>
      <c r="G1" s="42" t="s">
        <v>35</v>
      </c>
      <c r="H1" s="42"/>
      <c r="I1" s="42"/>
      <c r="J1" s="42"/>
      <c r="K1" s="42"/>
      <c r="L1" s="42"/>
      <c r="M1" s="42"/>
      <c r="N1" s="42"/>
      <c r="O1" s="42"/>
      <c r="P1" s="42"/>
      <c r="Q1" s="42"/>
      <c r="R1" s="42"/>
      <c r="S1" s="42"/>
      <c r="T1" s="42"/>
      <c r="U1" s="42"/>
    </row>
    <row r="2" spans="1:21" ht="13.8" thickBot="1" x14ac:dyDescent="0.25">
      <c r="A2" s="1"/>
      <c r="B2" s="3"/>
      <c r="C2" s="4"/>
      <c r="D2" s="3"/>
      <c r="E2" s="4"/>
      <c r="F2" s="3"/>
      <c r="G2" s="4"/>
      <c r="H2" s="4"/>
      <c r="I2" s="4"/>
      <c r="J2" s="3"/>
      <c r="K2" s="4"/>
      <c r="L2" s="3"/>
      <c r="M2" s="4"/>
    </row>
    <row r="3" spans="1:21" s="10" customFormat="1" ht="55.5" customHeight="1" thickBot="1" x14ac:dyDescent="0.25">
      <c r="A3" s="28"/>
      <c r="B3" s="43" t="s">
        <v>14</v>
      </c>
      <c r="C3" s="44"/>
      <c r="D3" s="44"/>
      <c r="E3" s="45"/>
      <c r="F3" s="43" t="s">
        <v>21</v>
      </c>
      <c r="G3" s="44"/>
      <c r="H3" s="44"/>
      <c r="I3" s="45"/>
      <c r="J3" s="43" t="s">
        <v>22</v>
      </c>
      <c r="K3" s="44"/>
      <c r="L3" s="44"/>
      <c r="M3" s="45"/>
      <c r="N3" s="43" t="s">
        <v>31</v>
      </c>
      <c r="O3" s="44"/>
      <c r="P3" s="44"/>
      <c r="Q3" s="45"/>
      <c r="R3" s="43" t="s">
        <v>36</v>
      </c>
      <c r="S3" s="44"/>
      <c r="T3" s="44"/>
      <c r="U3" s="45"/>
    </row>
    <row r="4" spans="1:21" ht="48.75" customHeight="1" thickTop="1" x14ac:dyDescent="0.2">
      <c r="A4" s="29" t="s">
        <v>1</v>
      </c>
      <c r="B4" s="15" t="s">
        <v>7</v>
      </c>
      <c r="C4" s="16" t="s">
        <v>8</v>
      </c>
      <c r="D4" s="17" t="s">
        <v>9</v>
      </c>
      <c r="E4" s="18" t="s">
        <v>8</v>
      </c>
      <c r="F4" s="15" t="s">
        <v>7</v>
      </c>
      <c r="G4" s="16" t="s">
        <v>8</v>
      </c>
      <c r="H4" s="17" t="s">
        <v>9</v>
      </c>
      <c r="I4" s="18" t="s">
        <v>8</v>
      </c>
      <c r="J4" s="15" t="s">
        <v>7</v>
      </c>
      <c r="K4" s="16" t="s">
        <v>8</v>
      </c>
      <c r="L4" s="17" t="s">
        <v>9</v>
      </c>
      <c r="M4" s="18" t="s">
        <v>8</v>
      </c>
      <c r="N4" s="15" t="s">
        <v>7</v>
      </c>
      <c r="O4" s="16" t="s">
        <v>8</v>
      </c>
      <c r="P4" s="17" t="s">
        <v>9</v>
      </c>
      <c r="Q4" s="18" t="s">
        <v>8</v>
      </c>
      <c r="R4" s="15" t="s">
        <v>7</v>
      </c>
      <c r="S4" s="16" t="s">
        <v>8</v>
      </c>
      <c r="T4" s="17" t="s">
        <v>9</v>
      </c>
      <c r="U4" s="18" t="s">
        <v>8</v>
      </c>
    </row>
    <row r="5" spans="1:21" s="8" customFormat="1" ht="112.5" customHeight="1" x14ac:dyDescent="0.2">
      <c r="A5" s="30" t="s">
        <v>2</v>
      </c>
      <c r="B5" s="22">
        <v>28145032</v>
      </c>
      <c r="C5" s="19" t="s">
        <v>15</v>
      </c>
      <c r="D5" s="23">
        <v>9859944</v>
      </c>
      <c r="E5" s="19" t="s">
        <v>15</v>
      </c>
      <c r="F5" s="22">
        <v>33757375</v>
      </c>
      <c r="G5" s="20">
        <f>SUM(F5/B5)</f>
        <v>1.1994079452458963</v>
      </c>
      <c r="H5" s="23">
        <v>12609931</v>
      </c>
      <c r="I5" s="21">
        <f>SUM(H5/D5)</f>
        <v>1.2789049309002161</v>
      </c>
      <c r="J5" s="22">
        <v>40342639</v>
      </c>
      <c r="K5" s="20">
        <f t="shared" ref="K5:K12" si="0">SUM(J5/F5)</f>
        <v>1.1950763055480469</v>
      </c>
      <c r="L5" s="23">
        <v>15416133</v>
      </c>
      <c r="M5" s="21">
        <f t="shared" ref="M5:M12" si="1">SUM(L5/H5)</f>
        <v>1.2225390448211018</v>
      </c>
      <c r="N5" s="22">
        <v>16532032</v>
      </c>
      <c r="O5" s="20">
        <f>SUM(N5/J5)</f>
        <v>0.40979054444108132</v>
      </c>
      <c r="P5" s="23">
        <v>2803117</v>
      </c>
      <c r="Q5" s="21">
        <f>SUM(P5/L5)</f>
        <v>0.18183009967545039</v>
      </c>
      <c r="R5" s="22">
        <v>14964756</v>
      </c>
      <c r="S5" s="20">
        <f>SUM(R5/N5)</f>
        <v>0.9051976187803169</v>
      </c>
      <c r="T5" s="23">
        <v>210766</v>
      </c>
      <c r="U5" s="21">
        <f>SUM(T5/P5)</f>
        <v>7.5189868992268247E-2</v>
      </c>
    </row>
    <row r="6" spans="1:21" s="8" customFormat="1" ht="112.5" customHeight="1" x14ac:dyDescent="0.2">
      <c r="A6" s="30" t="s">
        <v>10</v>
      </c>
      <c r="B6" s="26">
        <v>766313</v>
      </c>
      <c r="C6" s="19" t="s">
        <v>15</v>
      </c>
      <c r="D6" s="27">
        <v>209980</v>
      </c>
      <c r="E6" s="19" t="s">
        <v>15</v>
      </c>
      <c r="F6" s="26">
        <v>779607</v>
      </c>
      <c r="G6" s="24">
        <f>SUM(F6/B6)</f>
        <v>1.0173480027090758</v>
      </c>
      <c r="H6" s="27">
        <v>171143</v>
      </c>
      <c r="I6" s="25">
        <f>SUM(H6/D6)</f>
        <v>0.81504428993237454</v>
      </c>
      <c r="J6" s="26">
        <v>1092857</v>
      </c>
      <c r="K6" s="24">
        <f t="shared" si="0"/>
        <v>1.4018050120124628</v>
      </c>
      <c r="L6" s="27">
        <v>225532</v>
      </c>
      <c r="M6" s="25">
        <f t="shared" si="1"/>
        <v>1.3177985661113805</v>
      </c>
      <c r="N6" s="26">
        <v>613283</v>
      </c>
      <c r="O6" s="24">
        <f>SUM(N6/J6)</f>
        <v>0.56117406028419092</v>
      </c>
      <c r="P6" s="27">
        <v>33272</v>
      </c>
      <c r="Q6" s="25">
        <f>SUM(P6/L6)</f>
        <v>0.14752673678236347</v>
      </c>
      <c r="R6" s="26">
        <v>576066</v>
      </c>
      <c r="S6" s="24">
        <f>SUM(R6/N6)</f>
        <v>0.93931512857848665</v>
      </c>
      <c r="T6" s="27">
        <v>624</v>
      </c>
      <c r="U6" s="25">
        <f>SUM(T6/P6)</f>
        <v>1.8754508295263286E-2</v>
      </c>
    </row>
    <row r="7" spans="1:21" s="8" customFormat="1" ht="112.5" customHeight="1" x14ac:dyDescent="0.2">
      <c r="A7" s="30" t="s">
        <v>11</v>
      </c>
      <c r="B7" s="26">
        <v>749856</v>
      </c>
      <c r="C7" s="19" t="s">
        <v>15</v>
      </c>
      <c r="D7" s="27">
        <v>74965</v>
      </c>
      <c r="E7" s="19" t="s">
        <v>15</v>
      </c>
      <c r="F7" s="26">
        <v>979642</v>
      </c>
      <c r="G7" s="24">
        <f>SUM(F7/B7)</f>
        <v>1.3064401698459438</v>
      </c>
      <c r="H7" s="27">
        <v>102338</v>
      </c>
      <c r="I7" s="25">
        <f>SUM(H7/D7)</f>
        <v>1.365143733742413</v>
      </c>
      <c r="J7" s="26">
        <v>1072117</v>
      </c>
      <c r="K7" s="24">
        <f t="shared" si="0"/>
        <v>1.0943967286008562</v>
      </c>
      <c r="L7" s="27">
        <v>100840</v>
      </c>
      <c r="M7" s="25">
        <f t="shared" si="1"/>
        <v>0.98536223103832399</v>
      </c>
      <c r="N7" s="26">
        <v>602331</v>
      </c>
      <c r="O7" s="24">
        <f>SUM(N7/J7)</f>
        <v>0.56181461538246291</v>
      </c>
      <c r="P7" s="27">
        <v>20843</v>
      </c>
      <c r="Q7" s="25">
        <f t="shared" ref="Q7" si="2">SUM(P7/L7)</f>
        <v>0.20669377231257438</v>
      </c>
      <c r="R7" s="26">
        <v>413929</v>
      </c>
      <c r="S7" s="24">
        <f>SUM(R7/N7)</f>
        <v>0.68721184863472073</v>
      </c>
      <c r="T7" s="27">
        <v>1907</v>
      </c>
      <c r="U7" s="25">
        <f t="shared" ref="U7:U13" si="3">SUM(T7/P7)</f>
        <v>9.1493546994194694E-2</v>
      </c>
    </row>
    <row r="8" spans="1:21" s="8" customFormat="1" ht="112.5" customHeight="1" x14ac:dyDescent="0.2">
      <c r="A8" s="30" t="s">
        <v>12</v>
      </c>
      <c r="B8" s="26">
        <v>360246</v>
      </c>
      <c r="C8" s="19" t="s">
        <v>15</v>
      </c>
      <c r="D8" s="27">
        <v>128178</v>
      </c>
      <c r="E8" s="19" t="s">
        <v>15</v>
      </c>
      <c r="F8" s="26">
        <v>350813</v>
      </c>
      <c r="G8" s="24">
        <f t="shared" ref="G8:G11" si="4">SUM(F8/B8)</f>
        <v>0.97381511522681719</v>
      </c>
      <c r="H8" s="27">
        <v>133117</v>
      </c>
      <c r="I8" s="25">
        <f t="shared" ref="I8:I11" si="5">SUM(H8/D8)</f>
        <v>1.0385323534459892</v>
      </c>
      <c r="J8" s="26">
        <v>411176</v>
      </c>
      <c r="K8" s="24">
        <f t="shared" si="0"/>
        <v>1.1720660294800933</v>
      </c>
      <c r="L8" s="27">
        <v>128063</v>
      </c>
      <c r="M8" s="25">
        <f t="shared" si="1"/>
        <v>0.96203339919018604</v>
      </c>
      <c r="N8" s="26">
        <v>233684</v>
      </c>
      <c r="O8" s="24">
        <f>SUM(N8/J8)</f>
        <v>0.56833083643014182</v>
      </c>
      <c r="P8" s="27">
        <v>12858</v>
      </c>
      <c r="Q8" s="25">
        <f>SUM(P8/L8)</f>
        <v>0.10040370755019014</v>
      </c>
      <c r="R8" s="26">
        <v>289301</v>
      </c>
      <c r="S8" s="24">
        <f>SUM(R8/N8)</f>
        <v>1.2380008900908919</v>
      </c>
      <c r="T8" s="27">
        <v>1817</v>
      </c>
      <c r="U8" s="25">
        <f>SUM(T8/P8)</f>
        <v>0.14131280136879765</v>
      </c>
    </row>
    <row r="9" spans="1:21" s="8" customFormat="1" ht="112.5" customHeight="1" x14ac:dyDescent="0.2">
      <c r="A9" s="30" t="s">
        <v>13</v>
      </c>
      <c r="B9" s="26">
        <v>180463</v>
      </c>
      <c r="C9" s="19" t="s">
        <v>15</v>
      </c>
      <c r="D9" s="27">
        <v>27397</v>
      </c>
      <c r="E9" s="19" t="s">
        <v>15</v>
      </c>
      <c r="F9" s="26">
        <v>219165</v>
      </c>
      <c r="G9" s="24">
        <f t="shared" si="4"/>
        <v>1.214459473687127</v>
      </c>
      <c r="H9" s="27">
        <v>58474</v>
      </c>
      <c r="I9" s="25">
        <f t="shared" si="5"/>
        <v>2.1343212760521224</v>
      </c>
      <c r="J9" s="26">
        <v>292163</v>
      </c>
      <c r="K9" s="24">
        <f t="shared" si="0"/>
        <v>1.3330732553099263</v>
      </c>
      <c r="L9" s="27">
        <v>40824</v>
      </c>
      <c r="M9" s="25">
        <f t="shared" si="1"/>
        <v>0.69815644559975376</v>
      </c>
      <c r="N9" s="26">
        <v>188697</v>
      </c>
      <c r="O9" s="24">
        <f>SUM(N9/J9)</f>
        <v>0.64586207014577479</v>
      </c>
      <c r="P9" s="27">
        <v>3437</v>
      </c>
      <c r="Q9" s="25">
        <f>SUM(P9/L9)</f>
        <v>8.4190672153635113E-2</v>
      </c>
      <c r="R9" s="26">
        <v>128168</v>
      </c>
      <c r="S9" s="24">
        <f>SUM(R9/N9)</f>
        <v>0.67922648478778147</v>
      </c>
      <c r="T9" s="27">
        <v>344</v>
      </c>
      <c r="U9" s="25">
        <f>SUM(T9/P9)</f>
        <v>0.10008728542333431</v>
      </c>
    </row>
    <row r="10" spans="1:21" s="8" customFormat="1" ht="112.5" customHeight="1" x14ac:dyDescent="0.2">
      <c r="A10" s="30" t="s">
        <v>4</v>
      </c>
      <c r="B10" s="26">
        <v>60234</v>
      </c>
      <c r="C10" s="19" t="s">
        <v>15</v>
      </c>
      <c r="D10" s="27">
        <v>188</v>
      </c>
      <c r="E10" s="19" t="s">
        <v>15</v>
      </c>
      <c r="F10" s="26">
        <v>72078</v>
      </c>
      <c r="G10" s="24">
        <f t="shared" si="4"/>
        <v>1.1966331307899194</v>
      </c>
      <c r="H10" s="27">
        <v>551</v>
      </c>
      <c r="I10" s="25">
        <f t="shared" si="5"/>
        <v>2.9308510638297873</v>
      </c>
      <c r="J10" s="26">
        <v>63480</v>
      </c>
      <c r="K10" s="24">
        <f t="shared" si="0"/>
        <v>0.88071256139182552</v>
      </c>
      <c r="L10" s="27">
        <v>174</v>
      </c>
      <c r="M10" s="25">
        <f t="shared" si="1"/>
        <v>0.31578947368421051</v>
      </c>
      <c r="N10" s="26">
        <v>38344</v>
      </c>
      <c r="O10" s="24">
        <f t="shared" ref="O10:O12" si="6">SUM(N10/J10)</f>
        <v>0.60403276622558288</v>
      </c>
      <c r="P10" s="27">
        <v>5</v>
      </c>
      <c r="Q10" s="25">
        <f>SUM(P10/L10)</f>
        <v>2.8735632183908046E-2</v>
      </c>
      <c r="R10" s="26">
        <v>35436</v>
      </c>
      <c r="S10" s="24">
        <f t="shared" ref="S10:S12" si="7">SUM(R10/N10)</f>
        <v>0.92416023367410804</v>
      </c>
      <c r="T10" s="27">
        <v>5</v>
      </c>
      <c r="U10" s="41">
        <f>SUM(T10/P10)</f>
        <v>1</v>
      </c>
    </row>
    <row r="11" spans="1:21" s="8" customFormat="1" ht="112.5" customHeight="1" x14ac:dyDescent="0.2">
      <c r="A11" s="30" t="s">
        <v>3</v>
      </c>
      <c r="B11" s="26">
        <v>896366</v>
      </c>
      <c r="C11" s="19" t="s">
        <v>15</v>
      </c>
      <c r="D11" s="27">
        <v>275064</v>
      </c>
      <c r="E11" s="19" t="s">
        <v>15</v>
      </c>
      <c r="F11" s="26">
        <v>1031854</v>
      </c>
      <c r="G11" s="24">
        <f t="shared" si="4"/>
        <v>1.1511525425997862</v>
      </c>
      <c r="H11" s="27">
        <v>377813</v>
      </c>
      <c r="I11" s="25">
        <f t="shared" si="5"/>
        <v>1.3735457929790884</v>
      </c>
      <c r="J11" s="26">
        <v>1317783</v>
      </c>
      <c r="K11" s="24">
        <f t="shared" si="0"/>
        <v>1.2771021869372994</v>
      </c>
      <c r="L11" s="27">
        <v>413861</v>
      </c>
      <c r="M11" s="25">
        <f t="shared" si="1"/>
        <v>1.0954122806785367</v>
      </c>
      <c r="N11" s="26">
        <v>679042</v>
      </c>
      <c r="O11" s="24">
        <f t="shared" si="6"/>
        <v>0.51529121258962973</v>
      </c>
      <c r="P11" s="27">
        <v>82710</v>
      </c>
      <c r="Q11" s="25">
        <f>SUM(P11/L11)</f>
        <v>0.19984970799374668</v>
      </c>
      <c r="R11" s="26">
        <v>625191</v>
      </c>
      <c r="S11" s="24">
        <f t="shared" si="7"/>
        <v>0.92069562707461394</v>
      </c>
      <c r="T11" s="27">
        <v>41871</v>
      </c>
      <c r="U11" s="25">
        <f>SUM(T11/P11)</f>
        <v>0.50623866521581429</v>
      </c>
    </row>
    <row r="12" spans="1:21" s="8" customFormat="1" ht="112.5" customHeight="1" x14ac:dyDescent="0.2">
      <c r="A12" s="30" t="s">
        <v>5</v>
      </c>
      <c r="B12" s="26">
        <v>2053970</v>
      </c>
      <c r="C12" s="19" t="s">
        <v>15</v>
      </c>
      <c r="D12" s="27">
        <v>1096324</v>
      </c>
      <c r="E12" s="19" t="s">
        <v>15</v>
      </c>
      <c r="F12" s="26">
        <v>2707437</v>
      </c>
      <c r="G12" s="24">
        <f>SUM(F12/B12)</f>
        <v>1.3181482689620589</v>
      </c>
      <c r="H12" s="27">
        <v>1670772</v>
      </c>
      <c r="I12" s="25">
        <f>SUM(H12/D12)</f>
        <v>1.5239764887022449</v>
      </c>
      <c r="J12" s="26">
        <v>2835296</v>
      </c>
      <c r="K12" s="24">
        <f t="shared" si="0"/>
        <v>1.0472251062536266</v>
      </c>
      <c r="L12" s="27">
        <v>1600743</v>
      </c>
      <c r="M12" s="25">
        <f t="shared" si="1"/>
        <v>0.95808584295164156</v>
      </c>
      <c r="N12" s="26">
        <v>829608</v>
      </c>
      <c r="O12" s="24">
        <f t="shared" si="6"/>
        <v>0.29260013769285464</v>
      </c>
      <c r="P12" s="27">
        <v>268508</v>
      </c>
      <c r="Q12" s="25">
        <f>SUM(P12/L12)</f>
        <v>0.16773960592050066</v>
      </c>
      <c r="R12" s="26">
        <v>825893</v>
      </c>
      <c r="S12" s="24">
        <f t="shared" si="7"/>
        <v>0.99552198146594539</v>
      </c>
      <c r="T12" s="27">
        <v>62046</v>
      </c>
      <c r="U12" s="25">
        <f>SUM(T12/P12)</f>
        <v>0.2310769139094552</v>
      </c>
    </row>
    <row r="13" spans="1:21" s="8" customFormat="1" ht="57.75" customHeight="1" thickBot="1" x14ac:dyDescent="0.25">
      <c r="A13" s="31" t="s">
        <v>6</v>
      </c>
      <c r="B13" s="36">
        <f>SUM(B5:B12)</f>
        <v>33212480</v>
      </c>
      <c r="C13" s="37" t="s">
        <v>15</v>
      </c>
      <c r="D13" s="38">
        <f>SUM(D5:D12)</f>
        <v>11672040</v>
      </c>
      <c r="E13" s="37" t="s">
        <v>15</v>
      </c>
      <c r="F13" s="36">
        <v>39897970</v>
      </c>
      <c r="G13" s="39">
        <f>SUM(F13/B13)</f>
        <v>1.2012945133877386</v>
      </c>
      <c r="H13" s="38">
        <v>15124140</v>
      </c>
      <c r="I13" s="40">
        <f>SUM(H13/D13)</f>
        <v>1.2957580679983962</v>
      </c>
      <c r="J13" s="36">
        <v>47427510</v>
      </c>
      <c r="K13" s="39">
        <f>SUM(J13/F13)</f>
        <v>1.1887198772268364</v>
      </c>
      <c r="L13" s="38">
        <f>SUM(L5:L12)</f>
        <v>17926170</v>
      </c>
      <c r="M13" s="40">
        <f>SUM(L13/H13)</f>
        <v>1.1852687161055109</v>
      </c>
      <c r="N13" s="36">
        <f>19717020</f>
        <v>19717020</v>
      </c>
      <c r="O13" s="39">
        <f>SUM(N13/J13)</f>
        <v>0.4157296050330283</v>
      </c>
      <c r="P13" s="38">
        <f>SUM(P5:P12)</f>
        <v>3224750</v>
      </c>
      <c r="Q13" s="40">
        <f t="shared" ref="Q13" si="8">SUM(P13/L13)</f>
        <v>0.17989062917511103</v>
      </c>
      <c r="R13" s="36">
        <v>17858740</v>
      </c>
      <c r="S13" s="39">
        <f>SUM(R13/N13)</f>
        <v>0.90575249200944163</v>
      </c>
      <c r="T13" s="38">
        <f>SUM(T5:T12)</f>
        <v>319380</v>
      </c>
      <c r="U13" s="40">
        <f t="shared" si="3"/>
        <v>9.9040235677184271E-2</v>
      </c>
    </row>
    <row r="14" spans="1:21" x14ac:dyDescent="0.2">
      <c r="A14" s="1"/>
      <c r="B14" s="3"/>
      <c r="C14" s="4"/>
      <c r="D14" s="3"/>
      <c r="E14" s="4"/>
      <c r="F14" s="3"/>
      <c r="G14" s="4"/>
      <c r="H14" s="3"/>
      <c r="I14" s="4"/>
      <c r="J14" s="3"/>
      <c r="K14" s="4"/>
      <c r="L14" s="3"/>
      <c r="M14" s="4"/>
    </row>
    <row r="15" spans="1:21" ht="35.25" customHeight="1" x14ac:dyDescent="0.2">
      <c r="A15" s="9" t="s">
        <v>10</v>
      </c>
      <c r="B15" s="32" t="s">
        <v>23</v>
      </c>
      <c r="C15" s="33" t="s">
        <v>24</v>
      </c>
      <c r="K15" s="34"/>
    </row>
    <row r="16" spans="1:21" ht="35.25" customHeight="1" x14ac:dyDescent="0.2">
      <c r="A16" s="9" t="s">
        <v>11</v>
      </c>
      <c r="B16" s="32" t="s">
        <v>23</v>
      </c>
      <c r="C16" s="33" t="s">
        <v>25</v>
      </c>
      <c r="K16" s="34"/>
    </row>
    <row r="17" spans="1:21" ht="35.25" customHeight="1" x14ac:dyDescent="0.2">
      <c r="A17" s="9" t="s">
        <v>16</v>
      </c>
      <c r="B17" s="32" t="s">
        <v>23</v>
      </c>
      <c r="C17" s="33" t="s">
        <v>26</v>
      </c>
      <c r="K17" s="34"/>
    </row>
    <row r="18" spans="1:21" ht="35.25" customHeight="1" x14ac:dyDescent="0.2">
      <c r="A18" s="9" t="s">
        <v>17</v>
      </c>
      <c r="B18" s="32" t="s">
        <v>23</v>
      </c>
      <c r="C18" s="33" t="s">
        <v>27</v>
      </c>
      <c r="K18" s="34"/>
    </row>
    <row r="19" spans="1:21" ht="35.25" customHeight="1" x14ac:dyDescent="0.2">
      <c r="A19" s="9" t="s">
        <v>18</v>
      </c>
      <c r="B19" s="32" t="s">
        <v>23</v>
      </c>
      <c r="C19" s="33" t="s">
        <v>28</v>
      </c>
      <c r="K19" s="34"/>
    </row>
    <row r="20" spans="1:21" ht="35.25" customHeight="1" x14ac:dyDescent="0.2">
      <c r="A20" s="9" t="s">
        <v>19</v>
      </c>
      <c r="B20" s="32" t="s">
        <v>23</v>
      </c>
      <c r="C20" s="33" t="s">
        <v>29</v>
      </c>
      <c r="K20" s="34"/>
    </row>
    <row r="21" spans="1:21" ht="25.5" customHeight="1" x14ac:dyDescent="0.2">
      <c r="A21" s="9"/>
      <c r="B21" s="32"/>
      <c r="C21" s="33"/>
      <c r="K21" s="34"/>
    </row>
    <row r="22" spans="1:21" ht="36" customHeight="1" x14ac:dyDescent="0.2">
      <c r="A22" s="7" t="s">
        <v>34</v>
      </c>
      <c r="B22" s="35"/>
      <c r="C22" s="35"/>
      <c r="D22" s="35"/>
      <c r="E22" s="35"/>
      <c r="F22" s="35"/>
      <c r="G22" s="35"/>
      <c r="H22" s="35"/>
      <c r="I22" s="35"/>
      <c r="J22" s="35"/>
      <c r="K22" s="35"/>
      <c r="L22" s="35"/>
      <c r="M22" s="5"/>
    </row>
    <row r="23" spans="1:21" ht="42.75" customHeight="1" x14ac:dyDescent="0.2">
      <c r="A23" s="7" t="s">
        <v>20</v>
      </c>
      <c r="B23" s="3"/>
      <c r="C23" s="4"/>
      <c r="D23" s="3"/>
      <c r="E23" s="4"/>
      <c r="F23" s="3"/>
      <c r="G23" s="4"/>
      <c r="H23" s="3"/>
      <c r="I23" s="4"/>
      <c r="J23" s="3"/>
      <c r="K23" s="4"/>
      <c r="L23" s="3"/>
      <c r="M23" s="4"/>
    </row>
    <row r="24" spans="1:21" ht="42.75" customHeight="1" x14ac:dyDescent="0.2">
      <c r="A24" s="7" t="s">
        <v>32</v>
      </c>
      <c r="B24" s="3"/>
      <c r="C24" s="4"/>
      <c r="D24" s="3"/>
      <c r="E24" s="4"/>
      <c r="F24" s="3"/>
      <c r="G24" s="4"/>
      <c r="H24" s="3"/>
      <c r="I24" s="4"/>
      <c r="J24" s="3"/>
      <c r="K24" s="4"/>
      <c r="L24" s="3"/>
      <c r="M24" s="4"/>
    </row>
    <row r="25" spans="1:21" ht="42.75" customHeight="1" x14ac:dyDescent="0.2">
      <c r="A25" s="7" t="s">
        <v>33</v>
      </c>
      <c r="B25" s="3"/>
      <c r="C25" s="4"/>
      <c r="D25" s="3"/>
      <c r="E25" s="4"/>
      <c r="F25" s="3"/>
      <c r="G25" s="4"/>
      <c r="H25" s="3"/>
      <c r="I25" s="4"/>
      <c r="J25" s="3"/>
      <c r="K25" s="4"/>
      <c r="L25" s="3"/>
      <c r="M25" s="4"/>
    </row>
    <row r="26" spans="1:21" ht="42.75" customHeight="1" x14ac:dyDescent="0.2">
      <c r="A26" s="7" t="s">
        <v>30</v>
      </c>
      <c r="M26" s="4"/>
    </row>
    <row r="27" spans="1:21" ht="42.75" customHeight="1" x14ac:dyDescent="0.2">
      <c r="B27" s="3"/>
      <c r="C27" s="4"/>
      <c r="D27" s="3"/>
      <c r="E27" s="4"/>
      <c r="F27" s="3"/>
      <c r="G27" s="4"/>
      <c r="H27" s="3"/>
      <c r="I27" s="4"/>
      <c r="J27" s="3"/>
      <c r="K27" s="4"/>
      <c r="L27" s="3"/>
      <c r="M27" s="4"/>
    </row>
    <row r="28" spans="1:21" ht="42.75" customHeight="1" x14ac:dyDescent="0.2">
      <c r="B28" s="2"/>
      <c r="C28" s="3"/>
      <c r="D28" s="3"/>
      <c r="E28" s="3"/>
      <c r="F28" s="7"/>
      <c r="G28" s="4"/>
      <c r="H28" s="3"/>
      <c r="I28" s="4"/>
      <c r="J28" s="3"/>
      <c r="K28" s="4"/>
      <c r="L28" s="3"/>
      <c r="M28" s="4"/>
      <c r="N28" s="3"/>
      <c r="O28" s="4"/>
      <c r="P28" s="3"/>
      <c r="Q28" s="4"/>
      <c r="R28" s="3"/>
      <c r="S28" s="4"/>
      <c r="T28" s="3"/>
      <c r="U28" s="4"/>
    </row>
    <row r="29" spans="1:21" x14ac:dyDescent="0.2">
      <c r="A29" s="1"/>
      <c r="B29" s="3"/>
      <c r="C29" s="4"/>
      <c r="D29" s="3"/>
      <c r="E29" s="4"/>
      <c r="F29" s="3"/>
      <c r="G29" s="4"/>
      <c r="H29" s="3"/>
      <c r="I29" s="4"/>
      <c r="J29" s="3"/>
      <c r="K29" s="4"/>
      <c r="L29" s="3"/>
      <c r="M29" s="4"/>
    </row>
    <row r="30" spans="1:21" x14ac:dyDescent="0.2">
      <c r="A30" s="6"/>
    </row>
  </sheetData>
  <mergeCells count="6">
    <mergeCell ref="G1:U1"/>
    <mergeCell ref="R3:U3"/>
    <mergeCell ref="B3:E3"/>
    <mergeCell ref="F3:I3"/>
    <mergeCell ref="J3:M3"/>
    <mergeCell ref="N3:Q3"/>
  </mergeCells>
  <phoneticPr fontId="2" type="Hiragana"/>
  <pageMargins left="0.78740157480314965" right="0.78740157480314965" top="0.59055118110236227" bottom="0.59055118110236227" header="0.51181102362204722" footer="0.51181102362204722"/>
  <pageSetup paperSize="9" scale="33" fitToHeight="0" orientation="landscape" r:id="rId1"/>
  <rowBreaks count="1" manualBreakCount="1">
    <brk id="27"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2020-12-16T07:51:52Z</dcterms:created>
  <dcterms:modified xsi:type="dcterms:W3CDTF">2024-02-26T05:07:31Z</dcterms:modified>
</cp:coreProperties>
</file>