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9750" tabRatio="696"/>
  </bookViews>
  <sheets>
    <sheet name="記載方法★必読★" sheetId="57" r:id="rId1"/>
    <sheet name="基本情報入力" sheetId="50" r:id="rId2"/>
    <sheet name="①交付申請書（様式第１号）" sheetId="2" r:id="rId3"/>
    <sheet name="②導入計画書（介護ロボット）Ａ " sheetId="51" r:id="rId4"/>
    <sheet name="②導入計画書（通信環境整備）B " sheetId="52" r:id="rId5"/>
    <sheet name="②導入計画書（介護ロボット）C" sheetId="55" r:id="rId6"/>
    <sheet name="③所要額調書" sheetId="37" r:id="rId7"/>
    <sheet name="種別（表１・表２）" sheetId="12" r:id="rId8"/>
  </sheets>
  <definedNames>
    <definedName name="_xlnm.Print_Area" localSheetId="2">'①交付申請書（様式第１号）'!$A$1:$E$21</definedName>
    <definedName name="_xlnm.Print_Area" localSheetId="3">'②導入計画書（介護ロボット）Ａ '!$A$1:$AX$66</definedName>
    <definedName name="_xlnm.Print_Area" localSheetId="5">'②導入計画書（介護ロボット）C'!$A$1:$AX$66</definedName>
    <definedName name="_xlnm.Print_Area" localSheetId="4">'②導入計画書（通信環境整備）B '!$A$1:$AX$69</definedName>
    <definedName name="_xlnm.Print_Area" localSheetId="6">③所要額調書!$A$1:$O$15</definedName>
    <definedName name="_xlnm.Print_Area" localSheetId="0">記載方法★必読★!$B$1:$M$34</definedName>
    <definedName name="_xlnm.Print_Area" localSheetId="7">'種別（表１・表２）'!$A$1:$C$37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37" l="1"/>
  <c r="B7" i="37"/>
  <c r="U52" i="55" l="1"/>
  <c r="U55" i="52"/>
  <c r="U52" i="51" l="1"/>
  <c r="W77" i="52" l="1"/>
  <c r="W75" i="52"/>
  <c r="W73" i="52"/>
  <c r="B8" i="37" l="1"/>
  <c r="N8" i="37" l="1"/>
  <c r="F72" i="55"/>
  <c r="C9" i="37" s="1"/>
  <c r="N9" i="37" s="1"/>
  <c r="F72" i="51" l="1"/>
  <c r="C7" i="37" s="1"/>
  <c r="B9" i="37" l="1"/>
  <c r="G66" i="55"/>
  <c r="E66" i="55"/>
  <c r="G64" i="55"/>
  <c r="E64" i="55"/>
  <c r="G62" i="55"/>
  <c r="E62" i="55"/>
  <c r="G60" i="55"/>
  <c r="E60" i="55"/>
  <c r="U51" i="55"/>
  <c r="AJ11" i="55"/>
  <c r="AA11" i="55"/>
  <c r="S11" i="55"/>
  <c r="J11" i="55"/>
  <c r="AJ10" i="55"/>
  <c r="AA10" i="55"/>
  <c r="S10" i="55"/>
  <c r="J10" i="55"/>
  <c r="AU6" i="55"/>
  <c r="AO6" i="55"/>
  <c r="F9" i="37" s="1"/>
  <c r="X6" i="55"/>
  <c r="E9" i="37" s="1"/>
  <c r="R6" i="55"/>
  <c r="A6" i="55"/>
  <c r="F7" i="37"/>
  <c r="N7" i="37"/>
  <c r="D9" i="37" l="1"/>
  <c r="E69" i="52"/>
  <c r="E67" i="52"/>
  <c r="E65" i="52"/>
  <c r="E63" i="52"/>
  <c r="G69" i="52"/>
  <c r="G67" i="52"/>
  <c r="G65" i="52"/>
  <c r="G63" i="52"/>
  <c r="U54" i="52"/>
  <c r="E66" i="51"/>
  <c r="E64" i="51"/>
  <c r="G64" i="51"/>
  <c r="E2" i="2" l="1"/>
  <c r="U51" i="51"/>
  <c r="AJ11" i="52"/>
  <c r="AA11" i="52"/>
  <c r="S11" i="52"/>
  <c r="J11" i="52"/>
  <c r="AJ10" i="52"/>
  <c r="AA10" i="52"/>
  <c r="S10" i="52"/>
  <c r="J10" i="52"/>
  <c r="AU6" i="52"/>
  <c r="AO6" i="52"/>
  <c r="F8" i="37" s="1"/>
  <c r="X6" i="52"/>
  <c r="E8" i="37" s="1"/>
  <c r="R6" i="52"/>
  <c r="A6" i="52"/>
  <c r="AJ11" i="51"/>
  <c r="AJ10" i="51"/>
  <c r="AA11" i="51"/>
  <c r="AA10" i="51"/>
  <c r="S11" i="51"/>
  <c r="S10" i="51"/>
  <c r="J11" i="51"/>
  <c r="J10" i="51"/>
  <c r="AU6" i="51"/>
  <c r="AO6" i="51"/>
  <c r="X6" i="51"/>
  <c r="E7" i="37" s="1"/>
  <c r="R6" i="51"/>
  <c r="D7" i="37" s="1"/>
  <c r="A6" i="51"/>
  <c r="E12" i="2"/>
  <c r="E10" i="2"/>
  <c r="E8" i="2"/>
  <c r="E7" i="2"/>
  <c r="D8" i="37" l="1"/>
  <c r="C8" i="37"/>
  <c r="M3" i="37"/>
  <c r="G66" i="51"/>
  <c r="G62" i="51"/>
  <c r="E62" i="51"/>
  <c r="G60" i="51"/>
  <c r="E60" i="51"/>
  <c r="J10" i="37" l="1"/>
  <c r="I10" i="37"/>
  <c r="K7" i="37"/>
  <c r="M7" i="37" s="1"/>
  <c r="O7" i="37" l="1"/>
  <c r="K8" i="37" l="1"/>
  <c r="K9" i="37"/>
  <c r="N10" i="37" l="1"/>
  <c r="M9" i="37"/>
  <c r="O9" i="37" s="1"/>
  <c r="M8" i="37"/>
  <c r="K10" i="37"/>
  <c r="M10" i="37" l="1"/>
  <c r="O8" i="37"/>
  <c r="C19" i="2" l="1"/>
</calcChain>
</file>

<file path=xl/comments1.xml><?xml version="1.0" encoding="utf-8"?>
<comments xmlns="http://schemas.openxmlformats.org/spreadsheetml/2006/main">
  <authors>
    <author>作成者</author>
  </authors>
  <commentList>
    <comment ref="C15" authorId="0" shapeId="0">
      <text>
        <r>
          <rPr>
            <b/>
            <sz val="9"/>
            <color indexed="81"/>
            <rFont val="MS P ゴシック"/>
            <family val="3"/>
            <charset val="128"/>
          </rPr>
          <t>法人名を記載してください。
（記載例）
　社会福祉法人○○
　株式会社○○　など</t>
        </r>
      </text>
    </comment>
    <comment ref="J19" authorId="0" shapeId="0">
      <text>
        <r>
          <rPr>
            <b/>
            <sz val="9"/>
            <color indexed="81"/>
            <rFont val="MS P ゴシック"/>
            <family val="3"/>
            <charset val="128"/>
          </rPr>
          <t>現在事項全部証明書に記載の
とおり入力してください。
（地番等は省略せず、「丁目」　の前の数字は「漢数字」で入力
してください）</t>
        </r>
      </text>
    </comment>
    <comment ref="AB19" authorId="0" shapeId="0">
      <text>
        <r>
          <rPr>
            <b/>
            <sz val="9"/>
            <color indexed="81"/>
            <rFont val="MS P ゴシック"/>
            <family val="3"/>
            <charset val="128"/>
          </rPr>
          <t>「職名」・「代表者名」を記載
してください。
（記載例）
　理事長　○○
　代表取締役　○○など</t>
        </r>
      </text>
    </comment>
  </commentList>
</comments>
</file>

<file path=xl/comments2.xml><?xml version="1.0" encoding="utf-8"?>
<comments xmlns="http://schemas.openxmlformats.org/spreadsheetml/2006/main">
  <authors>
    <author>作成者</author>
  </authors>
  <commentList>
    <comment ref="C19" authorId="0" shapeId="0">
      <text>
        <r>
          <rPr>
            <sz val="9"/>
            <color indexed="81"/>
            <rFont val="MS P ゴシック"/>
            <family val="3"/>
            <charset val="128"/>
          </rPr>
          <t xml:space="preserve"> ※入力する必要はありません。
 所要額調書（様式第１号別紙(2)）を
 入力すると「Ｇ欄」の合計が自動で
 入力されます。</t>
        </r>
      </text>
    </comment>
  </commentList>
</comments>
</file>

<file path=xl/comments3.xml><?xml version="1.0" encoding="utf-8"?>
<comments xmlns="http://schemas.openxmlformats.org/spreadsheetml/2006/main">
  <authors>
    <author>作成者</author>
  </authors>
  <commentList>
    <comment ref="U42" authorId="0" shapeId="0">
      <text>
        <r>
          <rPr>
            <b/>
            <sz val="9"/>
            <color indexed="81"/>
            <rFont val="MS P ゴシック"/>
            <family val="3"/>
            <charset val="128"/>
          </rPr>
          <t>プルダウンで選択</t>
        </r>
      </text>
    </comment>
  </commentList>
</comments>
</file>

<file path=xl/comments4.xml><?xml version="1.0" encoding="utf-8"?>
<comments xmlns="http://schemas.openxmlformats.org/spreadsheetml/2006/main">
  <authors>
    <author>作成者</author>
  </authors>
  <commentList>
    <comment ref="O15" authorId="0" shapeId="0">
      <text>
        <r>
          <rPr>
            <b/>
            <sz val="9"/>
            <color indexed="81"/>
            <rFont val="MS P ゴシック"/>
            <family val="3"/>
            <charset val="128"/>
          </rPr>
          <t>インカムを希望する場合は、
右の製品名を入力してください。</t>
        </r>
      </text>
    </comment>
    <comment ref="O17" authorId="0" shapeId="0">
      <text>
        <r>
          <rPr>
            <b/>
            <sz val="9"/>
            <color indexed="81"/>
            <rFont val="MS P ゴシック"/>
            <family val="3"/>
            <charset val="128"/>
          </rPr>
          <t>「システム連動をさせるための介護ソフト、ウエラブル端末」を希望する場合は、
右の製品名を入力してください。</t>
        </r>
      </text>
    </comment>
    <comment ref="U45" authorId="0" shapeId="0">
      <text>
        <r>
          <rPr>
            <b/>
            <sz val="9"/>
            <color indexed="81"/>
            <rFont val="MS P ゴシック"/>
            <family val="3"/>
            <charset val="128"/>
          </rPr>
          <t>プルダウンで選択</t>
        </r>
      </text>
    </comment>
  </commentList>
</comments>
</file>

<file path=xl/comments5.xml><?xml version="1.0" encoding="utf-8"?>
<comments xmlns="http://schemas.openxmlformats.org/spreadsheetml/2006/main">
  <authors>
    <author>作成者</author>
  </authors>
  <commentList>
    <comment ref="U42" authorId="0" shapeId="0">
      <text>
        <r>
          <rPr>
            <b/>
            <sz val="9"/>
            <color indexed="81"/>
            <rFont val="MS P ゴシック"/>
            <family val="3"/>
            <charset val="128"/>
          </rPr>
          <t>プルダウンで選択</t>
        </r>
      </text>
    </comment>
  </commentList>
</comments>
</file>

<file path=xl/sharedStrings.xml><?xml version="1.0" encoding="utf-8"?>
<sst xmlns="http://schemas.openxmlformats.org/spreadsheetml/2006/main" count="473" uniqueCount="276">
  <si>
    <t>様式第１号</t>
    <rPh sb="0" eb="2">
      <t>ヨウシキ</t>
    </rPh>
    <rPh sb="2" eb="3">
      <t>ダイ</t>
    </rPh>
    <rPh sb="4" eb="5">
      <t>ゴウ</t>
    </rPh>
    <phoneticPr fontId="1"/>
  </si>
  <si>
    <t>記</t>
    <rPh sb="0" eb="1">
      <t>キ</t>
    </rPh>
    <phoneticPr fontId="1"/>
  </si>
  <si>
    <t>１　交付申請額</t>
    <rPh sb="2" eb="4">
      <t>コウフ</t>
    </rPh>
    <rPh sb="4" eb="6">
      <t>シンセイ</t>
    </rPh>
    <rPh sb="6" eb="7">
      <t>ガク</t>
    </rPh>
    <phoneticPr fontId="1"/>
  </si>
  <si>
    <t>２　提出書類</t>
    <rPh sb="2" eb="4">
      <t>テイシュツ</t>
    </rPh>
    <rPh sb="4" eb="6">
      <t>ショルイ</t>
    </rPh>
    <phoneticPr fontId="1"/>
  </si>
  <si>
    <t>円</t>
    <rPh sb="0" eb="1">
      <t>エン</t>
    </rPh>
    <phoneticPr fontId="1"/>
  </si>
  <si>
    <t>〒</t>
    <phoneticPr fontId="1"/>
  </si>
  <si>
    <t>金</t>
    <rPh sb="0" eb="1">
      <t>キン</t>
    </rPh>
    <phoneticPr fontId="1"/>
  </si>
  <si>
    <t>大阪府知事　様</t>
    <rPh sb="0" eb="3">
      <t>オオサカフ</t>
    </rPh>
    <rPh sb="3" eb="5">
      <t>チジ</t>
    </rPh>
    <rPh sb="6" eb="7">
      <t>サマ</t>
    </rPh>
    <phoneticPr fontId="1"/>
  </si>
  <si>
    <t>住所 （法人所在地）</t>
    <rPh sb="0" eb="2">
      <t>ジュウショ</t>
    </rPh>
    <rPh sb="4" eb="6">
      <t>ホウジン</t>
    </rPh>
    <rPh sb="6" eb="9">
      <t>ショザイチ</t>
    </rPh>
    <phoneticPr fontId="1"/>
  </si>
  <si>
    <t xml:space="preserve">  </t>
    <phoneticPr fontId="1"/>
  </si>
  <si>
    <t>法人名</t>
    <rPh sb="0" eb="2">
      <t>ホウジン</t>
    </rPh>
    <rPh sb="2" eb="3">
      <t>メイ</t>
    </rPh>
    <phoneticPr fontId="1"/>
  </si>
  <si>
    <t>令和　</t>
    <rPh sb="0" eb="2">
      <t>レイワ</t>
    </rPh>
    <phoneticPr fontId="1"/>
  </si>
  <si>
    <t>職　　名</t>
    <phoneticPr fontId="1"/>
  </si>
  <si>
    <t>氏　　名</t>
    <rPh sb="0" eb="1">
      <t>シ</t>
    </rPh>
    <rPh sb="3" eb="4">
      <t>メイ</t>
    </rPh>
    <phoneticPr fontId="1"/>
  </si>
  <si>
    <t>E‐mail</t>
    <phoneticPr fontId="1"/>
  </si>
  <si>
    <t>あり</t>
    <phoneticPr fontId="1"/>
  </si>
  <si>
    <t>なし</t>
    <phoneticPr fontId="1"/>
  </si>
  <si>
    <t>従前の介護職員等の人員体制</t>
    <phoneticPr fontId="1"/>
  </si>
  <si>
    <t>導入又は整備内容</t>
    <rPh sb="0" eb="2">
      <t>ドウニュウ</t>
    </rPh>
    <rPh sb="2" eb="3">
      <t>マタ</t>
    </rPh>
    <rPh sb="4" eb="6">
      <t>セイビ</t>
    </rPh>
    <rPh sb="6" eb="8">
      <t>ナイヨウ</t>
    </rPh>
    <phoneticPr fontId="1"/>
  </si>
  <si>
    <t>導入又は整備をした介護保険施設等</t>
    <rPh sb="0" eb="2">
      <t>ドウニュウ</t>
    </rPh>
    <rPh sb="2" eb="3">
      <t>マタ</t>
    </rPh>
    <rPh sb="4" eb="6">
      <t>セイビ</t>
    </rPh>
    <rPh sb="9" eb="11">
      <t>カイゴ</t>
    </rPh>
    <rPh sb="11" eb="13">
      <t>ホケン</t>
    </rPh>
    <rPh sb="13" eb="15">
      <t>シセツ</t>
    </rPh>
    <rPh sb="15" eb="16">
      <t>トウ</t>
    </rPh>
    <phoneticPr fontId="1"/>
  </si>
  <si>
    <t>寄付金
その他の収入</t>
    <rPh sb="0" eb="3">
      <t>キフキン</t>
    </rPh>
    <rPh sb="6" eb="7">
      <t>タ</t>
    </rPh>
    <rPh sb="8" eb="10">
      <t>シュウニュウ</t>
    </rPh>
    <phoneticPr fontId="1"/>
  </si>
  <si>
    <t>【補助対象
経費】
A-B</t>
    <rPh sb="1" eb="3">
      <t>ホジョ</t>
    </rPh>
    <rPh sb="3" eb="5">
      <t>タイショウ</t>
    </rPh>
    <rPh sb="6" eb="8">
      <t>ケイヒ</t>
    </rPh>
    <phoneticPr fontId="1"/>
  </si>
  <si>
    <t>【所要額】
（EとFを
比較して
低い方
の額）</t>
    <rPh sb="1" eb="3">
      <t>ショヨウ</t>
    </rPh>
    <rPh sb="3" eb="4">
      <t>ガク</t>
    </rPh>
    <rPh sb="12" eb="14">
      <t>ヒカク</t>
    </rPh>
    <rPh sb="17" eb="18">
      <t>ヒク</t>
    </rPh>
    <rPh sb="19" eb="20">
      <t>ホウ</t>
    </rPh>
    <rPh sb="22" eb="23">
      <t>ガク</t>
    </rPh>
    <phoneticPr fontId="1"/>
  </si>
  <si>
    <t>介護ロボットの製品名
又は通信環境整備内容</t>
    <rPh sb="0" eb="2">
      <t>カイゴ</t>
    </rPh>
    <rPh sb="7" eb="10">
      <t>セイヒンメイ</t>
    </rPh>
    <rPh sb="11" eb="12">
      <t>マタ</t>
    </rPh>
    <rPh sb="13" eb="15">
      <t>ツウシン</t>
    </rPh>
    <rPh sb="15" eb="17">
      <t>カンキョウ</t>
    </rPh>
    <rPh sb="17" eb="19">
      <t>セイビ</t>
    </rPh>
    <rPh sb="19" eb="21">
      <t>ナイヨウ</t>
    </rPh>
    <phoneticPr fontId="1"/>
  </si>
  <si>
    <t>施設名称</t>
    <rPh sb="0" eb="2">
      <t>シセツ</t>
    </rPh>
    <rPh sb="2" eb="4">
      <t>メイショウ</t>
    </rPh>
    <phoneticPr fontId="1"/>
  </si>
  <si>
    <t>A</t>
    <phoneticPr fontId="1"/>
  </si>
  <si>
    <t>B</t>
    <phoneticPr fontId="1"/>
  </si>
  <si>
    <t>C</t>
    <phoneticPr fontId="1"/>
  </si>
  <si>
    <t>D</t>
    <phoneticPr fontId="1"/>
  </si>
  <si>
    <t>E</t>
    <phoneticPr fontId="1"/>
  </si>
  <si>
    <t>F</t>
    <phoneticPr fontId="1"/>
  </si>
  <si>
    <t>G</t>
    <phoneticPr fontId="1"/>
  </si>
  <si>
    <t>合計額</t>
    <rPh sb="0" eb="2">
      <t>ゴウケイ</t>
    </rPh>
    <rPh sb="2" eb="3">
      <t>ガク</t>
    </rPh>
    <phoneticPr fontId="1"/>
  </si>
  <si>
    <t>【補助対象
経費
×
補助率】
（千円未満
切捨て）</t>
    <rPh sb="1" eb="3">
      <t>ホジョ</t>
    </rPh>
    <rPh sb="3" eb="5">
      <t>タイショウ</t>
    </rPh>
    <rPh sb="6" eb="8">
      <t>ケイヒ</t>
    </rPh>
    <rPh sb="11" eb="13">
      <t>ホジョ</t>
    </rPh>
    <rPh sb="13" eb="14">
      <t>リツ</t>
    </rPh>
    <rPh sb="17" eb="19">
      <t>センエン</t>
    </rPh>
    <rPh sb="19" eb="21">
      <t>ミマン</t>
    </rPh>
    <rPh sb="22" eb="23">
      <t>キ</t>
    </rPh>
    <rPh sb="23" eb="24">
      <t>ス</t>
    </rPh>
    <phoneticPr fontId="1"/>
  </si>
  <si>
    <t>【補助率】
1/2 又は
3/4</t>
    <rPh sb="1" eb="3">
      <t>ホジョ</t>
    </rPh>
    <rPh sb="3" eb="4">
      <t>リツ</t>
    </rPh>
    <rPh sb="11" eb="12">
      <t>マタ</t>
    </rPh>
    <phoneticPr fontId="1"/>
  </si>
  <si>
    <t>様式第１号別紙 (1)</t>
    <rPh sb="0" eb="2">
      <t>ヨウシキ</t>
    </rPh>
    <rPh sb="2" eb="3">
      <t>ダイ</t>
    </rPh>
    <rPh sb="4" eb="5">
      <t>ゴウ</t>
    </rPh>
    <rPh sb="5" eb="7">
      <t>ベッシ</t>
    </rPh>
    <phoneticPr fontId="1"/>
  </si>
  <si>
    <t>認知症対応型通所介護</t>
  </si>
  <si>
    <t>地域密着型通所介護</t>
  </si>
  <si>
    <t>夜間対応型訪問看護</t>
  </si>
  <si>
    <t>定期巡回・随時対応型訪問介護看護</t>
  </si>
  <si>
    <t>通所リハビリテーション</t>
  </si>
  <si>
    <t>通所介護</t>
  </si>
  <si>
    <t>訪問リハビリテーション</t>
  </si>
  <si>
    <t>訪問看護</t>
  </si>
  <si>
    <t>訪問入浴介護</t>
  </si>
  <si>
    <t>訪問介護</t>
  </si>
  <si>
    <t>在宅系サービス</t>
  </si>
  <si>
    <t>地域密着型特定施設入居者生活介護</t>
  </si>
  <si>
    <t>認知症対応型共同生活介護</t>
  </si>
  <si>
    <t>看護小規模多機能型居宅介護</t>
  </si>
  <si>
    <t>小規模多機能型居宅介護</t>
  </si>
  <si>
    <t>特定施設入居者生活介護</t>
  </si>
  <si>
    <t>（単独型）　短期入所療養介護</t>
  </si>
  <si>
    <t>（単独型）　短期入所生活介護</t>
  </si>
  <si>
    <t>介護医療院　（同上）</t>
  </si>
  <si>
    <t>介護療養型医療施設　（同上）</t>
  </si>
  <si>
    <t>施設・居住系サービス</t>
  </si>
  <si>
    <t>表2（介護サービス種別）</t>
  </si>
  <si>
    <t>見守り機器の導入に伴う通信環境整備</t>
  </si>
  <si>
    <t>介護業務支援</t>
  </si>
  <si>
    <t>コミュニケーション</t>
  </si>
  <si>
    <t>見守り</t>
  </si>
  <si>
    <t>排泄支援</t>
  </si>
  <si>
    <t>移動支援</t>
  </si>
  <si>
    <t>移乗介護　（非装着型）</t>
  </si>
  <si>
    <t>移乗介護　（装着型）</t>
  </si>
  <si>
    <t>表１（介護ロボット、通信環境整備種別）</t>
  </si>
  <si>
    <t>① 見守りセンサー</t>
    <rPh sb="2" eb="4">
      <t>ミマモ</t>
    </rPh>
    <phoneticPr fontId="1"/>
  </si>
  <si>
    <t>② （ICT機器）インカム・スマホ等</t>
    <rPh sb="17" eb="18">
      <t>トウ</t>
    </rPh>
    <phoneticPr fontId="1"/>
  </si>
  <si>
    <t>製品名</t>
    <rPh sb="0" eb="3">
      <t>セイヒンメイ</t>
    </rPh>
    <phoneticPr fontId="1"/>
  </si>
  <si>
    <t>種類</t>
    <rPh sb="0" eb="2">
      <t>シュルイ</t>
    </rPh>
    <phoneticPr fontId="1"/>
  </si>
  <si>
    <t>上記の３つの機器がそろえば、下記要件を確認すること。</t>
    <rPh sb="0" eb="2">
      <t>ジョウキ</t>
    </rPh>
    <rPh sb="6" eb="8">
      <t>キキ</t>
    </rPh>
    <rPh sb="14" eb="16">
      <t>カキ</t>
    </rPh>
    <rPh sb="16" eb="18">
      <t>ヨウケン</t>
    </rPh>
    <rPh sb="19" eb="21">
      <t>カクニン</t>
    </rPh>
    <phoneticPr fontId="1"/>
  </si>
  <si>
    <t>※２　見積書のうち、補助対象経費のみ（「手引き」で補助対象外経費を確認すること）記載すること。（消費税抜きの金額）</t>
    <rPh sb="3" eb="5">
      <t>ミツモリ</t>
    </rPh>
    <rPh sb="5" eb="6">
      <t>ショ</t>
    </rPh>
    <rPh sb="10" eb="12">
      <t>ホジョ</t>
    </rPh>
    <rPh sb="12" eb="14">
      <t>タイショウ</t>
    </rPh>
    <rPh sb="14" eb="16">
      <t>ケイヒ</t>
    </rPh>
    <rPh sb="20" eb="22">
      <t>テビ</t>
    </rPh>
    <rPh sb="25" eb="27">
      <t>ホジョ</t>
    </rPh>
    <rPh sb="27" eb="30">
      <t>タイショウガイ</t>
    </rPh>
    <rPh sb="30" eb="32">
      <t>ケイヒ</t>
    </rPh>
    <rPh sb="33" eb="35">
      <t>カクニン</t>
    </rPh>
    <rPh sb="40" eb="42">
      <t>キサイ</t>
    </rPh>
    <rPh sb="48" eb="51">
      <t>ショウヒゼイ</t>
    </rPh>
    <rPh sb="51" eb="52">
      <t>ヌ</t>
    </rPh>
    <rPh sb="54" eb="56">
      <t>キンガク</t>
    </rPh>
    <phoneticPr fontId="1"/>
  </si>
  <si>
    <t>サービス種別
（表２から）</t>
    <rPh sb="4" eb="6">
      <t>シュベツ</t>
    </rPh>
    <rPh sb="8" eb="9">
      <t>ヒョウ</t>
    </rPh>
    <phoneticPr fontId="1"/>
  </si>
  <si>
    <r>
      <t xml:space="preserve">種別
</t>
    </r>
    <r>
      <rPr>
        <sz val="10"/>
        <color theme="1"/>
        <rFont val="ＭＳ Ｐゴシック"/>
        <family val="3"/>
        <charset val="128"/>
        <scheme val="minor"/>
      </rPr>
      <t>（表１から）</t>
    </r>
    <rPh sb="0" eb="2">
      <t>シュベツ</t>
    </rPh>
    <rPh sb="4" eb="5">
      <t>ヒョウ</t>
    </rPh>
    <phoneticPr fontId="1"/>
  </si>
  <si>
    <r>
      <t xml:space="preserve">所在
</t>
    </r>
    <r>
      <rPr>
        <sz val="9"/>
        <color theme="1"/>
        <rFont val="ＭＳ Ｐゴシック"/>
        <family val="3"/>
        <charset val="128"/>
        <scheme val="minor"/>
      </rPr>
      <t>（府内市町村）</t>
    </r>
    <rPh sb="0" eb="2">
      <t>ショザイ</t>
    </rPh>
    <rPh sb="4" eb="6">
      <t>フナイ</t>
    </rPh>
    <rPh sb="6" eb="9">
      <t>シチョウソン</t>
    </rPh>
    <phoneticPr fontId="1"/>
  </si>
  <si>
    <t>様式第１号別紙 (2)</t>
    <rPh sb="0" eb="2">
      <t>ヨウシキ</t>
    </rPh>
    <rPh sb="2" eb="3">
      <t>ダイ</t>
    </rPh>
    <rPh sb="4" eb="5">
      <t>ゴウ</t>
    </rPh>
    <rPh sb="5" eb="7">
      <t>ベッシ</t>
    </rPh>
    <phoneticPr fontId="1"/>
  </si>
  <si>
    <t>種別（表１）</t>
    <rPh sb="0" eb="2">
      <t>シュベツ</t>
    </rPh>
    <rPh sb="3" eb="4">
      <t>ヒョウ</t>
    </rPh>
    <phoneticPr fontId="1"/>
  </si>
  <si>
    <t>種別（表２）</t>
    <rPh sb="0" eb="2">
      <t>シュベツ</t>
    </rPh>
    <rPh sb="3" eb="4">
      <t>ヒョウ</t>
    </rPh>
    <phoneticPr fontId="1"/>
  </si>
  <si>
    <t>購入
リース</t>
    <rPh sb="0" eb="2">
      <t>コウニュウ</t>
    </rPh>
    <phoneticPr fontId="1"/>
  </si>
  <si>
    <t>購入</t>
    <rPh sb="0" eb="2">
      <t>コウニュウ</t>
    </rPh>
    <phoneticPr fontId="1"/>
  </si>
  <si>
    <t>リース</t>
    <phoneticPr fontId="1"/>
  </si>
  <si>
    <t>補助率</t>
    <rPh sb="0" eb="3">
      <t>ホジョリツ</t>
    </rPh>
    <phoneticPr fontId="1"/>
  </si>
  <si>
    <t>種別</t>
    <rPh sb="0" eb="2">
      <t>シュベツ</t>
    </rPh>
    <phoneticPr fontId="1"/>
  </si>
  <si>
    <t>上限額</t>
    <rPh sb="0" eb="3">
      <t>ジョウゲンガク</t>
    </rPh>
    <phoneticPr fontId="1"/>
  </si>
  <si>
    <t>法人（事業者)名　：</t>
    <rPh sb="0" eb="2">
      <t>ホウジン</t>
    </rPh>
    <rPh sb="3" eb="6">
      <t>ジギョウシャ</t>
    </rPh>
    <rPh sb="7" eb="8">
      <t>メイ</t>
    </rPh>
    <phoneticPr fontId="1"/>
  </si>
  <si>
    <t>（単位：円）</t>
    <rPh sb="1" eb="3">
      <t>タンイ</t>
    </rPh>
    <rPh sb="4" eb="5">
      <t>エン</t>
    </rPh>
    <phoneticPr fontId="1"/>
  </si>
  <si>
    <t>介護老人福祉施設　（併設型短期入所生活介護を含む。）</t>
    <phoneticPr fontId="1"/>
  </si>
  <si>
    <t>地域密着型介護老人福祉施設　（併設型短期入所生活介護を含む。）</t>
    <phoneticPr fontId="1"/>
  </si>
  <si>
    <t>介護老人保健施設　（併設型短期入所療養介護、及び通所リハビリテーションを含む。）</t>
    <rPh sb="22" eb="23">
      <t>オヨ</t>
    </rPh>
    <rPh sb="24" eb="26">
      <t>ツウショ</t>
    </rPh>
    <phoneticPr fontId="1"/>
  </si>
  <si>
    <r>
      <t>※１　施設で希望する台数を入力すること。</t>
    </r>
    <r>
      <rPr>
        <b/>
        <sz val="11"/>
        <color rgb="FFFF0000"/>
        <rFont val="ＭＳ Ｐゴシック"/>
        <family val="3"/>
        <charset val="128"/>
        <scheme val="minor"/>
      </rPr>
      <t>（通信環境整備については、「１式」とみなすため、「１」を入力すること）</t>
    </r>
    <rPh sb="3" eb="5">
      <t>シセツ</t>
    </rPh>
    <rPh sb="6" eb="8">
      <t>キボウ</t>
    </rPh>
    <rPh sb="10" eb="12">
      <t>ダイスウ</t>
    </rPh>
    <rPh sb="13" eb="15">
      <t>ニュウリョク</t>
    </rPh>
    <rPh sb="21" eb="27">
      <t>ツウシンカンキョウセイビ</t>
    </rPh>
    <rPh sb="35" eb="36">
      <t>シキ</t>
    </rPh>
    <rPh sb="48" eb="50">
      <t>ニュウリョク</t>
    </rPh>
    <phoneticPr fontId="1"/>
  </si>
  <si>
    <t>代表者 職 ・ 氏名</t>
    <rPh sb="0" eb="3">
      <t>ダイヒョウシャ</t>
    </rPh>
    <rPh sb="4" eb="5">
      <t>ショク</t>
    </rPh>
    <rPh sb="8" eb="10">
      <t>シメイ</t>
    </rPh>
    <phoneticPr fontId="1"/>
  </si>
  <si>
    <t>要　件</t>
    <rPh sb="0" eb="1">
      <t>ヨウ</t>
    </rPh>
    <rPh sb="2" eb="3">
      <t>ケン</t>
    </rPh>
    <phoneticPr fontId="1"/>
  </si>
  <si>
    <t>法人住所</t>
    <rPh sb="0" eb="2">
      <t>ホウジン</t>
    </rPh>
    <rPh sb="2" eb="4">
      <t>ジュウショ</t>
    </rPh>
    <phoneticPr fontId="1"/>
  </si>
  <si>
    <r>
      <t>　　　※ 次の要件を満たす場合、補助率は</t>
    </r>
    <r>
      <rPr>
        <b/>
        <sz val="11"/>
        <color rgb="FFFF0000"/>
        <rFont val="ＭＳ Ｐゴシック"/>
        <family val="3"/>
        <charset val="128"/>
        <scheme val="minor"/>
      </rPr>
      <t xml:space="preserve"> 【3/4】</t>
    </r>
    <r>
      <rPr>
        <sz val="11"/>
        <color rgb="FFFF0000"/>
        <rFont val="ＭＳ Ｐゴシック"/>
        <family val="3"/>
        <charset val="128"/>
        <scheme val="minor"/>
      </rPr>
      <t>、満たさない場合、補助率は</t>
    </r>
    <r>
      <rPr>
        <b/>
        <sz val="11"/>
        <color rgb="FFFF0000"/>
        <rFont val="ＭＳ Ｐゴシック"/>
        <family val="3"/>
        <charset val="128"/>
        <scheme val="minor"/>
      </rPr>
      <t>【1/2】</t>
    </r>
    <rPh sb="27" eb="28">
      <t>ミ</t>
    </rPh>
    <rPh sb="32" eb="34">
      <t>バアイ</t>
    </rPh>
    <rPh sb="35" eb="38">
      <t>ホジョリツ</t>
    </rPh>
    <phoneticPr fontId="1"/>
  </si>
  <si>
    <r>
      <t xml:space="preserve"> (1)　導入計画書 （様式第１号別紙 (1)）
 (2)　所要額調書 （様式第１号別紙(2)）
 (3)　</t>
    </r>
    <r>
      <rPr>
        <sz val="12"/>
        <rFont val="ＭＳ Ｐゴシック"/>
        <family val="3"/>
        <charset val="128"/>
        <scheme val="minor"/>
      </rPr>
      <t>補助事業に係る収支予算書の抄本 （様式第１号別紙(３)）</t>
    </r>
    <r>
      <rPr>
        <sz val="12"/>
        <color theme="1"/>
        <rFont val="ＭＳ Ｐゴシック"/>
        <family val="3"/>
        <charset val="128"/>
        <scheme val="minor"/>
      </rPr>
      <t xml:space="preserve">
 (4)　見積書 （写し）
 (5)　カタログ、通信環境整備の場合にあっては工事関係資料・図面等
 (6)　要件確認申立書 （様式第１号別紙(4)）
 (7)　暴力団等審査情報 （様式第１号別紙 (5)）
 (8)　指定通知書・許可通知書の写し
 (9)　現在事項全部証明書 （原本）
(10) 通帳の写し（表紙及び届出印のあるページ）
      債権債務者（登録・変更）申請書
(11) その他知事が必要と認める書類</t>
    </r>
    <rPh sb="5" eb="7">
      <t>ドウニュウ</t>
    </rPh>
    <rPh sb="211" eb="213">
      <t>ゲンザイ</t>
    </rPh>
    <rPh sb="213" eb="215">
      <t>ジコウ</t>
    </rPh>
    <rPh sb="215" eb="217">
      <t>ゼンブ</t>
    </rPh>
    <rPh sb="217" eb="220">
      <t>ショウメイショ</t>
    </rPh>
    <rPh sb="222" eb="224">
      <t>ゲンポン</t>
    </rPh>
    <phoneticPr fontId="1"/>
  </si>
  <si>
    <t>③ 介護記録ソフトウェア</t>
    <rPh sb="2" eb="4">
      <t>カイゴ</t>
    </rPh>
    <rPh sb="4" eb="6">
      <t>キロク</t>
    </rPh>
    <phoneticPr fontId="1"/>
  </si>
  <si>
    <r>
      <t>※３　上限額　　　
       所要額の上限額については、介護ロボットの導入は、１台につき移乗介護又は入浴支援の機器100万円、その他の機器30万円かつ、</t>
    </r>
    <r>
      <rPr>
        <sz val="11"/>
        <color rgb="FFFF0000"/>
        <rFont val="ＭＳ Ｐゴシック"/>
        <family val="3"/>
        <charset val="128"/>
        <scheme val="minor"/>
      </rPr>
      <t>１事業所あたり500万円</t>
    </r>
    <r>
      <rPr>
        <sz val="11"/>
        <rFont val="ＭＳ Ｐゴシック"/>
        <family val="3"/>
        <charset val="128"/>
        <scheme val="minor"/>
      </rPr>
      <t>とし、
　　　見守り機器の導入に伴う通信環境整備は、１事業所あたり750万円とする。ただし、予算の範囲内の補助とし、上限額まで補助できないことがある。</t>
    </r>
    <rPh sb="3" eb="5">
      <t>ジョウゲン</t>
    </rPh>
    <rPh sb="5" eb="6">
      <t>ガク</t>
    </rPh>
    <rPh sb="79" eb="82">
      <t>ジギョウショ</t>
    </rPh>
    <rPh sb="88" eb="89">
      <t>マン</t>
    </rPh>
    <rPh sb="89" eb="90">
      <t>エン</t>
    </rPh>
    <rPh sb="117" eb="120">
      <t>ジギョウショ</t>
    </rPh>
    <rPh sb="136" eb="138">
      <t>ヨサン</t>
    </rPh>
    <rPh sb="139" eb="142">
      <t>ハンイナイ</t>
    </rPh>
    <rPh sb="143" eb="145">
      <t>ホジョ</t>
    </rPh>
    <rPh sb="148" eb="151">
      <t>ジョウゲンガク</t>
    </rPh>
    <rPh sb="153" eb="155">
      <t>ホジョ</t>
    </rPh>
    <phoneticPr fontId="1"/>
  </si>
  <si>
    <r>
      <t xml:space="preserve">【機器に対する
上限額】
</t>
    </r>
    <r>
      <rPr>
        <sz val="10"/>
        <color rgb="FFFF0000"/>
        <rFont val="ＭＳ Ｐゴシック"/>
        <family val="3"/>
        <charset val="128"/>
        <scheme val="minor"/>
      </rPr>
      <t>※３</t>
    </r>
    <rPh sb="1" eb="3">
      <t>キキ</t>
    </rPh>
    <rPh sb="4" eb="5">
      <t>タイ</t>
    </rPh>
    <rPh sb="8" eb="11">
      <t>ジョウゲンガク</t>
    </rPh>
    <phoneticPr fontId="1"/>
  </si>
  <si>
    <r>
      <t xml:space="preserve">購入又は
リース予定額
（税抜き）
</t>
    </r>
    <r>
      <rPr>
        <sz val="10"/>
        <color rgb="FFFF0000"/>
        <rFont val="ＭＳ Ｐゴシック"/>
        <family val="3"/>
        <charset val="128"/>
        <scheme val="minor"/>
      </rPr>
      <t>※２</t>
    </r>
    <rPh sb="0" eb="2">
      <t>コウニュウ</t>
    </rPh>
    <rPh sb="2" eb="3">
      <t>マタ</t>
    </rPh>
    <rPh sb="8" eb="10">
      <t>ヨテイ</t>
    </rPh>
    <rPh sb="10" eb="11">
      <t>ガク</t>
    </rPh>
    <rPh sb="13" eb="14">
      <t>ゼイ</t>
    </rPh>
    <rPh sb="14" eb="15">
      <t>ヌ</t>
    </rPh>
    <phoneticPr fontId="1"/>
  </si>
  <si>
    <r>
      <t xml:space="preserve">台数
</t>
    </r>
    <r>
      <rPr>
        <sz val="10"/>
        <color rgb="FFFF0000"/>
        <rFont val="ＭＳ Ｐゴシック"/>
        <family val="3"/>
        <charset val="128"/>
        <scheme val="minor"/>
      </rPr>
      <t>※１</t>
    </r>
    <rPh sb="0" eb="2">
      <t>ダイスウ</t>
    </rPh>
    <phoneticPr fontId="1"/>
  </si>
  <si>
    <t>計画</t>
    <rPh sb="0" eb="2">
      <t>ケイカク</t>
    </rPh>
    <phoneticPr fontId="1"/>
  </si>
  <si>
    <t>入浴支援</t>
    <phoneticPr fontId="1"/>
  </si>
  <si>
    <t>５</t>
    <phoneticPr fontId="1"/>
  </si>
  <si>
    <t>「なし」の場合、Ｒ５年度導入予定</t>
    <rPh sb="5" eb="7">
      <t>バアイ</t>
    </rPh>
    <rPh sb="10" eb="12">
      <t>ネンド</t>
    </rPh>
    <rPh sb="12" eb="14">
      <t>ドウニュウ</t>
    </rPh>
    <rPh sb="14" eb="16">
      <t>ヨテイ</t>
    </rPh>
    <phoneticPr fontId="1"/>
  </si>
  <si>
    <t>　　上記①～③について、「Ｒ５年度導入予定」で要件を満たし、補助率が3/4となった場合でも、実績報告時に導入されていない
　　場合は補助率が1/2になります。（納品書・請求書・領収書等で確認します）</t>
    <rPh sb="2" eb="4">
      <t>ジョウキ</t>
    </rPh>
    <rPh sb="15" eb="17">
      <t>ネンド</t>
    </rPh>
    <rPh sb="17" eb="19">
      <t>ドウニュウ</t>
    </rPh>
    <rPh sb="19" eb="21">
      <t>ヨテイ</t>
    </rPh>
    <rPh sb="23" eb="25">
      <t>ヨウケン</t>
    </rPh>
    <rPh sb="26" eb="27">
      <t>ミ</t>
    </rPh>
    <rPh sb="30" eb="32">
      <t>ホジョ</t>
    </rPh>
    <rPh sb="32" eb="33">
      <t>リツ</t>
    </rPh>
    <rPh sb="41" eb="43">
      <t>バアイ</t>
    </rPh>
    <rPh sb="46" eb="48">
      <t>ジッセキ</t>
    </rPh>
    <rPh sb="48" eb="50">
      <t>ホウコク</t>
    </rPh>
    <rPh sb="50" eb="51">
      <t>ジ</t>
    </rPh>
    <rPh sb="52" eb="54">
      <t>ドウニュウ</t>
    </rPh>
    <rPh sb="63" eb="65">
      <t>バアイ</t>
    </rPh>
    <rPh sb="66" eb="68">
      <t>ホジョ</t>
    </rPh>
    <rPh sb="68" eb="69">
      <t>リツ</t>
    </rPh>
    <rPh sb="80" eb="83">
      <t>ノウヒンショ</t>
    </rPh>
    <rPh sb="84" eb="87">
      <t>セイキュウショ</t>
    </rPh>
    <rPh sb="88" eb="91">
      <t>リョウシュウショ</t>
    </rPh>
    <rPh sb="91" eb="92">
      <t>トウ</t>
    </rPh>
    <rPh sb="93" eb="95">
      <t>カクニン</t>
    </rPh>
    <phoneticPr fontId="1"/>
  </si>
  <si>
    <t>　※ ②　「なし」の場合、Ｒ５年度導入予定の「あり」・「なし」をプルダウンで選択すること。</t>
    <rPh sb="10" eb="12">
      <t>バアイ</t>
    </rPh>
    <rPh sb="15" eb="17">
      <t>ネンド</t>
    </rPh>
    <rPh sb="17" eb="19">
      <t>ドウニュウ</t>
    </rPh>
    <rPh sb="19" eb="21">
      <t>ヨテイ</t>
    </rPh>
    <rPh sb="38" eb="40">
      <t>センタク</t>
    </rPh>
    <phoneticPr fontId="1"/>
  </si>
  <si>
    <t>＊　①から③のうち、１つでも機器が「なし」かつ、導入予定「なし」の場合　⇒　補助率は【1/2】
   （以下、記載の必要はなし）
＊　①から③のすべての機器が「あり」または、
　　現在、機器が「なし」であっても、Ｒ５年度に導入予定「あり」の場合、　　　</t>
    <rPh sb="14" eb="16">
      <t>キキ</t>
    </rPh>
    <rPh sb="24" eb="26">
      <t>ドウニュウ</t>
    </rPh>
    <rPh sb="26" eb="28">
      <t>ヨテイ</t>
    </rPh>
    <rPh sb="33" eb="35">
      <t>バアイ</t>
    </rPh>
    <rPh sb="38" eb="40">
      <t>ホジョ</t>
    </rPh>
    <rPh sb="40" eb="41">
      <t>リツ</t>
    </rPh>
    <rPh sb="52" eb="54">
      <t>イカ</t>
    </rPh>
    <rPh sb="55" eb="57">
      <t>キサイ</t>
    </rPh>
    <rPh sb="58" eb="60">
      <t>ヒツヨウ</t>
    </rPh>
    <rPh sb="77" eb="79">
      <t>キキ</t>
    </rPh>
    <rPh sb="91" eb="93">
      <t>ゲンザイ</t>
    </rPh>
    <rPh sb="94" eb="96">
      <t>キキ</t>
    </rPh>
    <rPh sb="109" eb="111">
      <t>ネンド</t>
    </rPh>
    <rPh sb="112" eb="114">
      <t>ドウニュウ</t>
    </rPh>
    <rPh sb="114" eb="116">
      <t>ヨテイ</t>
    </rPh>
    <rPh sb="121" eb="123">
      <t>バアイ</t>
    </rPh>
    <phoneticPr fontId="1"/>
  </si>
  <si>
    <t>T　E　L</t>
  </si>
  <si>
    <t>定員数
（人）</t>
    <rPh sb="0" eb="2">
      <t>テイイン</t>
    </rPh>
    <rPh sb="2" eb="3">
      <t>スウ</t>
    </rPh>
    <rPh sb="5" eb="6">
      <t>ニン</t>
    </rPh>
    <phoneticPr fontId="1"/>
  </si>
  <si>
    <t>所在地
（市町村名）</t>
    <rPh sb="0" eb="2">
      <t>ショザイ</t>
    </rPh>
    <rPh sb="2" eb="3">
      <t>チ</t>
    </rPh>
    <rPh sb="5" eb="8">
      <t>シチョウソン</t>
    </rPh>
    <rPh sb="8" eb="9">
      <t>メイ</t>
    </rPh>
    <phoneticPr fontId="1"/>
  </si>
  <si>
    <t>サービス種別
（表２の番号）</t>
    <rPh sb="4" eb="6">
      <t>シュベツ</t>
    </rPh>
    <rPh sb="8" eb="9">
      <t>ヒョウ</t>
    </rPh>
    <rPh sb="11" eb="13">
      <t>バンゴウ</t>
    </rPh>
    <phoneticPr fontId="1"/>
  </si>
  <si>
    <t>介護サービス施設（事業所）名</t>
    <rPh sb="6" eb="8">
      <t>シセツ</t>
    </rPh>
    <rPh sb="9" eb="12">
      <t>ジギョウショ</t>
    </rPh>
    <rPh sb="13" eb="14">
      <t>メイ</t>
    </rPh>
    <phoneticPr fontId="1"/>
  </si>
  <si>
    <r>
      <t>●</t>
    </r>
    <r>
      <rPr>
        <b/>
        <sz val="11"/>
        <color rgb="FFFF0000"/>
        <rFont val="ＭＳ Ｐゴシック"/>
        <family val="3"/>
        <charset val="128"/>
        <scheme val="minor"/>
      </rPr>
      <t>介護ロボット</t>
    </r>
    <r>
      <rPr>
        <b/>
        <sz val="11"/>
        <color theme="1"/>
        <rFont val="ＭＳ Ｐゴシック"/>
        <family val="3"/>
        <charset val="128"/>
        <scheme val="minor"/>
      </rPr>
      <t>導入計画●</t>
    </r>
    <rPh sb="1" eb="3">
      <t>カイゴ</t>
    </rPh>
    <rPh sb="7" eb="9">
      <t>ドウニュウ</t>
    </rPh>
    <rPh sb="9" eb="11">
      <t>ケイカク</t>
    </rPh>
    <phoneticPr fontId="1"/>
  </si>
  <si>
    <t>⇑  該当するものをプルダウンで選択してください ⇑</t>
    <phoneticPr fontId="1"/>
  </si>
  <si>
    <t>施設ごと、計画ごとに作成してください。</t>
    <rPh sb="10" eb="12">
      <t>サクセイ</t>
    </rPh>
    <phoneticPr fontId="1"/>
  </si>
  <si>
    <t>メーカー名</t>
    <rPh sb="4" eb="5">
      <t>メイ</t>
    </rPh>
    <phoneticPr fontId="1"/>
  </si>
  <si>
    <t>★ 「見守り機器の導入に伴う通信環境整備」の内容</t>
    <rPh sb="3" eb="5">
      <t>ミマモ</t>
    </rPh>
    <rPh sb="6" eb="8">
      <t>キキ</t>
    </rPh>
    <rPh sb="22" eb="24">
      <t>ナイヨウ</t>
    </rPh>
    <phoneticPr fontId="1"/>
  </si>
  <si>
    <t>【１．介護ロボット導入に向けての課題分析】</t>
    <rPh sb="12" eb="13">
      <t>ム</t>
    </rPh>
    <rPh sb="16" eb="18">
      <t>カダイ</t>
    </rPh>
    <rPh sb="18" eb="20">
      <t>ブンセキ</t>
    </rPh>
    <phoneticPr fontId="1"/>
  </si>
  <si>
    <t>使用状況報告書作成</t>
    <rPh sb="0" eb="2">
      <t>シヨウ</t>
    </rPh>
    <rPh sb="2" eb="4">
      <t>ジョウキョウ</t>
    </rPh>
    <rPh sb="4" eb="7">
      <t>ホウコクショ</t>
    </rPh>
    <rPh sb="7" eb="9">
      <t>サクセイ</t>
    </rPh>
    <phoneticPr fontId="1"/>
  </si>
  <si>
    <t>導入計画書作成
（法人担当者）</t>
    <rPh sb="0" eb="2">
      <t>ドウニュウ</t>
    </rPh>
    <rPh sb="2" eb="5">
      <t>ケイカクショ</t>
    </rPh>
    <rPh sb="5" eb="7">
      <t>サクセイ</t>
    </rPh>
    <rPh sb="9" eb="11">
      <t>ホウジン</t>
    </rPh>
    <rPh sb="11" eb="14">
      <t>タントウシャ</t>
    </rPh>
    <phoneticPr fontId="1"/>
  </si>
  <si>
    <t>●担当者●</t>
    <rPh sb="1" eb="4">
      <t>タントウシャ</t>
    </rPh>
    <phoneticPr fontId="1"/>
  </si>
  <si>
    <t xml:space="preserve">【３．要件の確認】     </t>
    <rPh sb="3" eb="5">
      <t>ヨウケン</t>
    </rPh>
    <rPh sb="6" eb="8">
      <t>カクニン</t>
    </rPh>
    <phoneticPr fontId="1"/>
  </si>
  <si>
    <t>　※ ①　補助率（1/2または3/4）の確認を行うので、次の①から③について、「あり」・「なし」、該当する方に〇を記入。
（プルダウンで選択）</t>
    <rPh sb="49" eb="51">
      <t>ガイトウ</t>
    </rPh>
    <rPh sb="53" eb="54">
      <t>ホウ</t>
    </rPh>
    <rPh sb="57" eb="59">
      <t>キニュウ</t>
    </rPh>
    <rPh sb="68" eb="70">
      <t>センタク</t>
    </rPh>
    <phoneticPr fontId="1"/>
  </si>
  <si>
    <t>【１．見守り機器導入に伴う通信環境整備について（課題分析）】</t>
    <rPh sb="3" eb="5">
      <t>ミマモ</t>
    </rPh>
    <rPh sb="6" eb="8">
      <t>キキ</t>
    </rPh>
    <rPh sb="8" eb="10">
      <t>ドウニュウ</t>
    </rPh>
    <rPh sb="11" eb="12">
      <t>トモナ</t>
    </rPh>
    <rPh sb="13" eb="15">
      <t>ツウシン</t>
    </rPh>
    <rPh sb="15" eb="17">
      <t>カンキョウ</t>
    </rPh>
    <rPh sb="17" eb="19">
      <t>セイビ</t>
    </rPh>
    <rPh sb="24" eb="26">
      <t>カダイ</t>
    </rPh>
    <rPh sb="26" eb="28">
      <t>ブンセキ</t>
    </rPh>
    <phoneticPr fontId="1"/>
  </si>
  <si>
    <t>　※ ①　補助率（1/2または3/4）の確認を行うので、次の①から③について、「あり」・「なし」、該当する方に〇を記入。
　　　（プルダウンで選択）</t>
    <rPh sb="49" eb="51">
      <t>ガイトウ</t>
    </rPh>
    <rPh sb="53" eb="54">
      <t>ホウ</t>
    </rPh>
    <rPh sb="57" eb="59">
      <t>キニュウ</t>
    </rPh>
    <rPh sb="71" eb="73">
      <t>センタク</t>
    </rPh>
    <phoneticPr fontId="1"/>
  </si>
  <si>
    <t>日勤</t>
    <rPh sb="0" eb="2">
      <t>ニッキン</t>
    </rPh>
    <phoneticPr fontId="1"/>
  </si>
  <si>
    <t>利用者</t>
    <rPh sb="0" eb="3">
      <t>リヨウシャ</t>
    </rPh>
    <phoneticPr fontId="1"/>
  </si>
  <si>
    <t>夜勤</t>
    <rPh sb="0" eb="2">
      <t>ヤキン</t>
    </rPh>
    <phoneticPr fontId="1"/>
  </si>
  <si>
    <t>人に対して　介護従事者等</t>
    <rPh sb="0" eb="1">
      <t>ニン</t>
    </rPh>
    <rPh sb="2" eb="3">
      <t>タイ</t>
    </rPh>
    <rPh sb="6" eb="8">
      <t>カイゴ</t>
    </rPh>
    <rPh sb="8" eb="11">
      <t>ジュウジシャ</t>
    </rPh>
    <rPh sb="11" eb="12">
      <t>トウ</t>
    </rPh>
    <phoneticPr fontId="1"/>
  </si>
  <si>
    <t>人　</t>
    <rPh sb="0" eb="1">
      <t>ニン</t>
    </rPh>
    <phoneticPr fontId="1"/>
  </si>
  <si>
    <t>1.法人について</t>
    <rPh sb="2" eb="4">
      <t>ホウジン</t>
    </rPh>
    <phoneticPr fontId="1"/>
  </si>
  <si>
    <t>法人名</t>
    <phoneticPr fontId="1"/>
  </si>
  <si>
    <t>サービス種別
（表２の番号）プルダウン式</t>
    <rPh sb="19" eb="20">
      <t>シキ</t>
    </rPh>
    <phoneticPr fontId="1"/>
  </si>
  <si>
    <t>介護サービス施設（事業所）名</t>
    <phoneticPr fontId="1"/>
  </si>
  <si>
    <t>定員数
（人）</t>
    <phoneticPr fontId="1"/>
  </si>
  <si>
    <t>2.担当者について</t>
    <rPh sb="2" eb="5">
      <t>タントウシャ</t>
    </rPh>
    <phoneticPr fontId="1"/>
  </si>
  <si>
    <t>職名</t>
    <rPh sb="0" eb="2">
      <t>ショクメイ</t>
    </rPh>
    <phoneticPr fontId="1"/>
  </si>
  <si>
    <t>氏名</t>
    <rPh sb="0" eb="2">
      <t>シメイ</t>
    </rPh>
    <phoneticPr fontId="1"/>
  </si>
  <si>
    <t>TEL</t>
    <phoneticPr fontId="1"/>
  </si>
  <si>
    <t>導入計画書作成担当者
（法人担当者）</t>
    <rPh sb="7" eb="10">
      <t>タントウシャ</t>
    </rPh>
    <phoneticPr fontId="1"/>
  </si>
  <si>
    <t>000-000-0000</t>
    <phoneticPr fontId="1"/>
  </si>
  <si>
    <t>使用状況報告書作成担当者</t>
    <rPh sb="9" eb="12">
      <t>タントウシャ</t>
    </rPh>
    <phoneticPr fontId="1"/>
  </si>
  <si>
    <t>施設長</t>
    <rPh sb="0" eb="3">
      <t>シセツチョウ</t>
    </rPh>
    <phoneticPr fontId="1"/>
  </si>
  <si>
    <t>osaka@mai</t>
    <phoneticPr fontId="1"/>
  </si>
  <si>
    <t>←左記のメールアドレスは３年間
「使用状況報告書」
の連絡用として使用しますので、 
法人又は施設のアドレスをご記入ください。</t>
    <phoneticPr fontId="1"/>
  </si>
  <si>
    <t>3.交付申請にあたっての確認項目（青色セルをプルダウンにて選択）</t>
    <rPh sb="2" eb="6">
      <t>コウフシンセイ</t>
    </rPh>
    <rPh sb="17" eb="18">
      <t>アオ</t>
    </rPh>
    <rPh sb="18" eb="19">
      <t>イロ</t>
    </rPh>
    <rPh sb="29" eb="31">
      <t>センタク</t>
    </rPh>
    <phoneticPr fontId="1"/>
  </si>
  <si>
    <t>介護ロボットの導入・活用及び見守り機器の導入に伴う通信環境整備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すること。</t>
    <rPh sb="0" eb="2">
      <t>カイゴ</t>
    </rPh>
    <rPh sb="7" eb="9">
      <t>ドウニュウ</t>
    </rPh>
    <rPh sb="10" eb="12">
      <t>カツヨウ</t>
    </rPh>
    <rPh sb="12" eb="13">
      <t>オヨ</t>
    </rPh>
    <rPh sb="14" eb="16">
      <t>ミマモ</t>
    </rPh>
    <rPh sb="17" eb="19">
      <t>キキ</t>
    </rPh>
    <rPh sb="25" eb="29">
      <t>ツウシンカンキョウ</t>
    </rPh>
    <rPh sb="29" eb="31">
      <t>セイビ</t>
    </rPh>
    <rPh sb="35" eb="37">
      <t>ギョウム</t>
    </rPh>
    <rPh sb="38" eb="40">
      <t>カイゼン</t>
    </rPh>
    <rPh sb="41" eb="44">
      <t>コウリツカ</t>
    </rPh>
    <rPh sb="44" eb="45">
      <t>トウ</t>
    </rPh>
    <rPh sb="46" eb="47">
      <t>スス</t>
    </rPh>
    <rPh sb="51" eb="53">
      <t>ショクイン</t>
    </rPh>
    <phoneticPr fontId="1"/>
  </si>
  <si>
    <t>導入予定の介護ロボット種別</t>
    <rPh sb="0" eb="2">
      <t>ドウニュウ</t>
    </rPh>
    <rPh sb="2" eb="4">
      <t>ヨテイ</t>
    </rPh>
    <rPh sb="5" eb="7">
      <t>カイゴ</t>
    </rPh>
    <rPh sb="11" eb="13">
      <t>シュベツ</t>
    </rPh>
    <phoneticPr fontId="1"/>
  </si>
  <si>
    <t>「見守り機器」 を選択した場合の
通信環境整備計画の有無</t>
    <phoneticPr fontId="1"/>
  </si>
  <si>
    <t>　⇑  プルダウンで「あり・なし」を選択してください</t>
    <phoneticPr fontId="1"/>
  </si>
  <si>
    <r>
      <t>【２．介護ロボットの</t>
    </r>
    <r>
      <rPr>
        <b/>
        <u/>
        <sz val="12"/>
        <color rgb="FF000000"/>
        <rFont val="ＭＳ Ｐゴシック"/>
        <family val="3"/>
        <charset val="128"/>
        <scheme val="minor"/>
      </rPr>
      <t>導入後３年間</t>
    </r>
    <r>
      <rPr>
        <sz val="12"/>
        <color rgb="FF000000"/>
        <rFont val="ＭＳ Ｐゴシック"/>
        <family val="3"/>
        <charset val="128"/>
        <scheme val="minor"/>
      </rPr>
      <t>の達成すべき</t>
    </r>
    <r>
      <rPr>
        <b/>
        <u/>
        <sz val="12"/>
        <color rgb="FF000000"/>
        <rFont val="ＭＳ Ｐゴシック"/>
        <family val="3"/>
        <charset val="128"/>
        <scheme val="minor"/>
      </rPr>
      <t>目標</t>
    </r>
    <r>
      <rPr>
        <sz val="12"/>
        <color rgb="FF000000"/>
        <rFont val="ＭＳ Ｐゴシック"/>
        <family val="3"/>
        <charset val="128"/>
        <scheme val="minor"/>
      </rPr>
      <t>、期待される</t>
    </r>
    <r>
      <rPr>
        <b/>
        <u/>
        <sz val="12"/>
        <color rgb="FF000000"/>
        <rFont val="ＭＳ Ｐゴシック"/>
        <family val="3"/>
        <charset val="128"/>
        <scheme val="minor"/>
      </rPr>
      <t>効果</t>
    </r>
    <r>
      <rPr>
        <sz val="12"/>
        <color rgb="FF000000"/>
        <rFont val="ＭＳ Ｐゴシック"/>
        <family val="3"/>
        <charset val="128"/>
        <scheme val="minor"/>
      </rPr>
      <t>等】</t>
    </r>
    <rPh sb="3" eb="5">
      <t>カイゴ</t>
    </rPh>
    <rPh sb="10" eb="13">
      <t>ドウニュウゴ</t>
    </rPh>
    <rPh sb="14" eb="16">
      <t>ネンカン</t>
    </rPh>
    <rPh sb="17" eb="19">
      <t>タッセイ</t>
    </rPh>
    <rPh sb="22" eb="24">
      <t>モクヒョウ</t>
    </rPh>
    <rPh sb="25" eb="27">
      <t>キタイ</t>
    </rPh>
    <rPh sb="30" eb="32">
      <t>コウカ</t>
    </rPh>
    <rPh sb="32" eb="33">
      <t>トウ</t>
    </rPh>
    <phoneticPr fontId="1"/>
  </si>
  <si>
    <r>
      <t>　※介護従事者の負担軽減等による離職防止及び定着促進を中心に、</t>
    </r>
    <r>
      <rPr>
        <b/>
        <u/>
        <sz val="11"/>
        <color rgb="FF000000"/>
        <rFont val="ＭＳ Ｐゴシック"/>
        <family val="3"/>
        <charset val="128"/>
        <scheme val="minor"/>
      </rPr>
      <t>数値を用いて具体的に</t>
    </r>
    <r>
      <rPr>
        <sz val="11"/>
        <color rgb="FF000000"/>
        <rFont val="ＭＳ Ｐゴシック"/>
        <family val="3"/>
        <charset val="128"/>
        <scheme val="minor"/>
      </rPr>
      <t>記載すること。</t>
    </r>
    <rPh sb="2" eb="7">
      <t>カイゴジュウジシャ</t>
    </rPh>
    <rPh sb="8" eb="12">
      <t>フタンケイゲン</t>
    </rPh>
    <rPh sb="12" eb="13">
      <t>トウ</t>
    </rPh>
    <rPh sb="16" eb="20">
      <t>リショクボウシ</t>
    </rPh>
    <rPh sb="20" eb="21">
      <t>オヨ</t>
    </rPh>
    <rPh sb="22" eb="26">
      <t>テイチャクソクシン</t>
    </rPh>
    <rPh sb="27" eb="29">
      <t>チュウシン</t>
    </rPh>
    <rPh sb="31" eb="33">
      <t>スウチ</t>
    </rPh>
    <rPh sb="34" eb="35">
      <t>モチ</t>
    </rPh>
    <rPh sb="37" eb="40">
      <t>グタイテキ</t>
    </rPh>
    <rPh sb="41" eb="43">
      <t>キサイ</t>
    </rPh>
    <phoneticPr fontId="1"/>
  </si>
  <si>
    <t>（１） 目標</t>
    <rPh sb="4" eb="6">
      <t>モクヒョウ</t>
    </rPh>
    <phoneticPr fontId="1"/>
  </si>
  <si>
    <t>（２） 効果</t>
    <rPh sb="4" eb="6">
      <t>コウカ</t>
    </rPh>
    <phoneticPr fontId="1"/>
  </si>
  <si>
    <r>
      <t xml:space="preserve">    見守りセンサー、インカム・スマートフォン等のICT機器及び介護記録ソフト</t>
    </r>
    <r>
      <rPr>
        <u/>
        <sz val="10"/>
        <color theme="1"/>
        <rFont val="ＭＳ Ｐゴシック"/>
        <family val="3"/>
        <charset val="128"/>
        <scheme val="minor"/>
      </rPr>
      <t>の３点</t>
    </r>
    <r>
      <rPr>
        <sz val="10"/>
        <color theme="1"/>
        <rFont val="ＭＳ Ｐゴシック"/>
        <family val="3"/>
        <charset val="128"/>
        <scheme val="minor"/>
      </rPr>
      <t>を活用し、
    従前の介護職員等の人員体制の効率化を行うとともに、利用者のケアの質の維持・向上や
    職員の休憩時間の確保等の負担軽減に資する取組を行うことを予定している。</t>
    </r>
    <rPh sb="31" eb="32">
      <t>オヨ</t>
    </rPh>
    <rPh sb="42" eb="43">
      <t>テン</t>
    </rPh>
    <phoneticPr fontId="1"/>
  </si>
  <si>
    <t>該当する場合
〇を選択</t>
    <rPh sb="9" eb="11">
      <t>センタク</t>
    </rPh>
    <phoneticPr fontId="1"/>
  </si>
  <si>
    <t>人員体制を効率化するための
具体的な取組予定</t>
    <rPh sb="0" eb="2">
      <t>ジンイン</t>
    </rPh>
    <rPh sb="2" eb="4">
      <t>タイセイ</t>
    </rPh>
    <rPh sb="5" eb="8">
      <t>コウリツカ</t>
    </rPh>
    <rPh sb="14" eb="17">
      <t>グタイテキ</t>
    </rPh>
    <rPh sb="18" eb="20">
      <t>トリクミ</t>
    </rPh>
    <rPh sb="20" eb="22">
      <t>ヨテイ</t>
    </rPh>
    <phoneticPr fontId="1"/>
  </si>
  <si>
    <t xml:space="preserve">  通信環境整備のうち、令和５年度
  で整備するものをプルダウンで選
  択してください。 （複数選択可）
　また、②、③を選択した場合は、
  製品名及びメーカー名を記入して
  ください。</t>
    <rPh sb="2" eb="4">
      <t>ツウシン</t>
    </rPh>
    <rPh sb="4" eb="6">
      <t>カンキョウ</t>
    </rPh>
    <rPh sb="6" eb="8">
      <t>セイビ</t>
    </rPh>
    <rPh sb="12" eb="14">
      <t>レイワ</t>
    </rPh>
    <rPh sb="15" eb="17">
      <t>ネンド</t>
    </rPh>
    <rPh sb="21" eb="23">
      <t>セイビ</t>
    </rPh>
    <rPh sb="48" eb="50">
      <t>フクスウ</t>
    </rPh>
    <rPh sb="50" eb="52">
      <t>センタク</t>
    </rPh>
    <rPh sb="52" eb="53">
      <t>カ</t>
    </rPh>
    <rPh sb="65" eb="67">
      <t>センタク</t>
    </rPh>
    <rPh sb="69" eb="71">
      <t>バアイ</t>
    </rPh>
    <rPh sb="76" eb="77">
      <t>セイ</t>
    </rPh>
    <rPh sb="77" eb="79">
      <t>ヒンメイ</t>
    </rPh>
    <rPh sb="79" eb="80">
      <t>オヨ</t>
    </rPh>
    <rPh sb="85" eb="86">
      <t>メイ</t>
    </rPh>
    <rPh sb="87" eb="89">
      <t>キニュウ</t>
    </rPh>
    <phoneticPr fontId="1"/>
  </si>
  <si>
    <t xml:space="preserve"> ① Wi-Fi</t>
    <phoneticPr fontId="1"/>
  </si>
  <si>
    <t xml:space="preserve"> ② インカム</t>
    <phoneticPr fontId="1"/>
  </si>
  <si>
    <t xml:space="preserve"> ③ 介護記録にシステム連動
　　可能な
　　 * 介護記録ソフトウェア、
     * ウエラブル端末、
　　 * ゲートウェイ装置等</t>
    <rPh sb="3" eb="5">
      <t>カイゴ</t>
    </rPh>
    <rPh sb="5" eb="7">
      <t>キロク</t>
    </rPh>
    <rPh sb="17" eb="18">
      <t>カ</t>
    </rPh>
    <rPh sb="18" eb="19">
      <t>ノウ</t>
    </rPh>
    <rPh sb="28" eb="30">
      <t>キロク</t>
    </rPh>
    <rPh sb="65" eb="67">
      <t>ソウチ</t>
    </rPh>
    <rPh sb="67" eb="68">
      <t>トウ</t>
    </rPh>
    <phoneticPr fontId="1"/>
  </si>
  <si>
    <t>【２．通信環境整備の導入後３年間の達成すべき目標、期待される効果等】</t>
    <rPh sb="3" eb="5">
      <t>ツウシン</t>
    </rPh>
    <rPh sb="5" eb="7">
      <t>カンキョウ</t>
    </rPh>
    <rPh sb="7" eb="9">
      <t>セイビ</t>
    </rPh>
    <rPh sb="10" eb="12">
      <t>ドウニュウ</t>
    </rPh>
    <rPh sb="12" eb="13">
      <t>ゴ</t>
    </rPh>
    <rPh sb="14" eb="16">
      <t>ネンカン</t>
    </rPh>
    <rPh sb="17" eb="19">
      <t>タッセイ</t>
    </rPh>
    <rPh sb="22" eb="24">
      <t>モクヒョウ</t>
    </rPh>
    <rPh sb="25" eb="27">
      <t>キタイ</t>
    </rPh>
    <rPh sb="30" eb="32">
      <t>コウカ</t>
    </rPh>
    <rPh sb="32" eb="33">
      <t>トウ</t>
    </rPh>
    <phoneticPr fontId="1"/>
  </si>
  <si>
    <t>　※介護従事者の負担軽減等による離職防止及び定着促進を中心に、数値を用いて具体的に記載すること。</t>
    <phoneticPr fontId="1"/>
  </si>
  <si>
    <t>年度大阪府介護ロボット導入支援事業補助金交付申請書</t>
    <phoneticPr fontId="1"/>
  </si>
  <si>
    <t>令和５年度　大阪府介護ロボット導入支援事業補助金　導入計画書</t>
    <rPh sb="0" eb="2">
      <t>レイワ</t>
    </rPh>
    <phoneticPr fontId="1"/>
  </si>
  <si>
    <t>令和５年度　大阪府介護ロボット導入支援事業補助金　所要額調書</t>
    <rPh sb="0" eb="2">
      <t>レイワ</t>
    </rPh>
    <rPh sb="3" eb="5">
      <t>ネンド</t>
    </rPh>
    <rPh sb="6" eb="9">
      <t>オオサカフ</t>
    </rPh>
    <rPh sb="9" eb="11">
      <t>カイゴ</t>
    </rPh>
    <rPh sb="15" eb="17">
      <t>ドウニュウ</t>
    </rPh>
    <rPh sb="17" eb="19">
      <t>シエン</t>
    </rPh>
    <rPh sb="19" eb="21">
      <t>ジギョウ</t>
    </rPh>
    <rPh sb="21" eb="24">
      <t>ホジョキン</t>
    </rPh>
    <rPh sb="25" eb="27">
      <t>ショヨウ</t>
    </rPh>
    <rPh sb="27" eb="28">
      <t>ガク</t>
    </rPh>
    <rPh sb="28" eb="30">
      <t>チョウショ</t>
    </rPh>
    <phoneticPr fontId="1"/>
  </si>
  <si>
    <t xml:space="preserve">　標記の補助金について、大阪府介護ロボット導入支援事業補助金交付要綱（大阪府地域医療介護総合確保基金事業）第４条の規定により、下記のとおり申請します。
　また、標記の補助金により導入する介護ロボット及び見守り機器の導入に伴う通信環境の整備について他の行政機関等から補助金等の交付を受けていないことを誓約するとともに、大阪府が他の行政機関等に対し補助金等の交付の状況を確認することに同意します。
</t>
    <phoneticPr fontId="1"/>
  </si>
  <si>
    <t>郵便番号</t>
    <rPh sb="0" eb="4">
      <t>ユウビンバンゴウ</t>
    </rPh>
    <phoneticPr fontId="1"/>
  </si>
  <si>
    <t>-</t>
    <phoneticPr fontId="1"/>
  </si>
  <si>
    <t>代表者　職・氏名</t>
    <rPh sb="0" eb="3">
      <t>ダイヒョウシャ</t>
    </rPh>
    <rPh sb="4" eb="5">
      <t>ショク</t>
    </rPh>
    <rPh sb="6" eb="8">
      <t>シメイ</t>
    </rPh>
    <phoneticPr fontId="1"/>
  </si>
  <si>
    <t>申請日</t>
    <rPh sb="0" eb="3">
      <t>シンセイビ</t>
    </rPh>
    <phoneticPr fontId="1"/>
  </si>
  <si>
    <t>令和</t>
    <rPh sb="0" eb="2">
      <t>レイワ</t>
    </rPh>
    <phoneticPr fontId="1"/>
  </si>
  <si>
    <t>年</t>
    <rPh sb="0" eb="1">
      <t>ネン</t>
    </rPh>
    <phoneticPr fontId="1"/>
  </si>
  <si>
    <t>月</t>
    <rPh sb="0" eb="1">
      <t>ガツ</t>
    </rPh>
    <phoneticPr fontId="1"/>
  </si>
  <si>
    <t>日</t>
    <rPh sb="0" eb="1">
      <t>ニチ</t>
    </rPh>
    <phoneticPr fontId="1"/>
  </si>
  <si>
    <t>（２） 解決策</t>
    <rPh sb="4" eb="7">
      <t>カイケツサク</t>
    </rPh>
    <phoneticPr fontId="1"/>
  </si>
  <si>
    <t>（１） 現状
及び課題</t>
    <rPh sb="4" eb="5">
      <t>ゲン</t>
    </rPh>
    <rPh sb="5" eb="6">
      <t>ジョウ</t>
    </rPh>
    <rPh sb="7" eb="8">
      <t>オヨ</t>
    </rPh>
    <rPh sb="9" eb="11">
      <t>カダイ</t>
    </rPh>
    <phoneticPr fontId="1"/>
  </si>
  <si>
    <t>導入した年度を含む３年間（３回）は使用状況報告書を大阪府に提出すること。（報告書の様式は、３月中に対象施設あてメールで送付予定）</t>
    <rPh sb="0" eb="2">
      <t>ドウニュウ</t>
    </rPh>
    <rPh sb="4" eb="6">
      <t>ネンド</t>
    </rPh>
    <rPh sb="7" eb="8">
      <t>フク</t>
    </rPh>
    <rPh sb="10" eb="12">
      <t>ネンカン</t>
    </rPh>
    <rPh sb="14" eb="15">
      <t>カイ</t>
    </rPh>
    <rPh sb="17" eb="24">
      <t>シヨウジョウキョウホウコクショ</t>
    </rPh>
    <rPh sb="25" eb="28">
      <t>オオサカフ</t>
    </rPh>
    <rPh sb="29" eb="31">
      <t>テイシュツ</t>
    </rPh>
    <rPh sb="59" eb="61">
      <t>ソウフ</t>
    </rPh>
    <rPh sb="61" eb="63">
      <t>ヨテイ</t>
    </rPh>
    <phoneticPr fontId="1"/>
  </si>
  <si>
    <r>
      <rPr>
        <sz val="9.5"/>
        <color theme="1"/>
        <rFont val="ＭＳ Ｐゴシック"/>
        <family val="3"/>
        <charset val="128"/>
        <scheme val="minor"/>
      </rPr>
      <t>介護ロボット等の導入後に見込
む</t>
    </r>
    <r>
      <rPr>
        <sz val="10"/>
        <color theme="1"/>
        <rFont val="ＭＳ Ｐゴシック"/>
        <family val="3"/>
        <charset val="128"/>
        <scheme val="minor"/>
      </rPr>
      <t>介護職員等の人員体制　</t>
    </r>
    <phoneticPr fontId="1"/>
  </si>
  <si>
    <t>利用者のケアの質や、休憩時
間の確保等の職員の負担軽
減に資する具体的な取組</t>
    <phoneticPr fontId="1"/>
  </si>
  <si>
    <t>【例】</t>
    <phoneticPr fontId="1"/>
  </si>
  <si>
    <t>②導入計画書は、「計画ごと」にそれぞれ提出が必要です。</t>
    <rPh sb="1" eb="3">
      <t>ドウニュウ</t>
    </rPh>
    <rPh sb="3" eb="5">
      <t>ケイカク</t>
    </rPh>
    <rPh sb="5" eb="6">
      <t>ショ</t>
    </rPh>
    <rPh sb="9" eb="11">
      <t>ケイカク</t>
    </rPh>
    <rPh sb="19" eb="21">
      <t>テイシュツ</t>
    </rPh>
    <rPh sb="22" eb="24">
      <t>ヒツヨウ</t>
    </rPh>
    <phoneticPr fontId="1"/>
  </si>
  <si>
    <t>「あり」の場合は②導入計画書
（通信環境整備）Ｂ を作成してください。</t>
    <phoneticPr fontId="1"/>
  </si>
  <si>
    <t>本事業において、介護ロボットの導入及び見守り機器の導入に伴う通信環境整備を行った事業者については、導入年度に、厚生労働省老健局高齢者支援課介護業務効率化・生産性向上推進室に導入製品の内容や、導入効果等を報告すること。（報告様式等その他詳細については、厚労省から通知があり次第、大阪府から別途通知する。）</t>
    <rPh sb="8" eb="10">
      <t>カイゴ</t>
    </rPh>
    <rPh sb="15" eb="17">
      <t>ドウニュウ</t>
    </rPh>
    <rPh sb="17" eb="18">
      <t>オヨ</t>
    </rPh>
    <rPh sb="19" eb="21">
      <t>ミマモ</t>
    </rPh>
    <rPh sb="22" eb="24">
      <t>キキ</t>
    </rPh>
    <rPh sb="25" eb="27">
      <t>ドウニュウ</t>
    </rPh>
    <rPh sb="28" eb="29">
      <t>トモナ</t>
    </rPh>
    <rPh sb="30" eb="36">
      <t>ツウシンカンキョウセイビ</t>
    </rPh>
    <rPh sb="37" eb="38">
      <t>オコナ</t>
    </rPh>
    <rPh sb="40" eb="43">
      <t>ジギョウシャ</t>
    </rPh>
    <rPh sb="49" eb="53">
      <t>ドウニュウネンド</t>
    </rPh>
    <rPh sb="55" eb="60">
      <t>コウセイロウドウショウ</t>
    </rPh>
    <rPh sb="60" eb="63">
      <t>ロウケンキョク</t>
    </rPh>
    <rPh sb="63" eb="71">
      <t>コウレイシャシエンカカイゴ</t>
    </rPh>
    <rPh sb="71" eb="73">
      <t>ギョウム</t>
    </rPh>
    <rPh sb="73" eb="76">
      <t>コウリツカ</t>
    </rPh>
    <rPh sb="77" eb="80">
      <t>セイサンセイ</t>
    </rPh>
    <rPh sb="80" eb="85">
      <t>コウジョウスイシンシツ</t>
    </rPh>
    <rPh sb="86" eb="90">
      <t>ドウニュウセイヒン</t>
    </rPh>
    <rPh sb="91" eb="93">
      <t>ナイヨウ</t>
    </rPh>
    <rPh sb="95" eb="100">
      <t>ドウニュウコウカトウ</t>
    </rPh>
    <rPh sb="101" eb="103">
      <t>ホウコク</t>
    </rPh>
    <rPh sb="109" eb="111">
      <t>ホウコク</t>
    </rPh>
    <rPh sb="111" eb="113">
      <t>ヨウシキ</t>
    </rPh>
    <rPh sb="113" eb="114">
      <t>トウ</t>
    </rPh>
    <rPh sb="116" eb="117">
      <t>ホカ</t>
    </rPh>
    <rPh sb="117" eb="119">
      <t>ショウサイ</t>
    </rPh>
    <rPh sb="125" eb="128">
      <t>コウロウショウ</t>
    </rPh>
    <rPh sb="130" eb="132">
      <t>ツウチ</t>
    </rPh>
    <rPh sb="135" eb="137">
      <t>シダイ</t>
    </rPh>
    <rPh sb="138" eb="141">
      <t>オオサカフ</t>
    </rPh>
    <rPh sb="145" eb="147">
      <t>ツウチ</t>
    </rPh>
    <phoneticPr fontId="1"/>
  </si>
  <si>
    <t>他の補助金等を受けていません。</t>
  </si>
  <si>
    <t xml:space="preserve">   ※ 上記機器等を用いて、どのような課題をどう改善するかといった、雇用環境の状況を含めた現状及び課題、解決策を記載すること。
 </t>
    <rPh sb="5" eb="7">
      <t>ジョウキ</t>
    </rPh>
    <rPh sb="7" eb="10">
      <t>キキトウ</t>
    </rPh>
    <rPh sb="11" eb="12">
      <t>モチ</t>
    </rPh>
    <rPh sb="20" eb="22">
      <t>カダイ</t>
    </rPh>
    <rPh sb="48" eb="49">
      <t>オヨ</t>
    </rPh>
    <rPh sb="53" eb="56">
      <t>カイケツサク</t>
    </rPh>
    <phoneticPr fontId="1"/>
  </si>
  <si>
    <t xml:space="preserve">  ※ 上記機器等を用いて、どのような課題をどう改善するかといった、雇用環境の状況を含めた現状及び課題、解決策を記載すること。
 </t>
    <rPh sb="47" eb="48">
      <t>オヨ</t>
    </rPh>
    <phoneticPr fontId="1"/>
  </si>
  <si>
    <t>①交付申請書（様式第１号）より順に（①⇒⑧）作成</t>
    <phoneticPr fontId="1"/>
  </si>
  <si>
    <r>
      <t>エクセル画面の下部分（</t>
    </r>
    <r>
      <rPr>
        <u/>
        <sz val="11"/>
        <color rgb="FFFF0000"/>
        <rFont val="UD デジタル 教科書体 N-B"/>
        <family val="1"/>
        <charset val="128"/>
      </rPr>
      <t>赤で囲んだ部分</t>
    </r>
    <r>
      <rPr>
        <sz val="11"/>
        <color theme="1"/>
        <rFont val="UD デジタル 教科書体 N-B"/>
        <family val="1"/>
        <charset val="128"/>
      </rPr>
      <t>）をクリックしていただくと次のワークシートにかわります。</t>
    </r>
    <rPh sb="4" eb="6">
      <t>ガメン</t>
    </rPh>
    <rPh sb="7" eb="8">
      <t>シタ</t>
    </rPh>
    <rPh sb="8" eb="10">
      <t>ブブン</t>
    </rPh>
    <rPh sb="11" eb="12">
      <t>アカ</t>
    </rPh>
    <rPh sb="13" eb="14">
      <t>カコ</t>
    </rPh>
    <rPh sb="16" eb="18">
      <t>ブブン</t>
    </rPh>
    <rPh sb="31" eb="32">
      <t>ツギ</t>
    </rPh>
    <phoneticPr fontId="1"/>
  </si>
  <si>
    <t>各シートの該当項目（ピンクのセル）に自動入力されるようになっています。</t>
    <rPh sb="0" eb="1">
      <t>カク</t>
    </rPh>
    <rPh sb="5" eb="7">
      <t>ガイトウ</t>
    </rPh>
    <rPh sb="7" eb="9">
      <t>コウモク</t>
    </rPh>
    <rPh sb="18" eb="20">
      <t>ジドウ</t>
    </rPh>
    <rPh sb="20" eb="22">
      <t>ニュウリョク</t>
    </rPh>
    <phoneticPr fontId="1"/>
  </si>
  <si>
    <t>「基本情報入力」シートに必要事項を記載（青のセル）</t>
    <rPh sb="1" eb="5">
      <t>キホンジョウホウ</t>
    </rPh>
    <rPh sb="5" eb="7">
      <t>ニュウリョク</t>
    </rPh>
    <rPh sb="12" eb="16">
      <t>ヒツヨウジコウ</t>
    </rPh>
    <rPh sb="17" eb="19">
      <t>キサイ</t>
    </rPh>
    <rPh sb="20" eb="21">
      <t>アオ</t>
    </rPh>
    <phoneticPr fontId="1"/>
  </si>
  <si>
    <r>
      <rPr>
        <sz val="11"/>
        <color rgb="FFFF0000"/>
        <rFont val="UD デジタル 教科書体 N-B"/>
        <family val="1"/>
        <charset val="128"/>
      </rPr>
      <t>右にその他ワークシートがあります</t>
    </r>
    <r>
      <rPr>
        <sz val="11"/>
        <color theme="1"/>
        <rFont val="UD デジタル 教科書体 N-B"/>
        <family val="1"/>
        <charset val="128"/>
      </rPr>
      <t>ので、</t>
    </r>
    <r>
      <rPr>
        <u/>
        <sz val="11"/>
        <color rgb="FFFF0000"/>
        <rFont val="UD デジタル 教科書体 N-B"/>
        <family val="1"/>
        <charset val="128"/>
      </rPr>
      <t>左端の矢印を押して</t>
    </r>
    <r>
      <rPr>
        <sz val="11"/>
        <color theme="1"/>
        <rFont val="UD デジタル 教科書体 N-B"/>
        <family val="1"/>
        <charset val="128"/>
      </rPr>
      <t>ワークシートを動かしてください。</t>
    </r>
    <rPh sb="0" eb="1">
      <t>ミギ</t>
    </rPh>
    <rPh sb="4" eb="5">
      <t>ホカ</t>
    </rPh>
    <rPh sb="19" eb="21">
      <t>ヒダリハシ</t>
    </rPh>
    <rPh sb="22" eb="24">
      <t>ヤジルシ</t>
    </rPh>
    <rPh sb="25" eb="26">
      <t>オ</t>
    </rPh>
    <rPh sb="35" eb="36">
      <t>ウゴ</t>
    </rPh>
    <phoneticPr fontId="1"/>
  </si>
  <si>
    <t>介護ロボットの導入及び通信環境の整備について、大阪労働局が実施する「人材確保等支援助成金（介護福祉機器助成コース）」等、他の補助金・助成金・交付金等を重複して受けていない。</t>
    <rPh sb="0" eb="2">
      <t>カイゴ</t>
    </rPh>
    <rPh sb="7" eb="9">
      <t>ドウニュウ</t>
    </rPh>
    <rPh sb="9" eb="10">
      <t>オヨ</t>
    </rPh>
    <rPh sb="11" eb="13">
      <t>ツウシン</t>
    </rPh>
    <rPh sb="13" eb="15">
      <t>カンキョウ</t>
    </rPh>
    <rPh sb="16" eb="18">
      <t>セイビ</t>
    </rPh>
    <rPh sb="23" eb="25">
      <t>オオサカ</t>
    </rPh>
    <rPh sb="25" eb="28">
      <t>ロウドウキョク</t>
    </rPh>
    <rPh sb="29" eb="31">
      <t>ジッシ</t>
    </rPh>
    <rPh sb="58" eb="59">
      <t>トウ</t>
    </rPh>
    <rPh sb="60" eb="61">
      <t>ホカ</t>
    </rPh>
    <rPh sb="73" eb="74">
      <t>トウ</t>
    </rPh>
    <rPh sb="75" eb="77">
      <t>チョウフク</t>
    </rPh>
    <rPh sb="79" eb="80">
      <t>ウ</t>
    </rPh>
    <phoneticPr fontId="1"/>
  </si>
  <si>
    <t>11,地域密着型特定施設入居者生活介護</t>
    <phoneticPr fontId="1"/>
  </si>
  <si>
    <t>10,,認知症対応型共同生活介護</t>
    <phoneticPr fontId="1"/>
  </si>
  <si>
    <t>12,地域密着型介護老人福祉施設　（併設型短期入所生活介護を含む。）</t>
    <phoneticPr fontId="1"/>
  </si>
  <si>
    <t>13,訪問介護</t>
    <phoneticPr fontId="1"/>
  </si>
  <si>
    <t>14,訪問入浴介護</t>
    <phoneticPr fontId="1"/>
  </si>
  <si>
    <t>15,訪問看護</t>
    <phoneticPr fontId="1"/>
  </si>
  <si>
    <t>16,訪問リハビリテーション</t>
    <phoneticPr fontId="1"/>
  </si>
  <si>
    <t>17,通所介護</t>
    <phoneticPr fontId="1"/>
  </si>
  <si>
    <t>18,通所リハビリテーション</t>
    <phoneticPr fontId="1"/>
  </si>
  <si>
    <t>19,定期巡回・随時対応型訪問介護看護</t>
    <phoneticPr fontId="1"/>
  </si>
  <si>
    <t>20,夜間対応型訪問看護</t>
    <phoneticPr fontId="1"/>
  </si>
  <si>
    <t>21,地域密着型通所介護</t>
    <phoneticPr fontId="1"/>
  </si>
  <si>
    <t>22,認知症対応型通所介護</t>
    <phoneticPr fontId="1"/>
  </si>
  <si>
    <t>介護ロボットの機器（製品）名</t>
    <phoneticPr fontId="1"/>
  </si>
  <si>
    <t>1  移乗介護（装着型）</t>
    <phoneticPr fontId="1"/>
  </si>
  <si>
    <t xml:space="preserve">2  移乗介護（非装着型） </t>
    <phoneticPr fontId="1"/>
  </si>
  <si>
    <t>3  移動支援</t>
    <phoneticPr fontId="1"/>
  </si>
  <si>
    <t>4  排泄支援</t>
    <phoneticPr fontId="1"/>
  </si>
  <si>
    <t>5  見守り</t>
    <phoneticPr fontId="1"/>
  </si>
  <si>
    <t>6  コミュニケーション</t>
    <phoneticPr fontId="1"/>
  </si>
  <si>
    <t>7  入浴支援</t>
    <phoneticPr fontId="1"/>
  </si>
  <si>
    <t>8  介護業務支援</t>
    <phoneticPr fontId="1"/>
  </si>
  <si>
    <t>（型番）</t>
    <rPh sb="1" eb="3">
      <t>カタバン</t>
    </rPh>
    <phoneticPr fontId="1"/>
  </si>
  <si>
    <t>（TB-215）</t>
    <phoneticPr fontId="1"/>
  </si>
  <si>
    <t>〇</t>
  </si>
  <si>
    <t>1(シートA)</t>
    <phoneticPr fontId="1"/>
  </si>
  <si>
    <t>2(シートB)</t>
    <phoneticPr fontId="1"/>
  </si>
  <si>
    <t>3(シートC)</t>
    <phoneticPr fontId="1"/>
  </si>
  <si>
    <t>社会福祉法人○○会</t>
    <rPh sb="0" eb="2">
      <t>シャカイ</t>
    </rPh>
    <rPh sb="2" eb="4">
      <t>フクシ</t>
    </rPh>
    <rPh sb="4" eb="6">
      <t>ホウジン</t>
    </rPh>
    <rPh sb="8" eb="9">
      <t>カイ</t>
    </rPh>
    <phoneticPr fontId="1"/>
  </si>
  <si>
    <t>〇〇市○○　〇丁目〇番〇号</t>
    <rPh sb="2" eb="3">
      <t>シ</t>
    </rPh>
    <rPh sb="7" eb="9">
      <t>チョウメ</t>
    </rPh>
    <rPh sb="10" eb="11">
      <t>バン</t>
    </rPh>
    <rPh sb="12" eb="13">
      <t>ゴウ</t>
    </rPh>
    <phoneticPr fontId="1"/>
  </si>
  <si>
    <t>理事長　〇〇　〇〇</t>
    <rPh sb="0" eb="3">
      <t>リジチョウ</t>
    </rPh>
    <phoneticPr fontId="1"/>
  </si>
  <si>
    <t>〇〇〇</t>
    <phoneticPr fontId="1"/>
  </si>
  <si>
    <t>〇〇〇〇</t>
    <phoneticPr fontId="1"/>
  </si>
  <si>
    <t>事務長</t>
    <rPh sb="0" eb="3">
      <t>ジムチョウ</t>
    </rPh>
    <phoneticPr fontId="1"/>
  </si>
  <si>
    <t>確認しました。</t>
  </si>
  <si>
    <t>marumaruenn@mai</t>
    <phoneticPr fontId="1"/>
  </si>
  <si>
    <t>あり</t>
  </si>
  <si>
    <t>〇〇〇〇</t>
    <phoneticPr fontId="1"/>
  </si>
  <si>
    <t>□□□□</t>
    <phoneticPr fontId="1"/>
  </si>
  <si>
    <t>5  見守り</t>
  </si>
  <si>
    <r>
      <rPr>
        <b/>
        <sz val="12"/>
        <color theme="4" tint="0.59999389629810485"/>
        <rFont val="ＭＳ Ｐゴシック"/>
        <family val="3"/>
        <charset val="128"/>
        <scheme val="minor"/>
      </rPr>
      <t>水色</t>
    </r>
    <r>
      <rPr>
        <b/>
        <sz val="12"/>
        <color rgb="FFFF0000"/>
        <rFont val="ＭＳ Ｐゴシック"/>
        <family val="3"/>
        <charset val="128"/>
        <scheme val="minor"/>
      </rPr>
      <t>のセルにのみに入力してください。</t>
    </r>
    <rPh sb="0" eb="2">
      <t>ミズイロ</t>
    </rPh>
    <rPh sb="1" eb="2">
      <t>チュウスイ</t>
    </rPh>
    <rPh sb="9" eb="11">
      <t>ニュウリョク</t>
    </rPh>
    <phoneticPr fontId="1"/>
  </si>
  <si>
    <t>購入
又は
リース
の別</t>
    <rPh sb="0" eb="2">
      <t>コウニュウ</t>
    </rPh>
    <rPh sb="3" eb="4">
      <t>マタ</t>
    </rPh>
    <rPh sb="11" eb="12">
      <t>ベツ</t>
    </rPh>
    <phoneticPr fontId="1"/>
  </si>
  <si>
    <t>10,,認知症対応型共同生活介護</t>
  </si>
  <si>
    <t>1 ,介護老人福祉施設　（併設型短期入所生活介護を含む。）</t>
    <phoneticPr fontId="1"/>
  </si>
  <si>
    <t>2 ,介護老人保健施設　（併設型短期入所療養介護、及び通所リハビリテーションを含む。）</t>
    <phoneticPr fontId="1"/>
  </si>
  <si>
    <t>3 ,介護療養型医療施設　（同上）</t>
    <phoneticPr fontId="1"/>
  </si>
  <si>
    <t>4 ,介護医療院　（同上）</t>
    <phoneticPr fontId="1"/>
  </si>
  <si>
    <t>5 ,（単独型）　短期入所生活介護</t>
    <phoneticPr fontId="1"/>
  </si>
  <si>
    <t>6 ,（単独型）　短期入所療養介護</t>
    <phoneticPr fontId="1"/>
  </si>
  <si>
    <t>7 ,特定施設入居者生活介護</t>
    <phoneticPr fontId="1"/>
  </si>
  <si>
    <t>8 ,小規模多機能型居宅介護</t>
    <phoneticPr fontId="1"/>
  </si>
  <si>
    <t>9 ,看護小規模多機能型居宅介護</t>
    <phoneticPr fontId="1"/>
  </si>
  <si>
    <t>大阪 太郎</t>
    <rPh sb="0" eb="2">
      <t>オオサカ</t>
    </rPh>
    <rPh sb="3" eb="5">
      <t>タロウ</t>
    </rPh>
    <phoneticPr fontId="1"/>
  </si>
  <si>
    <t>浪速　次郎</t>
    <rPh sb="0" eb="2">
      <t>ナニワ</t>
    </rPh>
    <rPh sb="3" eb="5">
      <t>ジロウ</t>
    </rPh>
    <phoneticPr fontId="1"/>
  </si>
  <si>
    <t>大阪市</t>
    <rPh sb="0" eb="3">
      <t>オオサカシ</t>
    </rPh>
    <phoneticPr fontId="1"/>
  </si>
  <si>
    <t>特別養護老人ホーム○○</t>
    <rPh sb="0" eb="2">
      <t>トクベツ</t>
    </rPh>
    <rPh sb="2" eb="4">
      <t>ヨウゴ</t>
    </rPh>
    <rPh sb="4" eb="6">
      <t>ロウジン</t>
    </rPh>
    <phoneticPr fontId="1"/>
  </si>
  <si>
    <t>△△△△</t>
    <phoneticPr fontId="1"/>
  </si>
  <si>
    <t>●「見守り機器」のみの場合　⇒　「②導入計画書 （介護ロボット）A」シートを作成。</t>
    <rPh sb="2" eb="4">
      <t>ミマモ</t>
    </rPh>
    <rPh sb="5" eb="7">
      <t>キキ</t>
    </rPh>
    <rPh sb="11" eb="13">
      <t>バアイ</t>
    </rPh>
    <rPh sb="38" eb="40">
      <t>サクセイ</t>
    </rPh>
    <phoneticPr fontId="1"/>
  </si>
  <si>
    <t>職員の業務のうち、「定時巡視」の時間が一日〇時間を占めている。夜間は、入居者〇人に対して介護従事者〇人で対応にあたるため、身体的・心理的負担が大きい。また、定時巡視により利用者を起こしてしまうことがある。</t>
    <phoneticPr fontId="1"/>
  </si>
  <si>
    <t>見守り機器〇〇を導入することで、入居者の状態を常に把握できるので、定時巡視の訪室回数を減らし、介護従事者の身体的・心理的負担を軽減させ継続して勤務しやすい雇用環境を整える。安全に活用するための事業所内研修や定期的なミーティングを行う。</t>
    <phoneticPr fontId="1"/>
  </si>
  <si>
    <t>利用者の睡眠リズム・状態を把握し、定時巡視の時間を〇時間減らし、介護従事者の心理的・身体的負担を軽減する。覚醒状態になった時に優先して訪室するなどし、きめ細やかなケアを行う。</t>
    <phoneticPr fontId="1"/>
  </si>
  <si>
    <t>・利用者のケアの質の向上を目指す委員会を開催し、現場にフィードバックすることでケアの質の
　向上を図る。
・記録作成業務のタイミングや様式を見直すことで、残業時間を１人あたり１日30分短縮する。</t>
    <phoneticPr fontId="1"/>
  </si>
  <si>
    <t>○○</t>
    <phoneticPr fontId="1"/>
  </si>
  <si>
    <t>インカム</t>
  </si>
  <si>
    <t>□□□□</t>
    <phoneticPr fontId="1"/>
  </si>
  <si>
    <t>△△△△</t>
    <phoneticPr fontId="1"/>
  </si>
  <si>
    <t>見守り機器〇〇を円滑に使用することが人員体制の効率化に直結するため、利用に関する講習会を開き、個々の職員の理解を深める。</t>
    <rPh sb="8" eb="10">
      <t>エンカツ</t>
    </rPh>
    <rPh sb="11" eb="13">
      <t>シヨウ</t>
    </rPh>
    <rPh sb="18" eb="22">
      <t>ジンインタイセイ</t>
    </rPh>
    <rPh sb="23" eb="26">
      <t>コウリツカ</t>
    </rPh>
    <rPh sb="27" eb="29">
      <t>チョッケツ</t>
    </rPh>
    <rPh sb="34" eb="36">
      <t>リヨウ</t>
    </rPh>
    <rPh sb="37" eb="38">
      <t>カン</t>
    </rPh>
    <rPh sb="40" eb="43">
      <t>コウシュウカイ</t>
    </rPh>
    <rPh sb="44" eb="45">
      <t>ヒラ</t>
    </rPh>
    <rPh sb="47" eb="49">
      <t>ココ</t>
    </rPh>
    <rPh sb="50" eb="52">
      <t>ショクイン</t>
    </rPh>
    <rPh sb="53" eb="55">
      <t>リカイ</t>
    </rPh>
    <rPh sb="56" eb="57">
      <t>フカ</t>
    </rPh>
    <phoneticPr fontId="1"/>
  </si>
  <si>
    <t>○○○○</t>
    <phoneticPr fontId="1"/>
  </si>
  <si>
    <t>▲▲▲▲</t>
    <phoneticPr fontId="1"/>
  </si>
  <si>
    <t>事業所所在地
（市町村名のみ）</t>
    <rPh sb="0" eb="3">
      <t>ジギョウショ</t>
    </rPh>
    <phoneticPr fontId="1"/>
  </si>
  <si>
    <t>現在は、施設内において、見守り機器○○の導入に見合った通信環境が構築されていない。そのため、機能を十分に利用することができない。
また、見守り機器○○から受け取った情報を職員が即座に共有するための手段がない。</t>
    <rPh sb="0" eb="2">
      <t>ゲンザイ</t>
    </rPh>
    <rPh sb="4" eb="7">
      <t>シセツナイ</t>
    </rPh>
    <rPh sb="12" eb="14">
      <t>ミマモ</t>
    </rPh>
    <rPh sb="15" eb="17">
      <t>キキ</t>
    </rPh>
    <rPh sb="20" eb="22">
      <t>ドウニュウ</t>
    </rPh>
    <rPh sb="23" eb="25">
      <t>ミア</t>
    </rPh>
    <rPh sb="27" eb="31">
      <t>ツウシンカンキョウ</t>
    </rPh>
    <rPh sb="32" eb="34">
      <t>コウチク</t>
    </rPh>
    <rPh sb="46" eb="48">
      <t>キノウ</t>
    </rPh>
    <rPh sb="49" eb="51">
      <t>ジュウブン</t>
    </rPh>
    <rPh sb="52" eb="54">
      <t>リヨウ</t>
    </rPh>
    <rPh sb="77" eb="78">
      <t>ウ</t>
    </rPh>
    <rPh sb="79" eb="80">
      <t>ト</t>
    </rPh>
    <rPh sb="82" eb="84">
      <t>ジョウホウ</t>
    </rPh>
    <rPh sb="85" eb="87">
      <t>ショクイン</t>
    </rPh>
    <rPh sb="88" eb="90">
      <t>ソクザ</t>
    </rPh>
    <rPh sb="91" eb="93">
      <t>キョウユウ</t>
    </rPh>
    <rPh sb="98" eb="100">
      <t>シュダン</t>
    </rPh>
    <phoneticPr fontId="1"/>
  </si>
  <si>
    <t>インカムを導入し、情報共有を簡素化、迅速化することにより、無駄な訪室を減らし（●時間/週　削減）、身体的な負担を減らす。また、削減した時間を利用者へのケアに充てることにより、利用者のケアの質の向上にも繋げる。</t>
    <rPh sb="5" eb="7">
      <t>ドウニュウ</t>
    </rPh>
    <rPh sb="9" eb="13">
      <t>ジョウホウキョウユウ</t>
    </rPh>
    <rPh sb="14" eb="17">
      <t>カンソカ</t>
    </rPh>
    <rPh sb="18" eb="21">
      <t>ジンソクカ</t>
    </rPh>
    <rPh sb="29" eb="31">
      <t>ムダ</t>
    </rPh>
    <rPh sb="32" eb="34">
      <t>ホウシツ</t>
    </rPh>
    <rPh sb="35" eb="36">
      <t>ヘ</t>
    </rPh>
    <rPh sb="40" eb="42">
      <t>ジカン</t>
    </rPh>
    <rPh sb="43" eb="44">
      <t>シュウ</t>
    </rPh>
    <rPh sb="45" eb="47">
      <t>サクゲン</t>
    </rPh>
    <rPh sb="49" eb="51">
      <t>シンタイ</t>
    </rPh>
    <rPh sb="51" eb="52">
      <t>テキ</t>
    </rPh>
    <rPh sb="53" eb="55">
      <t>フタン</t>
    </rPh>
    <rPh sb="56" eb="57">
      <t>ヘ</t>
    </rPh>
    <rPh sb="63" eb="65">
      <t>サクゲン</t>
    </rPh>
    <rPh sb="67" eb="69">
      <t>ジカン</t>
    </rPh>
    <rPh sb="70" eb="73">
      <t>リヨウシャ</t>
    </rPh>
    <rPh sb="78" eb="79">
      <t>ア</t>
    </rPh>
    <rPh sb="87" eb="90">
      <t>リヨウシャ</t>
    </rPh>
    <rPh sb="94" eb="95">
      <t>シツ</t>
    </rPh>
    <rPh sb="96" eb="98">
      <t>コウジョウ</t>
    </rPh>
    <rPh sb="100" eb="101">
      <t>ツナ</t>
    </rPh>
    <phoneticPr fontId="1"/>
  </si>
  <si>
    <t>インカム○○○○を円滑に使用することが人員体制の効率化に直結するため、利用に関する講習会を開き、個々の職員の理解を深める。</t>
    <phoneticPr fontId="1"/>
  </si>
  <si>
    <t>交付申請書類　記載方法</t>
    <rPh sb="0" eb="4">
      <t>コウフシンセイ</t>
    </rPh>
    <rPh sb="4" eb="6">
      <t>ショルイ</t>
    </rPh>
    <rPh sb="7" eb="9">
      <t>キサイ</t>
    </rPh>
    <rPh sb="9" eb="11">
      <t>ホウホウ</t>
    </rPh>
    <phoneticPr fontId="1"/>
  </si>
  <si>
    <t>●「見守り機器導入に伴う通信環境整備」のみの場合　⇒　「②導入計画書 （通信環境整備）B」
   シートを作成。</t>
    <rPh sb="22" eb="24">
      <t>バアイ</t>
    </rPh>
    <rPh sb="53" eb="55">
      <t>サクセイ</t>
    </rPh>
    <phoneticPr fontId="1"/>
  </si>
  <si>
    <t>●「見守り機器」と「見守り機器導入に伴う通信環境整備」の場合　⇒　「②導入計画書 （介護
   ロボット）A」シート と 「②導入計画書 （通信環境整備）B」 シートを作成。</t>
    <rPh sb="2" eb="4">
      <t>ミマモ</t>
    </rPh>
    <rPh sb="5" eb="7">
      <t>キキ</t>
    </rPh>
    <rPh sb="10" eb="12">
      <t>ミマモ</t>
    </rPh>
    <rPh sb="13" eb="15">
      <t>キキ</t>
    </rPh>
    <rPh sb="15" eb="17">
      <t>ドウニュウ</t>
    </rPh>
    <rPh sb="18" eb="19">
      <t>トモナ</t>
    </rPh>
    <rPh sb="20" eb="22">
      <t>ツウシン</t>
    </rPh>
    <rPh sb="22" eb="24">
      <t>カンキョウ</t>
    </rPh>
    <rPh sb="24" eb="26">
      <t>セイビ</t>
    </rPh>
    <rPh sb="28" eb="30">
      <t>バアイ</t>
    </rPh>
    <rPh sb="70" eb="76">
      <t>ツウシンカンキョウセイビ</t>
    </rPh>
    <rPh sb="84" eb="86">
      <t>サクセイ</t>
    </rPh>
    <phoneticPr fontId="1"/>
  </si>
  <si>
    <t>●「移乗介護（非装着型）」 と 「入浴支援」の場合　（介護ロボットを２計画）　⇒
　「②導入計画書 （介護ロボット）A」 シートと 「②導入計画書 （介護ロボット）C」
　 シートを作成。</t>
    <rPh sb="2" eb="6">
      <t>イジョウカイゴ</t>
    </rPh>
    <rPh sb="7" eb="8">
      <t>ヒ</t>
    </rPh>
    <rPh sb="8" eb="11">
      <t>ソウチャクガタ</t>
    </rPh>
    <rPh sb="17" eb="19">
      <t>ニュウヨク</t>
    </rPh>
    <rPh sb="19" eb="21">
      <t>シエン</t>
    </rPh>
    <rPh sb="23" eb="25">
      <t>バアイ</t>
    </rPh>
    <rPh sb="91" eb="93">
      <t>サクセイ</t>
    </rPh>
    <phoneticPr fontId="1"/>
  </si>
  <si>
    <t>ただし、「見守り機器の導入に伴う通信環境整備」については、【①Wi-Fi、②インカム、
③介護記録ソフト】の３つがありますが、２つ以上同時に整備を行う場合であっても、計画
書は「通信環境整備」として、１枚にまとめていただき、①②③それぞれの整備について、
もれなく記載してください。</t>
    <rPh sb="5" eb="7">
      <t>ミマモ</t>
    </rPh>
    <rPh sb="8" eb="10">
      <t>キキ</t>
    </rPh>
    <rPh sb="16" eb="18">
      <t>ツウシン</t>
    </rPh>
    <rPh sb="18" eb="20">
      <t>カンキョウ</t>
    </rPh>
    <rPh sb="20" eb="22">
      <t>セイビ</t>
    </rPh>
    <rPh sb="45" eb="47">
      <t>カイゴ</t>
    </rPh>
    <rPh sb="47" eb="49">
      <t>キロク</t>
    </rPh>
    <phoneticPr fontId="1"/>
  </si>
  <si>
    <t>Wi-Fi環境の改善（アクセスポイントの増加等）及びインカム機器の導入をすることで、見守り機器○○の機能を十分に発揮することができる。また、インカム○○○○を用いることで職員の情報共有が迅速化でき、利用者と職員の心的負担を軽減することができる。</t>
    <rPh sb="5" eb="7">
      <t>カンキョウ</t>
    </rPh>
    <rPh sb="8" eb="10">
      <t>カイゼン</t>
    </rPh>
    <rPh sb="20" eb="22">
      <t>ゾウカ</t>
    </rPh>
    <rPh sb="22" eb="23">
      <t>トウ</t>
    </rPh>
    <rPh sb="24" eb="25">
      <t>オヨ</t>
    </rPh>
    <rPh sb="30" eb="32">
      <t>キキ</t>
    </rPh>
    <rPh sb="33" eb="35">
      <t>ドウニュウ</t>
    </rPh>
    <rPh sb="42" eb="44">
      <t>ミマモ</t>
    </rPh>
    <rPh sb="45" eb="47">
      <t>キキ</t>
    </rPh>
    <rPh sb="50" eb="52">
      <t>キノウ</t>
    </rPh>
    <rPh sb="53" eb="55">
      <t>ジュウブン</t>
    </rPh>
    <rPh sb="56" eb="58">
      <t>ハッキ</t>
    </rPh>
    <rPh sb="79" eb="80">
      <t>モチ</t>
    </rPh>
    <rPh sb="85" eb="87">
      <t>ショクイン</t>
    </rPh>
    <rPh sb="88" eb="90">
      <t>ジョウホウ</t>
    </rPh>
    <rPh sb="90" eb="92">
      <t>キョウユウ</t>
    </rPh>
    <rPh sb="93" eb="96">
      <t>ジンソクカ</t>
    </rPh>
    <rPh sb="99" eb="102">
      <t>リヨウシャ</t>
    </rPh>
    <rPh sb="103" eb="105">
      <t>ショクイン</t>
    </rPh>
    <rPh sb="111" eb="113">
      <t>ケイゲン</t>
    </rPh>
    <phoneticPr fontId="1"/>
  </si>
  <si>
    <t>心理的・身体的な負担を理由とした離職者を０にし、平均勤続年数を10年にする。</t>
    <phoneticPr fontId="1"/>
  </si>
  <si>
    <t>（Z-1000）</t>
    <phoneticPr fontId="1"/>
  </si>
  <si>
    <t xml:space="preserve">2  移乗介護（非装着型）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</si>
</sst>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quot;年&quot;m&quot;月&quot;d&quot;日&quot;;@"/>
    <numFmt numFmtId="178" formatCode="0_ "/>
    <numFmt numFmtId="179" formatCode="0_);[Red]\(0\)"/>
  </numFmts>
  <fonts count="63">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b/>
      <sz val="9"/>
      <color indexed="81"/>
      <name val="MS P ゴシック"/>
      <family val="3"/>
      <charset val="128"/>
    </font>
    <font>
      <sz val="11"/>
      <color rgb="FFFF0000"/>
      <name val="ＭＳ Ｐゴシック"/>
      <family val="2"/>
      <charset val="128"/>
      <scheme val="minor"/>
    </font>
    <font>
      <sz val="11"/>
      <color rgb="FFFF0000"/>
      <name val="ＭＳ Ｐゴシック"/>
      <family val="3"/>
      <charset val="128"/>
      <scheme val="minor"/>
    </font>
    <font>
      <sz val="12"/>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1"/>
      <color rgb="FF00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b/>
      <sz val="12"/>
      <color rgb="FFFF0000"/>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1"/>
      <color rgb="FF000000"/>
      <name val="ＭＳ Ｐゴシック"/>
      <family val="3"/>
      <charset val="128"/>
    </font>
    <font>
      <b/>
      <sz val="11"/>
      <color rgb="FF000000"/>
      <name val="ＭＳ Ｐゴシック"/>
      <family val="3"/>
      <charset val="128"/>
    </font>
    <font>
      <b/>
      <sz val="12"/>
      <color rgb="FF000000"/>
      <name val="ＭＳ Ｐゴシック"/>
      <family val="3"/>
      <charset val="128"/>
    </font>
    <font>
      <sz val="10.5"/>
      <color rgb="FF000000"/>
      <name val="ＭＳ Ｐゴシック"/>
      <family val="3"/>
      <charset val="128"/>
    </font>
    <font>
      <b/>
      <sz val="11"/>
      <color theme="1"/>
      <name val="ＭＳ Ｐゴシック"/>
      <family val="3"/>
      <charset val="128"/>
      <scheme val="minor"/>
    </font>
    <font>
      <sz val="12"/>
      <color rgb="FF000000"/>
      <name val="ＭＳ Ｐゴシック"/>
      <family val="3"/>
      <charset val="128"/>
      <scheme val="minor"/>
    </font>
    <font>
      <sz val="10.5"/>
      <name val="ＭＳ Ｐゴシック"/>
      <family val="2"/>
      <charset val="128"/>
      <scheme val="minor"/>
    </font>
    <font>
      <sz val="10.5"/>
      <name val="ＭＳ Ｐゴシック"/>
      <family val="3"/>
      <charset val="128"/>
      <scheme val="minor"/>
    </font>
    <font>
      <b/>
      <sz val="10"/>
      <color theme="1"/>
      <name val="ＭＳ Ｐゴシック"/>
      <family val="3"/>
      <charset val="128"/>
      <scheme val="minor"/>
    </font>
    <font>
      <b/>
      <sz val="11"/>
      <color rgb="FFFF0000"/>
      <name val="ＭＳ Ｐゴシック"/>
      <family val="3"/>
      <charset val="128"/>
      <scheme val="minor"/>
    </font>
    <font>
      <sz val="9"/>
      <color indexed="81"/>
      <name val="MS P ゴシック"/>
      <family val="3"/>
      <charset val="128"/>
    </font>
    <font>
      <sz val="11"/>
      <name val="ＭＳ Ｐゴシック"/>
      <family val="3"/>
      <charset val="128"/>
      <scheme val="minor"/>
    </font>
    <font>
      <sz val="11"/>
      <color rgb="FF000000"/>
      <name val="HGPｺﾞｼｯｸM"/>
      <family val="3"/>
      <charset val="128"/>
    </font>
    <font>
      <sz val="11"/>
      <color theme="1"/>
      <name val="ＭＳ Ｐゴシック"/>
      <family val="2"/>
      <charset val="128"/>
      <scheme val="minor"/>
    </font>
    <font>
      <u/>
      <sz val="10"/>
      <color theme="1"/>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b/>
      <sz val="9"/>
      <color theme="1"/>
      <name val="ＭＳ Ｐゴシック"/>
      <family val="3"/>
      <charset val="128"/>
      <scheme val="minor"/>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b/>
      <u/>
      <sz val="12"/>
      <color rgb="FF000000"/>
      <name val="ＭＳ Ｐゴシック"/>
      <family val="3"/>
      <charset val="128"/>
      <scheme val="minor"/>
    </font>
    <font>
      <b/>
      <u/>
      <sz val="11"/>
      <color rgb="FF000000"/>
      <name val="ＭＳ Ｐゴシック"/>
      <family val="3"/>
      <charset val="128"/>
      <scheme val="minor"/>
    </font>
    <font>
      <sz val="9.5"/>
      <color theme="1"/>
      <name val="ＭＳ Ｐゴシック"/>
      <family val="3"/>
      <charset val="128"/>
      <scheme val="minor"/>
    </font>
    <font>
      <sz val="11"/>
      <color theme="0" tint="-0.34998626667073579"/>
      <name val="ＭＳ Ｐゴシック"/>
      <family val="3"/>
      <charset val="128"/>
      <scheme val="minor"/>
    </font>
    <font>
      <sz val="11"/>
      <color theme="1"/>
      <name val="UD デジタル 教科書体 N-B"/>
      <family val="1"/>
      <charset val="128"/>
    </font>
    <font>
      <u/>
      <sz val="11"/>
      <color rgb="FFFF0000"/>
      <name val="UD デジタル 教科書体 N-B"/>
      <family val="1"/>
      <charset val="128"/>
    </font>
    <font>
      <sz val="11"/>
      <color rgb="FFFF0000"/>
      <name val="UD デジタル 教科書体 N-B"/>
      <family val="1"/>
      <charset val="128"/>
    </font>
    <font>
      <sz val="11"/>
      <color rgb="FF000000"/>
      <name val="UD デジタル 教科書体 N-B"/>
      <family val="1"/>
      <charset val="128"/>
    </font>
    <font>
      <b/>
      <sz val="8"/>
      <color theme="1"/>
      <name val="ＭＳ Ｐゴシック"/>
      <family val="3"/>
      <charset val="128"/>
      <scheme val="minor"/>
    </font>
    <font>
      <b/>
      <sz val="15"/>
      <color theme="1"/>
      <name val="ＭＳ Ｐゴシック"/>
      <family val="3"/>
      <charset val="128"/>
      <scheme val="minor"/>
    </font>
    <font>
      <b/>
      <sz val="12"/>
      <color theme="1"/>
      <name val="ＭＳ Ｐゴシック"/>
      <family val="3"/>
      <charset val="128"/>
      <scheme val="minor"/>
    </font>
    <font>
      <b/>
      <sz val="12"/>
      <color theme="4" tint="0.59999389629810485"/>
      <name val="ＭＳ Ｐゴシック"/>
      <family val="3"/>
      <charset val="128"/>
      <scheme val="minor"/>
    </font>
    <font>
      <u/>
      <sz val="11"/>
      <color rgb="FFFF0000"/>
      <name val="ＭＳ Ｐゴシック"/>
      <family val="3"/>
      <charset val="128"/>
      <scheme val="minor"/>
    </font>
    <font>
      <sz val="14"/>
      <color rgb="FFFF0000"/>
      <name val="ＭＳ Ｐゴシック"/>
      <family val="2"/>
      <charset val="128"/>
      <scheme val="minor"/>
    </font>
    <font>
      <sz val="10"/>
      <color rgb="FFFF0000"/>
      <name val="ＭＳ Ｐゴシック"/>
      <family val="2"/>
      <charset val="128"/>
      <scheme val="minor"/>
    </font>
    <font>
      <sz val="14"/>
      <color rgb="FFFF0000"/>
      <name val="ＭＳ Ｐゴシック"/>
      <family val="3"/>
      <charset val="128"/>
      <scheme val="minor"/>
    </font>
    <font>
      <sz val="18"/>
      <color theme="1"/>
      <name val="UD デジタル 教科書体 N-B"/>
      <family val="1"/>
      <charset val="128"/>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BFBFBF"/>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CCFF"/>
        <bgColor indexed="64"/>
      </patternFill>
    </fill>
  </fills>
  <borders count="1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auto="1"/>
      </right>
      <top style="double">
        <color auto="1"/>
      </top>
      <bottom style="thin">
        <color indexed="64"/>
      </bottom>
      <diagonal/>
    </border>
    <border diagonalDown="1">
      <left style="thin">
        <color auto="1"/>
      </left>
      <right style="thin">
        <color auto="1"/>
      </right>
      <top style="double">
        <color auto="1"/>
      </top>
      <bottom style="thin">
        <color indexed="64"/>
      </bottom>
      <diagonal style="thin">
        <color auto="1"/>
      </diagonal>
    </border>
    <border>
      <left style="thin">
        <color auto="1"/>
      </left>
      <right style="thin">
        <color auto="1"/>
      </right>
      <top style="double">
        <color auto="1"/>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thin">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diagonalDown="1">
      <left style="medium">
        <color indexed="64"/>
      </left>
      <right style="thin">
        <color indexed="64"/>
      </right>
      <top style="medium">
        <color indexed="64"/>
      </top>
      <bottom style="double">
        <color indexed="64"/>
      </bottom>
      <diagonal style="thin">
        <color indexed="64"/>
      </diagonal>
    </border>
    <border diagonalDown="1">
      <left style="thin">
        <color indexed="64"/>
      </left>
      <right style="thin">
        <color indexed="64"/>
      </right>
      <top style="medium">
        <color indexed="64"/>
      </top>
      <bottom style="double">
        <color indexed="64"/>
      </bottom>
      <diagonal style="thin">
        <color indexed="64"/>
      </diagonal>
    </border>
    <border diagonalDown="1">
      <left style="thin">
        <color indexed="64"/>
      </left>
      <right style="medium">
        <color indexed="64"/>
      </right>
      <top style="medium">
        <color indexed="64"/>
      </top>
      <bottom style="double">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5">
    <xf numFmtId="0" fontId="0" fillId="0" borderId="0">
      <alignment vertical="center"/>
    </xf>
    <xf numFmtId="0" fontId="7" fillId="0" borderId="0"/>
    <xf numFmtId="38" fontId="36" fillId="0" borderId="0" applyFont="0" applyFill="0" applyBorder="0" applyAlignment="0" applyProtection="0">
      <alignment vertical="center"/>
    </xf>
    <xf numFmtId="0" fontId="7" fillId="0" borderId="0">
      <alignment vertical="center"/>
    </xf>
    <xf numFmtId="0" fontId="41" fillId="0" borderId="0" applyNumberFormat="0" applyFill="0" applyBorder="0" applyAlignment="0" applyProtection="0">
      <alignment vertical="center"/>
    </xf>
  </cellStyleXfs>
  <cellXfs count="537">
    <xf numFmtId="0" fontId="0" fillId="0" borderId="0" xfId="0">
      <alignment vertical="center"/>
    </xf>
    <xf numFmtId="0" fontId="2" fillId="0" borderId="0" xfId="0" applyFont="1">
      <alignment vertical="center"/>
    </xf>
    <xf numFmtId="0" fontId="3" fillId="0" borderId="0" xfId="0" applyFont="1" applyAlignment="1">
      <alignment vertical="top" wrapText="1"/>
    </xf>
    <xf numFmtId="0" fontId="0" fillId="0" borderId="0" xfId="0" applyAlignment="1">
      <alignment vertical="center"/>
    </xf>
    <xf numFmtId="0" fontId="0" fillId="0" borderId="0" xfId="0" applyAlignment="1">
      <alignment vertical="top"/>
    </xf>
    <xf numFmtId="0" fontId="21" fillId="0" borderId="33" xfId="0" applyFont="1" applyBorder="1" applyAlignment="1">
      <alignment horizontal="left" vertical="center" wrapText="1"/>
    </xf>
    <xf numFmtId="0" fontId="21" fillId="0" borderId="48" xfId="0" applyFont="1" applyBorder="1" applyAlignment="1">
      <alignment horizontal="center" vertical="center" wrapText="1"/>
    </xf>
    <xf numFmtId="0" fontId="21" fillId="0" borderId="29" xfId="0" applyFont="1" applyBorder="1" applyAlignment="1">
      <alignment horizontal="left" vertical="center" wrapText="1"/>
    </xf>
    <xf numFmtId="0" fontId="21" fillId="0" borderId="49" xfId="0" applyFont="1" applyBorder="1" applyAlignment="1">
      <alignment horizontal="center" vertical="center" wrapText="1"/>
    </xf>
    <xf numFmtId="0" fontId="23" fillId="0" borderId="29" xfId="0" applyFont="1" applyBorder="1" applyAlignment="1">
      <alignment horizontal="left" vertical="center" wrapText="1"/>
    </xf>
    <xf numFmtId="0" fontId="23" fillId="0" borderId="49" xfId="0" applyFont="1" applyBorder="1" applyAlignment="1">
      <alignment horizontal="center" vertical="center" wrapText="1"/>
    </xf>
    <xf numFmtId="0" fontId="23" fillId="0" borderId="50" xfId="0" applyFont="1" applyBorder="1" applyAlignment="1">
      <alignment horizontal="left" vertical="center" wrapText="1"/>
    </xf>
    <xf numFmtId="0" fontId="23" fillId="0" borderId="51" xfId="0" applyFont="1" applyBorder="1" applyAlignment="1">
      <alignment horizontal="center" vertical="center" wrapText="1"/>
    </xf>
    <xf numFmtId="0" fontId="26" fillId="0" borderId="0" xfId="0" applyFont="1" applyAlignment="1">
      <alignment horizontal="justify" vertical="center"/>
    </xf>
    <xf numFmtId="0" fontId="23" fillId="0" borderId="54" xfId="0" applyFont="1" applyBorder="1" applyAlignment="1">
      <alignment horizontal="left" vertical="center" wrapText="1"/>
    </xf>
    <xf numFmtId="0" fontId="23" fillId="0" borderId="55" xfId="0" applyFont="1" applyBorder="1" applyAlignment="1">
      <alignment horizontal="center" vertical="center" wrapText="1"/>
    </xf>
    <xf numFmtId="0" fontId="0" fillId="0" borderId="0" xfId="0" applyBorder="1">
      <alignment vertical="center"/>
    </xf>
    <xf numFmtId="0" fontId="0" fillId="0" borderId="0" xfId="0" applyFill="1" applyBorder="1">
      <alignment vertical="center"/>
    </xf>
    <xf numFmtId="0" fontId="13" fillId="0" borderId="0" xfId="0" applyFont="1" applyBorder="1">
      <alignment vertical="center"/>
    </xf>
    <xf numFmtId="0" fontId="0" fillId="0" borderId="0" xfId="0" applyFill="1">
      <alignment vertical="center"/>
    </xf>
    <xf numFmtId="12" fontId="0" fillId="0" borderId="0" xfId="0" applyNumberFormat="1">
      <alignment vertical="center"/>
    </xf>
    <xf numFmtId="0" fontId="34" fillId="0" borderId="0" xfId="0" applyFont="1">
      <alignment vertical="center"/>
    </xf>
    <xf numFmtId="0" fontId="3" fillId="0" borderId="0" xfId="0" applyFont="1" applyAlignment="1">
      <alignment vertical="center"/>
    </xf>
    <xf numFmtId="0" fontId="35" fillId="0" borderId="0" xfId="0" applyFont="1" applyAlignment="1">
      <alignment horizontal="left" vertical="center" indent="2"/>
    </xf>
    <xf numFmtId="0" fontId="0" fillId="0" borderId="0" xfId="0" applyProtection="1">
      <alignment vertical="center"/>
      <protection locked="0"/>
    </xf>
    <xf numFmtId="0" fontId="21" fillId="0" borderId="51" xfId="0" applyFont="1" applyBorder="1" applyAlignment="1" applyProtection="1">
      <alignment horizontal="center" vertical="center" wrapText="1"/>
      <protection locked="0"/>
    </xf>
    <xf numFmtId="0" fontId="21" fillId="0" borderId="50" xfId="0" applyFont="1" applyBorder="1" applyAlignment="1" applyProtection="1">
      <alignment horizontal="left" vertical="center" wrapText="1"/>
      <protection locked="0"/>
    </xf>
    <xf numFmtId="0" fontId="2" fillId="0" borderId="0" xfId="0" applyFont="1" applyProtection="1">
      <alignment vertical="center"/>
      <protection locked="0"/>
    </xf>
    <xf numFmtId="0" fontId="3" fillId="0" borderId="0" xfId="0" applyFont="1" applyFill="1" applyAlignment="1" applyProtection="1">
      <alignment horizontal="right" vertical="center"/>
      <protection locked="0"/>
    </xf>
    <xf numFmtId="0" fontId="3" fillId="0" borderId="0" xfId="0" applyFont="1" applyFill="1" applyAlignment="1" applyProtection="1">
      <alignment horizontal="center" vertical="top"/>
      <protection locked="0"/>
    </xf>
    <xf numFmtId="0" fontId="3" fillId="0" borderId="0" xfId="0" applyFont="1" applyFill="1" applyAlignment="1" applyProtection="1">
      <alignment horizontal="left" vertical="top"/>
      <protection locked="0"/>
    </xf>
    <xf numFmtId="0" fontId="3"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49" fontId="3" fillId="0" borderId="0" xfId="0" applyNumberFormat="1" applyFont="1" applyFill="1" applyAlignment="1" applyProtection="1">
      <alignment horizontal="center" vertical="center"/>
      <protection locked="0"/>
    </xf>
    <xf numFmtId="0" fontId="2" fillId="0" borderId="1" xfId="0" applyFont="1" applyBorder="1" applyProtection="1">
      <alignment vertical="center"/>
      <protection locked="0"/>
    </xf>
    <xf numFmtId="0" fontId="3" fillId="0" borderId="0" xfId="0" applyFont="1" applyAlignment="1" applyProtection="1">
      <alignment vertical="top"/>
      <protection locked="0"/>
    </xf>
    <xf numFmtId="0" fontId="12" fillId="0" borderId="0" xfId="0" applyFont="1" applyProtection="1">
      <alignment vertical="center"/>
      <protection locked="0"/>
    </xf>
    <xf numFmtId="0" fontId="0" fillId="0" borderId="40" xfId="0" applyFill="1" applyBorder="1" applyProtection="1">
      <alignment vertical="center"/>
      <protection locked="0"/>
    </xf>
    <xf numFmtId="0" fontId="27" fillId="0" borderId="0" xfId="0" applyFont="1" applyFill="1" applyBorder="1" applyAlignment="1" applyProtection="1">
      <alignment vertical="center" wrapText="1"/>
      <protection locked="0"/>
    </xf>
    <xf numFmtId="0" fontId="17" fillId="0" borderId="23" xfId="0" applyFont="1" applyFill="1" applyBorder="1" applyAlignment="1" applyProtection="1">
      <alignment vertical="center" wrapText="1"/>
      <protection locked="0"/>
    </xf>
    <xf numFmtId="0" fontId="0" fillId="0" borderId="40" xfId="0" applyBorder="1" applyProtection="1">
      <alignment vertical="center"/>
      <protection locked="0"/>
    </xf>
    <xf numFmtId="0" fontId="17" fillId="0" borderId="56" xfId="0" applyFont="1" applyFill="1" applyBorder="1" applyAlignment="1" applyProtection="1">
      <alignment vertical="center" wrapText="1"/>
      <protection locked="0"/>
    </xf>
    <xf numFmtId="0" fontId="0" fillId="0" borderId="0" xfId="0" applyBorder="1" applyProtection="1">
      <alignment vertical="center"/>
      <protection locked="0"/>
    </xf>
    <xf numFmtId="0" fontId="17" fillId="0" borderId="0" xfId="0" applyFont="1" applyFill="1" applyBorder="1" applyAlignment="1" applyProtection="1">
      <alignment vertical="center" wrapText="1"/>
      <protection locked="0"/>
    </xf>
    <xf numFmtId="0" fontId="17" fillId="0" borderId="41" xfId="0" applyFont="1" applyFill="1" applyBorder="1" applyAlignment="1" applyProtection="1">
      <alignment vertical="center" wrapText="1"/>
      <protection locked="0"/>
    </xf>
    <xf numFmtId="0" fontId="17" fillId="0" borderId="0" xfId="0" applyFont="1" applyFill="1" applyBorder="1" applyAlignment="1" applyProtection="1">
      <alignment horizontal="left" vertical="center" shrinkToFit="1"/>
      <protection locked="0"/>
    </xf>
    <xf numFmtId="0" fontId="27" fillId="0" borderId="56" xfId="0" applyFont="1" applyFill="1" applyBorder="1" applyAlignment="1" applyProtection="1">
      <alignment vertical="center" shrinkToFit="1"/>
      <protection locked="0"/>
    </xf>
    <xf numFmtId="0" fontId="31" fillId="0" borderId="40"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shrinkToFit="1"/>
      <protection locked="0"/>
    </xf>
    <xf numFmtId="0" fontId="31" fillId="0" borderId="41" xfId="0" applyFont="1" applyFill="1" applyBorder="1" applyAlignment="1" applyProtection="1">
      <alignment horizontal="center" vertical="center" shrinkToFit="1"/>
      <protection locked="0"/>
    </xf>
    <xf numFmtId="0" fontId="0" fillId="0" borderId="57" xfId="0" applyBorder="1" applyProtection="1">
      <alignment vertical="center"/>
      <protection locked="0"/>
    </xf>
    <xf numFmtId="0" fontId="27" fillId="0" borderId="56" xfId="0" applyFont="1" applyFill="1" applyBorder="1" applyAlignment="1" applyProtection="1">
      <alignment vertical="center" wrapText="1"/>
      <protection locked="0"/>
    </xf>
    <xf numFmtId="0" fontId="4" fillId="0" borderId="0" xfId="0" applyFont="1" applyAlignment="1" applyProtection="1">
      <alignment horizontal="right" vertical="center"/>
      <protection locked="0"/>
    </xf>
    <xf numFmtId="0" fontId="19" fillId="0" borderId="0" xfId="0" applyFont="1" applyAlignment="1" applyProtection="1">
      <protection locked="0"/>
    </xf>
    <xf numFmtId="0" fontId="0" fillId="0" borderId="0" xfId="0" applyAlignment="1" applyProtection="1">
      <protection locked="0"/>
    </xf>
    <xf numFmtId="0" fontId="0" fillId="0" borderId="0" xfId="0" applyBorder="1" applyAlignment="1" applyProtection="1">
      <alignment horizontal="right" vertical="center"/>
      <protection locked="0"/>
    </xf>
    <xf numFmtId="0" fontId="17" fillId="0" borderId="2"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2" borderId="2" xfId="0" applyFill="1" applyBorder="1" applyProtection="1">
      <alignment vertical="center"/>
      <protection locked="0"/>
    </xf>
    <xf numFmtId="176" fontId="0" fillId="2" borderId="2" xfId="0" applyNumberFormat="1" applyFill="1" applyBorder="1" applyAlignment="1" applyProtection="1">
      <alignment horizontal="right" vertical="center"/>
      <protection locked="0"/>
    </xf>
    <xf numFmtId="12" fontId="0" fillId="2" borderId="2" xfId="0" applyNumberFormat="1" applyFill="1" applyBorder="1" applyAlignment="1" applyProtection="1">
      <alignment horizontal="center" vertical="center"/>
      <protection locked="0"/>
    </xf>
    <xf numFmtId="0" fontId="0" fillId="0" borderId="44" xfId="0" applyBorder="1" applyProtection="1">
      <alignment vertical="center"/>
      <protection locked="0"/>
    </xf>
    <xf numFmtId="176" fontId="0" fillId="0" borderId="45" xfId="0" applyNumberFormat="1" applyBorder="1" applyProtection="1">
      <alignment vertical="center"/>
      <protection locked="0"/>
    </xf>
    <xf numFmtId="176" fontId="0" fillId="0" borderId="2" xfId="0" applyNumberFormat="1" applyBorder="1" applyAlignment="1" applyProtection="1">
      <alignment horizontal="right" vertical="center"/>
    </xf>
    <xf numFmtId="176" fontId="0" fillId="0" borderId="46" xfId="0" applyNumberFormat="1" applyBorder="1" applyProtection="1">
      <alignment vertical="center"/>
    </xf>
    <xf numFmtId="38" fontId="2" fillId="0" borderId="1" xfId="2" applyFont="1" applyFill="1" applyBorder="1" applyProtection="1">
      <alignment vertical="center"/>
    </xf>
    <xf numFmtId="0" fontId="21" fillId="0" borderId="33" xfId="0" applyFont="1" applyBorder="1" applyAlignment="1">
      <alignment horizontal="left" vertical="center" shrinkToFit="1"/>
    </xf>
    <xf numFmtId="0" fontId="0" fillId="0" borderId="0" xfId="0" applyAlignment="1">
      <alignment vertical="center" wrapText="1"/>
    </xf>
    <xf numFmtId="0" fontId="17" fillId="0" borderId="2"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indent="1"/>
      <protection locked="0"/>
    </xf>
    <xf numFmtId="0" fontId="32" fillId="0" borderId="0" xfId="0" applyFont="1" applyProtection="1">
      <alignment vertical="center"/>
      <protection locked="0"/>
    </xf>
    <xf numFmtId="0" fontId="27" fillId="0" borderId="70" xfId="0" applyFont="1" applyBorder="1" applyAlignment="1" applyProtection="1">
      <protection locked="0"/>
    </xf>
    <xf numFmtId="0" fontId="27" fillId="0" borderId="0" xfId="0" applyFont="1" applyAlignment="1" applyProtection="1">
      <protection locked="0"/>
    </xf>
    <xf numFmtId="0" fontId="27" fillId="0" borderId="0" xfId="0" applyFont="1" applyAlignment="1"/>
    <xf numFmtId="0" fontId="32" fillId="0" borderId="0" xfId="0" applyFont="1">
      <alignment vertical="center"/>
    </xf>
    <xf numFmtId="0" fontId="14" fillId="0" borderId="35" xfId="0" applyFont="1" applyFill="1" applyBorder="1" applyAlignment="1" applyProtection="1">
      <alignment vertical="top" wrapText="1"/>
      <protection locked="0"/>
    </xf>
    <xf numFmtId="0" fontId="0" fillId="0" borderId="0" xfId="0" applyAlignment="1">
      <alignment vertical="center"/>
    </xf>
    <xf numFmtId="0" fontId="27" fillId="0" borderId="0" xfId="0" applyFont="1" applyFill="1" applyBorder="1" applyAlignment="1">
      <alignment vertical="center"/>
    </xf>
    <xf numFmtId="0" fontId="27" fillId="0" borderId="0" xfId="0" applyFont="1" applyAlignment="1">
      <alignment vertical="center"/>
    </xf>
    <xf numFmtId="0" fontId="27" fillId="0" borderId="0" xfId="0" applyFont="1">
      <alignment vertical="center"/>
    </xf>
    <xf numFmtId="0" fontId="27" fillId="0" borderId="31" xfId="0" applyFont="1" applyBorder="1" applyAlignment="1" applyProtection="1">
      <protection locked="0"/>
    </xf>
    <xf numFmtId="0" fontId="14" fillId="0" borderId="0" xfId="0" applyFont="1" applyFill="1" applyBorder="1" applyAlignment="1" applyProtection="1">
      <alignment vertical="top" wrapText="1"/>
      <protection locked="0"/>
    </xf>
    <xf numFmtId="0" fontId="49" fillId="0" borderId="0" xfId="0" applyFont="1" applyProtection="1">
      <alignment vertical="center"/>
      <protection locked="0"/>
    </xf>
    <xf numFmtId="0" fontId="3" fillId="12" borderId="0" xfId="0" applyFont="1" applyFill="1" applyAlignment="1" applyProtection="1">
      <alignment horizontal="left" vertical="top" wrapText="1"/>
      <protection locked="0"/>
    </xf>
    <xf numFmtId="0" fontId="2" fillId="12" borderId="0" xfId="0" applyFont="1" applyFill="1" applyAlignment="1" applyProtection="1">
      <alignment horizontal="left" vertical="center" wrapText="1"/>
      <protection locked="0"/>
    </xf>
    <xf numFmtId="177" fontId="3" fillId="12" borderId="0" xfId="0" applyNumberFormat="1" applyFont="1" applyFill="1" applyAlignment="1" applyProtection="1">
      <alignment horizontal="right" vertical="center"/>
      <protection locked="0"/>
    </xf>
    <xf numFmtId="0" fontId="0" fillId="0" borderId="0" xfId="0" applyAlignment="1">
      <alignment vertical="center"/>
    </xf>
    <xf numFmtId="0" fontId="0" fillId="0" borderId="0" xfId="0" applyBorder="1" applyAlignment="1" applyProtection="1">
      <alignment horizontal="center" vertical="top"/>
      <protection locked="0"/>
    </xf>
    <xf numFmtId="0" fontId="0" fillId="0" borderId="0" xfId="0" applyAlignment="1">
      <alignment vertical="center" wrapText="1"/>
    </xf>
    <xf numFmtId="0" fontId="0" fillId="0" borderId="0" xfId="0" applyBorder="1" applyAlignment="1" applyProtection="1">
      <alignment horizontal="left" vertical="center" wrapText="1"/>
      <protection locked="0"/>
    </xf>
    <xf numFmtId="0" fontId="50" fillId="0" borderId="0" xfId="0" applyFont="1">
      <alignment vertical="center"/>
    </xf>
    <xf numFmtId="0" fontId="53" fillId="0" borderId="0" xfId="0" applyFont="1" applyAlignment="1">
      <alignment horizontal="left" vertical="center" indent="2"/>
    </xf>
    <xf numFmtId="0" fontId="50" fillId="0" borderId="0" xfId="0" applyFont="1" applyAlignment="1">
      <alignment vertical="center" wrapText="1"/>
    </xf>
    <xf numFmtId="0" fontId="53" fillId="0" borderId="0" xfId="0" applyFont="1" applyAlignment="1">
      <alignment horizontal="center" vertical="center"/>
    </xf>
    <xf numFmtId="0" fontId="23"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pplyProtection="1">
      <alignment horizontal="center" vertical="center" wrapText="1"/>
      <protection locked="0"/>
    </xf>
    <xf numFmtId="0" fontId="42" fillId="0" borderId="2" xfId="0" applyFont="1" applyBorder="1" applyAlignment="1" applyProtection="1">
      <alignment horizontal="center" vertical="center"/>
      <protection locked="0"/>
    </xf>
    <xf numFmtId="0" fontId="43" fillId="0" borderId="2" xfId="0" applyFont="1" applyBorder="1" applyAlignment="1" applyProtection="1">
      <alignment horizontal="center" vertical="center"/>
      <protection locked="0"/>
    </xf>
    <xf numFmtId="0" fontId="3" fillId="12" borderId="0" xfId="0" applyFont="1" applyFill="1" applyBorder="1" applyAlignment="1" applyProtection="1">
      <alignment horizontal="left" vertical="top"/>
      <protection locked="0"/>
    </xf>
    <xf numFmtId="179" fontId="0" fillId="0" borderId="0" xfId="0" applyNumberFormat="1">
      <alignment vertical="center"/>
    </xf>
    <xf numFmtId="179" fontId="0" fillId="0" borderId="0" xfId="0" applyNumberFormat="1" applyProtection="1">
      <alignment vertical="center"/>
      <protection locked="0"/>
    </xf>
    <xf numFmtId="179" fontId="0" fillId="2" borderId="0" xfId="0" applyNumberFormat="1" applyFill="1" applyProtection="1">
      <alignment vertical="center"/>
      <protection locked="0"/>
    </xf>
    <xf numFmtId="0" fontId="0" fillId="2" borderId="2"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5" xfId="0" applyBorder="1" applyAlignment="1" applyProtection="1">
      <alignment horizontal="center" vertical="center"/>
      <protection locked="0"/>
    </xf>
    <xf numFmtId="0" fontId="50" fillId="0" borderId="0" xfId="0" applyFont="1" applyAlignment="1">
      <alignment horizontal="left" vertical="center" wrapText="1"/>
    </xf>
    <xf numFmtId="0" fontId="9" fillId="0" borderId="0" xfId="0" applyFont="1" applyBorder="1">
      <alignment vertical="center"/>
    </xf>
    <xf numFmtId="0" fontId="50" fillId="0" borderId="0" xfId="0" applyFont="1" applyAlignment="1">
      <alignment horizontal="center" vertical="center"/>
    </xf>
    <xf numFmtId="0" fontId="62" fillId="0" borderId="0" xfId="0" applyFont="1">
      <alignment vertical="center"/>
    </xf>
    <xf numFmtId="0" fontId="20" fillId="12" borderId="2" xfId="0" applyFont="1" applyFill="1" applyBorder="1" applyAlignment="1" applyProtection="1">
      <alignment horizontal="center" vertical="center" wrapText="1"/>
      <protection locked="0"/>
    </xf>
    <xf numFmtId="179" fontId="55" fillId="12" borderId="2" xfId="0" applyNumberFormat="1" applyFont="1" applyFill="1" applyBorder="1" applyAlignment="1" applyProtection="1">
      <alignment horizontal="center" vertical="center" wrapText="1"/>
      <protection locked="0"/>
    </xf>
    <xf numFmtId="0" fontId="55" fillId="12" borderId="2" xfId="0" applyFont="1" applyFill="1" applyBorder="1" applyAlignment="1" applyProtection="1">
      <alignment horizontal="center" vertical="center"/>
      <protection locked="0"/>
    </xf>
    <xf numFmtId="0" fontId="56" fillId="12" borderId="2" xfId="0" applyFont="1" applyFill="1" applyBorder="1" applyAlignment="1" applyProtection="1">
      <alignment horizontal="center" vertical="center" wrapText="1"/>
    </xf>
    <xf numFmtId="0" fontId="20" fillId="12" borderId="2" xfId="0" applyFont="1" applyFill="1" applyBorder="1" applyAlignment="1" applyProtection="1">
      <alignment horizontal="center" vertical="center"/>
      <protection locked="0"/>
    </xf>
    <xf numFmtId="0" fontId="27" fillId="12" borderId="2" xfId="0" applyFont="1" applyFill="1" applyBorder="1" applyAlignment="1" applyProtection="1">
      <alignment horizontal="center" vertical="center" wrapText="1"/>
      <protection locked="0"/>
    </xf>
    <xf numFmtId="0" fontId="55" fillId="12" borderId="2" xfId="0" applyFont="1" applyFill="1" applyBorder="1" applyAlignment="1" applyProtection="1">
      <alignment horizontal="center" vertical="center" wrapText="1"/>
      <protection locked="0"/>
    </xf>
    <xf numFmtId="0" fontId="50" fillId="0" borderId="0" xfId="0" applyFont="1" applyAlignment="1">
      <alignment horizontal="left" vertical="center" wrapText="1"/>
    </xf>
    <xf numFmtId="0" fontId="52" fillId="0" borderId="110" xfId="0" applyFont="1" applyFill="1" applyBorder="1" applyAlignment="1">
      <alignment horizontal="left" vertical="center" wrapText="1" indent="1"/>
    </xf>
    <xf numFmtId="0" fontId="52" fillId="0" borderId="111" xfId="0" applyFont="1" applyFill="1" applyBorder="1" applyAlignment="1">
      <alignment horizontal="left" vertical="center" wrapText="1" indent="1"/>
    </xf>
    <xf numFmtId="0" fontId="52" fillId="0" borderId="112" xfId="0" applyFont="1" applyFill="1" applyBorder="1" applyAlignment="1">
      <alignment horizontal="left" vertical="center" wrapText="1" indent="1"/>
    </xf>
    <xf numFmtId="0" fontId="50" fillId="0" borderId="0" xfId="0" applyFont="1" applyAlignment="1">
      <alignment horizontal="left" vertical="center"/>
    </xf>
    <xf numFmtId="0" fontId="27" fillId="0" borderId="72" xfId="0" applyFont="1" applyBorder="1" applyAlignment="1">
      <alignment horizontal="center" vertical="center" wrapText="1"/>
    </xf>
    <xf numFmtId="0" fontId="27" fillId="0" borderId="72" xfId="0" applyFont="1" applyBorder="1" applyAlignment="1">
      <alignment horizontal="center" vertical="center"/>
    </xf>
    <xf numFmtId="0" fontId="27" fillId="0" borderId="54" xfId="0" applyFont="1" applyBorder="1" applyAlignment="1">
      <alignment horizontal="center" vertical="center"/>
    </xf>
    <xf numFmtId="0" fontId="27" fillId="0" borderId="2" xfId="0" applyFont="1" applyBorder="1" applyAlignment="1">
      <alignment horizontal="center" vertical="center"/>
    </xf>
    <xf numFmtId="0" fontId="27" fillId="0" borderId="29" xfId="0" applyFont="1" applyBorder="1" applyAlignment="1">
      <alignment horizontal="center" vertical="center"/>
    </xf>
    <xf numFmtId="0" fontId="27" fillId="0" borderId="55" xfId="0" applyFont="1" applyBorder="1" applyAlignment="1">
      <alignment horizontal="center" vertical="center"/>
    </xf>
    <xf numFmtId="0" fontId="27" fillId="0" borderId="49" xfId="0" applyFont="1" applyBorder="1" applyAlignment="1">
      <alignment horizontal="center" vertical="center"/>
    </xf>
    <xf numFmtId="0" fontId="40" fillId="0" borderId="72" xfId="0" applyFont="1" applyBorder="1" applyAlignment="1">
      <alignment horizontal="center" vertical="center" wrapText="1"/>
    </xf>
    <xf numFmtId="0" fontId="40" fillId="0" borderId="72" xfId="0" applyFont="1" applyBorder="1" applyAlignment="1">
      <alignment horizontal="center" vertical="center"/>
    </xf>
    <xf numFmtId="0" fontId="40" fillId="0" borderId="2" xfId="0" applyFont="1" applyBorder="1" applyAlignment="1">
      <alignment horizontal="center" vertical="center"/>
    </xf>
    <xf numFmtId="0" fontId="54" fillId="0" borderId="58" xfId="0" applyFont="1" applyBorder="1" applyAlignment="1">
      <alignment horizontal="center" vertical="center" wrapText="1" shrinkToFit="1"/>
    </xf>
    <xf numFmtId="0" fontId="54" fillId="0" borderId="35" xfId="0" applyFont="1" applyBorder="1" applyAlignment="1">
      <alignment horizontal="center" vertical="center" wrapText="1" shrinkToFit="1"/>
    </xf>
    <xf numFmtId="0" fontId="54" fillId="0" borderId="60" xfId="0" applyFont="1" applyBorder="1" applyAlignment="1">
      <alignment horizontal="center" vertical="center" wrapText="1" shrinkToFit="1"/>
    </xf>
    <xf numFmtId="0" fontId="54" fillId="0" borderId="26" xfId="0" applyFont="1" applyBorder="1" applyAlignment="1">
      <alignment horizontal="center" vertical="center" wrapText="1" shrinkToFit="1"/>
    </xf>
    <xf numFmtId="0" fontId="54" fillId="0" borderId="1" xfId="0" applyFont="1" applyBorder="1" applyAlignment="1">
      <alignment horizontal="center" vertical="center" wrapText="1" shrinkToFit="1"/>
    </xf>
    <xf numFmtId="0" fontId="54" fillId="0" borderId="25" xfId="0" applyFont="1" applyBorder="1" applyAlignment="1">
      <alignment horizontal="center" vertical="center" wrapText="1" shrinkToFit="1"/>
    </xf>
    <xf numFmtId="0" fontId="32" fillId="9" borderId="49" xfId="0" applyFont="1" applyFill="1" applyBorder="1" applyAlignment="1">
      <alignment horizontal="center" vertical="center"/>
    </xf>
    <xf numFmtId="0" fontId="32" fillId="9" borderId="2" xfId="0" applyFont="1" applyFill="1" applyBorder="1" applyAlignment="1">
      <alignment horizontal="center" vertical="center"/>
    </xf>
    <xf numFmtId="0" fontId="32" fillId="9" borderId="103" xfId="0" applyFont="1" applyFill="1" applyBorder="1" applyAlignment="1">
      <alignment horizontal="center" vertical="center"/>
    </xf>
    <xf numFmtId="0" fontId="32" fillId="9" borderId="27" xfId="0" applyFont="1" applyFill="1" applyBorder="1" applyAlignment="1">
      <alignment horizontal="center" vertical="center"/>
    </xf>
    <xf numFmtId="0" fontId="39" fillId="9" borderId="2" xfId="0" applyFont="1" applyFill="1" applyBorder="1" applyAlignment="1">
      <alignment horizontal="left" vertical="center" wrapText="1" shrinkToFit="1"/>
    </xf>
    <xf numFmtId="0" fontId="39" fillId="9" borderId="27" xfId="0" applyFont="1" applyFill="1" applyBorder="1" applyAlignment="1">
      <alignment horizontal="left" vertical="center" wrapText="1" shrinkToFit="1"/>
    </xf>
    <xf numFmtId="0" fontId="32" fillId="9" borderId="29" xfId="0" applyFont="1" applyFill="1" applyBorder="1" applyAlignment="1">
      <alignment horizontal="center" vertical="center"/>
    </xf>
    <xf numFmtId="0" fontId="32" fillId="9" borderId="28" xfId="0" applyFont="1" applyFill="1" applyBorder="1" applyAlignment="1">
      <alignment horizontal="center" vertical="center"/>
    </xf>
    <xf numFmtId="0" fontId="32" fillId="9" borderId="6" xfId="0" applyFont="1" applyFill="1" applyBorder="1" applyAlignment="1">
      <alignment horizontal="center" vertical="center" wrapText="1"/>
    </xf>
    <xf numFmtId="0" fontId="32" fillId="9" borderId="7" xfId="0" applyFont="1" applyFill="1" applyBorder="1" applyAlignment="1">
      <alignment horizontal="center" vertical="center" wrapText="1"/>
    </xf>
    <xf numFmtId="0" fontId="32" fillId="9" borderId="8" xfId="0" applyFont="1" applyFill="1" applyBorder="1" applyAlignment="1">
      <alignment horizontal="center" vertical="center" wrapText="1"/>
    </xf>
    <xf numFmtId="0" fontId="27" fillId="0" borderId="6" xfId="0" applyFont="1" applyBorder="1" applyAlignment="1">
      <alignment horizontal="left" vertical="center" wrapText="1"/>
    </xf>
    <xf numFmtId="0" fontId="32" fillId="0" borderId="7" xfId="0" applyFont="1" applyBorder="1" applyAlignment="1">
      <alignment horizontal="left" vertical="center" wrapText="1"/>
    </xf>
    <xf numFmtId="0" fontId="39" fillId="9" borderId="6" xfId="0" applyFont="1" applyFill="1" applyBorder="1" applyAlignment="1">
      <alignment horizontal="left" vertical="center" wrapText="1" indent="1"/>
    </xf>
    <xf numFmtId="0" fontId="39" fillId="9" borderId="7" xfId="0" applyFont="1" applyFill="1" applyBorder="1" applyAlignment="1">
      <alignment horizontal="left" vertical="center" wrapText="1" indent="1"/>
    </xf>
    <xf numFmtId="0" fontId="39" fillId="9" borderId="8" xfId="0" applyFont="1" applyFill="1" applyBorder="1" applyAlignment="1">
      <alignment horizontal="left" vertical="center" wrapText="1" indent="1"/>
    </xf>
    <xf numFmtId="0" fontId="27" fillId="0" borderId="51" xfId="0" applyFont="1" applyBorder="1" applyAlignment="1">
      <alignment horizontal="center" vertical="center" wrapText="1"/>
    </xf>
    <xf numFmtId="0" fontId="27" fillId="0" borderId="47" xfId="0" applyFont="1" applyBorder="1" applyAlignment="1">
      <alignment horizontal="center" vertical="center"/>
    </xf>
    <xf numFmtId="0" fontId="27" fillId="0" borderId="50" xfId="0" applyFont="1" applyBorder="1" applyAlignment="1">
      <alignment horizontal="center" vertical="center"/>
    </xf>
    <xf numFmtId="0" fontId="32" fillId="9" borderId="51" xfId="0" applyFont="1" applyFill="1" applyBorder="1" applyAlignment="1">
      <alignment horizontal="center" vertical="center"/>
    </xf>
    <xf numFmtId="0" fontId="32" fillId="9" borderId="47" xfId="0" applyFont="1" applyFill="1" applyBorder="1" applyAlignment="1">
      <alignment horizontal="center" vertical="center"/>
    </xf>
    <xf numFmtId="0" fontId="58" fillId="9" borderId="2" xfId="4" applyFont="1" applyFill="1" applyBorder="1" applyAlignment="1">
      <alignment horizontal="center" vertical="center"/>
    </xf>
    <xf numFmtId="0" fontId="27" fillId="0" borderId="48" xfId="0" applyFont="1" applyBorder="1" applyAlignment="1">
      <alignment horizontal="center" vertical="center"/>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32" fillId="9" borderId="48" xfId="0" applyFont="1" applyFill="1" applyBorder="1" applyAlignment="1">
      <alignment horizontal="center" vertical="center"/>
    </xf>
    <xf numFmtId="0" fontId="32" fillId="9" borderId="32" xfId="0" applyFont="1" applyFill="1" applyBorder="1" applyAlignment="1">
      <alignment horizontal="center" vertical="center"/>
    </xf>
    <xf numFmtId="0" fontId="32" fillId="9" borderId="33" xfId="0" applyFont="1" applyFill="1" applyBorder="1" applyAlignment="1">
      <alignment horizontal="center" vertical="center"/>
    </xf>
    <xf numFmtId="0" fontId="32" fillId="9" borderId="34" xfId="0" applyFont="1" applyFill="1" applyBorder="1" applyAlignment="1">
      <alignment horizontal="center" vertical="center" wrapText="1"/>
    </xf>
    <xf numFmtId="0" fontId="32" fillId="9" borderId="35" xfId="0" applyFont="1" applyFill="1" applyBorder="1" applyAlignment="1">
      <alignment horizontal="center" vertical="center" wrapText="1"/>
    </xf>
    <xf numFmtId="0" fontId="32" fillId="9" borderId="36" xfId="0" applyFont="1" applyFill="1" applyBorder="1" applyAlignment="1">
      <alignment horizontal="center" vertical="center" wrapText="1"/>
    </xf>
    <xf numFmtId="0" fontId="27" fillId="0" borderId="7" xfId="0" applyFont="1" applyBorder="1" applyAlignment="1">
      <alignment horizontal="left" vertical="center" wrapText="1"/>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69" xfId="0" applyFont="1" applyBorder="1" applyAlignment="1">
      <alignment horizontal="center" vertical="center"/>
    </xf>
    <xf numFmtId="0" fontId="27" fillId="0" borderId="34" xfId="0" applyFont="1" applyBorder="1" applyAlignment="1">
      <alignment horizontal="left" vertical="center" wrapText="1"/>
    </xf>
    <xf numFmtId="0" fontId="27" fillId="0" borderId="35" xfId="0" applyFont="1" applyBorder="1" applyAlignment="1">
      <alignment horizontal="left" vertical="center" wrapText="1"/>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27" fillId="0" borderId="53" xfId="0" applyFont="1" applyBorder="1" applyAlignment="1">
      <alignment horizontal="center" vertical="center"/>
    </xf>
    <xf numFmtId="0" fontId="27" fillId="0" borderId="71" xfId="0" applyFont="1" applyBorder="1" applyAlignment="1">
      <alignment horizontal="center" vertical="center"/>
    </xf>
    <xf numFmtId="0" fontId="27" fillId="0" borderId="52" xfId="0" applyFont="1" applyBorder="1" applyAlignment="1">
      <alignment horizontal="center" vertical="center"/>
    </xf>
    <xf numFmtId="0" fontId="32" fillId="9" borderId="34" xfId="0" applyFont="1" applyFill="1" applyBorder="1" applyAlignment="1">
      <alignment horizontal="center" vertical="center"/>
    </xf>
    <xf numFmtId="0" fontId="32" fillId="9" borderId="35" xfId="0" applyFont="1" applyFill="1" applyBorder="1" applyAlignment="1">
      <alignment horizontal="center" vertical="center"/>
    </xf>
    <xf numFmtId="0" fontId="32" fillId="9" borderId="36" xfId="0" applyFont="1" applyFill="1" applyBorder="1" applyAlignment="1">
      <alignment horizontal="center" vertical="center"/>
    </xf>
    <xf numFmtId="0" fontId="32" fillId="9" borderId="30" xfId="0" applyFont="1" applyFill="1" applyBorder="1" applyAlignment="1">
      <alignment horizontal="center" vertical="center"/>
    </xf>
    <xf numFmtId="0" fontId="32" fillId="9" borderId="31" xfId="0" applyFont="1" applyFill="1" applyBorder="1" applyAlignment="1">
      <alignment horizontal="center" vertical="center"/>
    </xf>
    <xf numFmtId="0" fontId="32" fillId="9" borderId="69" xfId="0" applyFont="1" applyFill="1" applyBorder="1" applyAlignment="1">
      <alignment horizontal="center" vertical="center"/>
    </xf>
    <xf numFmtId="0" fontId="40" fillId="10" borderId="35" xfId="0" applyFont="1" applyFill="1" applyBorder="1" applyAlignment="1">
      <alignment horizontal="left" vertical="center" wrapText="1"/>
    </xf>
    <xf numFmtId="0" fontId="14" fillId="10" borderId="35" xfId="0" applyFont="1" applyFill="1" applyBorder="1" applyAlignment="1">
      <alignment horizontal="left" vertical="center"/>
    </xf>
    <xf numFmtId="0" fontId="14" fillId="10" borderId="36" xfId="0" applyFont="1" applyFill="1" applyBorder="1" applyAlignment="1">
      <alignment horizontal="left" vertical="center"/>
    </xf>
    <xf numFmtId="0" fontId="14" fillId="10" borderId="0" xfId="0" applyFont="1" applyFill="1" applyBorder="1" applyAlignment="1">
      <alignment horizontal="left" vertical="center"/>
    </xf>
    <xf numFmtId="0" fontId="14" fillId="10" borderId="41" xfId="0" applyFont="1" applyFill="1" applyBorder="1" applyAlignment="1">
      <alignment horizontal="left" vertical="center"/>
    </xf>
    <xf numFmtId="0" fontId="14" fillId="10" borderId="40" xfId="0" applyFont="1" applyFill="1" applyBorder="1" applyAlignment="1">
      <alignment horizontal="left" vertical="center"/>
    </xf>
    <xf numFmtId="0" fontId="14" fillId="10" borderId="30" xfId="0" applyFont="1" applyFill="1" applyBorder="1" applyAlignment="1">
      <alignment horizontal="left" vertical="center"/>
    </xf>
    <xf numFmtId="0" fontId="14" fillId="10" borderId="31" xfId="0" applyFont="1" applyFill="1" applyBorder="1" applyAlignment="1">
      <alignment horizontal="left" vertical="center"/>
    </xf>
    <xf numFmtId="0" fontId="14" fillId="10" borderId="69" xfId="0" applyFont="1" applyFill="1" applyBorder="1" applyAlignment="1">
      <alignment horizontal="left" vertical="center"/>
    </xf>
    <xf numFmtId="0" fontId="3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32" fillId="9" borderId="6" xfId="0" applyFont="1" applyFill="1" applyBorder="1" applyAlignment="1">
      <alignment horizontal="center" vertical="center"/>
    </xf>
    <xf numFmtId="0" fontId="32" fillId="9" borderId="8" xfId="0" applyFont="1" applyFill="1"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32" fillId="9" borderId="34" xfId="0" applyFont="1" applyFill="1" applyBorder="1" applyAlignment="1">
      <alignment horizontal="center" vertical="center" shrinkToFit="1"/>
    </xf>
    <xf numFmtId="0" fontId="32" fillId="9" borderId="35" xfId="0" applyFont="1" applyFill="1" applyBorder="1" applyAlignment="1">
      <alignment horizontal="center" vertical="center" shrinkToFit="1"/>
    </xf>
    <xf numFmtId="0" fontId="32" fillId="9" borderId="36" xfId="0" applyFont="1" applyFill="1" applyBorder="1" applyAlignment="1">
      <alignment horizontal="center" vertical="center" shrinkToFit="1"/>
    </xf>
    <xf numFmtId="0" fontId="32" fillId="9" borderId="30" xfId="0" applyFont="1" applyFill="1" applyBorder="1" applyAlignment="1">
      <alignment horizontal="center" vertical="center" shrinkToFit="1"/>
    </xf>
    <xf numFmtId="0" fontId="32" fillId="9" borderId="31" xfId="0" applyFont="1" applyFill="1" applyBorder="1" applyAlignment="1">
      <alignment horizontal="center" vertical="center" shrinkToFit="1"/>
    </xf>
    <xf numFmtId="0" fontId="32" fillId="9" borderId="69" xfId="0" applyFont="1" applyFill="1" applyBorder="1" applyAlignment="1">
      <alignment horizontal="center" vertical="center" shrinkToFit="1"/>
    </xf>
    <xf numFmtId="0" fontId="3" fillId="0" borderId="0" xfId="0" applyFont="1" applyAlignment="1" applyProtection="1">
      <alignment horizontal="left" vertical="distributed"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13" fillId="0" borderId="93" xfId="0" applyFont="1" applyBorder="1" applyAlignment="1" applyProtection="1">
      <alignment horizontal="center" vertical="center"/>
      <protection locked="0"/>
    </xf>
    <xf numFmtId="0" fontId="13" fillId="0" borderId="94" xfId="0" applyFont="1" applyBorder="1" applyAlignment="1" applyProtection="1">
      <alignment horizontal="center" vertical="center"/>
      <protection locked="0"/>
    </xf>
    <xf numFmtId="0" fontId="13" fillId="0" borderId="95"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13" fillId="0" borderId="99" xfId="0" applyFont="1" applyFill="1" applyBorder="1" applyAlignment="1" applyProtection="1">
      <alignment horizontal="center" vertical="center" wrapText="1"/>
      <protection locked="0"/>
    </xf>
    <xf numFmtId="0" fontId="13" fillId="0" borderId="86" xfId="0" applyFont="1" applyFill="1" applyBorder="1" applyAlignment="1" applyProtection="1">
      <alignment horizontal="center" vertical="center" wrapText="1"/>
      <protection locked="0"/>
    </xf>
    <xf numFmtId="0" fontId="13" fillId="0" borderId="100" xfId="0" applyFont="1" applyFill="1" applyBorder="1" applyAlignment="1" applyProtection="1">
      <alignment horizontal="center" vertical="center" wrapText="1"/>
      <protection locked="0"/>
    </xf>
    <xf numFmtId="0" fontId="13" fillId="3"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6" xfId="0" applyFont="1" applyFill="1" applyBorder="1" applyAlignment="1">
      <alignment horizontal="center" vertical="center" wrapText="1"/>
    </xf>
    <xf numFmtId="0" fontId="13" fillId="3" borderId="100" xfId="0" applyFont="1" applyFill="1" applyBorder="1" applyAlignment="1">
      <alignment horizontal="center" vertical="center" wrapText="1"/>
    </xf>
    <xf numFmtId="0" fontId="2" fillId="0" borderId="0" xfId="0" applyFont="1" applyAlignment="1" applyProtection="1">
      <alignment horizontal="center" vertical="center"/>
      <protection locked="0"/>
    </xf>
    <xf numFmtId="177" fontId="0" fillId="0" borderId="0" xfId="0" applyNumberFormat="1" applyFill="1" applyAlignment="1" applyProtection="1">
      <alignment horizontal="right" vertical="center"/>
    </xf>
    <xf numFmtId="0" fontId="0" fillId="0" borderId="18" xfId="0" applyBorder="1" applyAlignment="1" applyProtection="1">
      <alignment horizontal="center" vertical="center"/>
      <protection locked="0"/>
    </xf>
    <xf numFmtId="0" fontId="16" fillId="0" borderId="19"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0" fillId="0" borderId="19" xfId="0" applyFill="1" applyBorder="1" applyAlignment="1" applyProtection="1">
      <alignment horizontal="center" vertical="center"/>
    </xf>
    <xf numFmtId="0" fontId="17" fillId="0" borderId="78" xfId="0" applyFont="1" applyFill="1" applyBorder="1" applyAlignment="1" applyProtection="1">
      <alignment horizontal="center" vertical="center" wrapText="1"/>
    </xf>
    <xf numFmtId="0" fontId="0" fillId="12" borderId="79" xfId="0" applyFill="1" applyBorder="1" applyAlignment="1" applyProtection="1">
      <alignment horizontal="left" vertical="center" indent="1"/>
      <protection locked="0"/>
    </xf>
    <xf numFmtId="0" fontId="0" fillId="12" borderId="80" xfId="0" applyFill="1" applyBorder="1" applyAlignment="1" applyProtection="1">
      <alignment horizontal="left" vertical="center" indent="1"/>
      <protection locked="0"/>
    </xf>
    <xf numFmtId="178" fontId="16" fillId="12" borderId="80" xfId="0" applyNumberFormat="1" applyFont="1" applyFill="1" applyBorder="1" applyAlignment="1" applyProtection="1">
      <alignment horizontal="left" vertical="center" wrapText="1" shrinkToFit="1"/>
      <protection locked="0"/>
    </xf>
    <xf numFmtId="0" fontId="0" fillId="12" borderId="80" xfId="0" applyFill="1" applyBorder="1" applyAlignment="1" applyProtection="1">
      <alignment horizontal="left" vertical="center" wrapText="1" indent="1"/>
      <protection locked="0"/>
    </xf>
    <xf numFmtId="0" fontId="0" fillId="12" borderId="80" xfId="0" applyFill="1" applyBorder="1" applyAlignment="1" applyProtection="1">
      <alignment horizontal="center" vertical="center"/>
    </xf>
    <xf numFmtId="178" fontId="0" fillId="12" borderId="80" xfId="0" applyNumberFormat="1" applyFill="1" applyBorder="1" applyAlignment="1" applyProtection="1">
      <alignment horizontal="center" vertical="center"/>
    </xf>
    <xf numFmtId="178" fontId="0" fillId="12" borderId="81" xfId="0" applyNumberFormat="1" applyFill="1" applyBorder="1" applyAlignment="1" applyProtection="1">
      <alignment horizontal="center" vertical="center"/>
    </xf>
    <xf numFmtId="0" fontId="9" fillId="2" borderId="83" xfId="0" applyNumberFormat="1" applyFont="1" applyFill="1" applyBorder="1" applyAlignment="1" applyProtection="1">
      <alignment horizontal="center" vertical="center" wrapText="1"/>
      <protection locked="0"/>
    </xf>
    <xf numFmtId="0" fontId="10" fillId="2" borderId="77" xfId="0" applyNumberFormat="1" applyFont="1" applyFill="1" applyBorder="1" applyAlignment="1" applyProtection="1">
      <alignment horizontal="center" vertical="center" wrapText="1"/>
      <protection locked="0"/>
    </xf>
    <xf numFmtId="0" fontId="10" fillId="2" borderId="82" xfId="0" applyNumberFormat="1" applyFont="1" applyFill="1" applyBorder="1" applyAlignment="1" applyProtection="1">
      <alignment horizontal="center" vertical="center" wrapText="1"/>
      <protection locked="0"/>
    </xf>
    <xf numFmtId="0" fontId="10" fillId="2" borderId="83" xfId="0" applyFont="1" applyFill="1" applyBorder="1" applyAlignment="1" applyProtection="1">
      <alignment horizontal="center" vertical="center" shrinkToFit="1"/>
      <protection locked="0"/>
    </xf>
    <xf numFmtId="0" fontId="10" fillId="2" borderId="77" xfId="0" applyFont="1" applyFill="1" applyBorder="1" applyAlignment="1" applyProtection="1">
      <alignment horizontal="center" vertical="center" shrinkToFit="1"/>
      <protection locked="0"/>
    </xf>
    <xf numFmtId="0" fontId="10" fillId="2" borderId="109" xfId="0" applyFont="1" applyFill="1" applyBorder="1" applyAlignment="1" applyProtection="1">
      <alignment horizontal="center" vertical="center" shrinkToFit="1"/>
      <protection locked="0"/>
    </xf>
    <xf numFmtId="0" fontId="0" fillId="0" borderId="77" xfId="0" applyFill="1" applyBorder="1" applyAlignment="1" applyProtection="1">
      <alignment horizontal="left" vertical="center" wrapText="1" indent="1"/>
      <protection locked="0"/>
    </xf>
    <xf numFmtId="0" fontId="0" fillId="0" borderId="82" xfId="0" applyFill="1" applyBorder="1" applyAlignment="1" applyProtection="1">
      <alignment horizontal="left" vertical="center" wrapText="1" indent="1"/>
      <protection locked="0"/>
    </xf>
    <xf numFmtId="0" fontId="16" fillId="0" borderId="88" xfId="0" applyFont="1" applyFill="1" applyBorder="1" applyAlignment="1" applyProtection="1">
      <alignment horizontal="center" vertical="center" wrapText="1"/>
      <protection locked="0"/>
    </xf>
    <xf numFmtId="0" fontId="17" fillId="0" borderId="89" xfId="0" applyFont="1" applyFill="1" applyBorder="1" applyAlignment="1" applyProtection="1">
      <alignment horizontal="center" vertical="center"/>
      <protection locked="0"/>
    </xf>
    <xf numFmtId="0" fontId="0" fillId="12" borderId="88" xfId="0" applyFill="1" applyBorder="1" applyAlignment="1" applyProtection="1">
      <alignment horizontal="center" vertical="center"/>
      <protection locked="0"/>
    </xf>
    <xf numFmtId="0" fontId="0" fillId="12" borderId="89" xfId="0" applyFill="1" applyBorder="1" applyAlignment="1" applyProtection="1">
      <alignment horizontal="center" vertical="center"/>
      <protection locked="0"/>
    </xf>
    <xf numFmtId="0" fontId="13" fillId="12" borderId="90" xfId="0" applyFont="1" applyFill="1" applyBorder="1" applyAlignment="1" applyProtection="1">
      <alignment horizontal="center" vertical="center"/>
      <protection locked="0"/>
    </xf>
    <xf numFmtId="0" fontId="13" fillId="12" borderId="62" xfId="0" applyFont="1" applyFill="1" applyBorder="1" applyAlignment="1" applyProtection="1">
      <alignment horizontal="center" vertical="center"/>
      <protection locked="0"/>
    </xf>
    <xf numFmtId="0" fontId="13" fillId="12" borderId="91" xfId="0" applyFont="1" applyFill="1" applyBorder="1" applyAlignment="1" applyProtection="1">
      <alignment horizontal="center" vertical="center"/>
      <protection locked="0"/>
    </xf>
    <xf numFmtId="0" fontId="13" fillId="12" borderId="89" xfId="0" applyFont="1" applyFill="1" applyBorder="1" applyAlignment="1" applyProtection="1">
      <alignment horizontal="center" vertical="center"/>
      <protection locked="0"/>
    </xf>
    <xf numFmtId="0" fontId="13" fillId="12" borderId="92" xfId="0" applyFont="1" applyFill="1" applyBorder="1" applyAlignment="1" applyProtection="1">
      <alignment horizontal="center" vertical="center"/>
      <protection locked="0"/>
    </xf>
    <xf numFmtId="0" fontId="16" fillId="0" borderId="48" xfId="0" applyFont="1" applyFill="1" applyBorder="1" applyAlignment="1" applyProtection="1">
      <alignment horizontal="center" vertical="center"/>
      <protection locked="0"/>
    </xf>
    <xf numFmtId="0" fontId="17" fillId="0" borderId="32" xfId="0" applyFont="1" applyFill="1" applyBorder="1" applyAlignment="1" applyProtection="1">
      <alignment horizontal="center" vertical="center"/>
      <protection locked="0"/>
    </xf>
    <xf numFmtId="0" fontId="0" fillId="12" borderId="48" xfId="0" applyFill="1" applyBorder="1" applyAlignment="1" applyProtection="1">
      <alignment horizontal="center" vertical="center"/>
      <protection locked="0"/>
    </xf>
    <xf numFmtId="0" fontId="0" fillId="12" borderId="32" xfId="0" applyFill="1" applyBorder="1" applyAlignment="1" applyProtection="1">
      <alignment horizontal="center" vertical="center"/>
      <protection locked="0"/>
    </xf>
    <xf numFmtId="0" fontId="13" fillId="12" borderId="16" xfId="0" applyFont="1" applyFill="1" applyBorder="1" applyAlignment="1" applyProtection="1">
      <alignment horizontal="center" vertical="center"/>
      <protection locked="0"/>
    </xf>
    <xf numFmtId="0" fontId="13" fillId="12" borderId="14" xfId="0" applyFont="1" applyFill="1" applyBorder="1" applyAlignment="1" applyProtection="1">
      <alignment horizontal="center" vertical="center"/>
      <protection locked="0"/>
    </xf>
    <xf numFmtId="0" fontId="13" fillId="12" borderId="15" xfId="0" applyFont="1" applyFill="1" applyBorder="1" applyAlignment="1" applyProtection="1">
      <alignment horizontal="center" vertical="center"/>
      <protection locked="0"/>
    </xf>
    <xf numFmtId="0" fontId="13" fillId="12" borderId="32" xfId="0" applyFont="1" applyFill="1" applyBorder="1" applyAlignment="1" applyProtection="1">
      <alignment horizontal="center" vertical="center"/>
      <protection locked="0"/>
    </xf>
    <xf numFmtId="0" fontId="13" fillId="12" borderId="33" xfId="0" applyFont="1" applyFill="1" applyBorder="1" applyAlignment="1" applyProtection="1">
      <alignment horizontal="center" vertical="center"/>
      <protection locked="0"/>
    </xf>
    <xf numFmtId="0" fontId="10" fillId="2" borderId="83" xfId="0" applyFont="1" applyFill="1" applyBorder="1" applyAlignment="1" applyProtection="1">
      <alignment horizontal="center" vertical="center" wrapText="1"/>
      <protection locked="0"/>
    </xf>
    <xf numFmtId="0" fontId="10" fillId="2" borderId="77" xfId="0" applyFont="1" applyFill="1" applyBorder="1" applyAlignment="1" applyProtection="1">
      <alignment horizontal="center" vertical="center" wrapText="1"/>
      <protection locked="0"/>
    </xf>
    <xf numFmtId="0" fontId="10" fillId="2" borderId="82" xfId="0" applyFont="1" applyFill="1" applyBorder="1" applyAlignment="1" applyProtection="1">
      <alignment horizontal="center" vertical="center" wrapText="1"/>
      <protection locked="0"/>
    </xf>
    <xf numFmtId="0" fontId="14" fillId="0" borderId="99" xfId="0" applyFont="1" applyFill="1" applyBorder="1" applyAlignment="1" applyProtection="1">
      <alignment horizontal="center" vertical="center" wrapText="1"/>
      <protection locked="0"/>
    </xf>
    <xf numFmtId="0" fontId="14" fillId="0" borderId="86" xfId="0" applyFont="1" applyFill="1"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04" xfId="0" applyBorder="1" applyAlignment="1" applyProtection="1">
      <alignment horizontal="center" vertical="center"/>
      <protection locked="0"/>
    </xf>
    <xf numFmtId="0" fontId="10" fillId="2" borderId="105" xfId="0" applyFont="1" applyFill="1" applyBorder="1" applyAlignment="1" applyProtection="1">
      <alignment horizontal="left" vertical="center" wrapText="1"/>
      <protection locked="0"/>
    </xf>
    <xf numFmtId="0" fontId="0" fillId="2" borderId="31" xfId="0" applyFill="1" applyBorder="1" applyAlignment="1" applyProtection="1">
      <alignment horizontal="left" vertical="center" wrapText="1"/>
      <protection locked="0"/>
    </xf>
    <xf numFmtId="0" fontId="0" fillId="2" borderId="69" xfId="0"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0" fontId="28" fillId="0" borderId="34" xfId="0" applyFont="1" applyBorder="1" applyAlignment="1" applyProtection="1">
      <alignment horizontal="left" vertical="center" wrapText="1"/>
      <protection locked="0"/>
    </xf>
    <xf numFmtId="0" fontId="28" fillId="0" borderId="35" xfId="0" applyFont="1" applyBorder="1" applyAlignment="1" applyProtection="1">
      <alignment horizontal="left" vertical="center" wrapText="1"/>
      <protection locked="0"/>
    </xf>
    <xf numFmtId="0" fontId="28" fillId="0" borderId="36" xfId="0" applyFont="1" applyBorder="1" applyAlignment="1" applyProtection="1">
      <alignment horizontal="left" vertical="center" wrapText="1"/>
      <protection locked="0"/>
    </xf>
    <xf numFmtId="0" fontId="12" fillId="0" borderId="35" xfId="0" applyFont="1" applyFill="1" applyBorder="1" applyAlignment="1" applyProtection="1">
      <alignment horizontal="center" vertical="center" shrinkToFit="1"/>
      <protection locked="0"/>
    </xf>
    <xf numFmtId="0" fontId="42" fillId="0" borderId="35" xfId="0" applyFont="1" applyFill="1" applyBorder="1" applyAlignment="1" applyProtection="1">
      <alignment horizontal="left" vertical="center"/>
      <protection locked="0"/>
    </xf>
    <xf numFmtId="0" fontId="43" fillId="0" borderId="35" xfId="0" applyFont="1" applyFill="1" applyBorder="1" applyAlignment="1" applyProtection="1">
      <alignment horizontal="left" vertical="center"/>
      <protection locked="0"/>
    </xf>
    <xf numFmtId="0" fontId="12" fillId="0" borderId="31" xfId="0" applyFont="1" applyFill="1" applyBorder="1" applyAlignment="1" applyProtection="1">
      <alignment horizontal="left" vertical="center"/>
      <protection locked="0"/>
    </xf>
    <xf numFmtId="0" fontId="2" fillId="0" borderId="34"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44" fillId="0" borderId="40" xfId="0" applyFont="1" applyBorder="1" applyAlignment="1" applyProtection="1">
      <alignment vertical="top" wrapText="1"/>
      <protection locked="0"/>
    </xf>
    <xf numFmtId="0" fontId="45" fillId="0" borderId="0" xfId="0" applyFont="1" applyBorder="1" applyAlignment="1" applyProtection="1">
      <alignment vertical="top" wrapText="1"/>
      <protection locked="0"/>
    </xf>
    <xf numFmtId="0" fontId="45" fillId="0" borderId="41" xfId="0" applyFont="1" applyBorder="1" applyAlignment="1" applyProtection="1">
      <alignment vertical="top" wrapText="1"/>
      <protection locked="0"/>
    </xf>
    <xf numFmtId="0" fontId="0" fillId="0" borderId="10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protection locked="0"/>
    </xf>
    <xf numFmtId="0" fontId="0" fillId="0" borderId="107" xfId="0" applyFill="1" applyBorder="1" applyAlignment="1" applyProtection="1">
      <alignment horizontal="center" vertical="center"/>
      <protection locked="0"/>
    </xf>
    <xf numFmtId="0" fontId="10" fillId="2" borderId="9" xfId="0" applyFont="1" applyFill="1" applyBorder="1" applyAlignment="1" applyProtection="1">
      <alignment horizontal="left" vertical="center" wrapText="1" indent="1"/>
      <protection locked="0"/>
    </xf>
    <xf numFmtId="0" fontId="0" fillId="2" borderId="9" xfId="0" applyFill="1" applyBorder="1" applyAlignment="1" applyProtection="1">
      <alignment horizontal="left" vertical="center" wrapText="1" indent="1"/>
      <protection locked="0"/>
    </xf>
    <xf numFmtId="0" fontId="0" fillId="2" borderId="108" xfId="0" applyFill="1" applyBorder="1" applyAlignment="1" applyProtection="1">
      <alignment horizontal="left" vertical="center" wrapText="1" indent="1"/>
      <protection locked="0"/>
    </xf>
    <xf numFmtId="0" fontId="29" fillId="0" borderId="40"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41" xfId="0" applyFont="1" applyFill="1" applyBorder="1" applyAlignment="1" applyProtection="1">
      <alignment horizontal="left" vertical="top" wrapText="1"/>
      <protection locked="0"/>
    </xf>
    <xf numFmtId="0" fontId="30" fillId="0" borderId="24"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0" fontId="30" fillId="0" borderId="37" xfId="0" applyFont="1" applyFill="1" applyBorder="1" applyAlignment="1" applyProtection="1">
      <alignment horizontal="left" vertical="top" wrapText="1"/>
      <protection locked="0"/>
    </xf>
    <xf numFmtId="0" fontId="27" fillId="0" borderId="5" xfId="0" applyFont="1" applyFill="1" applyBorder="1" applyAlignment="1" applyProtection="1">
      <alignment horizontal="center" vertical="center" shrinkToFit="1"/>
      <protection locked="0"/>
    </xf>
    <xf numFmtId="0" fontId="27" fillId="5" borderId="49" xfId="0" applyFont="1" applyFill="1" applyBorder="1" applyAlignment="1" applyProtection="1">
      <alignment horizontal="center" vertical="center" shrinkToFit="1"/>
      <protection locked="0"/>
    </xf>
    <xf numFmtId="0" fontId="27" fillId="5" borderId="2" xfId="0" applyFont="1" applyFill="1" applyBorder="1" applyAlignment="1" applyProtection="1">
      <alignment horizontal="center" vertical="center" shrinkToFit="1"/>
      <protection locked="0"/>
    </xf>
    <xf numFmtId="0" fontId="27" fillId="6" borderId="2" xfId="0" applyFont="1" applyFill="1" applyBorder="1" applyAlignment="1" applyProtection="1">
      <alignment horizontal="center" vertical="center" shrinkToFit="1"/>
      <protection locked="0"/>
    </xf>
    <xf numFmtId="0" fontId="27" fillId="7" borderId="2" xfId="0" applyFont="1" applyFill="1" applyBorder="1" applyAlignment="1" applyProtection="1">
      <alignment horizontal="center" vertical="center" shrinkToFit="1"/>
      <protection locked="0"/>
    </xf>
    <xf numFmtId="0" fontId="15" fillId="0" borderId="24"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37" xfId="0" applyFont="1" applyBorder="1" applyAlignment="1" applyProtection="1">
      <alignment horizontal="left" vertical="center" wrapText="1"/>
      <protection locked="0"/>
    </xf>
    <xf numFmtId="0" fontId="0" fillId="0" borderId="1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0" fillId="2" borderId="102" xfId="0" applyFont="1" applyFill="1" applyBorder="1" applyAlignment="1" applyProtection="1">
      <alignment horizontal="left" vertical="center" wrapText="1" indent="1"/>
      <protection locked="0"/>
    </xf>
    <xf numFmtId="0" fontId="0" fillId="2" borderId="5" xfId="0" applyFill="1" applyBorder="1" applyAlignment="1" applyProtection="1">
      <alignment horizontal="left" vertical="center" wrapText="1" indent="1"/>
      <protection locked="0"/>
    </xf>
    <xf numFmtId="0" fontId="0" fillId="2" borderId="12" xfId="0" applyFill="1" applyBorder="1" applyAlignment="1" applyProtection="1">
      <alignment horizontal="left" vertical="center" wrapText="1" indent="1"/>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10" fillId="2" borderId="101" xfId="0" applyFont="1" applyFill="1" applyBorder="1" applyAlignment="1" applyProtection="1">
      <alignment horizontal="left" vertical="center" wrapText="1" indent="1"/>
      <protection locked="0"/>
    </xf>
    <xf numFmtId="0" fontId="0" fillId="2" borderId="14" xfId="0" applyFill="1" applyBorder="1" applyAlignment="1" applyProtection="1">
      <alignment horizontal="left" vertical="center" wrapText="1" indent="1"/>
      <protection locked="0"/>
    </xf>
    <xf numFmtId="0" fontId="0" fillId="2" borderId="17" xfId="0" applyFill="1" applyBorder="1" applyAlignment="1" applyProtection="1">
      <alignment horizontal="left" vertical="center" wrapText="1" indent="1"/>
      <protection locked="0"/>
    </xf>
    <xf numFmtId="0" fontId="2" fillId="0" borderId="34"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center" vertical="center" shrinkToFit="1"/>
      <protection locked="0"/>
    </xf>
    <xf numFmtId="0" fontId="60" fillId="2" borderId="2" xfId="0" applyFont="1" applyFill="1" applyBorder="1" applyAlignment="1" applyProtection="1">
      <alignment horizontal="center" vertical="center"/>
      <protection locked="0"/>
    </xf>
    <xf numFmtId="0" fontId="38" fillId="2" borderId="2"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8" borderId="0" xfId="0" applyFont="1" applyFill="1" applyBorder="1" applyAlignment="1" applyProtection="1">
      <alignment horizontal="center" vertical="center" shrinkToFit="1"/>
      <protection locked="0"/>
    </xf>
    <xf numFmtId="0" fontId="17" fillId="8" borderId="0" xfId="0" applyFont="1" applyFill="1" applyBorder="1" applyAlignment="1" applyProtection="1">
      <alignment horizontal="center" vertical="center" wrapText="1"/>
      <protection locked="0"/>
    </xf>
    <xf numFmtId="0" fontId="27" fillId="6" borderId="11" xfId="0" applyFont="1" applyFill="1" applyBorder="1" applyAlignment="1" applyProtection="1">
      <alignment horizontal="left" vertical="center" wrapText="1" indent="2" shrinkToFit="1"/>
      <protection locked="0"/>
    </xf>
    <xf numFmtId="0" fontId="27" fillId="6" borderId="5" xfId="0" applyFont="1" applyFill="1" applyBorder="1" applyAlignment="1" applyProtection="1">
      <alignment horizontal="left" vertical="center" wrapText="1" indent="2" shrinkToFit="1"/>
      <protection locked="0"/>
    </xf>
    <xf numFmtId="0" fontId="27" fillId="6" borderId="4" xfId="0" applyFont="1" applyFill="1" applyBorder="1" applyAlignment="1" applyProtection="1">
      <alignment horizontal="left" vertical="center" wrapText="1" indent="2" shrinkToFit="1"/>
      <protection locked="0"/>
    </xf>
    <xf numFmtId="0" fontId="17" fillId="0" borderId="49" xfId="0" applyFont="1" applyFill="1" applyBorder="1" applyAlignment="1" applyProtection="1">
      <alignment horizontal="center" vertical="center" shrinkToFit="1"/>
      <protection locked="0"/>
    </xf>
    <xf numFmtId="0" fontId="38" fillId="2" borderId="2" xfId="0" applyFont="1" applyFill="1" applyBorder="1" applyAlignment="1" applyProtection="1">
      <alignment horizontal="left" vertical="center" wrapText="1" shrinkToFit="1"/>
      <protection locked="0"/>
    </xf>
    <xf numFmtId="0" fontId="17" fillId="2" borderId="2" xfId="0" applyFont="1" applyFill="1" applyBorder="1" applyAlignment="1" applyProtection="1">
      <alignment horizontal="left" vertical="center" wrapText="1" shrinkToFit="1"/>
      <protection locked="0"/>
    </xf>
    <xf numFmtId="0" fontId="17" fillId="0" borderId="2"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shrinkToFit="1"/>
      <protection locked="0"/>
    </xf>
    <xf numFmtId="0" fontId="38" fillId="2" borderId="2" xfId="0" applyFont="1" applyFill="1" applyBorder="1" applyAlignment="1" applyProtection="1">
      <alignment horizontal="left" vertical="center"/>
      <protection locked="0"/>
    </xf>
    <xf numFmtId="0" fontId="17" fillId="2" borderId="2" xfId="0" applyFont="1" applyFill="1" applyBorder="1" applyAlignment="1" applyProtection="1">
      <alignment horizontal="left" vertical="center"/>
      <protection locked="0"/>
    </xf>
    <xf numFmtId="0" fontId="17" fillId="2" borderId="29" xfId="0" applyFont="1" applyFill="1" applyBorder="1" applyAlignment="1" applyProtection="1">
      <alignment horizontal="left" vertical="center"/>
      <protection locked="0"/>
    </xf>
    <xf numFmtId="0" fontId="38" fillId="2" borderId="2" xfId="0" applyFont="1" applyFill="1" applyBorder="1" applyAlignment="1" applyProtection="1">
      <alignment horizontal="center" vertical="center" wrapText="1" shrinkToFit="1"/>
      <protection locked="0"/>
    </xf>
    <xf numFmtId="0" fontId="27" fillId="6" borderId="2" xfId="0" applyFont="1" applyFill="1" applyBorder="1" applyAlignment="1" applyProtection="1">
      <alignment horizontal="center" vertical="center" wrapText="1"/>
      <protection locked="0"/>
    </xf>
    <xf numFmtId="0" fontId="16" fillId="0" borderId="40"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16" fillId="0" borderId="41"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41"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center" vertical="center" textRotation="255" wrapText="1"/>
      <protection locked="0"/>
    </xf>
    <xf numFmtId="0" fontId="13" fillId="0" borderId="36" xfId="0" applyFont="1" applyFill="1" applyBorder="1" applyAlignment="1" applyProtection="1">
      <alignment horizontal="center" vertical="center" textRotation="255" wrapText="1"/>
      <protection locked="0"/>
    </xf>
    <xf numFmtId="0" fontId="13" fillId="0" borderId="40" xfId="0" applyFont="1" applyFill="1" applyBorder="1" applyAlignment="1" applyProtection="1">
      <alignment horizontal="center" vertical="center" textRotation="255" wrapText="1"/>
      <protection locked="0"/>
    </xf>
    <xf numFmtId="0" fontId="13" fillId="0" borderId="41" xfId="0" applyFont="1" applyFill="1" applyBorder="1" applyAlignment="1" applyProtection="1">
      <alignment horizontal="center" vertical="center" textRotation="255" wrapText="1"/>
      <protection locked="0"/>
    </xf>
    <xf numFmtId="0" fontId="13" fillId="0" borderId="30" xfId="0" applyFont="1" applyFill="1" applyBorder="1" applyAlignment="1" applyProtection="1">
      <alignment horizontal="center" vertical="center" textRotation="255" wrapText="1"/>
      <protection locked="0"/>
    </xf>
    <xf numFmtId="0" fontId="13" fillId="0" borderId="69" xfId="0" applyFont="1" applyFill="1" applyBorder="1" applyAlignment="1" applyProtection="1">
      <alignment horizontal="center" vertical="center" textRotation="255" wrapText="1"/>
      <protection locked="0"/>
    </xf>
    <xf numFmtId="0" fontId="17" fillId="0" borderId="9" xfId="0" applyFont="1" applyFill="1" applyBorder="1" applyAlignment="1" applyProtection="1">
      <alignment horizontal="left" vertical="center" wrapText="1" shrinkToFit="1"/>
      <protection locked="0"/>
    </xf>
    <xf numFmtId="0" fontId="17" fillId="0" borderId="9" xfId="0" applyFont="1" applyFill="1" applyBorder="1" applyAlignment="1" applyProtection="1">
      <alignment horizontal="left" vertical="center" shrinkToFit="1"/>
      <protection locked="0"/>
    </xf>
    <xf numFmtId="0" fontId="16" fillId="0" borderId="58" xfId="0" applyFont="1" applyFill="1" applyBorder="1" applyAlignment="1" applyProtection="1">
      <alignment horizontal="center" vertical="center" wrapText="1" shrinkToFit="1"/>
      <protection locked="0"/>
    </xf>
    <xf numFmtId="0" fontId="16" fillId="0" borderId="35" xfId="0" applyFont="1" applyFill="1" applyBorder="1" applyAlignment="1" applyProtection="1">
      <alignment horizontal="center" vertical="center" wrapText="1" shrinkToFit="1"/>
      <protection locked="0"/>
    </xf>
    <xf numFmtId="0" fontId="16" fillId="0" borderId="59" xfId="0" applyFont="1" applyFill="1" applyBorder="1" applyAlignment="1" applyProtection="1">
      <alignment horizontal="center" vertical="center" wrapText="1" shrinkToFit="1"/>
      <protection locked="0"/>
    </xf>
    <xf numFmtId="0" fontId="59" fillId="2" borderId="35" xfId="0" applyFont="1" applyFill="1" applyBorder="1" applyAlignment="1" applyProtection="1">
      <alignment horizontal="center" vertical="center" shrinkToFit="1"/>
      <protection locked="0"/>
    </xf>
    <xf numFmtId="0" fontId="61" fillId="2" borderId="35" xfId="0" applyFont="1" applyFill="1" applyBorder="1" applyAlignment="1" applyProtection="1">
      <alignment horizontal="center" vertical="center" shrinkToFit="1"/>
      <protection locked="0"/>
    </xf>
    <xf numFmtId="0" fontId="61" fillId="2" borderId="36" xfId="0" applyFont="1" applyFill="1" applyBorder="1" applyAlignment="1" applyProtection="1">
      <alignment horizontal="center" vertical="center" shrinkToFit="1"/>
      <protection locked="0"/>
    </xf>
    <xf numFmtId="0" fontId="17" fillId="0" borderId="84"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protection locked="0"/>
    </xf>
    <xf numFmtId="0" fontId="17" fillId="0" borderId="21" xfId="0" applyFont="1" applyFill="1" applyBorder="1" applyAlignment="1" applyProtection="1">
      <alignment horizontal="center" vertical="center" wrapText="1"/>
      <protection locked="0"/>
    </xf>
    <xf numFmtId="0" fontId="17" fillId="0" borderId="24"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25" xfId="0" applyFont="1" applyFill="1" applyBorder="1" applyAlignment="1" applyProtection="1">
      <alignment horizontal="center" vertical="center" wrapText="1"/>
      <protection locked="0"/>
    </xf>
    <xf numFmtId="0" fontId="17" fillId="0" borderId="84" xfId="0" applyFont="1" applyFill="1" applyBorder="1" applyAlignment="1" applyProtection="1">
      <alignment horizontal="left" vertical="center" wrapText="1" indent="1"/>
      <protection locked="0"/>
    </xf>
    <xf numFmtId="0" fontId="17" fillId="0" borderId="20" xfId="0" applyFont="1" applyFill="1" applyBorder="1" applyAlignment="1" applyProtection="1">
      <alignment horizontal="left" vertical="center" wrapText="1" indent="1"/>
      <protection locked="0"/>
    </xf>
    <xf numFmtId="0" fontId="17" fillId="0" borderId="21" xfId="0" applyFont="1" applyFill="1" applyBorder="1" applyAlignment="1" applyProtection="1">
      <alignment horizontal="left" vertical="center" wrapText="1" indent="1"/>
      <protection locked="0"/>
    </xf>
    <xf numFmtId="0" fontId="17" fillId="0" borderId="24" xfId="0" applyFont="1" applyFill="1" applyBorder="1" applyAlignment="1" applyProtection="1">
      <alignment horizontal="left" vertical="center" wrapText="1" indent="1"/>
      <protection locked="0"/>
    </xf>
    <xf numFmtId="0" fontId="17" fillId="0" borderId="1" xfId="0" applyFont="1" applyFill="1" applyBorder="1" applyAlignment="1" applyProtection="1">
      <alignment horizontal="left" vertical="center" wrapText="1" indent="1"/>
      <protection locked="0"/>
    </xf>
    <xf numFmtId="0" fontId="17" fillId="0" borderId="25" xfId="0" applyFont="1" applyFill="1" applyBorder="1" applyAlignment="1" applyProtection="1">
      <alignment horizontal="left" vertical="center" wrapText="1" indent="1"/>
      <protection locked="0"/>
    </xf>
    <xf numFmtId="0" fontId="0" fillId="11" borderId="2"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12" borderId="5" xfId="0" applyFill="1" applyBorder="1" applyAlignment="1" applyProtection="1">
      <alignment horizontal="center" vertical="center" shrinkToFit="1"/>
      <protection locked="0"/>
    </xf>
    <xf numFmtId="0" fontId="0" fillId="0" borderId="5" xfId="0" applyFill="1" applyBorder="1" applyAlignment="1" applyProtection="1">
      <alignment horizontal="left" vertical="center" shrinkToFit="1"/>
      <protection locked="0"/>
    </xf>
    <xf numFmtId="0" fontId="9" fillId="2" borderId="5" xfId="0" applyFont="1"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38" fillId="2" borderId="20" xfId="0" applyFont="1" applyFill="1" applyBorder="1" applyAlignment="1" applyProtection="1">
      <alignment horizontal="left" vertical="center" wrapText="1" indent="1"/>
      <protection locked="0"/>
    </xf>
    <xf numFmtId="0" fontId="17" fillId="2" borderId="20" xfId="0" applyFont="1" applyFill="1" applyBorder="1" applyAlignment="1" applyProtection="1">
      <alignment horizontal="left" vertical="center" wrapText="1" indent="1"/>
      <protection locked="0"/>
    </xf>
    <xf numFmtId="0" fontId="17" fillId="2" borderId="23" xfId="0" applyFont="1" applyFill="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5" xfId="0" applyFont="1" applyFill="1" applyBorder="1" applyAlignment="1" applyProtection="1">
      <alignment horizontal="left" vertical="center" wrapText="1" indent="1"/>
      <protection locked="0"/>
    </xf>
    <xf numFmtId="0" fontId="38" fillId="2" borderId="14" xfId="0" applyFont="1" applyFill="1" applyBorder="1" applyAlignment="1" applyProtection="1">
      <alignment horizontal="left" vertical="center" wrapText="1" indent="1"/>
      <protection locked="0"/>
    </xf>
    <xf numFmtId="0" fontId="17" fillId="2" borderId="14" xfId="0" applyFont="1" applyFill="1" applyBorder="1" applyAlignment="1" applyProtection="1">
      <alignment horizontal="left" vertical="center" wrapText="1" indent="1"/>
      <protection locked="0"/>
    </xf>
    <xf numFmtId="0" fontId="17" fillId="2" borderId="17" xfId="0" applyFont="1" applyFill="1" applyBorder="1" applyAlignment="1" applyProtection="1">
      <alignment horizontal="left" vertical="center" wrapText="1" indent="1"/>
      <protection locked="0"/>
    </xf>
    <xf numFmtId="0" fontId="0" fillId="11" borderId="61" xfId="0" applyFill="1" applyBorder="1" applyAlignment="1" applyProtection="1">
      <alignment horizontal="left" vertical="center" wrapText="1"/>
      <protection locked="0"/>
    </xf>
    <xf numFmtId="0" fontId="0" fillId="11" borderId="62" xfId="0" applyFill="1" applyBorder="1" applyAlignment="1" applyProtection="1">
      <alignment horizontal="left" vertical="center" wrapText="1"/>
      <protection locked="0"/>
    </xf>
    <xf numFmtId="0" fontId="0" fillId="11" borderId="63" xfId="0" applyFill="1" applyBorder="1" applyAlignment="1" applyProtection="1">
      <alignment horizontal="left" vertical="center" wrapText="1"/>
      <protection locked="0"/>
    </xf>
    <xf numFmtId="0" fontId="0" fillId="11" borderId="64" xfId="0" applyFill="1" applyBorder="1" applyAlignment="1" applyProtection="1">
      <alignment horizontal="left" vertical="center" wrapText="1"/>
      <protection locked="0"/>
    </xf>
    <xf numFmtId="0" fontId="0" fillId="11" borderId="0" xfId="0" applyFill="1" applyBorder="1" applyAlignment="1" applyProtection="1">
      <alignment horizontal="left" vertical="center" wrapText="1"/>
      <protection locked="0"/>
    </xf>
    <xf numFmtId="0" fontId="0" fillId="11" borderId="65" xfId="0" applyFill="1" applyBorder="1" applyAlignment="1" applyProtection="1">
      <alignment horizontal="left" vertical="center" wrapText="1"/>
      <protection locked="0"/>
    </xf>
    <xf numFmtId="0" fontId="0" fillId="11" borderId="66" xfId="0" applyFill="1" applyBorder="1" applyAlignment="1" applyProtection="1">
      <alignment horizontal="left" vertical="center" wrapText="1"/>
      <protection locked="0"/>
    </xf>
    <xf numFmtId="0" fontId="0" fillId="11" borderId="67" xfId="0" applyFill="1" applyBorder="1" applyAlignment="1" applyProtection="1">
      <alignment horizontal="left" vertical="center" wrapText="1"/>
      <protection locked="0"/>
    </xf>
    <xf numFmtId="0" fontId="0" fillId="11" borderId="68" xfId="0" applyFill="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32" fillId="0" borderId="0" xfId="0" applyFont="1" applyFill="1" applyBorder="1" applyAlignment="1" applyProtection="1">
      <alignment horizontal="left" vertical="center"/>
      <protection locked="0"/>
    </xf>
    <xf numFmtId="0" fontId="13" fillId="0" borderId="55" xfId="0" applyFont="1" applyFill="1" applyBorder="1" applyAlignment="1" applyProtection="1">
      <alignment horizontal="left" vertical="center" wrapText="1"/>
      <protection locked="0"/>
    </xf>
    <xf numFmtId="0" fontId="13" fillId="0" borderId="72" xfId="0" applyFont="1" applyFill="1" applyBorder="1" applyAlignment="1" applyProtection="1">
      <alignment horizontal="left" vertical="center" wrapText="1"/>
      <protection locked="0"/>
    </xf>
    <xf numFmtId="0" fontId="13" fillId="0" borderId="54"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29" xfId="0" applyFont="1" applyFill="1" applyBorder="1" applyAlignment="1" applyProtection="1">
      <alignment horizontal="left" vertical="center" wrapText="1"/>
      <protection locked="0"/>
    </xf>
    <xf numFmtId="0" fontId="13" fillId="0" borderId="48"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3" fillId="0" borderId="33"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0" fillId="0" borderId="10" xfId="0" applyFill="1" applyBorder="1" applyAlignment="1" applyProtection="1">
      <alignment horizontal="left" vertical="center" wrapText="1"/>
      <protection locked="0"/>
    </xf>
    <xf numFmtId="0" fontId="0" fillId="0" borderId="72" xfId="0" applyFill="1" applyBorder="1" applyAlignment="1" applyProtection="1">
      <alignment horizontal="left" vertical="center" wrapText="1"/>
      <protection locked="0"/>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10" fillId="2" borderId="84"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0" fillId="0" borderId="22"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2" xfId="0" applyBorder="1" applyAlignment="1">
      <alignment horizontal="center" vertical="center"/>
    </xf>
    <xf numFmtId="0" fontId="9" fillId="2" borderId="3" xfId="0" applyFont="1" applyFill="1" applyBorder="1" applyAlignment="1">
      <alignment horizontal="left" vertical="center" indent="1"/>
    </xf>
    <xf numFmtId="0" fontId="10" fillId="2" borderId="5" xfId="0" applyFont="1" applyFill="1" applyBorder="1" applyAlignment="1">
      <alignment horizontal="left" vertical="center" indent="1"/>
    </xf>
    <xf numFmtId="0" fontId="10" fillId="2" borderId="12" xfId="0" applyFont="1" applyFill="1" applyBorder="1" applyAlignment="1">
      <alignment horizontal="left" vertical="center" inden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44" fillId="0" borderId="24" xfId="0" applyFont="1" applyBorder="1" applyAlignment="1" applyProtection="1">
      <alignment horizontal="left" vertical="top" wrapText="1"/>
      <protection locked="0"/>
    </xf>
    <xf numFmtId="0" fontId="45" fillId="0" borderId="1" xfId="0" applyFont="1" applyBorder="1" applyAlignment="1" applyProtection="1">
      <alignment horizontal="left" vertical="top" wrapText="1"/>
      <protection locked="0"/>
    </xf>
    <xf numFmtId="0" fontId="45" fillId="0" borderId="37" xfId="0" applyFont="1" applyBorder="1" applyAlignment="1" applyProtection="1">
      <alignment horizontal="left" vertical="top" wrapText="1"/>
      <protection locked="0"/>
    </xf>
    <xf numFmtId="0" fontId="9" fillId="2" borderId="9" xfId="0" applyFont="1" applyFill="1" applyBorder="1" applyAlignment="1" applyProtection="1">
      <alignment horizontal="left" vertical="center" wrapText="1" indent="1"/>
      <protection locked="0"/>
    </xf>
    <xf numFmtId="0" fontId="9" fillId="2" borderId="108" xfId="0" applyFont="1" applyFill="1" applyBorder="1" applyAlignment="1" applyProtection="1">
      <alignment horizontal="left" vertical="center" wrapText="1" indent="1"/>
      <protection locked="0"/>
    </xf>
    <xf numFmtId="0" fontId="9" fillId="2" borderId="105" xfId="0" applyFont="1" applyFill="1" applyBorder="1" applyAlignment="1" applyProtection="1">
      <alignment horizontal="left" vertical="center" wrapText="1" indent="1"/>
      <protection locked="0"/>
    </xf>
    <xf numFmtId="0" fontId="9" fillId="2" borderId="31" xfId="0" applyFont="1" applyFill="1" applyBorder="1" applyAlignment="1" applyProtection="1">
      <alignment horizontal="left" vertical="center" wrapText="1" indent="1"/>
      <protection locked="0"/>
    </xf>
    <xf numFmtId="0" fontId="9" fillId="2" borderId="69" xfId="0" applyFont="1" applyFill="1" applyBorder="1" applyAlignment="1" applyProtection="1">
      <alignment horizontal="left" vertical="center" wrapText="1" indent="1"/>
      <protection locked="0"/>
    </xf>
    <xf numFmtId="0" fontId="0" fillId="2" borderId="84"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76" xfId="0" applyFill="1" applyBorder="1" applyAlignment="1" applyProtection="1">
      <alignment horizontal="center" vertical="center"/>
      <protection locked="0"/>
    </xf>
    <xf numFmtId="0" fontId="17" fillId="0" borderId="2" xfId="0" applyFont="1" applyFill="1" applyBorder="1" applyAlignment="1" applyProtection="1">
      <alignment horizontal="left" vertical="center" wrapText="1"/>
      <protection locked="0"/>
    </xf>
    <xf numFmtId="0" fontId="17" fillId="0" borderId="32" xfId="0" applyFont="1" applyFill="1" applyBorder="1" applyAlignment="1" applyProtection="1">
      <alignment horizontal="left" vertical="center" wrapText="1"/>
      <protection locked="0"/>
    </xf>
    <xf numFmtId="0" fontId="0" fillId="0" borderId="27" xfId="0" applyBorder="1" applyAlignment="1">
      <alignment horizontal="center" vertical="center"/>
    </xf>
    <xf numFmtId="0" fontId="0" fillId="2" borderId="22" xfId="0" applyFill="1" applyBorder="1" applyAlignment="1">
      <alignment horizontal="left" vertical="center" indent="1"/>
    </xf>
    <xf numFmtId="0" fontId="0" fillId="2" borderId="20" xfId="0" applyFill="1" applyBorder="1" applyAlignment="1">
      <alignment horizontal="left" vertical="center" indent="1"/>
    </xf>
    <xf numFmtId="0" fontId="0" fillId="2" borderId="23" xfId="0" applyFill="1" applyBorder="1" applyAlignment="1">
      <alignment horizontal="left" vertical="center" inden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2" borderId="16" xfId="0" applyFill="1" applyBorder="1" applyAlignment="1">
      <alignment horizontal="left" vertical="center" indent="1"/>
    </xf>
    <xf numFmtId="0" fontId="0" fillId="2" borderId="14" xfId="0" applyFill="1" applyBorder="1" applyAlignment="1">
      <alignment horizontal="left" vertical="center" indent="1"/>
    </xf>
    <xf numFmtId="0" fontId="0" fillId="2" borderId="17" xfId="0" applyFill="1" applyBorder="1" applyAlignment="1">
      <alignment horizontal="left" vertical="center" indent="1"/>
    </xf>
    <xf numFmtId="0" fontId="9" fillId="2" borderId="14" xfId="0" applyFont="1" applyFill="1" applyBorder="1" applyAlignment="1" applyProtection="1">
      <alignment horizontal="left" vertical="center" wrapText="1" indent="1"/>
      <protection locked="0"/>
    </xf>
    <xf numFmtId="0" fontId="9" fillId="2" borderId="17" xfId="0" applyFont="1" applyFill="1" applyBorder="1" applyAlignment="1" applyProtection="1">
      <alignment horizontal="left" vertical="center" wrapText="1" indent="1"/>
      <protection locked="0"/>
    </xf>
    <xf numFmtId="0" fontId="15" fillId="0" borderId="40"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41" xfId="0" applyFont="1" applyBorder="1" applyAlignment="1" applyProtection="1">
      <alignment horizontal="left" vertical="top" wrapText="1"/>
      <protection locked="0"/>
    </xf>
    <xf numFmtId="0" fontId="9" fillId="2" borderId="5" xfId="0" applyFont="1" applyFill="1" applyBorder="1" applyAlignment="1" applyProtection="1">
      <alignment horizontal="left" vertical="center" wrapText="1" indent="1"/>
      <protection locked="0"/>
    </xf>
    <xf numFmtId="0" fontId="9" fillId="2" borderId="12" xfId="0" applyFont="1" applyFill="1" applyBorder="1" applyAlignment="1" applyProtection="1">
      <alignment horizontal="left" vertical="center" wrapText="1" indent="1"/>
      <protection locked="0"/>
    </xf>
    <xf numFmtId="0" fontId="60" fillId="2" borderId="2" xfId="0" applyFont="1" applyFill="1" applyBorder="1" applyAlignment="1" applyProtection="1">
      <alignment horizontal="left" vertical="center" wrapText="1" shrinkToFit="1"/>
      <protection locked="0"/>
    </xf>
    <xf numFmtId="0" fontId="60" fillId="2" borderId="2" xfId="0" applyFont="1" applyFill="1" applyBorder="1" applyAlignment="1" applyProtection="1">
      <alignment horizontal="center" vertical="center" shrinkToFit="1"/>
      <protection locked="0"/>
    </xf>
    <xf numFmtId="0" fontId="60" fillId="2" borderId="2" xfId="0" applyFont="1" applyFill="1" applyBorder="1" applyAlignment="1" applyProtection="1">
      <alignment horizontal="left" vertical="center"/>
      <protection locked="0"/>
    </xf>
    <xf numFmtId="0" fontId="60" fillId="2" borderId="29" xfId="0" applyFont="1" applyFill="1" applyBorder="1" applyAlignment="1" applyProtection="1">
      <alignment horizontal="left" vertical="center"/>
      <protection locked="0"/>
    </xf>
    <xf numFmtId="0" fontId="60" fillId="2" borderId="2" xfId="0" applyFont="1" applyFill="1" applyBorder="1" applyAlignment="1" applyProtection="1">
      <alignment horizontal="center" vertical="center" wrapText="1" shrinkToFit="1"/>
      <protection locked="0"/>
    </xf>
    <xf numFmtId="0" fontId="60" fillId="2" borderId="14" xfId="0" applyFont="1" applyFill="1" applyBorder="1" applyAlignment="1" applyProtection="1">
      <alignment horizontal="left" vertical="center" wrapText="1" indent="1"/>
      <protection locked="0"/>
    </xf>
    <xf numFmtId="0" fontId="60" fillId="2" borderId="17" xfId="0" applyFont="1" applyFill="1" applyBorder="1" applyAlignment="1" applyProtection="1">
      <alignment horizontal="left" vertical="center" wrapText="1" indent="1"/>
      <protection locked="0"/>
    </xf>
    <xf numFmtId="0" fontId="59" fillId="2" borderId="36" xfId="0" applyFont="1" applyFill="1" applyBorder="1" applyAlignment="1" applyProtection="1">
      <alignment horizontal="center" vertical="center" shrinkToFit="1"/>
      <protection locked="0"/>
    </xf>
    <xf numFmtId="0" fontId="60" fillId="2" borderId="20" xfId="0" applyFont="1" applyFill="1" applyBorder="1" applyAlignment="1" applyProtection="1">
      <alignment horizontal="left" vertical="center" wrapText="1" indent="1"/>
      <protection locked="0"/>
    </xf>
    <xf numFmtId="0" fontId="60" fillId="2" borderId="23" xfId="0" applyFont="1" applyFill="1" applyBorder="1" applyAlignment="1" applyProtection="1">
      <alignment horizontal="left" vertical="center" wrapText="1" indent="1"/>
      <protection locked="0"/>
    </xf>
    <xf numFmtId="0" fontId="4" fillId="2" borderId="35" xfId="0" applyFont="1" applyFill="1" applyBorder="1" applyAlignment="1" applyProtection="1">
      <alignment horizontal="center" vertical="center" shrinkToFit="1"/>
      <protection locked="0"/>
    </xf>
    <xf numFmtId="0" fontId="5" fillId="2" borderId="35" xfId="0" applyFont="1" applyFill="1" applyBorder="1" applyAlignment="1" applyProtection="1">
      <alignment horizontal="center" vertical="center" shrinkToFit="1"/>
      <protection locked="0"/>
    </xf>
    <xf numFmtId="0" fontId="5" fillId="2" borderId="36" xfId="0" applyFont="1"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wrapText="1" shrinkToFit="1"/>
      <protection locked="0"/>
    </xf>
    <xf numFmtId="0" fontId="0" fillId="2" borderId="101" xfId="0" applyFill="1" applyBorder="1" applyAlignment="1" applyProtection="1">
      <alignment horizontal="left" vertical="center" wrapText="1" indent="1"/>
      <protection locked="0"/>
    </xf>
    <xf numFmtId="0" fontId="0" fillId="2" borderId="105" xfId="0" applyFill="1" applyBorder="1" applyAlignment="1" applyProtection="1">
      <alignment horizontal="left" vertical="center" wrapText="1" indent="1"/>
      <protection locked="0"/>
    </xf>
    <xf numFmtId="0" fontId="0" fillId="2" borderId="31" xfId="0" applyFill="1" applyBorder="1" applyAlignment="1" applyProtection="1">
      <alignment horizontal="left" vertical="center" wrapText="1" indent="1"/>
      <protection locked="0"/>
    </xf>
    <xf numFmtId="0" fontId="0" fillId="2" borderId="69" xfId="0" applyFill="1" applyBorder="1" applyAlignment="1" applyProtection="1">
      <alignment horizontal="left" vertical="center" wrapText="1" indent="1"/>
      <protection locked="0"/>
    </xf>
    <xf numFmtId="0" fontId="0" fillId="2" borderId="102" xfId="0" applyFill="1" applyBorder="1" applyAlignment="1" applyProtection="1">
      <alignment horizontal="left" vertical="center" wrapText="1" indent="1"/>
      <protection locked="0"/>
    </xf>
    <xf numFmtId="0" fontId="9" fillId="2" borderId="83" xfId="0" applyFont="1" applyFill="1" applyBorder="1" applyAlignment="1" applyProtection="1">
      <alignment horizontal="center" vertical="center" wrapText="1"/>
      <protection locked="0"/>
    </xf>
    <xf numFmtId="0" fontId="0" fillId="2" borderId="83" xfId="0" applyFill="1" applyBorder="1" applyAlignment="1" applyProtection="1">
      <alignment horizontal="center" vertical="center" shrinkToFit="1"/>
      <protection locked="0"/>
    </xf>
    <xf numFmtId="0" fontId="0" fillId="2" borderId="77" xfId="0" applyFill="1" applyBorder="1" applyAlignment="1" applyProtection="1">
      <alignment horizontal="center" vertical="center" shrinkToFit="1"/>
      <protection locked="0"/>
    </xf>
    <xf numFmtId="0" fontId="0" fillId="2" borderId="109" xfId="0" applyFill="1" applyBorder="1" applyAlignment="1" applyProtection="1">
      <alignment horizontal="center" vertical="center" shrinkToFit="1"/>
      <protection locked="0"/>
    </xf>
    <xf numFmtId="0" fontId="32" fillId="0" borderId="0" xfId="0" applyFont="1" applyAlignment="1" applyProtection="1">
      <alignment horizontal="left" vertical="center"/>
      <protection locked="0"/>
    </xf>
    <xf numFmtId="0" fontId="0" fillId="0" borderId="42" xfId="0" applyBorder="1" applyAlignment="1" applyProtection="1">
      <alignment horizontal="right" vertical="center"/>
      <protection locked="0"/>
    </xf>
    <xf numFmtId="0" fontId="0" fillId="0" borderId="43" xfId="0" applyBorder="1" applyAlignment="1" applyProtection="1">
      <alignment horizontal="right" vertical="center"/>
      <protection locked="0"/>
    </xf>
    <xf numFmtId="0" fontId="0" fillId="0" borderId="20" xfId="0"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4" fillId="0" borderId="0" xfId="0" applyFont="1" applyFill="1" applyAlignment="1" applyProtection="1">
      <alignment horizontal="left" vertical="center"/>
      <protection locked="0"/>
    </xf>
    <xf numFmtId="0" fontId="34" fillId="0" borderId="0" xfId="0" applyFont="1" applyFill="1" applyAlignment="1" applyProtection="1">
      <alignment horizontal="left" vertical="center" wrapText="1"/>
      <protection locked="0"/>
    </xf>
    <xf numFmtId="0" fontId="18"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1" xfId="0" applyBorder="1" applyAlignment="1" applyProtection="1">
      <alignment horizontal="right" vertical="center"/>
      <protection locked="0"/>
    </xf>
    <xf numFmtId="0" fontId="0" fillId="0" borderId="1" xfId="0" applyBorder="1" applyAlignment="1" applyProtection="1">
      <alignment horizontal="left" vertical="center" wrapText="1"/>
      <protection locked="0"/>
    </xf>
    <xf numFmtId="0" fontId="0" fillId="0" borderId="27" xfId="0" applyFont="1" applyBorder="1" applyAlignment="1" applyProtection="1">
      <alignment horizontal="center" vertical="center" textRotation="255" wrapText="1"/>
      <protection locked="0"/>
    </xf>
    <xf numFmtId="0" fontId="13" fillId="0" borderId="47" xfId="0" applyFont="1" applyBorder="1" applyAlignment="1" applyProtection="1">
      <alignment horizontal="center" vertical="center" textRotation="255" wrapText="1"/>
      <protection locked="0"/>
    </xf>
    <xf numFmtId="0" fontId="0" fillId="0" borderId="2" xfId="0"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47"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24" fillId="4" borderId="6"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2" fillId="4" borderId="53" xfId="0" applyFont="1" applyFill="1" applyBorder="1" applyAlignment="1">
      <alignment horizontal="left" vertical="center" wrapText="1"/>
    </xf>
    <xf numFmtId="0" fontId="22" fillId="4" borderId="52" xfId="0" applyFont="1" applyFill="1" applyBorder="1" applyAlignment="1">
      <alignment horizontal="left" vertical="center" wrapText="1"/>
    </xf>
    <xf numFmtId="0" fontId="25" fillId="0" borderId="0" xfId="0" applyFont="1" applyBorder="1" applyAlignment="1">
      <alignment horizontal="center" vertical="center"/>
    </xf>
    <xf numFmtId="0" fontId="25" fillId="0" borderId="31" xfId="0" applyFont="1" applyBorder="1" applyAlignment="1">
      <alignment horizontal="center" vertical="center" wrapText="1"/>
    </xf>
  </cellXfs>
  <cellStyles count="5">
    <cellStyle name="ハイパーリンク 2" xfId="4"/>
    <cellStyle name="桁区切り" xfId="2" builtinId="6"/>
    <cellStyle name="標準" xfId="0" builtinId="0"/>
    <cellStyle name="標準 2" xfId="3"/>
    <cellStyle name="標準 2 2" xfId="1"/>
  </cellStyles>
  <dxfs count="0"/>
  <tableStyles count="0" defaultTableStyle="TableStyleMedium2" defaultPivotStyle="PivotStyleLight16"/>
  <colors>
    <mruColors>
      <color rgb="FFFFCCFF"/>
      <color rgb="FFFF99FF"/>
      <color rgb="FFFF00FF"/>
      <color rgb="FFFF66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22411</xdr:colOff>
      <xdr:row>8</xdr:row>
      <xdr:rowOff>28051</xdr:rowOff>
    </xdr:from>
    <xdr:to>
      <xdr:col>10</xdr:col>
      <xdr:colOff>4050</xdr:colOff>
      <xdr:row>23</xdr:row>
      <xdr:rowOff>22411</xdr:rowOff>
    </xdr:to>
    <xdr:pic>
      <xdr:nvPicPr>
        <xdr:cNvPr id="2" name="図 1"/>
        <xdr:cNvPicPr>
          <a:picLocks noChangeAspect="1"/>
        </xdr:cNvPicPr>
      </xdr:nvPicPr>
      <xdr:blipFill>
        <a:blip xmlns:r="http://schemas.openxmlformats.org/officeDocument/2006/relationships" r:embed="rId1"/>
        <a:stretch>
          <a:fillRect/>
        </a:stretch>
      </xdr:blipFill>
      <xdr:spPr>
        <a:xfrm>
          <a:off x="489136" y="1723501"/>
          <a:ext cx="5468039" cy="4356810"/>
        </a:xfrm>
        <a:prstGeom prst="rect">
          <a:avLst/>
        </a:prstGeom>
      </xdr:spPr>
    </xdr:pic>
    <xdr:clientData/>
  </xdr:twoCellAnchor>
  <xdr:twoCellAnchor>
    <xdr:from>
      <xdr:col>2</xdr:col>
      <xdr:colOff>560294</xdr:colOff>
      <xdr:row>21</xdr:row>
      <xdr:rowOff>156882</xdr:rowOff>
    </xdr:from>
    <xdr:to>
      <xdr:col>10</xdr:col>
      <xdr:colOff>605118</xdr:colOff>
      <xdr:row>23</xdr:row>
      <xdr:rowOff>67236</xdr:rowOff>
    </xdr:to>
    <xdr:sp macro="" textlink="">
      <xdr:nvSpPr>
        <xdr:cNvPr id="3" name="角丸四角形 2"/>
        <xdr:cNvSpPr/>
      </xdr:nvSpPr>
      <xdr:spPr>
        <a:xfrm>
          <a:off x="1027019" y="5805207"/>
          <a:ext cx="5531224" cy="319929"/>
        </a:xfrm>
        <a:prstGeom prst="roundRect">
          <a:avLst/>
        </a:prstGeom>
        <a:noFill/>
        <a:ln w="349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44825</xdr:colOff>
      <xdr:row>21</xdr:row>
      <xdr:rowOff>190500</xdr:rowOff>
    </xdr:from>
    <xdr:to>
      <xdr:col>2</xdr:col>
      <xdr:colOff>473449</xdr:colOff>
      <xdr:row>22</xdr:row>
      <xdr:rowOff>142874</xdr:rowOff>
    </xdr:to>
    <xdr:sp macro="" textlink="">
      <xdr:nvSpPr>
        <xdr:cNvPr id="4" name="角丸四角形 3"/>
        <xdr:cNvSpPr/>
      </xdr:nvSpPr>
      <xdr:spPr>
        <a:xfrm>
          <a:off x="511550" y="5838825"/>
          <a:ext cx="428624" cy="200024"/>
        </a:xfrm>
        <a:prstGeom prst="roundRect">
          <a:avLst/>
        </a:prstGeom>
        <a:noFill/>
        <a:ln w="349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235324</xdr:colOff>
      <xdr:row>5</xdr:row>
      <xdr:rowOff>190500</xdr:rowOff>
    </xdr:from>
    <xdr:to>
      <xdr:col>4</xdr:col>
      <xdr:colOff>503703</xdr:colOff>
      <xdr:row>22</xdr:row>
      <xdr:rowOff>33618</xdr:rowOff>
    </xdr:to>
    <xdr:cxnSp macro="">
      <xdr:nvCxnSpPr>
        <xdr:cNvPr id="5" name="直線矢印コネクタ 4"/>
        <xdr:cNvCxnSpPr/>
      </xdr:nvCxnSpPr>
      <xdr:spPr>
        <a:xfrm flipH="1">
          <a:off x="2073649" y="1276350"/>
          <a:ext cx="268379" cy="4653243"/>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145677</xdr:colOff>
      <xdr:row>6</xdr:row>
      <xdr:rowOff>190500</xdr:rowOff>
    </xdr:from>
    <xdr:to>
      <xdr:col>6</xdr:col>
      <xdr:colOff>33057</xdr:colOff>
      <xdr:row>22</xdr:row>
      <xdr:rowOff>56029</xdr:rowOff>
    </xdr:to>
    <xdr:cxnSp macro="">
      <xdr:nvCxnSpPr>
        <xdr:cNvPr id="6" name="直線矢印コネクタ 5"/>
        <xdr:cNvCxnSpPr/>
      </xdr:nvCxnSpPr>
      <xdr:spPr>
        <a:xfrm flipH="1">
          <a:off x="612402" y="1504950"/>
          <a:ext cx="2630580" cy="4447054"/>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627530</xdr:colOff>
      <xdr:row>19</xdr:row>
      <xdr:rowOff>212912</xdr:rowOff>
    </xdr:from>
    <xdr:to>
      <xdr:col>12</xdr:col>
      <xdr:colOff>112058</xdr:colOff>
      <xdr:row>24</xdr:row>
      <xdr:rowOff>168088</xdr:rowOff>
    </xdr:to>
    <xdr:sp macro="" textlink="">
      <xdr:nvSpPr>
        <xdr:cNvPr id="7" name="楕円 6"/>
        <xdr:cNvSpPr/>
      </xdr:nvSpPr>
      <xdr:spPr>
        <a:xfrm>
          <a:off x="5894855" y="5365937"/>
          <a:ext cx="1541928" cy="1107701"/>
        </a:xfrm>
        <a:prstGeom prst="ellipse">
          <a:avLst/>
        </a:prstGeom>
        <a:noFill/>
        <a:ln>
          <a:solidFill>
            <a:srgbClr val="FF0000"/>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133909</xdr:colOff>
      <xdr:row>6</xdr:row>
      <xdr:rowOff>190500</xdr:rowOff>
    </xdr:from>
    <xdr:to>
      <xdr:col>10</xdr:col>
      <xdr:colOff>448235</xdr:colOff>
      <xdr:row>22</xdr:row>
      <xdr:rowOff>22412</xdr:rowOff>
    </xdr:to>
    <xdr:cxnSp macro="">
      <xdr:nvCxnSpPr>
        <xdr:cNvPr id="8" name="直線矢印コネクタ 7"/>
        <xdr:cNvCxnSpPr/>
      </xdr:nvCxnSpPr>
      <xdr:spPr>
        <a:xfrm>
          <a:off x="600634" y="1504950"/>
          <a:ext cx="5800726" cy="4413437"/>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11206</xdr:colOff>
      <xdr:row>7</xdr:row>
      <xdr:rowOff>134471</xdr:rowOff>
    </xdr:from>
    <xdr:to>
      <xdr:col>9</xdr:col>
      <xdr:colOff>649941</xdr:colOff>
      <xdr:row>23</xdr:row>
      <xdr:rowOff>78441</xdr:rowOff>
    </xdr:to>
    <xdr:sp macro="" textlink="">
      <xdr:nvSpPr>
        <xdr:cNvPr id="9" name="正方形/長方形 8"/>
        <xdr:cNvSpPr/>
      </xdr:nvSpPr>
      <xdr:spPr>
        <a:xfrm>
          <a:off x="477931" y="1677521"/>
          <a:ext cx="5439335" cy="44588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189567</xdr:colOff>
      <xdr:row>32</xdr:row>
      <xdr:rowOff>197971</xdr:rowOff>
    </xdr:from>
    <xdr:to>
      <xdr:col>12</xdr:col>
      <xdr:colOff>436097</xdr:colOff>
      <xdr:row>33</xdr:row>
      <xdr:rowOff>315633</xdr:rowOff>
    </xdr:to>
    <xdr:sp macro="" textlink="">
      <xdr:nvSpPr>
        <xdr:cNvPr id="10" name="角丸四角形 9"/>
        <xdr:cNvSpPr/>
      </xdr:nvSpPr>
      <xdr:spPr>
        <a:xfrm>
          <a:off x="284817" y="10256371"/>
          <a:ext cx="7476005" cy="346262"/>
        </a:xfrm>
        <a:prstGeom prst="roundRect">
          <a:avLst/>
        </a:prstGeom>
        <a:solidFill>
          <a:srgbClr val="FFFF00"/>
        </a:solidFill>
        <a:ln>
          <a:solidFill>
            <a:schemeClr val="accent4">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baseline="0">
              <a:latin typeface="UD デジタル 教科書体 N-B" panose="02020700000000000000" pitchFamily="17" charset="-128"/>
              <a:ea typeface="UD デジタル 教科書体 N-B" panose="02020700000000000000" pitchFamily="17" charset="-128"/>
            </a:rPr>
            <a:t>介護ロボット専用メールアドレス：　</a:t>
          </a:r>
          <a:r>
            <a:rPr kumimoji="1" lang="en-US" altLang="ja-JP" sz="1400" b="1" baseline="0">
              <a:latin typeface="UD デジタル 教科書体 N-B" panose="02020700000000000000" pitchFamily="17" charset="-128"/>
              <a:ea typeface="UD デジタル 教科書体 N-B" panose="02020700000000000000" pitchFamily="17" charset="-128"/>
            </a:rPr>
            <a:t>koreikaigo-robot@gbox.pref.osaka.lg.jp</a:t>
          </a:r>
          <a:endParaRPr kumimoji="1" lang="ja-JP" altLang="en-US" sz="1400" b="1" baseline="0">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9523</xdr:colOff>
      <xdr:row>1</xdr:row>
      <xdr:rowOff>9525</xdr:rowOff>
    </xdr:from>
    <xdr:to>
      <xdr:col>33</xdr:col>
      <xdr:colOff>142874</xdr:colOff>
      <xdr:row>5</xdr:row>
      <xdr:rowOff>133351</xdr:rowOff>
    </xdr:to>
    <xdr:sp macro="" textlink="">
      <xdr:nvSpPr>
        <xdr:cNvPr id="4" name="テキスト ボックス 3"/>
        <xdr:cNvSpPr txBox="1"/>
      </xdr:nvSpPr>
      <xdr:spPr>
        <a:xfrm>
          <a:off x="209548" y="180975"/>
          <a:ext cx="7105651" cy="80962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accent1">
                  <a:lumMod val="60000"/>
                  <a:lumOff val="40000"/>
                </a:schemeClr>
              </a:solidFill>
              <a:latin typeface="HG創英角ｺﾞｼｯｸUB" panose="020B0909000000000000" pitchFamily="49" charset="-128"/>
              <a:ea typeface="HG創英角ｺﾞｼｯｸUB" panose="020B0909000000000000" pitchFamily="49" charset="-128"/>
            </a:rPr>
            <a:t>青</a:t>
          </a:r>
          <a:r>
            <a:rPr kumimoji="1" lang="ja-JP" altLang="en-US" sz="2000">
              <a:latin typeface="HG創英角ｺﾞｼｯｸUB" panose="020B0909000000000000" pitchFamily="49" charset="-128"/>
              <a:ea typeface="HG創英角ｺﾞｼｯｸUB" panose="020B0909000000000000" pitchFamily="49" charset="-128"/>
            </a:rPr>
            <a:t>色の箇所のみ入力してください。</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交付申請書、各導入計画書の</a:t>
          </a:r>
          <a:r>
            <a:rPr kumimoji="1" lang="ja-JP" altLang="en-US" sz="2000">
              <a:solidFill>
                <a:srgbClr val="FF00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の箇所へ転記されます。</a:t>
          </a:r>
        </a:p>
      </xdr:txBody>
    </xdr:sp>
    <xdr:clientData/>
  </xdr:twoCellAnchor>
  <xdr:twoCellAnchor>
    <xdr:from>
      <xdr:col>48</xdr:col>
      <xdr:colOff>19051</xdr:colOff>
      <xdr:row>35</xdr:row>
      <xdr:rowOff>304800</xdr:rowOff>
    </xdr:from>
    <xdr:to>
      <xdr:col>54</xdr:col>
      <xdr:colOff>114300</xdr:colOff>
      <xdr:row>36</xdr:row>
      <xdr:rowOff>228600</xdr:rowOff>
    </xdr:to>
    <xdr:sp macro="" textlink="">
      <xdr:nvSpPr>
        <xdr:cNvPr id="5" name="テキスト ボックス 4"/>
        <xdr:cNvSpPr txBox="1"/>
      </xdr:nvSpPr>
      <xdr:spPr>
        <a:xfrm>
          <a:off x="10258426" y="7772400"/>
          <a:ext cx="1295399" cy="514350"/>
        </a:xfrm>
        <a:prstGeom prst="rect">
          <a:avLst/>
        </a:prstGeom>
        <a:solidFill>
          <a:schemeClr val="accent4">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創英角ｺﾞｼｯｸUB" panose="020B0909000000000000" pitchFamily="49" charset="-128"/>
              <a:ea typeface="HG創英角ｺﾞｼｯｸUB" panose="020B0909000000000000" pitchFamily="49" charset="-128"/>
            </a:rPr>
            <a:t>プルダウンで入力</a:t>
          </a:r>
          <a:endParaRPr kumimoji="1" lang="en-US" altLang="ja-JP" sz="1000">
            <a:latin typeface="HG創英角ｺﾞｼｯｸUB" panose="020B0909000000000000" pitchFamily="49" charset="-128"/>
            <a:ea typeface="HG創英角ｺﾞｼｯｸUB" panose="020B0909000000000000" pitchFamily="49" charset="-128"/>
          </a:endParaRPr>
        </a:p>
        <a:p>
          <a:r>
            <a:rPr kumimoji="1" lang="ja-JP" altLang="en-US" sz="1000">
              <a:latin typeface="HG創英角ｺﾞｼｯｸUB" panose="020B0909000000000000" pitchFamily="49" charset="-128"/>
              <a:ea typeface="HG創英角ｺﾞｼｯｸUB" panose="020B0909000000000000" pitchFamily="49" charset="-128"/>
            </a:rPr>
            <a:t>してください。</a:t>
          </a:r>
        </a:p>
      </xdr:txBody>
    </xdr:sp>
    <xdr:clientData/>
  </xdr:twoCellAnchor>
  <xdr:twoCellAnchor>
    <xdr:from>
      <xdr:col>46</xdr:col>
      <xdr:colOff>85725</xdr:colOff>
      <xdr:row>34</xdr:row>
      <xdr:rowOff>57150</xdr:rowOff>
    </xdr:from>
    <xdr:to>
      <xdr:col>47</xdr:col>
      <xdr:colOff>76200</xdr:colOff>
      <xdr:row>37</xdr:row>
      <xdr:rowOff>514350</xdr:rowOff>
    </xdr:to>
    <xdr:sp macro="" textlink="">
      <xdr:nvSpPr>
        <xdr:cNvPr id="6" name="右中かっこ 5"/>
        <xdr:cNvSpPr/>
      </xdr:nvSpPr>
      <xdr:spPr>
        <a:xfrm>
          <a:off x="9925050" y="6934200"/>
          <a:ext cx="190500" cy="22288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66675</xdr:colOff>
      <xdr:row>1</xdr:row>
      <xdr:rowOff>9525</xdr:rowOff>
    </xdr:from>
    <xdr:to>
      <xdr:col>8</xdr:col>
      <xdr:colOff>571500</xdr:colOff>
      <xdr:row>8</xdr:row>
      <xdr:rowOff>133350</xdr:rowOff>
    </xdr:to>
    <xdr:sp macro="" textlink="">
      <xdr:nvSpPr>
        <xdr:cNvPr id="2" name="テキスト ボックス 1"/>
        <xdr:cNvSpPr txBox="1"/>
      </xdr:nvSpPr>
      <xdr:spPr>
        <a:xfrm>
          <a:off x="6448425" y="247650"/>
          <a:ext cx="25622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CC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twoCellAnchor>
    <xdr:from>
      <xdr:col>0</xdr:col>
      <xdr:colOff>1009650</xdr:colOff>
      <xdr:row>6</xdr:row>
      <xdr:rowOff>171450</xdr:rowOff>
    </xdr:from>
    <xdr:to>
      <xdr:col>3</xdr:col>
      <xdr:colOff>180975</xdr:colOff>
      <xdr:row>7</xdr:row>
      <xdr:rowOff>561975</xdr:rowOff>
    </xdr:to>
    <xdr:sp macro="" textlink="">
      <xdr:nvSpPr>
        <xdr:cNvPr id="3" name="額縁 2"/>
        <xdr:cNvSpPr/>
      </xdr:nvSpPr>
      <xdr:spPr>
        <a:xfrm>
          <a:off x="1009650" y="1504950"/>
          <a:ext cx="2495550" cy="6286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P創英角ﾎﾟｯﾌﾟ体" panose="040B0A00000000000000" pitchFamily="50" charset="-128"/>
              <a:ea typeface="HGP創英角ﾎﾟｯﾌﾟ体" panose="040B0A00000000000000" pitchFamily="50" charset="-128"/>
            </a:rPr>
            <a:t>「基本情報入力」シートに入力すれば、自動的に反映されます。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153080</xdr:colOff>
      <xdr:row>34</xdr:row>
      <xdr:rowOff>0</xdr:rowOff>
    </xdr:from>
    <xdr:to>
      <xdr:col>8</xdr:col>
      <xdr:colOff>153080</xdr:colOff>
      <xdr:row>34</xdr:row>
      <xdr:rowOff>204107</xdr:rowOff>
    </xdr:to>
    <xdr:cxnSp macro="">
      <xdr:nvCxnSpPr>
        <xdr:cNvPr id="2" name="直線矢印コネクタ 1"/>
        <xdr:cNvCxnSpPr/>
      </xdr:nvCxnSpPr>
      <xdr:spPr>
        <a:xfrm flipH="1">
          <a:off x="476930" y="14230350"/>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17009</xdr:colOff>
      <xdr:row>34</xdr:row>
      <xdr:rowOff>8504</xdr:rowOff>
    </xdr:from>
    <xdr:to>
      <xdr:col>27</xdr:col>
      <xdr:colOff>17009</xdr:colOff>
      <xdr:row>34</xdr:row>
      <xdr:rowOff>212611</xdr:rowOff>
    </xdr:to>
    <xdr:cxnSp macro="">
      <xdr:nvCxnSpPr>
        <xdr:cNvPr id="3" name="直線矢印コネクタ 2"/>
        <xdr:cNvCxnSpPr/>
      </xdr:nvCxnSpPr>
      <xdr:spPr>
        <a:xfrm flipH="1">
          <a:off x="3607934" y="14238854"/>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8505</xdr:colOff>
      <xdr:row>34</xdr:row>
      <xdr:rowOff>8505</xdr:rowOff>
    </xdr:from>
    <xdr:to>
      <xdr:col>45</xdr:col>
      <xdr:colOff>8505</xdr:colOff>
      <xdr:row>34</xdr:row>
      <xdr:rowOff>212612</xdr:rowOff>
    </xdr:to>
    <xdr:cxnSp macro="">
      <xdr:nvCxnSpPr>
        <xdr:cNvPr id="4" name="直線矢印コネクタ 3"/>
        <xdr:cNvCxnSpPr/>
      </xdr:nvCxnSpPr>
      <xdr:spPr>
        <a:xfrm flipH="1">
          <a:off x="6514080" y="14238855"/>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34026</xdr:colOff>
      <xdr:row>40</xdr:row>
      <xdr:rowOff>25513</xdr:rowOff>
    </xdr:from>
    <xdr:to>
      <xdr:col>7</xdr:col>
      <xdr:colOff>153080</xdr:colOff>
      <xdr:row>40</xdr:row>
      <xdr:rowOff>357187</xdr:rowOff>
    </xdr:to>
    <xdr:sp macro="" textlink="">
      <xdr:nvSpPr>
        <xdr:cNvPr id="5" name="下矢印 4"/>
        <xdr:cNvSpPr/>
      </xdr:nvSpPr>
      <xdr:spPr>
        <a:xfrm>
          <a:off x="681726" y="16284688"/>
          <a:ext cx="604829"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34016</xdr:colOff>
      <xdr:row>40</xdr:row>
      <xdr:rowOff>25512</xdr:rowOff>
    </xdr:from>
    <xdr:to>
      <xdr:col>25</xdr:col>
      <xdr:colOff>136071</xdr:colOff>
      <xdr:row>40</xdr:row>
      <xdr:rowOff>357186</xdr:rowOff>
    </xdr:to>
    <xdr:sp macro="" textlink="">
      <xdr:nvSpPr>
        <xdr:cNvPr id="6" name="下矢印 5"/>
        <xdr:cNvSpPr/>
      </xdr:nvSpPr>
      <xdr:spPr>
        <a:xfrm>
          <a:off x="3786866" y="16284687"/>
          <a:ext cx="587830"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34024</xdr:colOff>
      <xdr:row>40</xdr:row>
      <xdr:rowOff>17008</xdr:rowOff>
    </xdr:from>
    <xdr:to>
      <xdr:col>44</xdr:col>
      <xdr:colOff>127567</xdr:colOff>
      <xdr:row>40</xdr:row>
      <xdr:rowOff>348682</xdr:rowOff>
    </xdr:to>
    <xdr:sp macro="" textlink="">
      <xdr:nvSpPr>
        <xdr:cNvPr id="7" name="下矢印 6"/>
        <xdr:cNvSpPr/>
      </xdr:nvSpPr>
      <xdr:spPr>
        <a:xfrm>
          <a:off x="6863449" y="16276183"/>
          <a:ext cx="579318"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110546</xdr:colOff>
      <xdr:row>39</xdr:row>
      <xdr:rowOff>586809</xdr:rowOff>
    </xdr:from>
    <xdr:to>
      <xdr:col>32</xdr:col>
      <xdr:colOff>59520</xdr:colOff>
      <xdr:row>39</xdr:row>
      <xdr:rowOff>978014</xdr:rowOff>
    </xdr:to>
    <xdr:sp macro="" textlink="">
      <xdr:nvSpPr>
        <xdr:cNvPr id="8" name="右大かっこ 7"/>
        <xdr:cNvSpPr/>
      </xdr:nvSpPr>
      <xdr:spPr>
        <a:xfrm>
          <a:off x="5320721" y="15798234"/>
          <a:ext cx="110899" cy="39120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76527</xdr:colOff>
      <xdr:row>39</xdr:row>
      <xdr:rowOff>612318</xdr:rowOff>
    </xdr:from>
    <xdr:to>
      <xdr:col>47</xdr:col>
      <xdr:colOff>153080</xdr:colOff>
      <xdr:row>39</xdr:row>
      <xdr:rowOff>978010</xdr:rowOff>
    </xdr:to>
    <xdr:sp macro="" textlink="">
      <xdr:nvSpPr>
        <xdr:cNvPr id="9" name="正方形/長方形 8"/>
        <xdr:cNvSpPr/>
      </xdr:nvSpPr>
      <xdr:spPr>
        <a:xfrm>
          <a:off x="5610552" y="15823743"/>
          <a:ext cx="2343503" cy="365692"/>
        </a:xfrm>
        <a:prstGeom prst="rect">
          <a:avLst/>
        </a:prstGeom>
        <a:solidFill>
          <a:schemeClr val="accent6">
            <a:lumMod val="40000"/>
            <a:lumOff val="6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下欄に製品名等を記載すること。</a:t>
          </a:r>
        </a:p>
      </xdr:txBody>
    </xdr:sp>
    <xdr:clientData/>
  </xdr:twoCellAnchor>
  <xdr:twoCellAnchor>
    <xdr:from>
      <xdr:col>50</xdr:col>
      <xdr:colOff>78442</xdr:colOff>
      <xdr:row>4</xdr:row>
      <xdr:rowOff>313765</xdr:rowOff>
    </xdr:from>
    <xdr:to>
      <xdr:col>53</xdr:col>
      <xdr:colOff>589990</xdr:colOff>
      <xdr:row>11</xdr:row>
      <xdr:rowOff>47625</xdr:rowOff>
    </xdr:to>
    <xdr:sp macro="" textlink="">
      <xdr:nvSpPr>
        <xdr:cNvPr id="11" name="テキスト ボックス 10"/>
        <xdr:cNvSpPr txBox="1"/>
      </xdr:nvSpPr>
      <xdr:spPr>
        <a:xfrm>
          <a:off x="8225118" y="1131794"/>
          <a:ext cx="2562225"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99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twoCellAnchor>
    <xdr:from>
      <xdr:col>50</xdr:col>
      <xdr:colOff>78441</xdr:colOff>
      <xdr:row>48</xdr:row>
      <xdr:rowOff>0</xdr:rowOff>
    </xdr:from>
    <xdr:to>
      <xdr:col>53</xdr:col>
      <xdr:colOff>589989</xdr:colOff>
      <xdr:row>53</xdr:row>
      <xdr:rowOff>249331</xdr:rowOff>
    </xdr:to>
    <xdr:sp macro="" textlink="">
      <xdr:nvSpPr>
        <xdr:cNvPr id="12" name="テキスト ボックス 11"/>
        <xdr:cNvSpPr txBox="1"/>
      </xdr:nvSpPr>
      <xdr:spPr>
        <a:xfrm>
          <a:off x="8225117" y="19330147"/>
          <a:ext cx="2562225"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99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twoCellAnchor>
    <xdr:from>
      <xdr:col>50</xdr:col>
      <xdr:colOff>78441</xdr:colOff>
      <xdr:row>14</xdr:row>
      <xdr:rowOff>0</xdr:rowOff>
    </xdr:from>
    <xdr:to>
      <xdr:col>53</xdr:col>
      <xdr:colOff>616323</xdr:colOff>
      <xdr:row>16</xdr:row>
      <xdr:rowOff>161365</xdr:rowOff>
    </xdr:to>
    <xdr:sp macro="" textlink="">
      <xdr:nvSpPr>
        <xdr:cNvPr id="13" name="テキスト ボックス 12"/>
        <xdr:cNvSpPr txBox="1"/>
      </xdr:nvSpPr>
      <xdr:spPr>
        <a:xfrm>
          <a:off x="8225117" y="4112559"/>
          <a:ext cx="2588559"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accent1"/>
              </a:solidFill>
              <a:latin typeface="HG創英角ｺﾞｼｯｸUB" panose="020B0909000000000000" pitchFamily="49" charset="-128"/>
              <a:ea typeface="HG創英角ｺﾞｼｯｸUB" panose="020B0909000000000000" pitchFamily="49" charset="-128"/>
            </a:rPr>
            <a:t>青</a:t>
          </a:r>
          <a:r>
            <a:rPr kumimoji="1" lang="ja-JP" altLang="en-US" sz="2000">
              <a:latin typeface="HG創英角ｺﾞｼｯｸUB" panose="020B0909000000000000" pitchFamily="49" charset="-128"/>
              <a:ea typeface="HG創英角ｺﾞｼｯｸUB" panose="020B0909000000000000" pitchFamily="49" charset="-128"/>
            </a:rPr>
            <a:t>色の箇所のみ入力してください。</a:t>
          </a:r>
        </a:p>
      </xdr:txBody>
    </xdr:sp>
    <xdr:clientData/>
  </xdr:twoCellAnchor>
  <xdr:twoCellAnchor>
    <xdr:from>
      <xdr:col>41</xdr:col>
      <xdr:colOff>78440</xdr:colOff>
      <xdr:row>0</xdr:row>
      <xdr:rowOff>134471</xdr:rowOff>
    </xdr:from>
    <xdr:to>
      <xdr:col>49</xdr:col>
      <xdr:colOff>145675</xdr:colOff>
      <xdr:row>2</xdr:row>
      <xdr:rowOff>56030</xdr:rowOff>
    </xdr:to>
    <xdr:sp macro="" textlink="">
      <xdr:nvSpPr>
        <xdr:cNvPr id="10" name="正方形/長方形 9"/>
        <xdr:cNvSpPr/>
      </xdr:nvSpPr>
      <xdr:spPr>
        <a:xfrm>
          <a:off x="6723528" y="134471"/>
          <a:ext cx="1322294" cy="347383"/>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1200" b="1"/>
            <a:t>介護ロボット用</a:t>
          </a:r>
        </a:p>
      </xdr:txBody>
    </xdr:sp>
    <xdr:clientData/>
  </xdr:twoCellAnchor>
  <xdr:twoCellAnchor>
    <xdr:from>
      <xdr:col>15</xdr:col>
      <xdr:colOff>33618</xdr:colOff>
      <xdr:row>5</xdr:row>
      <xdr:rowOff>493059</xdr:rowOff>
    </xdr:from>
    <xdr:to>
      <xdr:col>31</xdr:col>
      <xdr:colOff>89647</xdr:colOff>
      <xdr:row>8</xdr:row>
      <xdr:rowOff>179294</xdr:rowOff>
    </xdr:to>
    <xdr:sp macro="" textlink="">
      <xdr:nvSpPr>
        <xdr:cNvPr id="14" name="額縁 13"/>
        <xdr:cNvSpPr/>
      </xdr:nvSpPr>
      <xdr:spPr>
        <a:xfrm>
          <a:off x="2532530" y="1658471"/>
          <a:ext cx="2633382" cy="72838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P創英角ﾎﾟｯﾌﾟ体" panose="040B0A00000000000000" pitchFamily="50" charset="-128"/>
              <a:ea typeface="HGP創英角ﾎﾟｯﾌﾟ体" panose="040B0A00000000000000" pitchFamily="50" charset="-128"/>
            </a:rPr>
            <a:t>ピンク箇所は「基本情報入力」シートに入力すれば、自動的に反映されます。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67236</xdr:colOff>
      <xdr:row>4</xdr:row>
      <xdr:rowOff>291353</xdr:rowOff>
    </xdr:from>
    <xdr:to>
      <xdr:col>53</xdr:col>
      <xdr:colOff>578784</xdr:colOff>
      <xdr:row>11</xdr:row>
      <xdr:rowOff>25213</xdr:rowOff>
    </xdr:to>
    <xdr:sp macro="" textlink="">
      <xdr:nvSpPr>
        <xdr:cNvPr id="11" name="テキスト ボックス 10"/>
        <xdr:cNvSpPr txBox="1"/>
      </xdr:nvSpPr>
      <xdr:spPr>
        <a:xfrm>
          <a:off x="8213912" y="1109382"/>
          <a:ext cx="2562225"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CC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twoCellAnchor>
    <xdr:from>
      <xdr:col>50</xdr:col>
      <xdr:colOff>89647</xdr:colOff>
      <xdr:row>12</xdr:row>
      <xdr:rowOff>280147</xdr:rowOff>
    </xdr:from>
    <xdr:to>
      <xdr:col>53</xdr:col>
      <xdr:colOff>601195</xdr:colOff>
      <xdr:row>14</xdr:row>
      <xdr:rowOff>26894</xdr:rowOff>
    </xdr:to>
    <xdr:sp macro="" textlink="">
      <xdr:nvSpPr>
        <xdr:cNvPr id="13" name="テキスト ボックス 12"/>
        <xdr:cNvSpPr txBox="1"/>
      </xdr:nvSpPr>
      <xdr:spPr>
        <a:xfrm>
          <a:off x="8236323" y="3742765"/>
          <a:ext cx="256222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tx1"/>
              </a:solidFill>
              <a:latin typeface="HG創英角ｺﾞｼｯｸUB" panose="020B0909000000000000" pitchFamily="49" charset="-128"/>
              <a:ea typeface="HG創英角ｺﾞｼｯｸUB" panose="020B0909000000000000" pitchFamily="49" charset="-128"/>
            </a:rPr>
            <a:t>以下、</a:t>
          </a:r>
          <a:r>
            <a:rPr kumimoji="1" lang="ja-JP" altLang="en-US" sz="2000">
              <a:solidFill>
                <a:schemeClr val="accent1">
                  <a:lumMod val="60000"/>
                  <a:lumOff val="40000"/>
                </a:schemeClr>
              </a:solidFill>
              <a:latin typeface="HG創英角ｺﾞｼｯｸUB" panose="020B0909000000000000" pitchFamily="49" charset="-128"/>
              <a:ea typeface="HG創英角ｺﾞｼｯｸUB" panose="020B0909000000000000" pitchFamily="49" charset="-128"/>
            </a:rPr>
            <a:t>青</a:t>
          </a:r>
          <a:r>
            <a:rPr kumimoji="1" lang="ja-JP" altLang="en-US" sz="2000">
              <a:latin typeface="HG創英角ｺﾞｼｯｸUB" panose="020B0909000000000000" pitchFamily="49" charset="-128"/>
              <a:ea typeface="HG創英角ｺﾞｼｯｸUB" panose="020B0909000000000000" pitchFamily="49" charset="-128"/>
            </a:rPr>
            <a:t>色の箇所のみ入力してください。</a:t>
          </a:r>
        </a:p>
      </xdr:txBody>
    </xdr:sp>
    <xdr:clientData/>
  </xdr:twoCellAnchor>
  <xdr:twoCellAnchor>
    <xdr:from>
      <xdr:col>2</xdr:col>
      <xdr:colOff>153080</xdr:colOff>
      <xdr:row>37</xdr:row>
      <xdr:rowOff>0</xdr:rowOff>
    </xdr:from>
    <xdr:to>
      <xdr:col>8</xdr:col>
      <xdr:colOff>153080</xdr:colOff>
      <xdr:row>37</xdr:row>
      <xdr:rowOff>204107</xdr:rowOff>
    </xdr:to>
    <xdr:cxnSp macro="">
      <xdr:nvCxnSpPr>
        <xdr:cNvPr id="23" name="直線矢印コネクタ 22"/>
        <xdr:cNvCxnSpPr/>
      </xdr:nvCxnSpPr>
      <xdr:spPr>
        <a:xfrm flipH="1">
          <a:off x="476930" y="13077825"/>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17009</xdr:colOff>
      <xdr:row>37</xdr:row>
      <xdr:rowOff>8504</xdr:rowOff>
    </xdr:from>
    <xdr:to>
      <xdr:col>27</xdr:col>
      <xdr:colOff>17009</xdr:colOff>
      <xdr:row>37</xdr:row>
      <xdr:rowOff>212611</xdr:rowOff>
    </xdr:to>
    <xdr:cxnSp macro="">
      <xdr:nvCxnSpPr>
        <xdr:cNvPr id="24" name="直線矢印コネクタ 23"/>
        <xdr:cNvCxnSpPr/>
      </xdr:nvCxnSpPr>
      <xdr:spPr>
        <a:xfrm flipH="1">
          <a:off x="3607934" y="13086329"/>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8505</xdr:colOff>
      <xdr:row>37</xdr:row>
      <xdr:rowOff>8505</xdr:rowOff>
    </xdr:from>
    <xdr:to>
      <xdr:col>45</xdr:col>
      <xdr:colOff>8505</xdr:colOff>
      <xdr:row>37</xdr:row>
      <xdr:rowOff>212612</xdr:rowOff>
    </xdr:to>
    <xdr:cxnSp macro="">
      <xdr:nvCxnSpPr>
        <xdr:cNvPr id="25" name="直線矢印コネクタ 24"/>
        <xdr:cNvCxnSpPr/>
      </xdr:nvCxnSpPr>
      <xdr:spPr>
        <a:xfrm flipH="1">
          <a:off x="6514080" y="13086330"/>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34026</xdr:colOff>
      <xdr:row>43</xdr:row>
      <xdr:rowOff>25513</xdr:rowOff>
    </xdr:from>
    <xdr:to>
      <xdr:col>7</xdr:col>
      <xdr:colOff>153080</xdr:colOff>
      <xdr:row>43</xdr:row>
      <xdr:rowOff>357187</xdr:rowOff>
    </xdr:to>
    <xdr:sp macro="" textlink="">
      <xdr:nvSpPr>
        <xdr:cNvPr id="26" name="下矢印 25"/>
        <xdr:cNvSpPr/>
      </xdr:nvSpPr>
      <xdr:spPr>
        <a:xfrm>
          <a:off x="681726" y="15132163"/>
          <a:ext cx="604829"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34016</xdr:colOff>
      <xdr:row>43</xdr:row>
      <xdr:rowOff>25512</xdr:rowOff>
    </xdr:from>
    <xdr:to>
      <xdr:col>25</xdr:col>
      <xdr:colOff>136071</xdr:colOff>
      <xdr:row>43</xdr:row>
      <xdr:rowOff>357186</xdr:rowOff>
    </xdr:to>
    <xdr:sp macro="" textlink="">
      <xdr:nvSpPr>
        <xdr:cNvPr id="27" name="下矢印 26"/>
        <xdr:cNvSpPr/>
      </xdr:nvSpPr>
      <xdr:spPr>
        <a:xfrm>
          <a:off x="3786866" y="15132162"/>
          <a:ext cx="587830"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34024</xdr:colOff>
      <xdr:row>43</xdr:row>
      <xdr:rowOff>17008</xdr:rowOff>
    </xdr:from>
    <xdr:to>
      <xdr:col>44</xdr:col>
      <xdr:colOff>127567</xdr:colOff>
      <xdr:row>43</xdr:row>
      <xdr:rowOff>348682</xdr:rowOff>
    </xdr:to>
    <xdr:sp macro="" textlink="">
      <xdr:nvSpPr>
        <xdr:cNvPr id="28" name="下矢印 27"/>
        <xdr:cNvSpPr/>
      </xdr:nvSpPr>
      <xdr:spPr>
        <a:xfrm>
          <a:off x="6863449" y="15123658"/>
          <a:ext cx="579318"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110546</xdr:colOff>
      <xdr:row>42</xdr:row>
      <xdr:rowOff>586809</xdr:rowOff>
    </xdr:from>
    <xdr:to>
      <xdr:col>32</xdr:col>
      <xdr:colOff>59520</xdr:colOff>
      <xdr:row>42</xdr:row>
      <xdr:rowOff>978014</xdr:rowOff>
    </xdr:to>
    <xdr:sp macro="" textlink="">
      <xdr:nvSpPr>
        <xdr:cNvPr id="29" name="右大かっこ 28"/>
        <xdr:cNvSpPr/>
      </xdr:nvSpPr>
      <xdr:spPr>
        <a:xfrm>
          <a:off x="5320721" y="14645709"/>
          <a:ext cx="110899" cy="39120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76527</xdr:colOff>
      <xdr:row>42</xdr:row>
      <xdr:rowOff>612318</xdr:rowOff>
    </xdr:from>
    <xdr:to>
      <xdr:col>47</xdr:col>
      <xdr:colOff>153080</xdr:colOff>
      <xdr:row>42</xdr:row>
      <xdr:rowOff>978010</xdr:rowOff>
    </xdr:to>
    <xdr:sp macro="" textlink="">
      <xdr:nvSpPr>
        <xdr:cNvPr id="30" name="正方形/長方形 29"/>
        <xdr:cNvSpPr/>
      </xdr:nvSpPr>
      <xdr:spPr>
        <a:xfrm>
          <a:off x="5610552" y="14671218"/>
          <a:ext cx="2343503" cy="365692"/>
        </a:xfrm>
        <a:prstGeom prst="rect">
          <a:avLst/>
        </a:prstGeom>
        <a:solidFill>
          <a:schemeClr val="accent6">
            <a:lumMod val="40000"/>
            <a:lumOff val="6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下欄に製品名等を記載すること。</a:t>
          </a:r>
        </a:p>
      </xdr:txBody>
    </xdr:sp>
    <xdr:clientData/>
  </xdr:twoCellAnchor>
  <xdr:twoCellAnchor>
    <xdr:from>
      <xdr:col>50</xdr:col>
      <xdr:colOff>78441</xdr:colOff>
      <xdr:row>51</xdr:row>
      <xdr:rowOff>0</xdr:rowOff>
    </xdr:from>
    <xdr:to>
      <xdr:col>53</xdr:col>
      <xdr:colOff>589989</xdr:colOff>
      <xdr:row>56</xdr:row>
      <xdr:rowOff>249331</xdr:rowOff>
    </xdr:to>
    <xdr:sp macro="" textlink="">
      <xdr:nvSpPr>
        <xdr:cNvPr id="31" name="テキスト ボックス 30"/>
        <xdr:cNvSpPr txBox="1"/>
      </xdr:nvSpPr>
      <xdr:spPr>
        <a:xfrm>
          <a:off x="8450916" y="17907000"/>
          <a:ext cx="2568948" cy="2144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CC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twoCellAnchor>
    <xdr:from>
      <xdr:col>40</xdr:col>
      <xdr:colOff>100853</xdr:colOff>
      <xdr:row>0</xdr:row>
      <xdr:rowOff>168089</xdr:rowOff>
    </xdr:from>
    <xdr:to>
      <xdr:col>49</xdr:col>
      <xdr:colOff>168088</xdr:colOff>
      <xdr:row>2</xdr:row>
      <xdr:rowOff>89648</xdr:rowOff>
    </xdr:to>
    <xdr:sp macro="" textlink="">
      <xdr:nvSpPr>
        <xdr:cNvPr id="15" name="正方形/長方形 14"/>
        <xdr:cNvSpPr/>
      </xdr:nvSpPr>
      <xdr:spPr>
        <a:xfrm>
          <a:off x="6589059" y="168089"/>
          <a:ext cx="1479176" cy="347383"/>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1200" b="1"/>
            <a:t>通信環境整備用</a:t>
          </a:r>
        </a:p>
      </xdr:txBody>
    </xdr:sp>
    <xdr:clientData/>
  </xdr:twoCellAnchor>
  <xdr:twoCellAnchor>
    <xdr:from>
      <xdr:col>18</xdr:col>
      <xdr:colOff>11205</xdr:colOff>
      <xdr:row>5</xdr:row>
      <xdr:rowOff>481853</xdr:rowOff>
    </xdr:from>
    <xdr:to>
      <xdr:col>37</xdr:col>
      <xdr:colOff>56029</xdr:colOff>
      <xdr:row>8</xdr:row>
      <xdr:rowOff>89648</xdr:rowOff>
    </xdr:to>
    <xdr:sp macro="" textlink="">
      <xdr:nvSpPr>
        <xdr:cNvPr id="14" name="額縁 13"/>
        <xdr:cNvSpPr/>
      </xdr:nvSpPr>
      <xdr:spPr>
        <a:xfrm>
          <a:off x="2980764" y="1647265"/>
          <a:ext cx="3092824" cy="64994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P創英角ﾎﾟｯﾌﾟ体" panose="040B0A00000000000000" pitchFamily="50" charset="-128"/>
              <a:ea typeface="HGP創英角ﾎﾟｯﾌﾟ体" panose="040B0A00000000000000" pitchFamily="50" charset="-128"/>
            </a:rPr>
            <a:t>ピンク箇所は「基本情報入力」シートに入力すれば、自動的に反映されます。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153080</xdr:colOff>
      <xdr:row>34</xdr:row>
      <xdr:rowOff>0</xdr:rowOff>
    </xdr:from>
    <xdr:to>
      <xdr:col>8</xdr:col>
      <xdr:colOff>153080</xdr:colOff>
      <xdr:row>34</xdr:row>
      <xdr:rowOff>204107</xdr:rowOff>
    </xdr:to>
    <xdr:cxnSp macro="">
      <xdr:nvCxnSpPr>
        <xdr:cNvPr id="2" name="直線矢印コネクタ 1"/>
        <xdr:cNvCxnSpPr/>
      </xdr:nvCxnSpPr>
      <xdr:spPr>
        <a:xfrm flipH="1">
          <a:off x="476930" y="13077825"/>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17009</xdr:colOff>
      <xdr:row>34</xdr:row>
      <xdr:rowOff>8504</xdr:rowOff>
    </xdr:from>
    <xdr:to>
      <xdr:col>27</xdr:col>
      <xdr:colOff>17009</xdr:colOff>
      <xdr:row>34</xdr:row>
      <xdr:rowOff>212611</xdr:rowOff>
    </xdr:to>
    <xdr:cxnSp macro="">
      <xdr:nvCxnSpPr>
        <xdr:cNvPr id="3" name="直線矢印コネクタ 2"/>
        <xdr:cNvCxnSpPr/>
      </xdr:nvCxnSpPr>
      <xdr:spPr>
        <a:xfrm flipH="1">
          <a:off x="3607934" y="13086329"/>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8505</xdr:colOff>
      <xdr:row>34</xdr:row>
      <xdr:rowOff>8505</xdr:rowOff>
    </xdr:from>
    <xdr:to>
      <xdr:col>45</xdr:col>
      <xdr:colOff>8505</xdr:colOff>
      <xdr:row>34</xdr:row>
      <xdr:rowOff>212612</xdr:rowOff>
    </xdr:to>
    <xdr:cxnSp macro="">
      <xdr:nvCxnSpPr>
        <xdr:cNvPr id="4" name="直線矢印コネクタ 3"/>
        <xdr:cNvCxnSpPr/>
      </xdr:nvCxnSpPr>
      <xdr:spPr>
        <a:xfrm flipH="1">
          <a:off x="6514080" y="13086330"/>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34026</xdr:colOff>
      <xdr:row>40</xdr:row>
      <xdr:rowOff>25513</xdr:rowOff>
    </xdr:from>
    <xdr:to>
      <xdr:col>7</xdr:col>
      <xdr:colOff>153080</xdr:colOff>
      <xdr:row>40</xdr:row>
      <xdr:rowOff>357187</xdr:rowOff>
    </xdr:to>
    <xdr:sp macro="" textlink="">
      <xdr:nvSpPr>
        <xdr:cNvPr id="5" name="下矢印 4"/>
        <xdr:cNvSpPr/>
      </xdr:nvSpPr>
      <xdr:spPr>
        <a:xfrm>
          <a:off x="681726" y="15132163"/>
          <a:ext cx="604829"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34016</xdr:colOff>
      <xdr:row>40</xdr:row>
      <xdr:rowOff>25512</xdr:rowOff>
    </xdr:from>
    <xdr:to>
      <xdr:col>25</xdr:col>
      <xdr:colOff>136071</xdr:colOff>
      <xdr:row>40</xdr:row>
      <xdr:rowOff>357186</xdr:rowOff>
    </xdr:to>
    <xdr:sp macro="" textlink="">
      <xdr:nvSpPr>
        <xdr:cNvPr id="6" name="下矢印 5"/>
        <xdr:cNvSpPr/>
      </xdr:nvSpPr>
      <xdr:spPr>
        <a:xfrm>
          <a:off x="3786866" y="15132162"/>
          <a:ext cx="587830"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34024</xdr:colOff>
      <xdr:row>40</xdr:row>
      <xdr:rowOff>17008</xdr:rowOff>
    </xdr:from>
    <xdr:to>
      <xdr:col>44</xdr:col>
      <xdr:colOff>127567</xdr:colOff>
      <xdr:row>40</xdr:row>
      <xdr:rowOff>348682</xdr:rowOff>
    </xdr:to>
    <xdr:sp macro="" textlink="">
      <xdr:nvSpPr>
        <xdr:cNvPr id="7" name="下矢印 6"/>
        <xdr:cNvSpPr/>
      </xdr:nvSpPr>
      <xdr:spPr>
        <a:xfrm>
          <a:off x="6863449" y="15123658"/>
          <a:ext cx="579318"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110546</xdr:colOff>
      <xdr:row>39</xdr:row>
      <xdr:rowOff>586809</xdr:rowOff>
    </xdr:from>
    <xdr:to>
      <xdr:col>32</xdr:col>
      <xdr:colOff>59520</xdr:colOff>
      <xdr:row>39</xdr:row>
      <xdr:rowOff>978014</xdr:rowOff>
    </xdr:to>
    <xdr:sp macro="" textlink="">
      <xdr:nvSpPr>
        <xdr:cNvPr id="8" name="右大かっこ 7"/>
        <xdr:cNvSpPr/>
      </xdr:nvSpPr>
      <xdr:spPr>
        <a:xfrm>
          <a:off x="5320721" y="14645709"/>
          <a:ext cx="110899" cy="39120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76527</xdr:colOff>
      <xdr:row>39</xdr:row>
      <xdr:rowOff>612318</xdr:rowOff>
    </xdr:from>
    <xdr:to>
      <xdr:col>47</xdr:col>
      <xdr:colOff>153080</xdr:colOff>
      <xdr:row>39</xdr:row>
      <xdr:rowOff>978010</xdr:rowOff>
    </xdr:to>
    <xdr:sp macro="" textlink="">
      <xdr:nvSpPr>
        <xdr:cNvPr id="9" name="正方形/長方形 8"/>
        <xdr:cNvSpPr/>
      </xdr:nvSpPr>
      <xdr:spPr>
        <a:xfrm>
          <a:off x="5610552" y="14671218"/>
          <a:ext cx="2343503" cy="365692"/>
        </a:xfrm>
        <a:prstGeom prst="rect">
          <a:avLst/>
        </a:prstGeom>
        <a:solidFill>
          <a:schemeClr val="accent6">
            <a:lumMod val="40000"/>
            <a:lumOff val="6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下欄に製品名等を記載すること。</a:t>
          </a:r>
        </a:p>
      </xdr:txBody>
    </xdr:sp>
    <xdr:clientData/>
  </xdr:twoCellAnchor>
  <xdr:twoCellAnchor>
    <xdr:from>
      <xdr:col>50</xdr:col>
      <xdr:colOff>78442</xdr:colOff>
      <xdr:row>4</xdr:row>
      <xdr:rowOff>313765</xdr:rowOff>
    </xdr:from>
    <xdr:to>
      <xdr:col>53</xdr:col>
      <xdr:colOff>589990</xdr:colOff>
      <xdr:row>11</xdr:row>
      <xdr:rowOff>47625</xdr:rowOff>
    </xdr:to>
    <xdr:sp macro="" textlink="">
      <xdr:nvSpPr>
        <xdr:cNvPr id="10" name="テキスト ボックス 9"/>
        <xdr:cNvSpPr txBox="1"/>
      </xdr:nvSpPr>
      <xdr:spPr>
        <a:xfrm>
          <a:off x="8450917" y="1142440"/>
          <a:ext cx="2568948" cy="2143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99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twoCellAnchor>
    <xdr:from>
      <xdr:col>50</xdr:col>
      <xdr:colOff>78441</xdr:colOff>
      <xdr:row>48</xdr:row>
      <xdr:rowOff>0</xdr:rowOff>
    </xdr:from>
    <xdr:to>
      <xdr:col>53</xdr:col>
      <xdr:colOff>589989</xdr:colOff>
      <xdr:row>53</xdr:row>
      <xdr:rowOff>249331</xdr:rowOff>
    </xdr:to>
    <xdr:sp macro="" textlink="">
      <xdr:nvSpPr>
        <xdr:cNvPr id="11" name="テキスト ボックス 10"/>
        <xdr:cNvSpPr txBox="1"/>
      </xdr:nvSpPr>
      <xdr:spPr>
        <a:xfrm>
          <a:off x="8450916" y="17907000"/>
          <a:ext cx="2568948" cy="2144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99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twoCellAnchor>
    <xdr:from>
      <xdr:col>50</xdr:col>
      <xdr:colOff>78441</xdr:colOff>
      <xdr:row>14</xdr:row>
      <xdr:rowOff>0</xdr:rowOff>
    </xdr:from>
    <xdr:to>
      <xdr:col>53</xdr:col>
      <xdr:colOff>616323</xdr:colOff>
      <xdr:row>16</xdr:row>
      <xdr:rowOff>161365</xdr:rowOff>
    </xdr:to>
    <xdr:sp macro="" textlink="">
      <xdr:nvSpPr>
        <xdr:cNvPr id="12" name="テキスト ボックス 11"/>
        <xdr:cNvSpPr txBox="1"/>
      </xdr:nvSpPr>
      <xdr:spPr>
        <a:xfrm>
          <a:off x="8450916" y="4133850"/>
          <a:ext cx="2595282" cy="8090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accent1"/>
              </a:solidFill>
              <a:latin typeface="HG創英角ｺﾞｼｯｸUB" panose="020B0909000000000000" pitchFamily="49" charset="-128"/>
              <a:ea typeface="HG創英角ｺﾞｼｯｸUB" panose="020B0909000000000000" pitchFamily="49" charset="-128"/>
            </a:rPr>
            <a:t>青</a:t>
          </a:r>
          <a:r>
            <a:rPr kumimoji="1" lang="ja-JP" altLang="en-US" sz="2000">
              <a:latin typeface="HG創英角ｺﾞｼｯｸUB" panose="020B0909000000000000" pitchFamily="49" charset="-128"/>
              <a:ea typeface="HG創英角ｺﾞｼｯｸUB" panose="020B0909000000000000" pitchFamily="49" charset="-128"/>
            </a:rPr>
            <a:t>色の箇所のみ入力してください。</a:t>
          </a:r>
        </a:p>
      </xdr:txBody>
    </xdr:sp>
    <xdr:clientData/>
  </xdr:twoCellAnchor>
  <xdr:twoCellAnchor>
    <xdr:from>
      <xdr:col>40</xdr:col>
      <xdr:colOff>134470</xdr:colOff>
      <xdr:row>0</xdr:row>
      <xdr:rowOff>156883</xdr:rowOff>
    </xdr:from>
    <xdr:to>
      <xdr:col>49</xdr:col>
      <xdr:colOff>44823</xdr:colOff>
      <xdr:row>2</xdr:row>
      <xdr:rowOff>78442</xdr:rowOff>
    </xdr:to>
    <xdr:sp macro="" textlink="">
      <xdr:nvSpPr>
        <xdr:cNvPr id="13" name="正方形/長方形 12"/>
        <xdr:cNvSpPr/>
      </xdr:nvSpPr>
      <xdr:spPr>
        <a:xfrm>
          <a:off x="6622676" y="156883"/>
          <a:ext cx="1322294" cy="347383"/>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1200" b="1"/>
            <a:t>介護ロボット用</a:t>
          </a:r>
        </a:p>
      </xdr:txBody>
    </xdr:sp>
    <xdr:clientData/>
  </xdr:twoCellAnchor>
  <xdr:twoCellAnchor>
    <xdr:from>
      <xdr:col>18</xdr:col>
      <xdr:colOff>100853</xdr:colOff>
      <xdr:row>5</xdr:row>
      <xdr:rowOff>504265</xdr:rowOff>
    </xdr:from>
    <xdr:to>
      <xdr:col>37</xdr:col>
      <xdr:colOff>56029</xdr:colOff>
      <xdr:row>8</xdr:row>
      <xdr:rowOff>112060</xdr:rowOff>
    </xdr:to>
    <xdr:sp macro="" textlink="">
      <xdr:nvSpPr>
        <xdr:cNvPr id="14" name="額縁 13"/>
        <xdr:cNvSpPr/>
      </xdr:nvSpPr>
      <xdr:spPr>
        <a:xfrm>
          <a:off x="3070412" y="1669677"/>
          <a:ext cx="3003176" cy="64994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P創英角ﾎﾟｯﾌﾟ体" panose="040B0A00000000000000" pitchFamily="50" charset="-128"/>
              <a:ea typeface="HGP創英角ﾎﾟｯﾌﾟ体" panose="040B0A00000000000000" pitchFamily="50" charset="-128"/>
            </a:rPr>
            <a:t>ピンク箇所は「基本情報入力」シートに入力すれば、自動的に反映されます。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235324</xdr:colOff>
      <xdr:row>4</xdr:row>
      <xdr:rowOff>829236</xdr:rowOff>
    </xdr:from>
    <xdr:to>
      <xdr:col>4</xdr:col>
      <xdr:colOff>694764</xdr:colOff>
      <xdr:row>5</xdr:row>
      <xdr:rowOff>168088</xdr:rowOff>
    </xdr:to>
    <xdr:sp macro="" textlink="">
      <xdr:nvSpPr>
        <xdr:cNvPr id="2" name="角丸四角形吹き出し 1"/>
        <xdr:cNvSpPr/>
      </xdr:nvSpPr>
      <xdr:spPr>
        <a:xfrm>
          <a:off x="235324" y="2117912"/>
          <a:ext cx="4728881" cy="347382"/>
        </a:xfrm>
        <a:prstGeom prst="wedgeRoundRectCallout">
          <a:avLst>
            <a:gd name="adj1" fmla="val -4890"/>
            <a:gd name="adj2" fmla="val 1870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この行には「②導入計画書（介護ロボット）Ａ」の情報が反映されます。</a:t>
          </a:r>
        </a:p>
      </xdr:txBody>
    </xdr:sp>
    <xdr:clientData/>
  </xdr:twoCellAnchor>
  <xdr:twoCellAnchor>
    <xdr:from>
      <xdr:col>3</xdr:col>
      <xdr:colOff>112059</xdr:colOff>
      <xdr:row>3</xdr:row>
      <xdr:rowOff>156883</xdr:rowOff>
    </xdr:from>
    <xdr:to>
      <xdr:col>7</xdr:col>
      <xdr:colOff>593912</xdr:colOff>
      <xdr:row>4</xdr:row>
      <xdr:rowOff>320488</xdr:rowOff>
    </xdr:to>
    <xdr:sp macro="" textlink="">
      <xdr:nvSpPr>
        <xdr:cNvPr id="3" name="角丸四角形吹き出し 2"/>
        <xdr:cNvSpPr/>
      </xdr:nvSpPr>
      <xdr:spPr>
        <a:xfrm>
          <a:off x="3473824" y="1187824"/>
          <a:ext cx="4953000" cy="421340"/>
        </a:xfrm>
        <a:prstGeom prst="wedgeRoundRectCallout">
          <a:avLst>
            <a:gd name="adj1" fmla="val 120"/>
            <a:gd name="adj2" fmla="val 5589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この行には「②導入計画書（介護ロボット）Ｂ」の情報が反映されます。</a:t>
          </a:r>
        </a:p>
      </xdr:txBody>
    </xdr:sp>
    <xdr:clientData/>
  </xdr:twoCellAnchor>
  <xdr:twoCellAnchor>
    <xdr:from>
      <xdr:col>0</xdr:col>
      <xdr:colOff>392206</xdr:colOff>
      <xdr:row>9</xdr:row>
      <xdr:rowOff>147918</xdr:rowOff>
    </xdr:from>
    <xdr:to>
      <xdr:col>4</xdr:col>
      <xdr:colOff>921123</xdr:colOff>
      <xdr:row>10</xdr:row>
      <xdr:rowOff>13447</xdr:rowOff>
    </xdr:to>
    <xdr:sp macro="" textlink="">
      <xdr:nvSpPr>
        <xdr:cNvPr id="4" name="角丸四角形吹き出し 3"/>
        <xdr:cNvSpPr/>
      </xdr:nvSpPr>
      <xdr:spPr>
        <a:xfrm>
          <a:off x="392206" y="4708712"/>
          <a:ext cx="4798358" cy="347382"/>
        </a:xfrm>
        <a:prstGeom prst="wedgeRoundRectCallout">
          <a:avLst>
            <a:gd name="adj1" fmla="val -15010"/>
            <a:gd name="adj2" fmla="val -1452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この行には「②導入計画書（介護ロボット）Ｃ」の情報が反映されます。</a:t>
          </a:r>
        </a:p>
      </xdr:txBody>
    </xdr:sp>
    <xdr:clientData/>
  </xdr:twoCellAnchor>
  <xdr:twoCellAnchor>
    <xdr:from>
      <xdr:col>5</xdr:col>
      <xdr:colOff>739587</xdr:colOff>
      <xdr:row>4</xdr:row>
      <xdr:rowOff>918883</xdr:rowOff>
    </xdr:from>
    <xdr:to>
      <xdr:col>15</xdr:col>
      <xdr:colOff>123264</xdr:colOff>
      <xdr:row>10</xdr:row>
      <xdr:rowOff>100853</xdr:rowOff>
    </xdr:to>
    <xdr:sp macro="" textlink="">
      <xdr:nvSpPr>
        <xdr:cNvPr id="5" name="正方形/長方形 4"/>
        <xdr:cNvSpPr/>
      </xdr:nvSpPr>
      <xdr:spPr>
        <a:xfrm>
          <a:off x="7295028" y="2207559"/>
          <a:ext cx="6824383" cy="2935941"/>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649941</xdr:colOff>
      <xdr:row>11</xdr:row>
      <xdr:rowOff>123266</xdr:rowOff>
    </xdr:from>
    <xdr:to>
      <xdr:col>14</xdr:col>
      <xdr:colOff>768721</xdr:colOff>
      <xdr:row>12</xdr:row>
      <xdr:rowOff>190500</xdr:rowOff>
    </xdr:to>
    <xdr:sp macro="" textlink="">
      <xdr:nvSpPr>
        <xdr:cNvPr id="6" name="角丸四角形吹き出し 5"/>
        <xdr:cNvSpPr/>
      </xdr:nvSpPr>
      <xdr:spPr>
        <a:xfrm>
          <a:off x="9087970" y="5412442"/>
          <a:ext cx="4802839" cy="347382"/>
        </a:xfrm>
        <a:prstGeom prst="wedgeRoundRectCallout">
          <a:avLst>
            <a:gd name="adj1" fmla="val -51444"/>
            <a:gd name="adj2" fmla="val -1226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水色のセル部分をご記載いただき、金額に誤りがないかご確認ください。</a:t>
          </a:r>
        </a:p>
      </xdr:txBody>
    </xdr:sp>
    <xdr:clientData/>
  </xdr:twoCellAnchor>
  <xdr:twoCellAnchor>
    <xdr:from>
      <xdr:col>4</xdr:col>
      <xdr:colOff>1131485</xdr:colOff>
      <xdr:row>8</xdr:row>
      <xdr:rowOff>514047</xdr:rowOff>
    </xdr:from>
    <xdr:to>
      <xdr:col>6</xdr:col>
      <xdr:colOff>361073</xdr:colOff>
      <xdr:row>9</xdr:row>
      <xdr:rowOff>56138</xdr:rowOff>
    </xdr:to>
    <xdr:sp macro="" textlink="">
      <xdr:nvSpPr>
        <xdr:cNvPr id="7" name="右矢印 6"/>
        <xdr:cNvSpPr/>
      </xdr:nvSpPr>
      <xdr:spPr>
        <a:xfrm rot="19189963">
          <a:off x="5400926" y="4447312"/>
          <a:ext cx="2389647" cy="169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saka@mai" TargetMode="External"/><Relationship Id="rId1" Type="http://schemas.openxmlformats.org/officeDocument/2006/relationships/hyperlink" Target="mailto:osaka@mai"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9"/>
  <sheetViews>
    <sheetView tabSelected="1" view="pageBreakPreview" zoomScale="80" zoomScaleNormal="85" zoomScaleSheetLayoutView="80" workbookViewId="0">
      <selection activeCell="B1" sqref="B1"/>
    </sheetView>
  </sheetViews>
  <sheetFormatPr defaultRowHeight="13.5"/>
  <cols>
    <col min="1" max="1" width="1.25" customWidth="1"/>
    <col min="2" max="2" width="4.875" customWidth="1"/>
    <col min="13" max="13" width="9.125" customWidth="1"/>
  </cols>
  <sheetData>
    <row r="1" spans="2:13" ht="21" customHeight="1">
      <c r="B1" s="95"/>
      <c r="C1" s="95"/>
      <c r="D1" s="95"/>
      <c r="E1" s="114" t="s">
        <v>267</v>
      </c>
      <c r="F1" s="95"/>
      <c r="G1" s="95"/>
      <c r="H1" s="95"/>
      <c r="I1" s="95"/>
      <c r="J1" s="95"/>
      <c r="K1" s="95"/>
    </row>
    <row r="2" spans="2:13" ht="10.5" customHeight="1">
      <c r="B2" s="95"/>
      <c r="C2" s="95"/>
      <c r="D2" s="95"/>
      <c r="E2" s="95"/>
      <c r="F2" s="95"/>
      <c r="G2" s="95"/>
      <c r="H2" s="95"/>
      <c r="I2" s="95"/>
      <c r="J2" s="95"/>
      <c r="K2" s="95"/>
    </row>
    <row r="3" spans="2:13" ht="18" customHeight="1">
      <c r="B3" s="113">
        <v>1</v>
      </c>
      <c r="C3" s="95" t="s">
        <v>191</v>
      </c>
      <c r="D3" s="95"/>
      <c r="E3" s="95"/>
      <c r="F3" s="95"/>
      <c r="G3" s="95"/>
      <c r="H3" s="95"/>
      <c r="I3" s="95"/>
      <c r="J3" s="95"/>
      <c r="K3" s="95"/>
    </row>
    <row r="4" spans="2:13" ht="18" customHeight="1">
      <c r="B4" s="113"/>
      <c r="C4" s="95" t="s">
        <v>190</v>
      </c>
      <c r="D4" s="95"/>
      <c r="E4" s="95"/>
      <c r="F4" s="95"/>
      <c r="G4" s="95"/>
      <c r="H4" s="95"/>
      <c r="I4" s="95"/>
      <c r="J4" s="95"/>
      <c r="K4" s="95"/>
    </row>
    <row r="5" spans="2:13" ht="18" customHeight="1">
      <c r="B5" s="113">
        <v>2</v>
      </c>
      <c r="C5" s="95" t="s">
        <v>188</v>
      </c>
      <c r="D5" s="95"/>
      <c r="E5" s="95"/>
      <c r="F5" s="95"/>
      <c r="G5" s="95"/>
      <c r="H5" s="95"/>
      <c r="I5" s="95"/>
      <c r="J5" s="95"/>
      <c r="K5" s="95"/>
    </row>
    <row r="6" spans="2:13" ht="18" customHeight="1">
      <c r="B6" s="95"/>
      <c r="C6" s="126" t="s">
        <v>189</v>
      </c>
      <c r="D6" s="126"/>
      <c r="E6" s="126"/>
      <c r="F6" s="126"/>
      <c r="G6" s="126"/>
      <c r="H6" s="126"/>
      <c r="I6" s="126"/>
      <c r="J6" s="126"/>
      <c r="K6" s="126"/>
      <c r="L6" s="126"/>
      <c r="M6" s="126"/>
    </row>
    <row r="7" spans="2:13" ht="18" customHeight="1">
      <c r="B7" s="95"/>
      <c r="C7" s="126" t="s">
        <v>192</v>
      </c>
      <c r="D7" s="126"/>
      <c r="E7" s="126"/>
      <c r="F7" s="126"/>
      <c r="G7" s="126"/>
      <c r="H7" s="126"/>
      <c r="I7" s="126"/>
      <c r="J7" s="126"/>
      <c r="K7" s="126"/>
      <c r="L7" s="126"/>
      <c r="M7" s="126"/>
    </row>
    <row r="8" spans="2:13" ht="12" customHeight="1"/>
    <row r="9" spans="2:13" ht="24.95" customHeight="1"/>
    <row r="10" spans="2:13" ht="24.95" customHeight="1"/>
    <row r="11" spans="2:13" ht="24.95" customHeight="1"/>
    <row r="12" spans="2:13" ht="24.95" customHeight="1"/>
    <row r="13" spans="2:13" ht="24.95" customHeight="1"/>
    <row r="14" spans="2:13" ht="24.95" customHeight="1"/>
    <row r="15" spans="2:13" ht="24.95" customHeight="1"/>
    <row r="16" spans="2:13" ht="24.95" customHeight="1"/>
    <row r="17" spans="1:12" ht="24.95" customHeight="1"/>
    <row r="18" spans="1:12" ht="24.95" customHeight="1"/>
    <row r="19" spans="1:12" ht="24.95" customHeight="1"/>
    <row r="20" spans="1:12" ht="20.100000000000001" customHeight="1"/>
    <row r="21" spans="1:12" ht="20.100000000000001" customHeight="1"/>
    <row r="22" spans="1:12" ht="20.100000000000001" customHeight="1"/>
    <row r="23" spans="1:12" ht="12.75" customHeight="1"/>
    <row r="24" spans="1:12" ht="20.100000000000001" customHeight="1"/>
    <row r="25" spans="1:12" ht="15">
      <c r="B25" s="98">
        <v>3</v>
      </c>
      <c r="C25" s="122" t="s">
        <v>182</v>
      </c>
      <c r="D25" s="122"/>
      <c r="E25" s="122"/>
      <c r="F25" s="122"/>
      <c r="G25" s="122"/>
      <c r="H25" s="122"/>
      <c r="I25" s="122"/>
      <c r="J25" s="122"/>
      <c r="K25" s="122"/>
    </row>
    <row r="26" spans="1:12" ht="15">
      <c r="B26" s="96"/>
      <c r="C26" s="111" t="s">
        <v>181</v>
      </c>
      <c r="D26" s="111"/>
      <c r="E26" s="111"/>
      <c r="F26" s="111"/>
      <c r="G26" s="111"/>
      <c r="H26" s="111"/>
      <c r="I26" s="111"/>
      <c r="J26" s="111"/>
      <c r="K26" s="111"/>
    </row>
    <row r="27" spans="1:12" ht="34.5" customHeight="1">
      <c r="B27" s="96"/>
      <c r="C27" s="122" t="s">
        <v>251</v>
      </c>
      <c r="D27" s="122"/>
      <c r="E27" s="122"/>
      <c r="F27" s="122"/>
      <c r="G27" s="122"/>
      <c r="H27" s="122"/>
      <c r="I27" s="122"/>
      <c r="J27" s="122"/>
      <c r="K27" s="122"/>
    </row>
    <row r="28" spans="1:12" ht="34.5" customHeight="1">
      <c r="B28" s="96"/>
      <c r="C28" s="122" t="s">
        <v>268</v>
      </c>
      <c r="D28" s="122"/>
      <c r="E28" s="122"/>
      <c r="F28" s="122"/>
      <c r="G28" s="122"/>
      <c r="H28" s="122"/>
      <c r="I28" s="122"/>
      <c r="J28" s="122"/>
      <c r="K28" s="122"/>
      <c r="L28" s="122"/>
    </row>
    <row r="29" spans="1:12" ht="39.75" customHeight="1">
      <c r="B29" s="96"/>
      <c r="C29" s="122" t="s">
        <v>269</v>
      </c>
      <c r="D29" s="122"/>
      <c r="E29" s="122"/>
      <c r="F29" s="122"/>
      <c r="G29" s="122"/>
      <c r="H29" s="122"/>
      <c r="I29" s="122"/>
      <c r="J29" s="122"/>
      <c r="K29" s="122"/>
      <c r="L29" s="122"/>
    </row>
    <row r="30" spans="1:12" ht="57" customHeight="1">
      <c r="B30" s="96"/>
      <c r="C30" s="122" t="s">
        <v>270</v>
      </c>
      <c r="D30" s="122"/>
      <c r="E30" s="122"/>
      <c r="F30" s="122"/>
      <c r="G30" s="122"/>
      <c r="H30" s="122"/>
      <c r="I30" s="122"/>
      <c r="J30" s="122"/>
      <c r="K30" s="122"/>
    </row>
    <row r="31" spans="1:12" ht="19.5" customHeight="1" thickBot="1">
      <c r="B31" s="96"/>
      <c r="C31" s="111"/>
      <c r="D31" s="111"/>
      <c r="E31" s="111"/>
      <c r="F31" s="111"/>
      <c r="G31" s="111"/>
      <c r="H31" s="111"/>
      <c r="I31" s="111"/>
      <c r="J31" s="111"/>
      <c r="K31" s="111"/>
    </row>
    <row r="32" spans="1:12" ht="80.25" customHeight="1" thickBot="1">
      <c r="A32" s="93"/>
      <c r="B32" s="96"/>
      <c r="C32" s="123" t="s">
        <v>271</v>
      </c>
      <c r="D32" s="124"/>
      <c r="E32" s="124"/>
      <c r="F32" s="124"/>
      <c r="G32" s="124"/>
      <c r="H32" s="124"/>
      <c r="I32" s="124"/>
      <c r="J32" s="124"/>
      <c r="K32" s="124"/>
      <c r="L32" s="125"/>
    </row>
    <row r="33" spans="1:11" ht="18" customHeight="1">
      <c r="A33" s="93"/>
      <c r="B33" s="96"/>
      <c r="C33" s="97"/>
      <c r="D33" s="95"/>
      <c r="E33" s="95"/>
      <c r="F33" s="95"/>
      <c r="G33" s="95"/>
      <c r="H33" s="95"/>
      <c r="I33" s="95"/>
      <c r="J33" s="95"/>
      <c r="K33" s="95"/>
    </row>
    <row r="34" spans="1:11" ht="35.25" customHeight="1">
      <c r="A34" s="93"/>
      <c r="B34" s="96"/>
      <c r="C34" s="97"/>
      <c r="D34" s="95"/>
      <c r="E34" s="95"/>
      <c r="F34" s="95"/>
      <c r="G34" s="95"/>
      <c r="H34" s="95"/>
      <c r="I34" s="95"/>
      <c r="J34" s="95"/>
      <c r="K34" s="95"/>
    </row>
    <row r="35" spans="1:11" ht="18" customHeight="1">
      <c r="A35" s="93"/>
      <c r="B35" s="23"/>
      <c r="C35" s="93"/>
    </row>
    <row r="36" spans="1:11" ht="7.5" customHeight="1">
      <c r="A36" s="93"/>
      <c r="B36" s="23"/>
      <c r="C36" s="93"/>
    </row>
    <row r="37" spans="1:11" ht="36.75" customHeight="1"/>
    <row r="38" spans="1:11" ht="48.75" customHeight="1"/>
    <row r="39" spans="1:11" ht="48.75" customHeight="1"/>
  </sheetData>
  <mergeCells count="8">
    <mergeCell ref="C30:K30"/>
    <mergeCell ref="C32:L32"/>
    <mergeCell ref="C6:M6"/>
    <mergeCell ref="C7:M7"/>
    <mergeCell ref="C25:K25"/>
    <mergeCell ref="C27:K27"/>
    <mergeCell ref="C28:L28"/>
    <mergeCell ref="C29:L29"/>
  </mergeCells>
  <phoneticPr fontId="1"/>
  <pageMargins left="0.9055118110236221" right="0.31496062992125984" top="0.98425196850393704" bottom="0.35433070866141736"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B7:BE38"/>
  <sheetViews>
    <sheetView view="pageBreakPreview" zoomScale="90" zoomScaleNormal="70" zoomScaleSheetLayoutView="90" workbookViewId="0">
      <selection activeCell="AV22" sqref="AV22"/>
    </sheetView>
  </sheetViews>
  <sheetFormatPr defaultRowHeight="13.5"/>
  <cols>
    <col min="1" max="2" width="2.625" customWidth="1"/>
    <col min="3" max="3" width="2.75" customWidth="1"/>
    <col min="4" max="6" width="2.625" customWidth="1"/>
    <col min="7" max="7" width="3" customWidth="1"/>
    <col min="8" max="13" width="2.625" customWidth="1"/>
    <col min="14" max="14" width="3" customWidth="1"/>
    <col min="15" max="20" width="3.125" customWidth="1"/>
    <col min="21" max="21" width="2.75" customWidth="1"/>
    <col min="22" max="26" width="2.625" customWidth="1"/>
    <col min="27" max="27" width="4.125" customWidth="1"/>
    <col min="28" max="28" width="4.625" customWidth="1"/>
    <col min="29" max="35" width="2.625" customWidth="1"/>
    <col min="36" max="36" width="3.5" customWidth="1"/>
    <col min="37" max="65" width="2.625" customWidth="1"/>
  </cols>
  <sheetData>
    <row r="7" spans="2:42">
      <c r="C7" s="82"/>
      <c r="D7" s="82"/>
      <c r="E7" s="82"/>
      <c r="F7" s="82"/>
      <c r="G7" s="82"/>
      <c r="H7" s="82"/>
      <c r="I7" s="82"/>
      <c r="J7" s="82"/>
      <c r="K7" s="82"/>
      <c r="L7" s="82"/>
      <c r="M7" s="82"/>
      <c r="N7" s="82"/>
      <c r="O7" s="82"/>
      <c r="P7" s="82"/>
    </row>
    <row r="8" spans="2:42" ht="14.25" thickBot="1">
      <c r="C8" s="204" t="s">
        <v>171</v>
      </c>
      <c r="D8" s="204"/>
      <c r="E8" s="204"/>
      <c r="F8" s="82"/>
      <c r="G8" s="82"/>
      <c r="H8" s="82"/>
      <c r="I8" s="82"/>
      <c r="J8" s="82"/>
      <c r="K8" s="82"/>
      <c r="L8" s="82"/>
      <c r="M8" s="82"/>
      <c r="N8" s="82"/>
      <c r="O8" s="82"/>
      <c r="P8" s="82"/>
    </row>
    <row r="9" spans="2:42" ht="14.25" thickBot="1">
      <c r="C9" s="205" t="s">
        <v>172</v>
      </c>
      <c r="D9" s="205"/>
      <c r="E9" s="207">
        <v>5</v>
      </c>
      <c r="F9" s="208"/>
      <c r="G9" s="206" t="s">
        <v>173</v>
      </c>
      <c r="H9" s="206"/>
      <c r="I9" s="207">
        <v>8</v>
      </c>
      <c r="J9" s="208"/>
      <c r="K9" s="206" t="s">
        <v>174</v>
      </c>
      <c r="L9" s="206"/>
      <c r="M9" s="207">
        <v>25</v>
      </c>
      <c r="N9" s="208"/>
      <c r="O9" s="206" t="s">
        <v>175</v>
      </c>
      <c r="P9" s="206"/>
    </row>
    <row r="10" spans="2:42">
      <c r="C10" s="82"/>
      <c r="D10" s="82"/>
      <c r="E10" s="82"/>
      <c r="F10" s="82"/>
      <c r="G10" s="82"/>
      <c r="H10" s="82"/>
      <c r="I10" s="82"/>
      <c r="J10" s="82"/>
      <c r="K10" s="82"/>
      <c r="L10" s="82"/>
      <c r="M10" s="82"/>
      <c r="N10" s="82"/>
      <c r="O10" s="82"/>
      <c r="P10" s="82"/>
    </row>
    <row r="11" spans="2:42">
      <c r="C11" s="82"/>
      <c r="D11" s="82"/>
      <c r="E11" s="82"/>
      <c r="F11" s="82"/>
      <c r="G11" s="82"/>
      <c r="H11" s="82"/>
      <c r="I11" s="82"/>
      <c r="J11" s="82"/>
      <c r="K11" s="82"/>
      <c r="L11" s="82"/>
      <c r="M11" s="82"/>
      <c r="N11" s="82"/>
      <c r="O11" s="82"/>
      <c r="P11" s="82"/>
    </row>
    <row r="12" spans="2:42" ht="20.25" customHeight="1" thickBot="1">
      <c r="B12" s="81"/>
      <c r="C12" s="83" t="s">
        <v>131</v>
      </c>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row>
    <row r="13" spans="2:42" ht="13.5" customHeight="1">
      <c r="B13" s="81"/>
      <c r="C13" s="132" t="s">
        <v>132</v>
      </c>
      <c r="D13" s="128"/>
      <c r="E13" s="128"/>
      <c r="F13" s="128"/>
      <c r="G13" s="128"/>
      <c r="H13" s="128"/>
      <c r="I13" s="128"/>
      <c r="J13" s="128"/>
      <c r="K13" s="128"/>
      <c r="L13" s="128"/>
      <c r="M13" s="128"/>
      <c r="N13" s="128"/>
      <c r="O13" s="134" t="s">
        <v>133</v>
      </c>
      <c r="P13" s="135"/>
      <c r="Q13" s="135"/>
      <c r="R13" s="135"/>
      <c r="S13" s="135"/>
      <c r="T13" s="135"/>
      <c r="U13" s="135"/>
      <c r="V13" s="128" t="s">
        <v>134</v>
      </c>
      <c r="W13" s="128"/>
      <c r="X13" s="128"/>
      <c r="Y13" s="128"/>
      <c r="Z13" s="128"/>
      <c r="AA13" s="128"/>
      <c r="AB13" s="128"/>
      <c r="AC13" s="128"/>
      <c r="AD13" s="128"/>
      <c r="AE13" s="128"/>
      <c r="AF13" s="128"/>
      <c r="AG13" s="128"/>
      <c r="AH13" s="137" t="s">
        <v>263</v>
      </c>
      <c r="AI13" s="138"/>
      <c r="AJ13" s="138"/>
      <c r="AK13" s="139"/>
      <c r="AL13" s="127" t="s">
        <v>135</v>
      </c>
      <c r="AM13" s="128"/>
      <c r="AN13" s="128"/>
      <c r="AO13" s="128"/>
      <c r="AP13" s="129"/>
    </row>
    <row r="14" spans="2:42" ht="12" customHeight="1">
      <c r="B14" s="81"/>
      <c r="C14" s="133"/>
      <c r="D14" s="130"/>
      <c r="E14" s="130"/>
      <c r="F14" s="130"/>
      <c r="G14" s="130"/>
      <c r="H14" s="130"/>
      <c r="I14" s="130"/>
      <c r="J14" s="130"/>
      <c r="K14" s="130"/>
      <c r="L14" s="130"/>
      <c r="M14" s="130"/>
      <c r="N14" s="130"/>
      <c r="O14" s="136"/>
      <c r="P14" s="136"/>
      <c r="Q14" s="136"/>
      <c r="R14" s="136"/>
      <c r="S14" s="136"/>
      <c r="T14" s="136"/>
      <c r="U14" s="136"/>
      <c r="V14" s="130"/>
      <c r="W14" s="130"/>
      <c r="X14" s="130"/>
      <c r="Y14" s="130"/>
      <c r="Z14" s="130"/>
      <c r="AA14" s="130"/>
      <c r="AB14" s="130"/>
      <c r="AC14" s="130"/>
      <c r="AD14" s="130"/>
      <c r="AE14" s="130"/>
      <c r="AF14" s="130"/>
      <c r="AG14" s="130"/>
      <c r="AH14" s="140"/>
      <c r="AI14" s="141"/>
      <c r="AJ14" s="141"/>
      <c r="AK14" s="142"/>
      <c r="AL14" s="130"/>
      <c r="AM14" s="130"/>
      <c r="AN14" s="130"/>
      <c r="AO14" s="130"/>
      <c r="AP14" s="131"/>
    </row>
    <row r="15" spans="2:42" ht="30" customHeight="1">
      <c r="C15" s="143" t="s">
        <v>222</v>
      </c>
      <c r="D15" s="144"/>
      <c r="E15" s="144"/>
      <c r="F15" s="144"/>
      <c r="G15" s="144"/>
      <c r="H15" s="144"/>
      <c r="I15" s="144"/>
      <c r="J15" s="144"/>
      <c r="K15" s="144"/>
      <c r="L15" s="144"/>
      <c r="M15" s="144"/>
      <c r="N15" s="144"/>
      <c r="O15" s="147" t="s">
        <v>236</v>
      </c>
      <c r="P15" s="147"/>
      <c r="Q15" s="147"/>
      <c r="R15" s="147"/>
      <c r="S15" s="147"/>
      <c r="T15" s="147"/>
      <c r="U15" s="147"/>
      <c r="V15" s="144" t="s">
        <v>249</v>
      </c>
      <c r="W15" s="144"/>
      <c r="X15" s="144"/>
      <c r="Y15" s="144"/>
      <c r="Z15" s="144"/>
      <c r="AA15" s="144"/>
      <c r="AB15" s="144"/>
      <c r="AC15" s="144"/>
      <c r="AD15" s="144"/>
      <c r="AE15" s="144"/>
      <c r="AF15" s="144"/>
      <c r="AG15" s="144"/>
      <c r="AH15" s="144" t="s">
        <v>248</v>
      </c>
      <c r="AI15" s="144"/>
      <c r="AJ15" s="144"/>
      <c r="AK15" s="144"/>
      <c r="AL15" s="144">
        <v>50</v>
      </c>
      <c r="AM15" s="144"/>
      <c r="AN15" s="144"/>
      <c r="AO15" s="144"/>
      <c r="AP15" s="149"/>
    </row>
    <row r="16" spans="2:42" ht="30" customHeight="1" thickBot="1">
      <c r="C16" s="145"/>
      <c r="D16" s="146"/>
      <c r="E16" s="146"/>
      <c r="F16" s="146"/>
      <c r="G16" s="146"/>
      <c r="H16" s="146"/>
      <c r="I16" s="146"/>
      <c r="J16" s="146"/>
      <c r="K16" s="146"/>
      <c r="L16" s="146"/>
      <c r="M16" s="146"/>
      <c r="N16" s="146"/>
      <c r="O16" s="148"/>
      <c r="P16" s="148"/>
      <c r="Q16" s="148"/>
      <c r="R16" s="148"/>
      <c r="S16" s="148"/>
      <c r="T16" s="148"/>
      <c r="U16" s="148"/>
      <c r="V16" s="146"/>
      <c r="W16" s="146"/>
      <c r="X16" s="146"/>
      <c r="Y16" s="146"/>
      <c r="Z16" s="146"/>
      <c r="AA16" s="146"/>
      <c r="AB16" s="146"/>
      <c r="AC16" s="146"/>
      <c r="AD16" s="146"/>
      <c r="AE16" s="146"/>
      <c r="AF16" s="146"/>
      <c r="AG16" s="146"/>
      <c r="AH16" s="146"/>
      <c r="AI16" s="146"/>
      <c r="AJ16" s="146"/>
      <c r="AK16" s="146"/>
      <c r="AL16" s="146"/>
      <c r="AM16" s="146"/>
      <c r="AN16" s="146"/>
      <c r="AO16" s="146"/>
      <c r="AP16" s="150"/>
    </row>
    <row r="17" spans="3:57" ht="12" customHeight="1">
      <c r="C17" s="175" t="s">
        <v>168</v>
      </c>
      <c r="D17" s="176"/>
      <c r="E17" s="176"/>
      <c r="F17" s="176"/>
      <c r="G17" s="176"/>
      <c r="H17" s="176"/>
      <c r="I17" s="177"/>
      <c r="J17" s="175" t="s">
        <v>93</v>
      </c>
      <c r="K17" s="176"/>
      <c r="L17" s="176"/>
      <c r="M17" s="176"/>
      <c r="N17" s="176"/>
      <c r="O17" s="176"/>
      <c r="P17" s="176"/>
      <c r="Q17" s="176"/>
      <c r="R17" s="176"/>
      <c r="S17" s="176"/>
      <c r="T17" s="176"/>
      <c r="U17" s="176"/>
      <c r="V17" s="176"/>
      <c r="W17" s="176"/>
      <c r="X17" s="176"/>
      <c r="Y17" s="176"/>
      <c r="Z17" s="176"/>
      <c r="AA17" s="177"/>
      <c r="AB17" s="175" t="s">
        <v>170</v>
      </c>
      <c r="AC17" s="176"/>
      <c r="AD17" s="176"/>
      <c r="AE17" s="176"/>
      <c r="AF17" s="176"/>
      <c r="AG17" s="176"/>
      <c r="AH17" s="176"/>
      <c r="AI17" s="176"/>
      <c r="AJ17" s="176"/>
      <c r="AK17" s="176"/>
      <c r="AL17" s="176"/>
      <c r="AM17" s="176"/>
      <c r="AN17" s="176"/>
      <c r="AO17" s="176"/>
      <c r="AP17" s="177"/>
    </row>
    <row r="18" spans="3:57" ht="9.75" customHeight="1" thickBot="1">
      <c r="C18" s="178"/>
      <c r="D18" s="179"/>
      <c r="E18" s="179"/>
      <c r="F18" s="179"/>
      <c r="G18" s="179"/>
      <c r="H18" s="179"/>
      <c r="I18" s="180"/>
      <c r="J18" s="178"/>
      <c r="K18" s="179"/>
      <c r="L18" s="179"/>
      <c r="M18" s="179"/>
      <c r="N18" s="179"/>
      <c r="O18" s="179"/>
      <c r="P18" s="179"/>
      <c r="Q18" s="179"/>
      <c r="R18" s="179"/>
      <c r="S18" s="179"/>
      <c r="T18" s="179"/>
      <c r="U18" s="179"/>
      <c r="V18" s="179"/>
      <c r="W18" s="179"/>
      <c r="X18" s="179"/>
      <c r="Y18" s="179"/>
      <c r="Z18" s="179"/>
      <c r="AA18" s="180"/>
      <c r="AB18" s="178"/>
      <c r="AC18" s="179"/>
      <c r="AD18" s="179"/>
      <c r="AE18" s="179"/>
      <c r="AF18" s="179"/>
      <c r="AG18" s="179"/>
      <c r="AH18" s="179"/>
      <c r="AI18" s="179"/>
      <c r="AJ18" s="179"/>
      <c r="AK18" s="179"/>
      <c r="AL18" s="179"/>
      <c r="AM18" s="179"/>
      <c r="AN18" s="179"/>
      <c r="AO18" s="179"/>
      <c r="AP18" s="180"/>
    </row>
    <row r="19" spans="3:57" ht="12.75" customHeight="1">
      <c r="C19" s="211" t="s">
        <v>225</v>
      </c>
      <c r="D19" s="212"/>
      <c r="E19" s="213"/>
      <c r="F19" s="209" t="s">
        <v>169</v>
      </c>
      <c r="G19" s="211" t="s">
        <v>226</v>
      </c>
      <c r="H19" s="212"/>
      <c r="I19" s="213"/>
      <c r="J19" s="189" t="s">
        <v>223</v>
      </c>
      <c r="K19" s="190"/>
      <c r="L19" s="190"/>
      <c r="M19" s="190"/>
      <c r="N19" s="190"/>
      <c r="O19" s="190"/>
      <c r="P19" s="190"/>
      <c r="Q19" s="190"/>
      <c r="R19" s="190"/>
      <c r="S19" s="190"/>
      <c r="T19" s="190"/>
      <c r="U19" s="190"/>
      <c r="V19" s="190"/>
      <c r="W19" s="190"/>
      <c r="X19" s="190"/>
      <c r="Y19" s="190"/>
      <c r="Z19" s="190"/>
      <c r="AA19" s="191"/>
      <c r="AB19" s="189" t="s">
        <v>224</v>
      </c>
      <c r="AC19" s="190"/>
      <c r="AD19" s="190"/>
      <c r="AE19" s="190"/>
      <c r="AF19" s="190"/>
      <c r="AG19" s="190"/>
      <c r="AH19" s="190"/>
      <c r="AI19" s="190"/>
      <c r="AJ19" s="190"/>
      <c r="AK19" s="190"/>
      <c r="AL19" s="190"/>
      <c r="AM19" s="190"/>
      <c r="AN19" s="190"/>
      <c r="AO19" s="190"/>
      <c r="AP19" s="191"/>
    </row>
    <row r="20" spans="3:57" ht="20.100000000000001" customHeight="1" thickBot="1">
      <c r="C20" s="214"/>
      <c r="D20" s="215"/>
      <c r="E20" s="216"/>
      <c r="F20" s="210"/>
      <c r="G20" s="214"/>
      <c r="H20" s="215"/>
      <c r="I20" s="216"/>
      <c r="J20" s="192"/>
      <c r="K20" s="193"/>
      <c r="L20" s="193"/>
      <c r="M20" s="193"/>
      <c r="N20" s="193"/>
      <c r="O20" s="193"/>
      <c r="P20" s="193"/>
      <c r="Q20" s="193"/>
      <c r="R20" s="193"/>
      <c r="S20" s="193"/>
      <c r="T20" s="193"/>
      <c r="U20" s="193"/>
      <c r="V20" s="193"/>
      <c r="W20" s="193"/>
      <c r="X20" s="193"/>
      <c r="Y20" s="193"/>
      <c r="Z20" s="193"/>
      <c r="AA20" s="194"/>
      <c r="AB20" s="192"/>
      <c r="AC20" s="193"/>
      <c r="AD20" s="193"/>
      <c r="AE20" s="193"/>
      <c r="AF20" s="193"/>
      <c r="AG20" s="193"/>
      <c r="AH20" s="193"/>
      <c r="AI20" s="193"/>
      <c r="AJ20" s="193"/>
      <c r="AK20" s="193"/>
      <c r="AL20" s="193"/>
      <c r="AM20" s="193"/>
      <c r="AN20" s="193"/>
      <c r="AO20" s="193"/>
      <c r="AP20" s="194"/>
    </row>
    <row r="21" spans="3:57" ht="20.100000000000001" customHeight="1"/>
    <row r="22" spans="3:57" ht="20.100000000000001" customHeight="1"/>
    <row r="23" spans="3:57" ht="20.100000000000001" customHeight="1"/>
    <row r="24" spans="3:57" ht="20.100000000000001" customHeight="1"/>
    <row r="25" spans="3:57" ht="20.100000000000001" customHeight="1" thickBot="1">
      <c r="C25" s="84" t="s">
        <v>136</v>
      </c>
    </row>
    <row r="26" spans="3:57" ht="20.100000000000001" customHeight="1" thickBot="1">
      <c r="C26" s="183"/>
      <c r="D26" s="184"/>
      <c r="E26" s="184"/>
      <c r="F26" s="184"/>
      <c r="G26" s="184"/>
      <c r="H26" s="184"/>
      <c r="I26" s="184"/>
      <c r="J26" s="184"/>
      <c r="K26" s="184"/>
      <c r="L26" s="184"/>
      <c r="M26" s="184"/>
      <c r="N26" s="185"/>
      <c r="O26" s="186" t="s">
        <v>137</v>
      </c>
      <c r="P26" s="187"/>
      <c r="Q26" s="187"/>
      <c r="R26" s="187"/>
      <c r="S26" s="187"/>
      <c r="T26" s="187"/>
      <c r="U26" s="187"/>
      <c r="V26" s="187" t="s">
        <v>138</v>
      </c>
      <c r="W26" s="187"/>
      <c r="X26" s="187"/>
      <c r="Y26" s="187"/>
      <c r="Z26" s="187"/>
      <c r="AA26" s="187"/>
      <c r="AB26" s="187"/>
      <c r="AC26" s="187" t="s">
        <v>139</v>
      </c>
      <c r="AD26" s="187"/>
      <c r="AE26" s="187"/>
      <c r="AF26" s="187"/>
      <c r="AG26" s="187"/>
      <c r="AH26" s="187"/>
      <c r="AI26" s="187"/>
      <c r="AJ26" s="187" t="s">
        <v>14</v>
      </c>
      <c r="AK26" s="187"/>
      <c r="AL26" s="187"/>
      <c r="AM26" s="187"/>
      <c r="AN26" s="187"/>
      <c r="AO26" s="187"/>
      <c r="AP26" s="187"/>
      <c r="AQ26" s="187"/>
      <c r="AR26" s="187"/>
      <c r="AS26" s="187"/>
      <c r="AT26" s="187"/>
      <c r="AU26" s="188"/>
    </row>
    <row r="27" spans="3:57" ht="14.1" customHeight="1">
      <c r="C27" s="159" t="s">
        <v>140</v>
      </c>
      <c r="D27" s="160"/>
      <c r="E27" s="160"/>
      <c r="F27" s="160"/>
      <c r="G27" s="160"/>
      <c r="H27" s="160"/>
      <c r="I27" s="160"/>
      <c r="J27" s="160"/>
      <c r="K27" s="160"/>
      <c r="L27" s="160"/>
      <c r="M27" s="160"/>
      <c r="N27" s="161"/>
      <c r="O27" s="162" t="s">
        <v>227</v>
      </c>
      <c r="P27" s="163"/>
      <c r="Q27" s="163"/>
      <c r="R27" s="163"/>
      <c r="S27" s="163"/>
      <c r="T27" s="163"/>
      <c r="U27" s="163"/>
      <c r="V27" s="163" t="s">
        <v>246</v>
      </c>
      <c r="W27" s="163"/>
      <c r="X27" s="163"/>
      <c r="Y27" s="163"/>
      <c r="Z27" s="163"/>
      <c r="AA27" s="163"/>
      <c r="AB27" s="163"/>
      <c r="AC27" s="163" t="s">
        <v>141</v>
      </c>
      <c r="AD27" s="163"/>
      <c r="AE27" s="163"/>
      <c r="AF27" s="163"/>
      <c r="AG27" s="163"/>
      <c r="AH27" s="163"/>
      <c r="AI27" s="163"/>
      <c r="AJ27" s="164" t="s">
        <v>144</v>
      </c>
      <c r="AK27" s="144"/>
      <c r="AL27" s="144"/>
      <c r="AM27" s="144"/>
      <c r="AN27" s="144"/>
      <c r="AO27" s="144"/>
      <c r="AP27" s="144"/>
      <c r="AQ27" s="144"/>
      <c r="AR27" s="144"/>
      <c r="AS27" s="144"/>
      <c r="AT27" s="144"/>
      <c r="AU27" s="149"/>
    </row>
    <row r="28" spans="3:57" ht="14.1" customHeight="1" thickBot="1">
      <c r="C28" s="133"/>
      <c r="D28" s="130"/>
      <c r="E28" s="130"/>
      <c r="F28" s="130"/>
      <c r="G28" s="130"/>
      <c r="H28" s="130"/>
      <c r="I28" s="130"/>
      <c r="J28" s="130"/>
      <c r="K28" s="130"/>
      <c r="L28" s="130"/>
      <c r="M28" s="130"/>
      <c r="N28" s="131"/>
      <c r="O28" s="143"/>
      <c r="P28" s="144"/>
      <c r="Q28" s="144"/>
      <c r="R28" s="144"/>
      <c r="S28" s="144"/>
      <c r="T28" s="144"/>
      <c r="U28" s="144"/>
      <c r="V28" s="144"/>
      <c r="W28" s="144"/>
      <c r="X28" s="144"/>
      <c r="Y28" s="144"/>
      <c r="Z28" s="144"/>
      <c r="AA28" s="144"/>
      <c r="AB28" s="144"/>
      <c r="AC28" s="144"/>
      <c r="AD28" s="144"/>
      <c r="AE28" s="144"/>
      <c r="AF28" s="144"/>
      <c r="AG28" s="144"/>
      <c r="AH28" s="144"/>
      <c r="AI28" s="144"/>
      <c r="AJ28" s="146"/>
      <c r="AK28" s="146"/>
      <c r="AL28" s="146"/>
      <c r="AM28" s="146"/>
      <c r="AN28" s="146"/>
      <c r="AO28" s="146"/>
      <c r="AP28" s="146"/>
      <c r="AQ28" s="146"/>
      <c r="AR28" s="146"/>
      <c r="AS28" s="146"/>
      <c r="AT28" s="146"/>
      <c r="AU28" s="150"/>
    </row>
    <row r="29" spans="3:57" ht="14.1" customHeight="1">
      <c r="C29" s="133" t="s">
        <v>142</v>
      </c>
      <c r="D29" s="130"/>
      <c r="E29" s="130"/>
      <c r="F29" s="130"/>
      <c r="G29" s="130"/>
      <c r="H29" s="130"/>
      <c r="I29" s="130"/>
      <c r="J29" s="130"/>
      <c r="K29" s="130"/>
      <c r="L29" s="130"/>
      <c r="M29" s="130"/>
      <c r="N29" s="131"/>
      <c r="O29" s="143" t="s">
        <v>143</v>
      </c>
      <c r="P29" s="144"/>
      <c r="Q29" s="144"/>
      <c r="R29" s="144"/>
      <c r="S29" s="144"/>
      <c r="T29" s="144"/>
      <c r="U29" s="144"/>
      <c r="V29" s="144" t="s">
        <v>247</v>
      </c>
      <c r="W29" s="144"/>
      <c r="X29" s="144"/>
      <c r="Y29" s="144"/>
      <c r="Z29" s="144"/>
      <c r="AA29" s="144"/>
      <c r="AB29" s="144"/>
      <c r="AC29" s="144" t="s">
        <v>141</v>
      </c>
      <c r="AD29" s="144"/>
      <c r="AE29" s="144"/>
      <c r="AF29" s="144"/>
      <c r="AG29" s="144"/>
      <c r="AH29" s="144"/>
      <c r="AI29" s="144"/>
      <c r="AJ29" s="164" t="s">
        <v>229</v>
      </c>
      <c r="AK29" s="144"/>
      <c r="AL29" s="144"/>
      <c r="AM29" s="144"/>
      <c r="AN29" s="144"/>
      <c r="AO29" s="144"/>
      <c r="AP29" s="144"/>
      <c r="AQ29" s="144"/>
      <c r="AR29" s="144"/>
      <c r="AS29" s="144"/>
      <c r="AT29" s="144"/>
      <c r="AU29" s="149"/>
      <c r="AV29" s="195" t="s">
        <v>145</v>
      </c>
      <c r="AW29" s="196"/>
      <c r="AX29" s="196"/>
      <c r="AY29" s="196"/>
      <c r="AZ29" s="196"/>
      <c r="BA29" s="196"/>
      <c r="BB29" s="196"/>
      <c r="BC29" s="196"/>
      <c r="BD29" s="196"/>
      <c r="BE29" s="197"/>
    </row>
    <row r="30" spans="3:57" ht="14.1" customHeight="1" thickBot="1">
      <c r="C30" s="165"/>
      <c r="D30" s="166"/>
      <c r="E30" s="166"/>
      <c r="F30" s="166"/>
      <c r="G30" s="166"/>
      <c r="H30" s="166"/>
      <c r="I30" s="166"/>
      <c r="J30" s="166"/>
      <c r="K30" s="166"/>
      <c r="L30" s="166"/>
      <c r="M30" s="166"/>
      <c r="N30" s="167"/>
      <c r="O30" s="168"/>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70"/>
      <c r="AV30" s="198"/>
      <c r="AW30" s="198"/>
      <c r="AX30" s="198"/>
      <c r="AY30" s="198"/>
      <c r="AZ30" s="198"/>
      <c r="BA30" s="198"/>
      <c r="BB30" s="198"/>
      <c r="BC30" s="198"/>
      <c r="BD30" s="198"/>
      <c r="BE30" s="199"/>
    </row>
    <row r="31" spans="3:57">
      <c r="AV31" s="200"/>
      <c r="AW31" s="198"/>
      <c r="AX31" s="198"/>
      <c r="AY31" s="198"/>
      <c r="AZ31" s="198"/>
      <c r="BA31" s="198"/>
      <c r="BB31" s="198"/>
      <c r="BC31" s="198"/>
      <c r="BD31" s="198"/>
      <c r="BE31" s="199"/>
    </row>
    <row r="32" spans="3:57" ht="19.5" customHeight="1" thickBot="1">
      <c r="AV32" s="201"/>
      <c r="AW32" s="202"/>
      <c r="AX32" s="202"/>
      <c r="AY32" s="202"/>
      <c r="AZ32" s="202"/>
      <c r="BA32" s="202"/>
      <c r="BB32" s="202"/>
      <c r="BC32" s="202"/>
      <c r="BD32" s="202"/>
      <c r="BE32" s="203"/>
    </row>
    <row r="33" spans="3:46">
      <c r="C33" s="84" t="s">
        <v>146</v>
      </c>
      <c r="X33" s="81"/>
      <c r="Y33" s="81"/>
      <c r="Z33" s="81"/>
      <c r="AA33" s="81"/>
      <c r="AB33" s="81"/>
      <c r="AC33" s="81"/>
      <c r="AD33" s="81"/>
      <c r="AE33" s="81"/>
      <c r="AF33" s="81"/>
    </row>
    <row r="34" spans="3:46" ht="14.25" thickBot="1">
      <c r="X34" s="81"/>
      <c r="Y34" s="81"/>
      <c r="Z34" s="81"/>
      <c r="AA34" s="81"/>
      <c r="AB34" s="81"/>
      <c r="AC34" s="81"/>
      <c r="AD34" s="81"/>
      <c r="AE34" s="81"/>
      <c r="AF34" s="81"/>
    </row>
    <row r="35" spans="3:46" ht="47.1" customHeight="1" thickBot="1">
      <c r="C35" s="181" t="s">
        <v>147</v>
      </c>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71" t="s">
        <v>228</v>
      </c>
      <c r="AP35" s="172"/>
      <c r="AQ35" s="172"/>
      <c r="AR35" s="172"/>
      <c r="AS35" s="172"/>
      <c r="AT35" s="173"/>
    </row>
    <row r="36" spans="3:46" ht="47.1" customHeight="1" thickBot="1">
      <c r="C36" s="154" t="s">
        <v>178</v>
      </c>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51" t="s">
        <v>228</v>
      </c>
      <c r="AP36" s="152"/>
      <c r="AQ36" s="152"/>
      <c r="AR36" s="152"/>
      <c r="AS36" s="152"/>
      <c r="AT36" s="153"/>
    </row>
    <row r="37" spans="3:46" ht="47.1" customHeight="1" thickBot="1">
      <c r="C37" s="154" t="s">
        <v>184</v>
      </c>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51" t="s">
        <v>228</v>
      </c>
      <c r="AP37" s="152"/>
      <c r="AQ37" s="152"/>
      <c r="AR37" s="152"/>
      <c r="AS37" s="152"/>
      <c r="AT37" s="153"/>
    </row>
    <row r="38" spans="3:46" ht="47.1" customHeight="1" thickBot="1">
      <c r="C38" s="154" t="s">
        <v>193</v>
      </c>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6" t="s">
        <v>185</v>
      </c>
      <c r="AP38" s="157"/>
      <c r="AQ38" s="157"/>
      <c r="AR38" s="157"/>
      <c r="AS38" s="157"/>
      <c r="AT38" s="158"/>
    </row>
  </sheetData>
  <mergeCells count="50">
    <mergeCell ref="AO37:AT37"/>
    <mergeCell ref="AV29:BE32"/>
    <mergeCell ref="C8:E8"/>
    <mergeCell ref="C9:D9"/>
    <mergeCell ref="O9:P9"/>
    <mergeCell ref="M9:N9"/>
    <mergeCell ref="K9:L9"/>
    <mergeCell ref="I9:J9"/>
    <mergeCell ref="G9:H9"/>
    <mergeCell ref="E9:F9"/>
    <mergeCell ref="C17:I18"/>
    <mergeCell ref="F19:F20"/>
    <mergeCell ref="G19:I20"/>
    <mergeCell ref="C19:E20"/>
    <mergeCell ref="J17:AA18"/>
    <mergeCell ref="J19:AA20"/>
    <mergeCell ref="AB17:AP18"/>
    <mergeCell ref="C35:AN35"/>
    <mergeCell ref="C26:N26"/>
    <mergeCell ref="O26:U26"/>
    <mergeCell ref="V26:AB26"/>
    <mergeCell ref="AC26:AI26"/>
    <mergeCell ref="AJ26:AU26"/>
    <mergeCell ref="AB19:AP20"/>
    <mergeCell ref="AO36:AT36"/>
    <mergeCell ref="C38:AN38"/>
    <mergeCell ref="AO38:AT38"/>
    <mergeCell ref="C27:N28"/>
    <mergeCell ref="O27:U28"/>
    <mergeCell ref="V27:AB28"/>
    <mergeCell ref="AC27:AI28"/>
    <mergeCell ref="AJ27:AU28"/>
    <mergeCell ref="C29:N30"/>
    <mergeCell ref="O29:U30"/>
    <mergeCell ref="V29:AB30"/>
    <mergeCell ref="AC29:AI30"/>
    <mergeCell ref="AJ29:AU30"/>
    <mergeCell ref="AO35:AT35"/>
    <mergeCell ref="C36:AN36"/>
    <mergeCell ref="C37:AN37"/>
    <mergeCell ref="C15:N16"/>
    <mergeCell ref="O15:U16"/>
    <mergeCell ref="V15:AG16"/>
    <mergeCell ref="AH15:AK16"/>
    <mergeCell ref="AL15:AP16"/>
    <mergeCell ref="AL13:AP14"/>
    <mergeCell ref="C13:N14"/>
    <mergeCell ref="O13:U14"/>
    <mergeCell ref="V13:AG14"/>
    <mergeCell ref="AH13:AK14"/>
  </mergeCells>
  <phoneticPr fontId="1"/>
  <dataValidations count="2">
    <dataValidation type="list" allowBlank="1" showInputMessage="1" showErrorMessage="1" sqref="AO35:AT37">
      <formula1>"確認しました。,　"</formula1>
    </dataValidation>
    <dataValidation type="list" allowBlank="1" showInputMessage="1" showErrorMessage="1" sqref="AO38:AT38">
      <formula1>"他の補助金等を受けていません。,　"</formula1>
    </dataValidation>
  </dataValidations>
  <hyperlinks>
    <hyperlink ref="AJ29" r:id="rId1" display="osaka@mai"/>
    <hyperlink ref="AJ27" r:id="rId2"/>
  </hyperlinks>
  <pageMargins left="0.7" right="0.7" top="0.75" bottom="0.75" header="0.3" footer="0.3"/>
  <pageSetup paperSize="9" scale="72"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'種別（表１・表２）'!$C$39:$C$60</xm:f>
          </x14:formula1>
          <xm:sqref>O15:U16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X34"/>
  <sheetViews>
    <sheetView showGridLines="0" view="pageBreakPreview" zoomScaleNormal="86" zoomScaleSheetLayoutView="100" workbookViewId="0"/>
  </sheetViews>
  <sheetFormatPr defaultRowHeight="13.5"/>
  <cols>
    <col min="1" max="1" width="18.375" style="24" customWidth="1"/>
    <col min="2" max="2" width="3.5" style="24" bestFit="1" customWidth="1"/>
    <col min="3" max="3" width="21.75" style="24" customWidth="1"/>
    <col min="4" max="4" width="3.125" style="24" customWidth="1"/>
    <col min="5" max="5" width="37" style="24" customWidth="1"/>
  </cols>
  <sheetData>
    <row r="1" spans="1:6" ht="18.75" customHeight="1">
      <c r="A1" s="27" t="s">
        <v>0</v>
      </c>
      <c r="B1" s="27"/>
      <c r="C1" s="27"/>
      <c r="D1" s="27"/>
      <c r="E1" s="28"/>
      <c r="F1" s="1"/>
    </row>
    <row r="2" spans="1:6" ht="18.75" customHeight="1">
      <c r="A2" s="27"/>
      <c r="B2" s="27"/>
      <c r="C2" s="27"/>
      <c r="D2" s="27"/>
      <c r="E2" s="90" t="str">
        <f>IF(基本情報入力!E9="","令和　年　月　日",CONCATENATE("令和",基本情報入力!E9,"年",基本情報入力!I9,"月",基本情報入力!M9,"日"))</f>
        <v>令和5年8月25日</v>
      </c>
      <c r="F2" s="1"/>
    </row>
    <row r="3" spans="1:6" ht="13.5" customHeight="1">
      <c r="A3" s="27"/>
      <c r="B3" s="27"/>
      <c r="C3" s="27"/>
      <c r="D3" s="27"/>
      <c r="E3" s="28"/>
      <c r="F3" s="1"/>
    </row>
    <row r="4" spans="1:6" ht="21.75" customHeight="1">
      <c r="A4" s="27" t="s">
        <v>7</v>
      </c>
      <c r="B4" s="27"/>
      <c r="C4" s="27"/>
      <c r="D4" s="27"/>
      <c r="E4" s="27"/>
      <c r="F4" s="1"/>
    </row>
    <row r="5" spans="1:6" ht="13.5" customHeight="1">
      <c r="A5" s="27"/>
      <c r="B5" s="27"/>
      <c r="C5" s="27"/>
      <c r="D5" s="27"/>
      <c r="E5" s="27"/>
      <c r="F5" s="1"/>
    </row>
    <row r="6" spans="1:6" ht="18.75" customHeight="1">
      <c r="A6" s="27"/>
      <c r="B6" s="27"/>
      <c r="C6" s="27"/>
      <c r="D6" s="218" t="s">
        <v>8</v>
      </c>
      <c r="E6" s="218"/>
      <c r="F6" s="1"/>
    </row>
    <row r="7" spans="1:6" ht="18.75" customHeight="1">
      <c r="A7" s="27"/>
      <c r="B7" s="27"/>
      <c r="C7" s="27"/>
      <c r="D7" s="29" t="s">
        <v>5</v>
      </c>
      <c r="E7" s="104" t="str">
        <f>IF(基本情報入力!C19="","",CONCATENATE(基本情報入力!C19,基本情報入力!F19,基本情報入力!G19))</f>
        <v>〇〇〇-〇〇〇〇</v>
      </c>
      <c r="F7" s="1"/>
    </row>
    <row r="8" spans="1:6" ht="49.5" customHeight="1">
      <c r="A8" s="27"/>
      <c r="B8" s="27"/>
      <c r="C8" s="27"/>
      <c r="D8" s="30"/>
      <c r="E8" s="88" t="str">
        <f>IF(基本情報入力!J19="","",基本情報入力!J19)</f>
        <v>〇〇市○○　〇丁目〇番〇号</v>
      </c>
      <c r="F8" s="1"/>
    </row>
    <row r="9" spans="1:6" ht="18.75" customHeight="1">
      <c r="A9" s="27"/>
      <c r="B9" s="27"/>
      <c r="C9" s="27"/>
      <c r="D9" s="218" t="s">
        <v>10</v>
      </c>
      <c r="E9" s="218"/>
      <c r="F9" s="1"/>
    </row>
    <row r="10" spans="1:6" ht="34.5" customHeight="1">
      <c r="A10" s="27"/>
      <c r="B10" s="27"/>
      <c r="C10" s="27"/>
      <c r="D10" s="31" t="s">
        <v>9</v>
      </c>
      <c r="E10" s="88" t="str">
        <f>IF(基本情報入力!C15="","",基本情報入力!C15)</f>
        <v>社会福祉法人○○会</v>
      </c>
      <c r="F10" s="1"/>
    </row>
    <row r="11" spans="1:6" ht="18.75" customHeight="1">
      <c r="A11" s="27"/>
      <c r="B11" s="27"/>
      <c r="C11" s="27"/>
      <c r="D11" s="218" t="s">
        <v>91</v>
      </c>
      <c r="E11" s="218"/>
      <c r="F11" s="1"/>
    </row>
    <row r="12" spans="1:6" ht="24" customHeight="1">
      <c r="A12" s="27"/>
      <c r="B12" s="27"/>
      <c r="C12" s="27"/>
      <c r="D12" s="32"/>
      <c r="E12" s="89" t="str">
        <f>IF(基本情報入力!AB19="","",基本情報入力!AB19)</f>
        <v>理事長　〇〇　〇〇</v>
      </c>
      <c r="F12" s="1"/>
    </row>
    <row r="13" spans="1:6" ht="36" customHeight="1">
      <c r="A13" s="27"/>
      <c r="B13" s="27"/>
      <c r="C13" s="27"/>
      <c r="D13" s="33"/>
      <c r="E13" s="33"/>
      <c r="F13" s="1"/>
    </row>
    <row r="14" spans="1:6" ht="27.75" customHeight="1">
      <c r="A14" s="34" t="s">
        <v>11</v>
      </c>
      <c r="B14" s="35" t="s">
        <v>103</v>
      </c>
      <c r="C14" s="218" t="s">
        <v>164</v>
      </c>
      <c r="D14" s="218"/>
      <c r="E14" s="218"/>
      <c r="F14" s="1"/>
    </row>
    <row r="15" spans="1:6" ht="15" customHeight="1">
      <c r="A15" s="27"/>
      <c r="B15" s="27"/>
      <c r="C15" s="27"/>
      <c r="D15" s="27"/>
      <c r="E15" s="27"/>
      <c r="F15" s="1"/>
    </row>
    <row r="16" spans="1:6" ht="111" customHeight="1">
      <c r="A16" s="217" t="s">
        <v>167</v>
      </c>
      <c r="B16" s="217"/>
      <c r="C16" s="217"/>
      <c r="D16" s="217"/>
      <c r="E16" s="217"/>
      <c r="F16" s="2"/>
    </row>
    <row r="17" spans="1:50" ht="18.75" customHeight="1">
      <c r="A17" s="219" t="s">
        <v>1</v>
      </c>
      <c r="B17" s="219"/>
      <c r="C17" s="219"/>
      <c r="D17" s="219"/>
      <c r="E17" s="219"/>
      <c r="F17" s="22"/>
    </row>
    <row r="18" spans="1:50" ht="29.25" customHeight="1">
      <c r="A18" s="27"/>
      <c r="B18" s="27"/>
      <c r="C18" s="27"/>
      <c r="D18" s="27"/>
      <c r="E18" s="27"/>
      <c r="F18" s="1"/>
    </row>
    <row r="19" spans="1:50" ht="18.75" customHeight="1">
      <c r="A19" s="27" t="s">
        <v>2</v>
      </c>
      <c r="B19" s="36" t="s">
        <v>6</v>
      </c>
      <c r="C19" s="68">
        <f>③所要額調書!O10</f>
        <v>7050000</v>
      </c>
      <c r="D19" s="36" t="s">
        <v>4</v>
      </c>
      <c r="E19" s="27"/>
      <c r="F19" s="1"/>
    </row>
    <row r="20" spans="1:50" ht="27" customHeight="1">
      <c r="A20" s="27"/>
      <c r="B20" s="27"/>
      <c r="C20" s="27"/>
      <c r="D20" s="27"/>
      <c r="E20" s="27"/>
      <c r="F20" s="1"/>
    </row>
    <row r="21" spans="1:50" ht="229.5" customHeight="1">
      <c r="A21" s="37" t="s">
        <v>3</v>
      </c>
      <c r="B21" s="217" t="s">
        <v>95</v>
      </c>
      <c r="C21" s="217"/>
      <c r="D21" s="217"/>
      <c r="E21" s="217"/>
      <c r="F21" s="1"/>
    </row>
    <row r="22" spans="1:50" ht="18.75" customHeight="1"/>
    <row r="23" spans="1:50" ht="18.75" customHeight="1"/>
    <row r="24" spans="1:50" ht="18.75" customHeight="1"/>
    <row r="25" spans="1:50" ht="18.75" customHeight="1"/>
    <row r="26" spans="1:50" ht="18.75" customHeight="1"/>
    <row r="27" spans="1:50" ht="18.75" customHeight="1"/>
    <row r="28" spans="1:50" ht="18.75" customHeight="1">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row>
    <row r="29" spans="1:50" ht="18.75" customHeight="1"/>
    <row r="30" spans="1:50" ht="18.75" customHeight="1"/>
    <row r="31" spans="1:50" ht="18.75" customHeight="1"/>
    <row r="32" spans="1:50" ht="18.75" customHeight="1"/>
    <row r="33" ht="18.75" customHeight="1"/>
    <row r="34" ht="18.75" customHeight="1"/>
  </sheetData>
  <sheetProtection sheet="1" formatCells="0" formatColumns="0" formatRows="0"/>
  <mergeCells count="7">
    <mergeCell ref="B21:E21"/>
    <mergeCell ref="A16:E16"/>
    <mergeCell ref="C14:E14"/>
    <mergeCell ref="D6:E6"/>
    <mergeCell ref="D9:E9"/>
    <mergeCell ref="D11:E11"/>
    <mergeCell ref="A17:E17"/>
  </mergeCells>
  <phoneticPr fontId="1"/>
  <pageMargins left="0.98425196850393704" right="0.78740157480314965"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BD79"/>
  <sheetViews>
    <sheetView showGridLines="0" view="pageBreakPreview" zoomScale="85" zoomScaleNormal="148" zoomScaleSheetLayoutView="85" workbookViewId="0"/>
  </sheetViews>
  <sheetFormatPr defaultRowHeight="13.5"/>
  <cols>
    <col min="1" max="13" width="2.125" style="24" customWidth="1"/>
    <col min="14" max="14" width="3.125" style="24" customWidth="1"/>
    <col min="15" max="15" width="2.875" style="24" customWidth="1"/>
    <col min="16" max="18" width="2.125" style="24" customWidth="1"/>
    <col min="19" max="19" width="2.875" style="24" customWidth="1"/>
    <col min="20" max="49" width="2.125" style="24" customWidth="1"/>
    <col min="50" max="50" width="3.25" style="24" customWidth="1"/>
    <col min="61" max="61" width="9" customWidth="1"/>
  </cols>
  <sheetData>
    <row r="1" spans="1:56" ht="15" customHeight="1">
      <c r="A1" s="38" t="s">
        <v>35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row>
    <row r="2" spans="1:56" ht="18.75" customHeight="1">
      <c r="A2" s="237" t="s">
        <v>165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row>
    <row r="3" spans="1:56">
      <c r="AP3" s="238"/>
      <c r="AQ3" s="238"/>
      <c r="AR3" s="238"/>
      <c r="AS3" s="238"/>
      <c r="AT3" s="238"/>
      <c r="AU3" s="238"/>
      <c r="AV3" s="238"/>
      <c r="AW3" s="238"/>
      <c r="AX3" s="238"/>
    </row>
    <row r="4" spans="1:56" ht="18" customHeight="1" thickBot="1">
      <c r="A4" s="75" t="s">
        <v>115</v>
      </c>
    </row>
    <row r="5" spans="1:56" ht="27" customHeight="1" thickBot="1">
      <c r="A5" s="239" t="s">
        <v>10</v>
      </c>
      <c r="B5" s="228"/>
      <c r="C5" s="228"/>
      <c r="D5" s="228"/>
      <c r="E5" s="228"/>
      <c r="F5" s="228"/>
      <c r="G5" s="228"/>
      <c r="H5" s="228"/>
      <c r="I5" s="228"/>
      <c r="J5" s="228"/>
      <c r="K5" s="228"/>
      <c r="L5" s="228"/>
      <c r="M5" s="228"/>
      <c r="N5" s="228"/>
      <c r="O5" s="228"/>
      <c r="P5" s="228"/>
      <c r="Q5" s="228"/>
      <c r="R5" s="240" t="s">
        <v>111</v>
      </c>
      <c r="S5" s="241"/>
      <c r="T5" s="241"/>
      <c r="U5" s="241"/>
      <c r="V5" s="241"/>
      <c r="W5" s="241"/>
      <c r="X5" s="242" t="s">
        <v>112</v>
      </c>
      <c r="Y5" s="242"/>
      <c r="Z5" s="242"/>
      <c r="AA5" s="242"/>
      <c r="AB5" s="242"/>
      <c r="AC5" s="242"/>
      <c r="AD5" s="242"/>
      <c r="AE5" s="242"/>
      <c r="AF5" s="242"/>
      <c r="AG5" s="242"/>
      <c r="AH5" s="242"/>
      <c r="AI5" s="242"/>
      <c r="AJ5" s="242"/>
      <c r="AK5" s="242"/>
      <c r="AL5" s="242"/>
      <c r="AM5" s="242"/>
      <c r="AN5" s="242"/>
      <c r="AO5" s="240" t="s">
        <v>110</v>
      </c>
      <c r="AP5" s="240"/>
      <c r="AQ5" s="240"/>
      <c r="AR5" s="240"/>
      <c r="AS5" s="240"/>
      <c r="AT5" s="240"/>
      <c r="AU5" s="241" t="s">
        <v>109</v>
      </c>
      <c r="AV5" s="241"/>
      <c r="AW5" s="241"/>
      <c r="AX5" s="243"/>
    </row>
    <row r="6" spans="1:56" ht="53.25" customHeight="1" thickTop="1" thickBot="1">
      <c r="A6" s="244" t="str">
        <f>IF(基本情報入力!C15="","",基本情報入力!C15)</f>
        <v>社会福祉法人○○会</v>
      </c>
      <c r="B6" s="245"/>
      <c r="C6" s="245"/>
      <c r="D6" s="245"/>
      <c r="E6" s="245"/>
      <c r="F6" s="245"/>
      <c r="G6" s="245"/>
      <c r="H6" s="245"/>
      <c r="I6" s="245"/>
      <c r="J6" s="245"/>
      <c r="K6" s="245"/>
      <c r="L6" s="245"/>
      <c r="M6" s="245"/>
      <c r="N6" s="245"/>
      <c r="O6" s="245"/>
      <c r="P6" s="245"/>
      <c r="Q6" s="245"/>
      <c r="R6" s="246" t="str">
        <f>IF(基本情報入力!O15="","",基本情報入力!O15)</f>
        <v>10,,認知症対応型共同生活介護</v>
      </c>
      <c r="S6" s="246"/>
      <c r="T6" s="246"/>
      <c r="U6" s="246"/>
      <c r="V6" s="246"/>
      <c r="W6" s="246"/>
      <c r="X6" s="247" t="str">
        <f>IF(基本情報入力!V15="","",基本情報入力!V15)</f>
        <v>特別養護老人ホーム○○</v>
      </c>
      <c r="Y6" s="247"/>
      <c r="Z6" s="247"/>
      <c r="AA6" s="247"/>
      <c r="AB6" s="247"/>
      <c r="AC6" s="247"/>
      <c r="AD6" s="247"/>
      <c r="AE6" s="247"/>
      <c r="AF6" s="247"/>
      <c r="AG6" s="247"/>
      <c r="AH6" s="247"/>
      <c r="AI6" s="247"/>
      <c r="AJ6" s="247"/>
      <c r="AK6" s="247"/>
      <c r="AL6" s="247"/>
      <c r="AM6" s="247"/>
      <c r="AN6" s="247"/>
      <c r="AO6" s="248" t="str">
        <f>IF(基本情報入力!AH15="","",基本情報入力!AH15)</f>
        <v>大阪市</v>
      </c>
      <c r="AP6" s="248"/>
      <c r="AQ6" s="248"/>
      <c r="AR6" s="248"/>
      <c r="AS6" s="248"/>
      <c r="AT6" s="248"/>
      <c r="AU6" s="249">
        <f>IF(基本情報入力!AL15="","",基本情報入力!AL15)</f>
        <v>50</v>
      </c>
      <c r="AV6" s="249"/>
      <c r="AW6" s="249"/>
      <c r="AX6" s="250"/>
    </row>
    <row r="7" spans="1:56" ht="10.5" customHeight="1">
      <c r="A7" s="44"/>
    </row>
    <row r="8" spans="1:56" s="78" customFormat="1" ht="18.75" customHeight="1" thickBot="1">
      <c r="A8" s="76" t="s">
        <v>121</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row>
    <row r="9" spans="1:56" ht="20.25" customHeight="1" thickBot="1">
      <c r="A9" s="220"/>
      <c r="B9" s="221"/>
      <c r="C9" s="221"/>
      <c r="D9" s="221"/>
      <c r="E9" s="221"/>
      <c r="F9" s="221"/>
      <c r="G9" s="221"/>
      <c r="H9" s="221"/>
      <c r="I9" s="222"/>
      <c r="J9" s="223" t="s">
        <v>12</v>
      </c>
      <c r="K9" s="224"/>
      <c r="L9" s="224"/>
      <c r="M9" s="224"/>
      <c r="N9" s="224"/>
      <c r="O9" s="224"/>
      <c r="P9" s="224"/>
      <c r="Q9" s="224"/>
      <c r="R9" s="224"/>
      <c r="S9" s="225" t="s">
        <v>13</v>
      </c>
      <c r="T9" s="226"/>
      <c r="U9" s="226"/>
      <c r="V9" s="226"/>
      <c r="W9" s="226"/>
      <c r="X9" s="226"/>
      <c r="Y9" s="226"/>
      <c r="Z9" s="227"/>
      <c r="AA9" s="228" t="s">
        <v>108</v>
      </c>
      <c r="AB9" s="228"/>
      <c r="AC9" s="228"/>
      <c r="AD9" s="228"/>
      <c r="AE9" s="228"/>
      <c r="AF9" s="228"/>
      <c r="AG9" s="228"/>
      <c r="AH9" s="228"/>
      <c r="AI9" s="228"/>
      <c r="AJ9" s="228" t="s">
        <v>14</v>
      </c>
      <c r="AK9" s="228"/>
      <c r="AL9" s="228"/>
      <c r="AM9" s="228"/>
      <c r="AN9" s="228"/>
      <c r="AO9" s="228"/>
      <c r="AP9" s="228"/>
      <c r="AQ9" s="228"/>
      <c r="AR9" s="228"/>
      <c r="AS9" s="228"/>
      <c r="AT9" s="228"/>
      <c r="AU9" s="228"/>
      <c r="AV9" s="228"/>
      <c r="AW9" s="228"/>
      <c r="AX9" s="229"/>
    </row>
    <row r="10" spans="1:56" ht="30" customHeight="1" thickTop="1">
      <c r="A10" s="259" t="s">
        <v>120</v>
      </c>
      <c r="B10" s="260"/>
      <c r="C10" s="260"/>
      <c r="D10" s="260"/>
      <c r="E10" s="260"/>
      <c r="F10" s="260"/>
      <c r="G10" s="260"/>
      <c r="H10" s="260"/>
      <c r="I10" s="260"/>
      <c r="J10" s="261" t="str">
        <f>IF(基本情報入力!O27="","",基本情報入力!O27)</f>
        <v>事務長</v>
      </c>
      <c r="K10" s="262"/>
      <c r="L10" s="262"/>
      <c r="M10" s="262"/>
      <c r="N10" s="262"/>
      <c r="O10" s="262"/>
      <c r="P10" s="262"/>
      <c r="Q10" s="262"/>
      <c r="R10" s="262"/>
      <c r="S10" s="263" t="str">
        <f>IF(基本情報入力!V27="","",基本情報入力!V27)</f>
        <v>大阪 太郎</v>
      </c>
      <c r="T10" s="264"/>
      <c r="U10" s="264"/>
      <c r="V10" s="264"/>
      <c r="W10" s="264"/>
      <c r="X10" s="264"/>
      <c r="Y10" s="264"/>
      <c r="Z10" s="265"/>
      <c r="AA10" s="266" t="str">
        <f>IF(基本情報入力!AC27="","",基本情報入力!AC27)</f>
        <v>000-000-0000</v>
      </c>
      <c r="AB10" s="266"/>
      <c r="AC10" s="266"/>
      <c r="AD10" s="266"/>
      <c r="AE10" s="266"/>
      <c r="AF10" s="266"/>
      <c r="AG10" s="266"/>
      <c r="AH10" s="266"/>
      <c r="AI10" s="266"/>
      <c r="AJ10" s="266" t="str">
        <f>IF(基本情報入力!AJ27="","",基本情報入力!AJ27)</f>
        <v>osaka@mai</v>
      </c>
      <c r="AK10" s="266"/>
      <c r="AL10" s="266"/>
      <c r="AM10" s="266"/>
      <c r="AN10" s="266"/>
      <c r="AO10" s="266"/>
      <c r="AP10" s="266"/>
      <c r="AQ10" s="266"/>
      <c r="AR10" s="266"/>
      <c r="AS10" s="266"/>
      <c r="AT10" s="266"/>
      <c r="AU10" s="266"/>
      <c r="AV10" s="266"/>
      <c r="AW10" s="266"/>
      <c r="AX10" s="267"/>
    </row>
    <row r="11" spans="1:56" ht="30" customHeight="1" thickBot="1">
      <c r="A11" s="268" t="s">
        <v>119</v>
      </c>
      <c r="B11" s="269"/>
      <c r="C11" s="269"/>
      <c r="D11" s="269"/>
      <c r="E11" s="269"/>
      <c r="F11" s="269"/>
      <c r="G11" s="269"/>
      <c r="H11" s="269"/>
      <c r="I11" s="269"/>
      <c r="J11" s="270" t="str">
        <f>IF(基本情報入力!O29="","",基本情報入力!O29)</f>
        <v>施設長</v>
      </c>
      <c r="K11" s="271"/>
      <c r="L11" s="271"/>
      <c r="M11" s="271"/>
      <c r="N11" s="271"/>
      <c r="O11" s="271"/>
      <c r="P11" s="271"/>
      <c r="Q11" s="271"/>
      <c r="R11" s="271"/>
      <c r="S11" s="272" t="str">
        <f>IF(基本情報入力!V29="","",基本情報入力!V29)</f>
        <v>浪速　次郎</v>
      </c>
      <c r="T11" s="273"/>
      <c r="U11" s="273"/>
      <c r="V11" s="273"/>
      <c r="W11" s="273"/>
      <c r="X11" s="273"/>
      <c r="Y11" s="273"/>
      <c r="Z11" s="274"/>
      <c r="AA11" s="275" t="str">
        <f>IF(基本情報入力!AC29="","",基本情報入力!AC29)</f>
        <v>000-000-0000</v>
      </c>
      <c r="AB11" s="275"/>
      <c r="AC11" s="275"/>
      <c r="AD11" s="275"/>
      <c r="AE11" s="275"/>
      <c r="AF11" s="275"/>
      <c r="AG11" s="275"/>
      <c r="AH11" s="275"/>
      <c r="AI11" s="275"/>
      <c r="AJ11" s="275" t="str">
        <f>IF(基本情報入力!AJ29="","",基本情報入力!AJ29)</f>
        <v>marumaruenn@mai</v>
      </c>
      <c r="AK11" s="275"/>
      <c r="AL11" s="275"/>
      <c r="AM11" s="275"/>
      <c r="AN11" s="275"/>
      <c r="AO11" s="275"/>
      <c r="AP11" s="275"/>
      <c r="AQ11" s="275"/>
      <c r="AR11" s="275"/>
      <c r="AS11" s="275"/>
      <c r="AT11" s="275"/>
      <c r="AU11" s="275"/>
      <c r="AV11" s="275"/>
      <c r="AW11" s="275"/>
      <c r="AX11" s="276"/>
    </row>
    <row r="12" spans="1:56" ht="18.75" customHeight="1"/>
    <row r="13" spans="1:56" ht="18.75" customHeight="1" thickBot="1">
      <c r="A13" s="85" t="s">
        <v>113</v>
      </c>
    </row>
    <row r="14" spans="1:56" ht="33" customHeight="1" thickBot="1">
      <c r="A14" s="230" t="s">
        <v>148</v>
      </c>
      <c r="B14" s="231"/>
      <c r="C14" s="231"/>
      <c r="D14" s="231"/>
      <c r="E14" s="231"/>
      <c r="F14" s="231"/>
      <c r="G14" s="231"/>
      <c r="H14" s="231"/>
      <c r="I14" s="231"/>
      <c r="J14" s="231"/>
      <c r="K14" s="231"/>
      <c r="L14" s="231"/>
      <c r="M14" s="231"/>
      <c r="N14" s="232"/>
      <c r="O14" s="280" t="s">
        <v>207</v>
      </c>
      <c r="P14" s="281"/>
      <c r="Q14" s="281"/>
      <c r="R14" s="281"/>
      <c r="S14" s="281"/>
      <c r="T14" s="281"/>
      <c r="U14" s="281"/>
      <c r="V14" s="281"/>
      <c r="W14" s="281"/>
      <c r="X14" s="230" t="s">
        <v>216</v>
      </c>
      <c r="Y14" s="231"/>
      <c r="Z14" s="231"/>
      <c r="AA14" s="231"/>
      <c r="AB14" s="231"/>
      <c r="AC14" s="231"/>
      <c r="AD14" s="232"/>
      <c r="AE14" s="233" t="s">
        <v>149</v>
      </c>
      <c r="AF14" s="234"/>
      <c r="AG14" s="234"/>
      <c r="AH14" s="235"/>
      <c r="AI14" s="235"/>
      <c r="AJ14" s="235"/>
      <c r="AK14" s="235"/>
      <c r="AL14" s="235"/>
      <c r="AM14" s="235"/>
      <c r="AN14" s="235"/>
      <c r="AO14" s="235"/>
      <c r="AP14" s="235"/>
      <c r="AQ14" s="235"/>
      <c r="AR14" s="235"/>
      <c r="AS14" s="235"/>
      <c r="AT14" s="235"/>
      <c r="AU14" s="235"/>
      <c r="AV14" s="235"/>
      <c r="AW14" s="235"/>
      <c r="AX14" s="236"/>
    </row>
    <row r="15" spans="1:56" ht="33" customHeight="1" thickTop="1" thickBot="1">
      <c r="A15" s="251" t="s">
        <v>233</v>
      </c>
      <c r="B15" s="252"/>
      <c r="C15" s="252"/>
      <c r="D15" s="252"/>
      <c r="E15" s="252"/>
      <c r="F15" s="252"/>
      <c r="G15" s="252"/>
      <c r="H15" s="252"/>
      <c r="I15" s="252"/>
      <c r="J15" s="252"/>
      <c r="K15" s="252"/>
      <c r="L15" s="252"/>
      <c r="M15" s="252"/>
      <c r="N15" s="253"/>
      <c r="O15" s="277" t="s">
        <v>250</v>
      </c>
      <c r="P15" s="278"/>
      <c r="Q15" s="278"/>
      <c r="R15" s="278"/>
      <c r="S15" s="278"/>
      <c r="T15" s="278"/>
      <c r="U15" s="278"/>
      <c r="V15" s="278"/>
      <c r="W15" s="278"/>
      <c r="X15" s="277" t="s">
        <v>274</v>
      </c>
      <c r="Y15" s="278"/>
      <c r="Z15" s="278"/>
      <c r="AA15" s="278"/>
      <c r="AB15" s="278"/>
      <c r="AC15" s="278"/>
      <c r="AD15" s="279"/>
      <c r="AE15" s="254" t="s">
        <v>230</v>
      </c>
      <c r="AF15" s="255"/>
      <c r="AG15" s="256"/>
      <c r="AH15" s="257" t="s">
        <v>183</v>
      </c>
      <c r="AI15" s="257"/>
      <c r="AJ15" s="257"/>
      <c r="AK15" s="257"/>
      <c r="AL15" s="257"/>
      <c r="AM15" s="257"/>
      <c r="AN15" s="257"/>
      <c r="AO15" s="257"/>
      <c r="AP15" s="257"/>
      <c r="AQ15" s="257"/>
      <c r="AR15" s="257"/>
      <c r="AS15" s="257"/>
      <c r="AT15" s="257"/>
      <c r="AU15" s="257"/>
      <c r="AV15" s="257"/>
      <c r="AW15" s="257"/>
      <c r="AX15" s="258"/>
    </row>
    <row r="16" spans="1:56" s="19" customFormat="1" ht="18" customHeight="1">
      <c r="A16" s="292" t="s">
        <v>114</v>
      </c>
      <c r="B16" s="292"/>
      <c r="C16" s="292"/>
      <c r="D16" s="292"/>
      <c r="E16" s="292"/>
      <c r="F16" s="292"/>
      <c r="G16" s="292"/>
      <c r="H16" s="292"/>
      <c r="I16" s="292"/>
      <c r="J16" s="292"/>
      <c r="K16" s="292"/>
      <c r="L16" s="292"/>
      <c r="M16" s="292"/>
      <c r="N16" s="292"/>
      <c r="O16" s="80"/>
      <c r="P16" s="80"/>
      <c r="Q16" s="80"/>
      <c r="R16" s="73"/>
      <c r="S16" s="73"/>
      <c r="T16" s="74"/>
      <c r="U16" s="74"/>
      <c r="V16" s="74"/>
      <c r="W16" s="74"/>
      <c r="X16" s="74"/>
      <c r="Y16" s="74"/>
      <c r="Z16" s="74"/>
      <c r="AA16" s="74"/>
      <c r="AB16" s="74"/>
      <c r="AC16" s="74"/>
      <c r="AD16" s="74"/>
      <c r="AE16" s="74"/>
      <c r="AF16" s="293" t="s">
        <v>150</v>
      </c>
      <c r="AG16" s="294"/>
      <c r="AH16" s="294"/>
      <c r="AI16" s="294"/>
      <c r="AJ16" s="294"/>
      <c r="AK16" s="294"/>
      <c r="AL16" s="294"/>
      <c r="AM16" s="294"/>
      <c r="AN16" s="294"/>
      <c r="AO16" s="294"/>
      <c r="AP16" s="294"/>
      <c r="AQ16" s="294"/>
      <c r="AR16" s="294"/>
      <c r="AS16" s="294"/>
      <c r="AT16" s="294"/>
      <c r="AU16" s="294"/>
      <c r="AV16" s="294"/>
      <c r="AW16" s="294"/>
      <c r="AX16" s="294"/>
      <c r="AY16" s="86"/>
      <c r="AZ16" s="86"/>
      <c r="BA16" s="86"/>
      <c r="BB16" s="86"/>
      <c r="BC16" s="86"/>
      <c r="BD16" s="86"/>
    </row>
    <row r="17" spans="1:56" ht="15.75" customHeight="1" thickBot="1">
      <c r="A17" s="295"/>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295"/>
      <c r="AY17" s="16"/>
      <c r="AZ17" s="16"/>
      <c r="BA17" s="16"/>
      <c r="BB17" s="16"/>
      <c r="BC17" s="16"/>
      <c r="BD17" s="16"/>
    </row>
    <row r="18" spans="1:56" s="81" customFormat="1" ht="27" customHeight="1">
      <c r="A18" s="296" t="s">
        <v>118</v>
      </c>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8"/>
    </row>
    <row r="19" spans="1:56" s="4" customFormat="1" ht="18.75" customHeight="1" thickBot="1">
      <c r="A19" s="299" t="s">
        <v>186</v>
      </c>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1"/>
    </row>
    <row r="20" spans="1:56" ht="84.95" customHeight="1">
      <c r="A20" s="302" t="s">
        <v>177</v>
      </c>
      <c r="B20" s="303"/>
      <c r="C20" s="303"/>
      <c r="D20" s="303"/>
      <c r="E20" s="303"/>
      <c r="F20" s="304"/>
      <c r="G20" s="305" t="s">
        <v>252</v>
      </c>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7"/>
    </row>
    <row r="21" spans="1:56" ht="84.95" customHeight="1" thickBot="1">
      <c r="A21" s="282" t="s">
        <v>176</v>
      </c>
      <c r="B21" s="283"/>
      <c r="C21" s="283"/>
      <c r="D21" s="283"/>
      <c r="E21" s="283"/>
      <c r="F21" s="284"/>
      <c r="G21" s="285" t="s">
        <v>253</v>
      </c>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7"/>
    </row>
    <row r="22" spans="1:56" s="16" customFormat="1" ht="26.25" customHeight="1" thickBot="1">
      <c r="A22" s="288"/>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row>
    <row r="23" spans="1:56" s="81" customFormat="1" ht="26.25" customHeight="1">
      <c r="A23" s="289" t="s">
        <v>151</v>
      </c>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1"/>
    </row>
    <row r="24" spans="1:56" s="4" customFormat="1" ht="24.95" customHeight="1">
      <c r="A24" s="319" t="s">
        <v>152</v>
      </c>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1"/>
    </row>
    <row r="25" spans="1:56" ht="84.95" customHeight="1">
      <c r="A25" s="322" t="s">
        <v>153</v>
      </c>
      <c r="B25" s="323"/>
      <c r="C25" s="323"/>
      <c r="D25" s="323"/>
      <c r="E25" s="323"/>
      <c r="F25" s="324"/>
      <c r="G25" s="325" t="s">
        <v>254</v>
      </c>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7"/>
    </row>
    <row r="26" spans="1:56" ht="84.95" customHeight="1" thickBot="1">
      <c r="A26" s="328" t="s">
        <v>154</v>
      </c>
      <c r="B26" s="329"/>
      <c r="C26" s="329"/>
      <c r="D26" s="329"/>
      <c r="E26" s="329"/>
      <c r="F26" s="330"/>
      <c r="G26" s="331" t="s">
        <v>273</v>
      </c>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3"/>
    </row>
    <row r="27" spans="1:56" s="81" customFormat="1" ht="26.25" customHeight="1">
      <c r="A27" s="334" t="s">
        <v>122</v>
      </c>
      <c r="B27" s="335"/>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6"/>
    </row>
    <row r="28" spans="1:56" s="4" customFormat="1" ht="33.75" customHeight="1">
      <c r="A28" s="308" t="s">
        <v>123</v>
      </c>
      <c r="B28" s="309"/>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10"/>
    </row>
    <row r="29" spans="1:56" s="4" customFormat="1" ht="24.95" customHeight="1">
      <c r="A29" s="311" t="s">
        <v>106</v>
      </c>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3"/>
    </row>
    <row r="30" spans="1:56" s="17" customFormat="1" ht="15.75" customHeight="1">
      <c r="A30" s="39"/>
      <c r="B30" s="314"/>
      <c r="C30" s="314"/>
      <c r="D30" s="314"/>
      <c r="E30" s="314"/>
      <c r="F30" s="314"/>
      <c r="G30" s="314"/>
      <c r="H30" s="314"/>
      <c r="I30" s="314"/>
      <c r="J30" s="314"/>
      <c r="K30" s="314"/>
      <c r="L30" s="314"/>
      <c r="M30" s="314"/>
      <c r="N30" s="40"/>
      <c r="O30" s="40"/>
      <c r="P30" s="40"/>
      <c r="Q30" s="40"/>
      <c r="R30" s="40"/>
      <c r="S30" s="314"/>
      <c r="T30" s="314"/>
      <c r="U30" s="314"/>
      <c r="V30" s="314"/>
      <c r="W30" s="314"/>
      <c r="X30" s="314"/>
      <c r="Y30" s="314"/>
      <c r="Z30" s="314"/>
      <c r="AA30" s="314"/>
      <c r="AB30" s="314"/>
      <c r="AC30" s="314"/>
      <c r="AD30" s="314"/>
      <c r="AE30" s="314"/>
      <c r="AF30" s="40"/>
      <c r="AG30" s="40"/>
      <c r="AH30" s="40"/>
      <c r="AI30" s="40"/>
      <c r="AJ30" s="40"/>
      <c r="AK30" s="40"/>
      <c r="AL30" s="314"/>
      <c r="AM30" s="314"/>
      <c r="AN30" s="314"/>
      <c r="AO30" s="314"/>
      <c r="AP30" s="314"/>
      <c r="AQ30" s="314"/>
      <c r="AR30" s="314"/>
      <c r="AS30" s="314"/>
      <c r="AT30" s="314"/>
      <c r="AU30" s="314"/>
      <c r="AV30" s="314"/>
      <c r="AW30" s="314"/>
      <c r="AX30" s="41"/>
    </row>
    <row r="31" spans="1:56" ht="27" customHeight="1">
      <c r="A31" s="42"/>
      <c r="B31" s="315" t="s">
        <v>67</v>
      </c>
      <c r="C31" s="316"/>
      <c r="D31" s="316"/>
      <c r="E31" s="316"/>
      <c r="F31" s="316"/>
      <c r="G31" s="316"/>
      <c r="H31" s="316"/>
      <c r="I31" s="316"/>
      <c r="J31" s="316"/>
      <c r="K31" s="316"/>
      <c r="L31" s="316"/>
      <c r="M31" s="316"/>
      <c r="N31" s="40"/>
      <c r="O31" s="40"/>
      <c r="P31" s="40"/>
      <c r="Q31" s="40"/>
      <c r="R31" s="40"/>
      <c r="S31" s="317" t="s">
        <v>68</v>
      </c>
      <c r="T31" s="317"/>
      <c r="U31" s="317"/>
      <c r="V31" s="317"/>
      <c r="W31" s="317"/>
      <c r="X31" s="317"/>
      <c r="Y31" s="317"/>
      <c r="Z31" s="317"/>
      <c r="AA31" s="317"/>
      <c r="AB31" s="317"/>
      <c r="AC31" s="317"/>
      <c r="AD31" s="317"/>
      <c r="AE31" s="317"/>
      <c r="AF31" s="40"/>
      <c r="AG31" s="40"/>
      <c r="AH31" s="40"/>
      <c r="AI31" s="40"/>
      <c r="AJ31" s="40"/>
      <c r="AK31" s="40"/>
      <c r="AL31" s="318" t="s">
        <v>96</v>
      </c>
      <c r="AM31" s="318"/>
      <c r="AN31" s="318"/>
      <c r="AO31" s="318"/>
      <c r="AP31" s="318"/>
      <c r="AQ31" s="318"/>
      <c r="AR31" s="318"/>
      <c r="AS31" s="318"/>
      <c r="AT31" s="318"/>
      <c r="AU31" s="318"/>
      <c r="AV31" s="318"/>
      <c r="AW31" s="318"/>
      <c r="AX31" s="43"/>
    </row>
    <row r="32" spans="1:56" ht="9" customHeight="1">
      <c r="A32" s="42"/>
      <c r="B32" s="44"/>
      <c r="C32" s="44"/>
      <c r="D32" s="44"/>
      <c r="E32" s="44"/>
      <c r="F32" s="44"/>
      <c r="G32" s="44"/>
      <c r="H32" s="44"/>
      <c r="I32" s="44"/>
      <c r="J32" s="44"/>
      <c r="K32" s="44"/>
      <c r="L32" s="44"/>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6"/>
    </row>
    <row r="33" spans="1:50" ht="9" customHeight="1">
      <c r="A33" s="42"/>
      <c r="B33" s="44"/>
      <c r="C33" s="44"/>
      <c r="D33" s="44"/>
      <c r="E33" s="44"/>
      <c r="F33" s="44"/>
      <c r="G33" s="44"/>
      <c r="H33" s="44"/>
      <c r="I33" s="44"/>
      <c r="J33" s="44"/>
      <c r="K33" s="44"/>
      <c r="L33" s="44"/>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6"/>
    </row>
    <row r="34" spans="1:50" ht="30" customHeight="1">
      <c r="A34" s="42"/>
      <c r="B34" s="341"/>
      <c r="C34" s="341"/>
      <c r="D34" s="337" t="s">
        <v>15</v>
      </c>
      <c r="E34" s="337"/>
      <c r="F34" s="337"/>
      <c r="G34" s="47"/>
      <c r="H34" s="47"/>
      <c r="I34" s="341" t="s">
        <v>218</v>
      </c>
      <c r="J34" s="341"/>
      <c r="K34" s="337" t="s">
        <v>16</v>
      </c>
      <c r="L34" s="337"/>
      <c r="M34" s="337"/>
      <c r="N34" s="45"/>
      <c r="O34" s="45"/>
      <c r="P34" s="45"/>
      <c r="Q34" s="45"/>
      <c r="R34" s="45"/>
      <c r="S34" s="341"/>
      <c r="T34" s="341"/>
      <c r="U34" s="343" t="s">
        <v>15</v>
      </c>
      <c r="V34" s="344"/>
      <c r="W34" s="345"/>
      <c r="X34" s="44"/>
      <c r="Y34" s="47"/>
      <c r="Z34" s="47"/>
      <c r="AA34" s="341" t="s">
        <v>218</v>
      </c>
      <c r="AB34" s="341"/>
      <c r="AC34" s="337" t="s">
        <v>16</v>
      </c>
      <c r="AD34" s="337"/>
      <c r="AE34" s="337"/>
      <c r="AF34" s="45"/>
      <c r="AG34" s="45"/>
      <c r="AH34" s="45"/>
      <c r="AI34" s="45"/>
      <c r="AJ34" s="45"/>
      <c r="AK34" s="45"/>
      <c r="AL34" s="342" t="s">
        <v>218</v>
      </c>
      <c r="AM34" s="342"/>
      <c r="AN34" s="337" t="s">
        <v>15</v>
      </c>
      <c r="AO34" s="337"/>
      <c r="AP34" s="337"/>
      <c r="AQ34" s="47"/>
      <c r="AR34" s="47"/>
      <c r="AS34" s="341"/>
      <c r="AT34" s="341"/>
      <c r="AU34" s="337" t="s">
        <v>16</v>
      </c>
      <c r="AV34" s="337"/>
      <c r="AW34" s="337"/>
      <c r="AX34" s="46"/>
    </row>
    <row r="35" spans="1:50" ht="17.25" customHeight="1">
      <c r="A35" s="42"/>
      <c r="B35" s="47"/>
      <c r="C35" s="47"/>
      <c r="D35" s="47"/>
      <c r="E35" s="47"/>
      <c r="F35" s="47"/>
      <c r="G35" s="47"/>
      <c r="H35" s="47"/>
      <c r="I35" s="47"/>
      <c r="J35" s="47"/>
      <c r="K35" s="44"/>
      <c r="L35" s="44"/>
      <c r="M35" s="44"/>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6"/>
    </row>
    <row r="36" spans="1:50" ht="30" customHeight="1">
      <c r="A36" s="42"/>
      <c r="B36" s="337" t="s">
        <v>104</v>
      </c>
      <c r="C36" s="337"/>
      <c r="D36" s="337"/>
      <c r="E36" s="337"/>
      <c r="F36" s="337"/>
      <c r="G36" s="337"/>
      <c r="H36" s="337"/>
      <c r="I36" s="337"/>
      <c r="J36" s="337"/>
      <c r="K36" s="338" t="s">
        <v>230</v>
      </c>
      <c r="L36" s="339"/>
      <c r="M36" s="339"/>
      <c r="N36" s="45"/>
      <c r="O36" s="45"/>
      <c r="P36" s="45"/>
      <c r="Q36" s="45"/>
      <c r="R36" s="45"/>
      <c r="S36" s="337" t="s">
        <v>104</v>
      </c>
      <c r="T36" s="337"/>
      <c r="U36" s="337"/>
      <c r="V36" s="337"/>
      <c r="W36" s="337"/>
      <c r="X36" s="337"/>
      <c r="Y36" s="337"/>
      <c r="Z36" s="337"/>
      <c r="AA36" s="337"/>
      <c r="AB36" s="337"/>
      <c r="AC36" s="339" t="s">
        <v>230</v>
      </c>
      <c r="AD36" s="339"/>
      <c r="AE36" s="339"/>
      <c r="AF36" s="45"/>
      <c r="AG36" s="45"/>
      <c r="AH36" s="45"/>
      <c r="AI36" s="45"/>
      <c r="AJ36" s="45"/>
      <c r="AK36" s="45"/>
      <c r="AL36" s="337" t="s">
        <v>104</v>
      </c>
      <c r="AM36" s="337"/>
      <c r="AN36" s="337"/>
      <c r="AO36" s="337"/>
      <c r="AP36" s="337"/>
      <c r="AQ36" s="337"/>
      <c r="AR36" s="337"/>
      <c r="AS36" s="337"/>
      <c r="AT36" s="337"/>
      <c r="AU36" s="340"/>
      <c r="AV36" s="340"/>
      <c r="AW36" s="340"/>
      <c r="AX36" s="46"/>
    </row>
    <row r="37" spans="1:50" ht="4.5" customHeight="1">
      <c r="A37" s="42"/>
      <c r="B37" s="47"/>
      <c r="C37" s="47"/>
      <c r="D37" s="47"/>
      <c r="E37" s="47"/>
      <c r="F37" s="47"/>
      <c r="G37" s="47"/>
      <c r="H37" s="47"/>
      <c r="I37" s="47"/>
      <c r="J37" s="47"/>
      <c r="K37" s="47"/>
      <c r="L37" s="47"/>
      <c r="M37" s="47"/>
      <c r="N37" s="45"/>
      <c r="O37" s="45"/>
      <c r="P37" s="45"/>
      <c r="Q37" s="45"/>
      <c r="R37" s="45"/>
      <c r="S37" s="45"/>
      <c r="T37" s="45"/>
      <c r="U37" s="45"/>
      <c r="V37" s="45"/>
      <c r="W37" s="45"/>
      <c r="X37" s="45"/>
      <c r="Y37" s="45"/>
      <c r="Z37" s="45"/>
      <c r="AA37" s="45"/>
      <c r="AB37" s="45"/>
      <c r="AC37" s="44"/>
      <c r="AD37" s="44"/>
      <c r="AE37" s="44"/>
      <c r="AF37" s="45"/>
      <c r="AG37" s="45"/>
      <c r="AH37" s="45"/>
      <c r="AI37" s="45"/>
      <c r="AJ37" s="45"/>
      <c r="AK37" s="45"/>
      <c r="AL37" s="45"/>
      <c r="AM37" s="45"/>
      <c r="AN37" s="45"/>
      <c r="AO37" s="45"/>
      <c r="AP37" s="45"/>
      <c r="AQ37" s="45"/>
      <c r="AR37" s="45"/>
      <c r="AS37" s="45"/>
      <c r="AT37" s="45"/>
      <c r="AU37" s="45"/>
      <c r="AV37" s="45"/>
      <c r="AW37" s="45"/>
      <c r="AX37" s="46"/>
    </row>
    <row r="38" spans="1:50" ht="25.5" customHeight="1">
      <c r="A38" s="42"/>
      <c r="B38" s="47"/>
      <c r="C38" s="47"/>
      <c r="D38" s="47"/>
      <c r="E38" s="47"/>
      <c r="F38" s="346"/>
      <c r="G38" s="346"/>
      <c r="H38" s="47"/>
      <c r="I38" s="47"/>
      <c r="J38" s="47"/>
      <c r="K38" s="47"/>
      <c r="L38" s="47"/>
      <c r="M38" s="47"/>
      <c r="N38" s="45"/>
      <c r="O38" s="45"/>
      <c r="P38" s="45"/>
      <c r="Q38" s="45"/>
      <c r="R38" s="45"/>
      <c r="S38" s="45"/>
      <c r="T38" s="45"/>
      <c r="U38" s="45"/>
      <c r="V38" s="45"/>
      <c r="W38" s="45"/>
      <c r="X38" s="347"/>
      <c r="Y38" s="347"/>
      <c r="Z38" s="45"/>
      <c r="AA38" s="45"/>
      <c r="AB38" s="45"/>
      <c r="AC38" s="44"/>
      <c r="AD38" s="44"/>
      <c r="AE38" s="44"/>
      <c r="AF38" s="45"/>
      <c r="AG38" s="45"/>
      <c r="AH38" s="45"/>
      <c r="AI38" s="45"/>
      <c r="AJ38" s="45"/>
      <c r="AK38" s="45"/>
      <c r="AL38" s="45"/>
      <c r="AM38" s="45"/>
      <c r="AN38" s="45"/>
      <c r="AO38" s="45"/>
      <c r="AP38" s="45"/>
      <c r="AQ38" s="347"/>
      <c r="AR38" s="347"/>
      <c r="AS38" s="45"/>
      <c r="AT38" s="45"/>
      <c r="AU38" s="45"/>
      <c r="AV38" s="45"/>
      <c r="AW38" s="45"/>
      <c r="AX38" s="46"/>
    </row>
    <row r="39" spans="1:50" s="16" customFormat="1" ht="13.5" hidden="1" customHeight="1">
      <c r="A39" s="42"/>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5"/>
      <c r="AX39" s="46"/>
    </row>
    <row r="40" spans="1:50" s="16" customFormat="1" ht="82.5" customHeight="1">
      <c r="A40" s="42"/>
      <c r="B40" s="348" t="s">
        <v>107</v>
      </c>
      <c r="C40" s="349"/>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50"/>
      <c r="AX40" s="48"/>
    </row>
    <row r="41" spans="1:50" s="17" customFormat="1" ht="29.25" customHeight="1">
      <c r="A41" s="4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1"/>
    </row>
    <row r="42" spans="1:50" s="17" customFormat="1" ht="29.25" customHeight="1">
      <c r="A42" s="49"/>
      <c r="B42" s="351" t="s">
        <v>69</v>
      </c>
      <c r="C42" s="337"/>
      <c r="D42" s="337"/>
      <c r="E42" s="352" t="s">
        <v>259</v>
      </c>
      <c r="F42" s="353"/>
      <c r="G42" s="353"/>
      <c r="H42" s="353"/>
      <c r="I42" s="353"/>
      <c r="J42" s="353"/>
      <c r="K42" s="353"/>
      <c r="L42" s="353"/>
      <c r="M42" s="353"/>
      <c r="N42" s="353"/>
      <c r="O42" s="353"/>
      <c r="P42" s="50"/>
      <c r="Q42" s="50"/>
      <c r="R42" s="354" t="s">
        <v>70</v>
      </c>
      <c r="S42" s="354"/>
      <c r="T42" s="354"/>
      <c r="U42" s="355" t="s">
        <v>257</v>
      </c>
      <c r="V42" s="355"/>
      <c r="W42" s="355"/>
      <c r="X42" s="355"/>
      <c r="Y42" s="355"/>
      <c r="Z42" s="355"/>
      <c r="AA42" s="355"/>
      <c r="AB42" s="355"/>
      <c r="AC42" s="355"/>
      <c r="AD42" s="355"/>
      <c r="AE42" s="355"/>
      <c r="AF42" s="355"/>
      <c r="AG42" s="355"/>
      <c r="AH42" s="50"/>
      <c r="AI42" s="50"/>
      <c r="AJ42" s="337" t="s">
        <v>69</v>
      </c>
      <c r="AK42" s="337"/>
      <c r="AL42" s="337"/>
      <c r="AM42" s="356" t="s">
        <v>256</v>
      </c>
      <c r="AN42" s="357"/>
      <c r="AO42" s="357"/>
      <c r="AP42" s="357"/>
      <c r="AQ42" s="357"/>
      <c r="AR42" s="357"/>
      <c r="AS42" s="357"/>
      <c r="AT42" s="357"/>
      <c r="AU42" s="357"/>
      <c r="AV42" s="357"/>
      <c r="AW42" s="358"/>
      <c r="AX42" s="51"/>
    </row>
    <row r="43" spans="1:50" s="17" customFormat="1" ht="31.5" customHeight="1">
      <c r="A43" s="49"/>
      <c r="B43" s="351"/>
      <c r="C43" s="337"/>
      <c r="D43" s="337"/>
      <c r="E43" s="353"/>
      <c r="F43" s="353"/>
      <c r="G43" s="353"/>
      <c r="H43" s="353"/>
      <c r="I43" s="353"/>
      <c r="J43" s="353"/>
      <c r="K43" s="353"/>
      <c r="L43" s="353"/>
      <c r="M43" s="353"/>
      <c r="N43" s="353"/>
      <c r="O43" s="353"/>
      <c r="P43" s="50"/>
      <c r="Q43" s="50"/>
      <c r="R43" s="337" t="s">
        <v>69</v>
      </c>
      <c r="S43" s="337"/>
      <c r="T43" s="337"/>
      <c r="U43" s="359" t="s">
        <v>258</v>
      </c>
      <c r="V43" s="359"/>
      <c r="W43" s="359"/>
      <c r="X43" s="359"/>
      <c r="Y43" s="359"/>
      <c r="Z43" s="359"/>
      <c r="AA43" s="359"/>
      <c r="AB43" s="359"/>
      <c r="AC43" s="359"/>
      <c r="AD43" s="359"/>
      <c r="AE43" s="359"/>
      <c r="AF43" s="359"/>
      <c r="AG43" s="359"/>
      <c r="AH43" s="50"/>
      <c r="AI43" s="50"/>
      <c r="AJ43" s="337"/>
      <c r="AK43" s="337"/>
      <c r="AL43" s="337"/>
      <c r="AM43" s="357"/>
      <c r="AN43" s="357"/>
      <c r="AO43" s="357"/>
      <c r="AP43" s="357"/>
      <c r="AQ43" s="357"/>
      <c r="AR43" s="357"/>
      <c r="AS43" s="357"/>
      <c r="AT43" s="357"/>
      <c r="AU43" s="357"/>
      <c r="AV43" s="357"/>
      <c r="AW43" s="358"/>
      <c r="AX43" s="51"/>
    </row>
    <row r="44" spans="1:50" s="17" customFormat="1" ht="22.5" customHeight="1">
      <c r="A44" s="49"/>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1"/>
    </row>
    <row r="45" spans="1:50" ht="21.75" customHeight="1">
      <c r="A45" s="52"/>
      <c r="B45" s="360" t="s">
        <v>71</v>
      </c>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53"/>
    </row>
    <row r="46" spans="1:50" s="16" customFormat="1" ht="12" customHeight="1">
      <c r="A46" s="361"/>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3"/>
    </row>
    <row r="47" spans="1:50" s="18" customFormat="1" ht="18.75" customHeight="1" thickBot="1">
      <c r="A47" s="364" t="s">
        <v>94</v>
      </c>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6"/>
    </row>
    <row r="48" spans="1:50" ht="55.5" customHeight="1">
      <c r="A48" s="367" t="s">
        <v>92</v>
      </c>
      <c r="B48" s="368"/>
      <c r="C48" s="373" t="s">
        <v>155</v>
      </c>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5" t="s">
        <v>156</v>
      </c>
      <c r="AM48" s="376"/>
      <c r="AN48" s="376"/>
      <c r="AO48" s="376"/>
      <c r="AP48" s="376"/>
      <c r="AQ48" s="376"/>
      <c r="AR48" s="377"/>
      <c r="AS48" s="378" t="s">
        <v>218</v>
      </c>
      <c r="AT48" s="379"/>
      <c r="AU48" s="379"/>
      <c r="AV48" s="379"/>
      <c r="AW48" s="379"/>
      <c r="AX48" s="380"/>
    </row>
    <row r="49" spans="1:50" s="81" customFormat="1" ht="24.95" customHeight="1">
      <c r="A49" s="369"/>
      <c r="B49" s="370"/>
      <c r="C49" s="381" t="s">
        <v>17</v>
      </c>
      <c r="D49" s="382"/>
      <c r="E49" s="382"/>
      <c r="F49" s="382"/>
      <c r="G49" s="382"/>
      <c r="H49" s="382"/>
      <c r="I49" s="382"/>
      <c r="J49" s="382"/>
      <c r="K49" s="382"/>
      <c r="L49" s="382"/>
      <c r="M49" s="382"/>
      <c r="N49" s="383"/>
      <c r="O49" s="393" t="s">
        <v>126</v>
      </c>
      <c r="P49" s="393"/>
      <c r="Q49" s="393"/>
      <c r="R49" s="394" t="s">
        <v>127</v>
      </c>
      <c r="S49" s="395"/>
      <c r="T49" s="395"/>
      <c r="U49" s="398">
        <v>45</v>
      </c>
      <c r="V49" s="398"/>
      <c r="W49" s="397" t="s">
        <v>129</v>
      </c>
      <c r="X49" s="397"/>
      <c r="Y49" s="397"/>
      <c r="Z49" s="397"/>
      <c r="AA49" s="397"/>
      <c r="AB49" s="397"/>
      <c r="AC49" s="397"/>
      <c r="AD49" s="397"/>
      <c r="AE49" s="397"/>
      <c r="AF49" s="397"/>
      <c r="AG49" s="398">
        <v>16.5</v>
      </c>
      <c r="AH49" s="398"/>
      <c r="AI49" s="395" t="s">
        <v>130</v>
      </c>
      <c r="AJ49" s="395"/>
      <c r="AK49" s="395"/>
      <c r="AL49" s="395"/>
      <c r="AM49" s="395"/>
      <c r="AN49" s="395"/>
      <c r="AO49" s="395"/>
      <c r="AP49" s="395"/>
      <c r="AQ49" s="395"/>
      <c r="AR49" s="395"/>
      <c r="AS49" s="395"/>
      <c r="AT49" s="395"/>
      <c r="AU49" s="395"/>
      <c r="AV49" s="395"/>
      <c r="AW49" s="395"/>
      <c r="AX49" s="399"/>
    </row>
    <row r="50" spans="1:50" s="81" customFormat="1" ht="24.95" customHeight="1">
      <c r="A50" s="369"/>
      <c r="B50" s="370"/>
      <c r="C50" s="384"/>
      <c r="D50" s="385"/>
      <c r="E50" s="385"/>
      <c r="F50" s="385"/>
      <c r="G50" s="385"/>
      <c r="H50" s="385"/>
      <c r="I50" s="385"/>
      <c r="J50" s="385"/>
      <c r="K50" s="385"/>
      <c r="L50" s="385"/>
      <c r="M50" s="385"/>
      <c r="N50" s="386"/>
      <c r="O50" s="393" t="s">
        <v>128</v>
      </c>
      <c r="P50" s="393"/>
      <c r="Q50" s="393"/>
      <c r="R50" s="394" t="s">
        <v>127</v>
      </c>
      <c r="S50" s="395"/>
      <c r="T50" s="395"/>
      <c r="U50" s="398">
        <v>45</v>
      </c>
      <c r="V50" s="398"/>
      <c r="W50" s="397" t="s">
        <v>129</v>
      </c>
      <c r="X50" s="397"/>
      <c r="Y50" s="397"/>
      <c r="Z50" s="397"/>
      <c r="AA50" s="397"/>
      <c r="AB50" s="397"/>
      <c r="AC50" s="397"/>
      <c r="AD50" s="397"/>
      <c r="AE50" s="397"/>
      <c r="AF50" s="397"/>
      <c r="AG50" s="398">
        <v>3</v>
      </c>
      <c r="AH50" s="398"/>
      <c r="AI50" s="395" t="s">
        <v>130</v>
      </c>
      <c r="AJ50" s="395"/>
      <c r="AK50" s="395"/>
      <c r="AL50" s="395"/>
      <c r="AM50" s="395"/>
      <c r="AN50" s="395"/>
      <c r="AO50" s="395"/>
      <c r="AP50" s="395"/>
      <c r="AQ50" s="395"/>
      <c r="AR50" s="395"/>
      <c r="AS50" s="395"/>
      <c r="AT50" s="395"/>
      <c r="AU50" s="395"/>
      <c r="AV50" s="395"/>
      <c r="AW50" s="395"/>
      <c r="AX50" s="399"/>
    </row>
    <row r="51" spans="1:50" s="81" customFormat="1" ht="24.95" customHeight="1">
      <c r="A51" s="369"/>
      <c r="B51" s="370"/>
      <c r="C51" s="387" t="s">
        <v>179</v>
      </c>
      <c r="D51" s="388"/>
      <c r="E51" s="388"/>
      <c r="F51" s="388"/>
      <c r="G51" s="388"/>
      <c r="H51" s="388"/>
      <c r="I51" s="388"/>
      <c r="J51" s="388"/>
      <c r="K51" s="388"/>
      <c r="L51" s="388"/>
      <c r="M51" s="388"/>
      <c r="N51" s="389"/>
      <c r="O51" s="393" t="s">
        <v>126</v>
      </c>
      <c r="P51" s="393"/>
      <c r="Q51" s="393"/>
      <c r="R51" s="394" t="s">
        <v>127</v>
      </c>
      <c r="S51" s="395"/>
      <c r="T51" s="395"/>
      <c r="U51" s="396">
        <f>IF(U49="","",U49)</f>
        <v>45</v>
      </c>
      <c r="V51" s="396"/>
      <c r="W51" s="397" t="s">
        <v>129</v>
      </c>
      <c r="X51" s="397"/>
      <c r="Y51" s="397"/>
      <c r="Z51" s="397"/>
      <c r="AA51" s="397"/>
      <c r="AB51" s="397"/>
      <c r="AC51" s="397"/>
      <c r="AD51" s="397"/>
      <c r="AE51" s="397"/>
      <c r="AF51" s="397"/>
      <c r="AG51" s="398">
        <v>15.5</v>
      </c>
      <c r="AH51" s="398"/>
      <c r="AI51" s="395" t="s">
        <v>130</v>
      </c>
      <c r="AJ51" s="395"/>
      <c r="AK51" s="395"/>
      <c r="AL51" s="395"/>
      <c r="AM51" s="395"/>
      <c r="AN51" s="395"/>
      <c r="AO51" s="395"/>
      <c r="AP51" s="395"/>
      <c r="AQ51" s="395"/>
      <c r="AR51" s="395"/>
      <c r="AS51" s="395"/>
      <c r="AT51" s="395"/>
      <c r="AU51" s="395"/>
      <c r="AV51" s="395"/>
      <c r="AW51" s="395"/>
      <c r="AX51" s="399"/>
    </row>
    <row r="52" spans="1:50" s="81" customFormat="1" ht="24.95" customHeight="1">
      <c r="A52" s="369"/>
      <c r="B52" s="370"/>
      <c r="C52" s="390"/>
      <c r="D52" s="391"/>
      <c r="E52" s="391"/>
      <c r="F52" s="391"/>
      <c r="G52" s="391"/>
      <c r="H52" s="391"/>
      <c r="I52" s="391"/>
      <c r="J52" s="391"/>
      <c r="K52" s="391"/>
      <c r="L52" s="391"/>
      <c r="M52" s="391"/>
      <c r="N52" s="392"/>
      <c r="O52" s="393" t="s">
        <v>128</v>
      </c>
      <c r="P52" s="393"/>
      <c r="Q52" s="393"/>
      <c r="R52" s="394" t="s">
        <v>127</v>
      </c>
      <c r="S52" s="395"/>
      <c r="T52" s="395"/>
      <c r="U52" s="396">
        <f>IF(U50="","",U50)</f>
        <v>45</v>
      </c>
      <c r="V52" s="396"/>
      <c r="W52" s="397" t="s">
        <v>129</v>
      </c>
      <c r="X52" s="397"/>
      <c r="Y52" s="397"/>
      <c r="Z52" s="397"/>
      <c r="AA52" s="397"/>
      <c r="AB52" s="397"/>
      <c r="AC52" s="397"/>
      <c r="AD52" s="397"/>
      <c r="AE52" s="397"/>
      <c r="AF52" s="397"/>
      <c r="AG52" s="398">
        <v>2.2999999999999998</v>
      </c>
      <c r="AH52" s="398"/>
      <c r="AI52" s="395" t="s">
        <v>130</v>
      </c>
      <c r="AJ52" s="395"/>
      <c r="AK52" s="395"/>
      <c r="AL52" s="395"/>
      <c r="AM52" s="395"/>
      <c r="AN52" s="395"/>
      <c r="AO52" s="395"/>
      <c r="AP52" s="395"/>
      <c r="AQ52" s="395"/>
      <c r="AR52" s="395"/>
      <c r="AS52" s="395"/>
      <c r="AT52" s="395"/>
      <c r="AU52" s="395"/>
      <c r="AV52" s="395"/>
      <c r="AW52" s="395"/>
      <c r="AX52" s="399"/>
    </row>
    <row r="53" spans="1:50" s="81" customFormat="1" ht="50.25" customHeight="1">
      <c r="A53" s="369"/>
      <c r="B53" s="370"/>
      <c r="C53" s="388" t="s">
        <v>157</v>
      </c>
      <c r="D53" s="388"/>
      <c r="E53" s="388"/>
      <c r="F53" s="388"/>
      <c r="G53" s="388"/>
      <c r="H53" s="388"/>
      <c r="I53" s="388"/>
      <c r="J53" s="388"/>
      <c r="K53" s="388"/>
      <c r="L53" s="388"/>
      <c r="M53" s="388"/>
      <c r="N53" s="389"/>
      <c r="O53" s="404" t="s">
        <v>260</v>
      </c>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6"/>
    </row>
    <row r="54" spans="1:50" ht="51.75" customHeight="1" thickBot="1">
      <c r="A54" s="371"/>
      <c r="B54" s="372"/>
      <c r="C54" s="407" t="s">
        <v>180</v>
      </c>
      <c r="D54" s="407"/>
      <c r="E54" s="407"/>
      <c r="F54" s="407"/>
      <c r="G54" s="407"/>
      <c r="H54" s="407"/>
      <c r="I54" s="407"/>
      <c r="J54" s="407"/>
      <c r="K54" s="407"/>
      <c r="L54" s="407"/>
      <c r="M54" s="407"/>
      <c r="N54" s="408"/>
      <c r="O54" s="409" t="s">
        <v>255</v>
      </c>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1"/>
    </row>
    <row r="55" spans="1:50" ht="24.75" customHeight="1" thickBot="1"/>
    <row r="56" spans="1:50" ht="14.25" thickTop="1">
      <c r="B56" s="412" t="s">
        <v>105</v>
      </c>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4"/>
    </row>
    <row r="57" spans="1:50">
      <c r="B57" s="415"/>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416"/>
      <c r="AM57" s="416"/>
      <c r="AN57" s="416"/>
      <c r="AO57" s="416"/>
      <c r="AP57" s="416"/>
      <c r="AQ57" s="416"/>
      <c r="AR57" s="416"/>
      <c r="AS57" s="416"/>
      <c r="AT57" s="416"/>
      <c r="AU57" s="416"/>
      <c r="AV57" s="416"/>
      <c r="AW57" s="416"/>
      <c r="AX57" s="417"/>
    </row>
    <row r="58" spans="1:50" ht="14.25" customHeight="1" thickBot="1">
      <c r="B58" s="418"/>
      <c r="C58" s="419"/>
      <c r="D58" s="419"/>
      <c r="E58" s="419"/>
      <c r="F58" s="419"/>
      <c r="G58" s="419"/>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M58" s="419"/>
      <c r="AN58" s="419"/>
      <c r="AO58" s="419"/>
      <c r="AP58" s="419"/>
      <c r="AQ58" s="419"/>
      <c r="AR58" s="419"/>
      <c r="AS58" s="419"/>
      <c r="AT58" s="419"/>
      <c r="AU58" s="419"/>
      <c r="AV58" s="419"/>
      <c r="AW58" s="419"/>
      <c r="AX58" s="420"/>
    </row>
    <row r="59" spans="1:50" ht="14.25" thickTop="1"/>
    <row r="60" spans="1:50" ht="47.1" customHeight="1">
      <c r="E60" s="421" t="str">
        <f>IF(基本情報入力!AO35="確認しました。","☑","□")</f>
        <v>☑</v>
      </c>
      <c r="F60" s="421"/>
      <c r="G60" s="401" t="str">
        <f>基本情報入力!C35</f>
        <v>介護ロボットの導入・活用及び見守り機器の導入に伴う通信環境整備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すること。</v>
      </c>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3"/>
    </row>
    <row r="62" spans="1:50" ht="38.25" customHeight="1">
      <c r="E62" s="400" t="str">
        <f>IF(基本情報入力!AO36="確認しました。","☑","□")</f>
        <v>☑</v>
      </c>
      <c r="F62" s="400"/>
      <c r="G62" s="401" t="str">
        <f>基本情報入力!C36</f>
        <v>導入した年度を含む３年間（３回）は使用状況報告書を大阪府に提出すること。（報告書の様式は、３月中に対象施設あてメールで送付予定）</v>
      </c>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3"/>
    </row>
    <row r="63" spans="1:50" ht="13.5" customHeight="1">
      <c r="E63" s="92"/>
      <c r="F63" s="92"/>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row>
    <row r="64" spans="1:50" ht="54" customHeight="1">
      <c r="E64" s="400" t="str">
        <f>IF(基本情報入力!AO37="確認しました。","☑","□")</f>
        <v>☑</v>
      </c>
      <c r="F64" s="400"/>
      <c r="G64" s="401" t="str">
        <f>基本情報入力!C37</f>
        <v>本事業において、介護ロボットの導入及び見守り機器の導入に伴う通信環境整備を行った事業者については、導入年度に、厚生労働省老健局高齢者支援課介護業務効率化・生産性向上推進室に導入製品の内容や、導入効果等を報告すること。（報告様式等その他詳細については、厚労省から通知があり次第、大阪府から別途通知する。）</v>
      </c>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3"/>
    </row>
    <row r="66" spans="1:48" ht="37.5" customHeight="1">
      <c r="E66" s="400" t="str">
        <f>IF(基本情報入力!AO38="他の補助金等を受けていません。","☑","□")</f>
        <v>☑</v>
      </c>
      <c r="F66" s="400"/>
      <c r="G66" s="401" t="str">
        <f>基本情報入力!C38</f>
        <v>介護ロボットの導入及び通信環境の整備について、大阪労働局が実施する「人材確保等支援助成金（介護福祉機器助成コース）」等、他の補助金・助成金・交付金等を重複して受けていない。</v>
      </c>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3"/>
    </row>
    <row r="69" spans="1:48" ht="12.75" customHeight="1"/>
    <row r="72" spans="1:48">
      <c r="A72" s="24" t="s">
        <v>208</v>
      </c>
      <c r="B72" s="24">
        <v>1</v>
      </c>
      <c r="E72" s="87"/>
      <c r="F72" s="24">
        <f>VLOOKUP(A15,A72:B79,2,FALSE)</f>
        <v>5</v>
      </c>
    </row>
    <row r="73" spans="1:48">
      <c r="A73" s="24" t="s">
        <v>209</v>
      </c>
      <c r="B73" s="24">
        <v>2</v>
      </c>
      <c r="E73" s="87"/>
    </row>
    <row r="74" spans="1:48">
      <c r="A74" s="24" t="s">
        <v>210</v>
      </c>
      <c r="B74" s="24">
        <v>3</v>
      </c>
      <c r="E74" s="87"/>
    </row>
    <row r="75" spans="1:48">
      <c r="A75" s="24" t="s">
        <v>211</v>
      </c>
      <c r="B75" s="24">
        <v>4</v>
      </c>
      <c r="E75" s="87"/>
    </row>
    <row r="76" spans="1:48">
      <c r="A76" s="24" t="s">
        <v>212</v>
      </c>
      <c r="B76" s="24">
        <v>5</v>
      </c>
      <c r="E76" s="87"/>
    </row>
    <row r="77" spans="1:48">
      <c r="A77" s="24" t="s">
        <v>213</v>
      </c>
      <c r="B77" s="24">
        <v>6</v>
      </c>
      <c r="E77" s="87"/>
    </row>
    <row r="78" spans="1:48">
      <c r="A78" s="24" t="s">
        <v>214</v>
      </c>
      <c r="B78" s="24">
        <v>7</v>
      </c>
      <c r="E78" s="87"/>
    </row>
    <row r="79" spans="1:48">
      <c r="A79" s="24" t="s">
        <v>215</v>
      </c>
      <c r="B79" s="24">
        <v>8</v>
      </c>
      <c r="E79" s="87"/>
    </row>
  </sheetData>
  <sheetProtection formatCells="0" formatColumns="0" formatRows="0"/>
  <mergeCells count="141">
    <mergeCell ref="E62:F62"/>
    <mergeCell ref="G62:AV62"/>
    <mergeCell ref="E66:F66"/>
    <mergeCell ref="G66:AV66"/>
    <mergeCell ref="C53:N53"/>
    <mergeCell ref="O53:AX53"/>
    <mergeCell ref="C54:N54"/>
    <mergeCell ref="O54:AX54"/>
    <mergeCell ref="B56:AX58"/>
    <mergeCell ref="E60:F60"/>
    <mergeCell ref="G60:AV60"/>
    <mergeCell ref="G64:AV64"/>
    <mergeCell ref="E64:F64"/>
    <mergeCell ref="U49:V49"/>
    <mergeCell ref="W49:AF49"/>
    <mergeCell ref="AG49:AH49"/>
    <mergeCell ref="AI49:AJ49"/>
    <mergeCell ref="AI51:AJ51"/>
    <mergeCell ref="AK51:AX51"/>
    <mergeCell ref="O52:Q52"/>
    <mergeCell ref="R52:T52"/>
    <mergeCell ref="U52:V52"/>
    <mergeCell ref="W52:AF52"/>
    <mergeCell ref="AG52:AH52"/>
    <mergeCell ref="AI52:AJ52"/>
    <mergeCell ref="AK52:AX52"/>
    <mergeCell ref="B45:AW45"/>
    <mergeCell ref="A46:AX46"/>
    <mergeCell ref="A47:AX47"/>
    <mergeCell ref="A48:B54"/>
    <mergeCell ref="C48:AK48"/>
    <mergeCell ref="AL48:AR48"/>
    <mergeCell ref="AS48:AX48"/>
    <mergeCell ref="C49:N50"/>
    <mergeCell ref="C51:N52"/>
    <mergeCell ref="O51:Q51"/>
    <mergeCell ref="R51:T51"/>
    <mergeCell ref="U51:V51"/>
    <mergeCell ref="W51:AF51"/>
    <mergeCell ref="AG51:AH51"/>
    <mergeCell ref="AK49:AX49"/>
    <mergeCell ref="O50:Q50"/>
    <mergeCell ref="R50:T50"/>
    <mergeCell ref="U50:V50"/>
    <mergeCell ref="W50:AF50"/>
    <mergeCell ref="AG50:AH50"/>
    <mergeCell ref="AI50:AJ50"/>
    <mergeCell ref="AK50:AX50"/>
    <mergeCell ref="O49:Q49"/>
    <mergeCell ref="R49:T49"/>
    <mergeCell ref="F38:G38"/>
    <mergeCell ref="X38:Y38"/>
    <mergeCell ref="AQ38:AR38"/>
    <mergeCell ref="B40:AW40"/>
    <mergeCell ref="B42:D43"/>
    <mergeCell ref="E42:O43"/>
    <mergeCell ref="R42:T42"/>
    <mergeCell ref="U42:AG42"/>
    <mergeCell ref="AJ42:AL43"/>
    <mergeCell ref="AM42:AW43"/>
    <mergeCell ref="R43:T43"/>
    <mergeCell ref="U43:AG43"/>
    <mergeCell ref="B36:J36"/>
    <mergeCell ref="K36:M36"/>
    <mergeCell ref="S36:AB36"/>
    <mergeCell ref="AC36:AE36"/>
    <mergeCell ref="AL36:AT36"/>
    <mergeCell ref="AU36:AW36"/>
    <mergeCell ref="AA34:AB34"/>
    <mergeCell ref="AC34:AE34"/>
    <mergeCell ref="AL34:AM34"/>
    <mergeCell ref="AN34:AP34"/>
    <mergeCell ref="AS34:AT34"/>
    <mergeCell ref="AU34:AW34"/>
    <mergeCell ref="B34:C34"/>
    <mergeCell ref="D34:F34"/>
    <mergeCell ref="I34:J34"/>
    <mergeCell ref="K34:M34"/>
    <mergeCell ref="S34:T34"/>
    <mergeCell ref="U34:W34"/>
    <mergeCell ref="A28:AX28"/>
    <mergeCell ref="A29:AX29"/>
    <mergeCell ref="B30:M30"/>
    <mergeCell ref="S30:AE30"/>
    <mergeCell ref="AL30:AW30"/>
    <mergeCell ref="B31:M31"/>
    <mergeCell ref="S31:AE31"/>
    <mergeCell ref="AL31:AW31"/>
    <mergeCell ref="A24:AX24"/>
    <mergeCell ref="A25:F25"/>
    <mergeCell ref="G25:AX25"/>
    <mergeCell ref="A26:F26"/>
    <mergeCell ref="G26:AX26"/>
    <mergeCell ref="A27:AX27"/>
    <mergeCell ref="A21:F21"/>
    <mergeCell ref="G21:AX21"/>
    <mergeCell ref="A22:AX22"/>
    <mergeCell ref="A23:AX23"/>
    <mergeCell ref="A16:N16"/>
    <mergeCell ref="AF16:AX16"/>
    <mergeCell ref="A17:AX17"/>
    <mergeCell ref="A18:AX18"/>
    <mergeCell ref="A19:AX19"/>
    <mergeCell ref="A20:F20"/>
    <mergeCell ref="G20:AX20"/>
    <mergeCell ref="A15:N15"/>
    <mergeCell ref="AE15:AG15"/>
    <mergeCell ref="AH15:AX15"/>
    <mergeCell ref="A10:I10"/>
    <mergeCell ref="J10:R10"/>
    <mergeCell ref="S10:Z10"/>
    <mergeCell ref="AA10:AI10"/>
    <mergeCell ref="AJ10:AX10"/>
    <mergeCell ref="A11:I11"/>
    <mergeCell ref="J11:R11"/>
    <mergeCell ref="S11:Z11"/>
    <mergeCell ref="AA11:AI11"/>
    <mergeCell ref="AJ11:AX11"/>
    <mergeCell ref="O15:W15"/>
    <mergeCell ref="X15:AD15"/>
    <mergeCell ref="O14:W14"/>
    <mergeCell ref="X14:AD14"/>
    <mergeCell ref="A9:I9"/>
    <mergeCell ref="J9:R9"/>
    <mergeCell ref="S9:Z9"/>
    <mergeCell ref="AA9:AI9"/>
    <mergeCell ref="AJ9:AX9"/>
    <mergeCell ref="A14:N14"/>
    <mergeCell ref="AE14:AX14"/>
    <mergeCell ref="A2:AX2"/>
    <mergeCell ref="AP3:AX3"/>
    <mergeCell ref="A5:Q5"/>
    <mergeCell ref="R5:W5"/>
    <mergeCell ref="X5:AN5"/>
    <mergeCell ref="AO5:AT5"/>
    <mergeCell ref="AU5:AX5"/>
    <mergeCell ref="A6:Q6"/>
    <mergeCell ref="R6:W6"/>
    <mergeCell ref="X6:AN6"/>
    <mergeCell ref="AO6:AT6"/>
    <mergeCell ref="AU6:AX6"/>
  </mergeCells>
  <phoneticPr fontId="1"/>
  <dataValidations count="4">
    <dataValidation type="list" allowBlank="1" showInputMessage="1" showErrorMessage="1" sqref="AS48:AX48 B34:C34 I34:J34 S34:T34 AA34:AB34 AL34:AM34 AS34:AT34">
      <formula1>"〇"</formula1>
    </dataValidation>
    <dataValidation type="list" allowBlank="1" showInputMessage="1" showErrorMessage="1" sqref="U42:AG42">
      <formula1>"タブレット,スマートフォン,インカム,その他"</formula1>
    </dataValidation>
    <dataValidation type="list" allowBlank="1" showInputMessage="1" showErrorMessage="1" sqref="AU36:AW36 K36:M36 AC36:AE36 AE15:AG15">
      <formula1>"あり,なし"</formula1>
    </dataValidation>
    <dataValidation type="list" allowBlank="1" showInputMessage="1" showErrorMessage="1" sqref="A15:N15">
      <formula1>$A$72:$A$79</formula1>
    </dataValidation>
  </dataValidations>
  <pageMargins left="1.0236220472440944" right="0.62992125984251968" top="0.94488188976377963" bottom="0.55118110236220474" header="0.31496062992125984" footer="0.31496062992125984"/>
  <pageSetup paperSize="9" scale="76" fitToHeight="0" orientation="portrait" r:id="rId1"/>
  <rowBreaks count="1" manualBreakCount="1">
    <brk id="26" max="4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BA77"/>
  <sheetViews>
    <sheetView showGridLines="0" view="pageBreakPreview" zoomScale="85" zoomScaleNormal="85" zoomScaleSheetLayoutView="85" workbookViewId="0"/>
  </sheetViews>
  <sheetFormatPr defaultRowHeight="13.5"/>
  <cols>
    <col min="1" max="13" width="2.125" style="24" customWidth="1"/>
    <col min="14" max="14" width="3.125" style="24" customWidth="1"/>
    <col min="15" max="15" width="2.875" style="24" customWidth="1"/>
    <col min="16" max="18" width="2.125" style="24" customWidth="1"/>
    <col min="19" max="19" width="2.875" style="24" customWidth="1"/>
    <col min="20" max="49" width="2.125" style="24" customWidth="1"/>
    <col min="50" max="50" width="3.25" style="24" customWidth="1"/>
    <col min="61" max="61" width="9" customWidth="1"/>
  </cols>
  <sheetData>
    <row r="1" spans="1:51" ht="15" customHeight="1">
      <c r="A1" s="38" t="s">
        <v>35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row>
    <row r="2" spans="1:51" ht="18.75" customHeight="1">
      <c r="A2" s="237" t="s">
        <v>165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row>
    <row r="3" spans="1:51">
      <c r="AP3" s="238"/>
      <c r="AQ3" s="238"/>
      <c r="AR3" s="238"/>
      <c r="AS3" s="238"/>
      <c r="AT3" s="238"/>
      <c r="AU3" s="238"/>
      <c r="AV3" s="238"/>
      <c r="AW3" s="238"/>
      <c r="AX3" s="238"/>
    </row>
    <row r="4" spans="1:51" ht="18" customHeight="1" thickBot="1">
      <c r="A4" s="75" t="s">
        <v>115</v>
      </c>
    </row>
    <row r="5" spans="1:51" ht="27" customHeight="1" thickBot="1">
      <c r="A5" s="239" t="s">
        <v>10</v>
      </c>
      <c r="B5" s="228"/>
      <c r="C5" s="228"/>
      <c r="D5" s="228"/>
      <c r="E5" s="228"/>
      <c r="F5" s="228"/>
      <c r="G5" s="228"/>
      <c r="H5" s="228"/>
      <c r="I5" s="228"/>
      <c r="J5" s="228"/>
      <c r="K5" s="228"/>
      <c r="L5" s="228"/>
      <c r="M5" s="228"/>
      <c r="N5" s="228"/>
      <c r="O5" s="228"/>
      <c r="P5" s="228"/>
      <c r="Q5" s="228"/>
      <c r="R5" s="240" t="s">
        <v>111</v>
      </c>
      <c r="S5" s="241"/>
      <c r="T5" s="241"/>
      <c r="U5" s="241"/>
      <c r="V5" s="241"/>
      <c r="W5" s="241"/>
      <c r="X5" s="242" t="s">
        <v>112</v>
      </c>
      <c r="Y5" s="242"/>
      <c r="Z5" s="242"/>
      <c r="AA5" s="242"/>
      <c r="AB5" s="242"/>
      <c r="AC5" s="242"/>
      <c r="AD5" s="242"/>
      <c r="AE5" s="242"/>
      <c r="AF5" s="242"/>
      <c r="AG5" s="242"/>
      <c r="AH5" s="242"/>
      <c r="AI5" s="242"/>
      <c r="AJ5" s="242"/>
      <c r="AK5" s="242"/>
      <c r="AL5" s="242"/>
      <c r="AM5" s="242"/>
      <c r="AN5" s="242"/>
      <c r="AO5" s="240" t="s">
        <v>110</v>
      </c>
      <c r="AP5" s="240"/>
      <c r="AQ5" s="240"/>
      <c r="AR5" s="240"/>
      <c r="AS5" s="240"/>
      <c r="AT5" s="240"/>
      <c r="AU5" s="241" t="s">
        <v>109</v>
      </c>
      <c r="AV5" s="241"/>
      <c r="AW5" s="241"/>
      <c r="AX5" s="243"/>
    </row>
    <row r="6" spans="1:51" ht="52.5" customHeight="1" thickTop="1" thickBot="1">
      <c r="A6" s="244" t="str">
        <f>IF(基本情報入力!C15="","",基本情報入力!C15)</f>
        <v>社会福祉法人○○会</v>
      </c>
      <c r="B6" s="245"/>
      <c r="C6" s="245"/>
      <c r="D6" s="245"/>
      <c r="E6" s="245"/>
      <c r="F6" s="245"/>
      <c r="G6" s="245"/>
      <c r="H6" s="245"/>
      <c r="I6" s="245"/>
      <c r="J6" s="245"/>
      <c r="K6" s="245"/>
      <c r="L6" s="245"/>
      <c r="M6" s="245"/>
      <c r="N6" s="245"/>
      <c r="O6" s="245"/>
      <c r="P6" s="245"/>
      <c r="Q6" s="245"/>
      <c r="R6" s="246" t="str">
        <f>IF(基本情報入力!O15="","",基本情報入力!O15)</f>
        <v>10,,認知症対応型共同生活介護</v>
      </c>
      <c r="S6" s="246"/>
      <c r="T6" s="246"/>
      <c r="U6" s="246"/>
      <c r="V6" s="246"/>
      <c r="W6" s="246"/>
      <c r="X6" s="247" t="str">
        <f>IF(基本情報入力!V15="","",基本情報入力!V15)</f>
        <v>特別養護老人ホーム○○</v>
      </c>
      <c r="Y6" s="247"/>
      <c r="Z6" s="247"/>
      <c r="AA6" s="247"/>
      <c r="AB6" s="247"/>
      <c r="AC6" s="247"/>
      <c r="AD6" s="247"/>
      <c r="AE6" s="247"/>
      <c r="AF6" s="247"/>
      <c r="AG6" s="247"/>
      <c r="AH6" s="247"/>
      <c r="AI6" s="247"/>
      <c r="AJ6" s="247"/>
      <c r="AK6" s="247"/>
      <c r="AL6" s="247"/>
      <c r="AM6" s="247"/>
      <c r="AN6" s="247"/>
      <c r="AO6" s="248" t="str">
        <f>IF(基本情報入力!AH15="","",基本情報入力!AH15)</f>
        <v>大阪市</v>
      </c>
      <c r="AP6" s="248"/>
      <c r="AQ6" s="248"/>
      <c r="AR6" s="248"/>
      <c r="AS6" s="248"/>
      <c r="AT6" s="248"/>
      <c r="AU6" s="249">
        <f>IF(基本情報入力!AL15="","",基本情報入力!AL15)</f>
        <v>50</v>
      </c>
      <c r="AV6" s="249"/>
      <c r="AW6" s="249"/>
      <c r="AX6" s="250"/>
    </row>
    <row r="7" spans="1:51" ht="10.5" customHeight="1">
      <c r="A7" s="44"/>
    </row>
    <row r="8" spans="1:51" s="78" customFormat="1" ht="18.75" customHeight="1" thickBot="1">
      <c r="A8" s="85" t="s">
        <v>121</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row>
    <row r="9" spans="1:51" ht="20.25" customHeight="1" thickBot="1">
      <c r="A9" s="220"/>
      <c r="B9" s="221"/>
      <c r="C9" s="221"/>
      <c r="D9" s="221"/>
      <c r="E9" s="221"/>
      <c r="F9" s="221"/>
      <c r="G9" s="221"/>
      <c r="H9" s="221"/>
      <c r="I9" s="222"/>
      <c r="J9" s="223" t="s">
        <v>12</v>
      </c>
      <c r="K9" s="224"/>
      <c r="L9" s="224"/>
      <c r="M9" s="224"/>
      <c r="N9" s="224"/>
      <c r="O9" s="224"/>
      <c r="P9" s="224"/>
      <c r="Q9" s="224"/>
      <c r="R9" s="224"/>
      <c r="S9" s="225" t="s">
        <v>13</v>
      </c>
      <c r="T9" s="226"/>
      <c r="U9" s="226"/>
      <c r="V9" s="226"/>
      <c r="W9" s="226"/>
      <c r="X9" s="226"/>
      <c r="Y9" s="226"/>
      <c r="Z9" s="227"/>
      <c r="AA9" s="228" t="s">
        <v>108</v>
      </c>
      <c r="AB9" s="228"/>
      <c r="AC9" s="228"/>
      <c r="AD9" s="228"/>
      <c r="AE9" s="228"/>
      <c r="AF9" s="228"/>
      <c r="AG9" s="228"/>
      <c r="AH9" s="228"/>
      <c r="AI9" s="228"/>
      <c r="AJ9" s="228" t="s">
        <v>14</v>
      </c>
      <c r="AK9" s="228"/>
      <c r="AL9" s="228"/>
      <c r="AM9" s="228"/>
      <c r="AN9" s="228"/>
      <c r="AO9" s="228"/>
      <c r="AP9" s="228"/>
      <c r="AQ9" s="228"/>
      <c r="AR9" s="228"/>
      <c r="AS9" s="228"/>
      <c r="AT9" s="228"/>
      <c r="AU9" s="228"/>
      <c r="AV9" s="228"/>
      <c r="AW9" s="228"/>
      <c r="AX9" s="229"/>
    </row>
    <row r="10" spans="1:51" ht="30" customHeight="1" thickTop="1">
      <c r="A10" s="259" t="s">
        <v>120</v>
      </c>
      <c r="B10" s="260"/>
      <c r="C10" s="260"/>
      <c r="D10" s="260"/>
      <c r="E10" s="260"/>
      <c r="F10" s="260"/>
      <c r="G10" s="260"/>
      <c r="H10" s="260"/>
      <c r="I10" s="260"/>
      <c r="J10" s="261" t="str">
        <f>IF(基本情報入力!O27="","",基本情報入力!O27)</f>
        <v>事務長</v>
      </c>
      <c r="K10" s="262"/>
      <c r="L10" s="262"/>
      <c r="M10" s="262"/>
      <c r="N10" s="262"/>
      <c r="O10" s="262"/>
      <c r="P10" s="262"/>
      <c r="Q10" s="262"/>
      <c r="R10" s="262"/>
      <c r="S10" s="263" t="str">
        <f>IF(基本情報入力!V27="","",基本情報入力!V27)</f>
        <v>大阪 太郎</v>
      </c>
      <c r="T10" s="264"/>
      <c r="U10" s="264"/>
      <c r="V10" s="264"/>
      <c r="W10" s="264"/>
      <c r="X10" s="264"/>
      <c r="Y10" s="264"/>
      <c r="Z10" s="265"/>
      <c r="AA10" s="266" t="str">
        <f>IF(基本情報入力!AC27="","",基本情報入力!AC27)</f>
        <v>000-000-0000</v>
      </c>
      <c r="AB10" s="266"/>
      <c r="AC10" s="266"/>
      <c r="AD10" s="266"/>
      <c r="AE10" s="266"/>
      <c r="AF10" s="266"/>
      <c r="AG10" s="266"/>
      <c r="AH10" s="266"/>
      <c r="AI10" s="266"/>
      <c r="AJ10" s="266" t="str">
        <f>IF(基本情報入力!AJ27="","",基本情報入力!AJ27)</f>
        <v>osaka@mai</v>
      </c>
      <c r="AK10" s="266"/>
      <c r="AL10" s="266"/>
      <c r="AM10" s="266"/>
      <c r="AN10" s="266"/>
      <c r="AO10" s="266"/>
      <c r="AP10" s="266"/>
      <c r="AQ10" s="266"/>
      <c r="AR10" s="266"/>
      <c r="AS10" s="266"/>
      <c r="AT10" s="266"/>
      <c r="AU10" s="266"/>
      <c r="AV10" s="266"/>
      <c r="AW10" s="266"/>
      <c r="AX10" s="267"/>
    </row>
    <row r="11" spans="1:51" ht="30" customHeight="1" thickBot="1">
      <c r="A11" s="268" t="s">
        <v>119</v>
      </c>
      <c r="B11" s="269"/>
      <c r="C11" s="269"/>
      <c r="D11" s="269"/>
      <c r="E11" s="269"/>
      <c r="F11" s="269"/>
      <c r="G11" s="269"/>
      <c r="H11" s="269"/>
      <c r="I11" s="269"/>
      <c r="J11" s="270" t="str">
        <f>IF(基本情報入力!O29="","",基本情報入力!O29)</f>
        <v>施設長</v>
      </c>
      <c r="K11" s="271"/>
      <c r="L11" s="271"/>
      <c r="M11" s="271"/>
      <c r="N11" s="271"/>
      <c r="O11" s="271"/>
      <c r="P11" s="271"/>
      <c r="Q11" s="271"/>
      <c r="R11" s="271"/>
      <c r="S11" s="272" t="str">
        <f>IF(基本情報入力!V29="","",基本情報入力!V29)</f>
        <v>浪速　次郎</v>
      </c>
      <c r="T11" s="273"/>
      <c r="U11" s="273"/>
      <c r="V11" s="273"/>
      <c r="W11" s="273"/>
      <c r="X11" s="273"/>
      <c r="Y11" s="273"/>
      <c r="Z11" s="274"/>
      <c r="AA11" s="275" t="str">
        <f>IF(基本情報入力!AC29="","",基本情報入力!AC29)</f>
        <v>000-000-0000</v>
      </c>
      <c r="AB11" s="275"/>
      <c r="AC11" s="275"/>
      <c r="AD11" s="275"/>
      <c r="AE11" s="275"/>
      <c r="AF11" s="275"/>
      <c r="AG11" s="275"/>
      <c r="AH11" s="275"/>
      <c r="AI11" s="275"/>
      <c r="AJ11" s="275" t="str">
        <f>IF(基本情報入力!AJ29="","",基本情報入力!AJ29)</f>
        <v>marumaruenn@mai</v>
      </c>
      <c r="AK11" s="275"/>
      <c r="AL11" s="275"/>
      <c r="AM11" s="275"/>
      <c r="AN11" s="275"/>
      <c r="AO11" s="275"/>
      <c r="AP11" s="275"/>
      <c r="AQ11" s="275"/>
      <c r="AR11" s="275"/>
      <c r="AS11" s="275"/>
      <c r="AT11" s="275"/>
      <c r="AU11" s="275"/>
      <c r="AV11" s="275"/>
      <c r="AW11" s="275"/>
      <c r="AX11" s="276"/>
    </row>
    <row r="12" spans="1:51" ht="18.75" customHeight="1"/>
    <row r="13" spans="1:51" ht="22.5" customHeight="1" thickBot="1">
      <c r="A13" s="422" t="s">
        <v>117</v>
      </c>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79"/>
    </row>
    <row r="14" spans="1:51" ht="60" customHeight="1">
      <c r="A14" s="423" t="s">
        <v>158</v>
      </c>
      <c r="B14" s="424"/>
      <c r="C14" s="424"/>
      <c r="D14" s="424"/>
      <c r="E14" s="424"/>
      <c r="F14" s="424"/>
      <c r="G14" s="424"/>
      <c r="H14" s="424"/>
      <c r="I14" s="424"/>
      <c r="J14" s="424"/>
      <c r="K14" s="424"/>
      <c r="L14" s="424"/>
      <c r="M14" s="424"/>
      <c r="N14" s="425"/>
      <c r="O14" s="432" t="s">
        <v>218</v>
      </c>
      <c r="P14" s="433"/>
      <c r="Q14" s="434" t="s">
        <v>159</v>
      </c>
      <c r="R14" s="435"/>
      <c r="S14" s="435"/>
      <c r="T14" s="435"/>
      <c r="U14" s="435"/>
      <c r="V14" s="435"/>
      <c r="W14" s="435"/>
      <c r="X14" s="435"/>
      <c r="Y14" s="435"/>
      <c r="Z14" s="435"/>
      <c r="AA14" s="435"/>
      <c r="AB14" s="436"/>
      <c r="AC14" s="437"/>
      <c r="AD14" s="437"/>
      <c r="AE14" s="437"/>
      <c r="AF14" s="437"/>
      <c r="AG14" s="437"/>
      <c r="AH14" s="437"/>
      <c r="AI14" s="437"/>
      <c r="AJ14" s="437"/>
      <c r="AK14" s="437"/>
      <c r="AL14" s="437"/>
      <c r="AM14" s="437"/>
      <c r="AN14" s="437"/>
      <c r="AO14" s="437"/>
      <c r="AP14" s="437"/>
      <c r="AQ14" s="437"/>
      <c r="AR14" s="437"/>
      <c r="AS14" s="437"/>
      <c r="AT14" s="437"/>
      <c r="AU14" s="437"/>
      <c r="AV14" s="437"/>
      <c r="AW14" s="437"/>
      <c r="AX14" s="438"/>
    </row>
    <row r="15" spans="1:51" ht="30" customHeight="1">
      <c r="A15" s="426"/>
      <c r="B15" s="427"/>
      <c r="C15" s="427"/>
      <c r="D15" s="427"/>
      <c r="E15" s="427"/>
      <c r="F15" s="427"/>
      <c r="G15" s="427"/>
      <c r="H15" s="427"/>
      <c r="I15" s="427"/>
      <c r="J15" s="427"/>
      <c r="K15" s="427"/>
      <c r="L15" s="427"/>
      <c r="M15" s="427"/>
      <c r="N15" s="428"/>
      <c r="O15" s="439" t="s">
        <v>218</v>
      </c>
      <c r="P15" s="440"/>
      <c r="Q15" s="443" t="s">
        <v>160</v>
      </c>
      <c r="R15" s="444"/>
      <c r="S15" s="444"/>
      <c r="T15" s="444"/>
      <c r="U15" s="444"/>
      <c r="V15" s="444"/>
      <c r="W15" s="444"/>
      <c r="X15" s="444"/>
      <c r="Y15" s="444"/>
      <c r="Z15" s="444"/>
      <c r="AA15" s="445"/>
      <c r="AB15" s="449" t="s">
        <v>69</v>
      </c>
      <c r="AC15" s="449"/>
      <c r="AD15" s="449"/>
      <c r="AE15" s="449"/>
      <c r="AF15" s="449"/>
      <c r="AG15" s="450" t="s">
        <v>231</v>
      </c>
      <c r="AH15" s="451"/>
      <c r="AI15" s="451"/>
      <c r="AJ15" s="451"/>
      <c r="AK15" s="451"/>
      <c r="AL15" s="451"/>
      <c r="AM15" s="451"/>
      <c r="AN15" s="451"/>
      <c r="AO15" s="451"/>
      <c r="AP15" s="451"/>
      <c r="AQ15" s="451"/>
      <c r="AR15" s="451"/>
      <c r="AS15" s="451"/>
      <c r="AT15" s="451"/>
      <c r="AU15" s="451"/>
      <c r="AV15" s="451"/>
      <c r="AW15" s="451"/>
      <c r="AX15" s="452"/>
    </row>
    <row r="16" spans="1:51" ht="30" customHeight="1">
      <c r="A16" s="426"/>
      <c r="B16" s="427"/>
      <c r="C16" s="427"/>
      <c r="D16" s="427"/>
      <c r="E16" s="427"/>
      <c r="F16" s="427"/>
      <c r="G16" s="427"/>
      <c r="H16" s="427"/>
      <c r="I16" s="427"/>
      <c r="J16" s="427"/>
      <c r="K16" s="427"/>
      <c r="L16" s="427"/>
      <c r="M16" s="427"/>
      <c r="N16" s="428"/>
      <c r="O16" s="441"/>
      <c r="P16" s="442"/>
      <c r="Q16" s="446"/>
      <c r="R16" s="447"/>
      <c r="S16" s="447"/>
      <c r="T16" s="447"/>
      <c r="U16" s="447"/>
      <c r="V16" s="447"/>
      <c r="W16" s="447"/>
      <c r="X16" s="447"/>
      <c r="Y16" s="447"/>
      <c r="Z16" s="447"/>
      <c r="AA16" s="448"/>
      <c r="AB16" s="453" t="s">
        <v>116</v>
      </c>
      <c r="AC16" s="454"/>
      <c r="AD16" s="454"/>
      <c r="AE16" s="454"/>
      <c r="AF16" s="455"/>
      <c r="AG16" s="450" t="s">
        <v>232</v>
      </c>
      <c r="AH16" s="451"/>
      <c r="AI16" s="451"/>
      <c r="AJ16" s="451"/>
      <c r="AK16" s="451"/>
      <c r="AL16" s="451"/>
      <c r="AM16" s="451"/>
      <c r="AN16" s="451"/>
      <c r="AO16" s="451"/>
      <c r="AP16" s="451"/>
      <c r="AQ16" s="451"/>
      <c r="AR16" s="451"/>
      <c r="AS16" s="451"/>
      <c r="AT16" s="451"/>
      <c r="AU16" s="451"/>
      <c r="AV16" s="451"/>
      <c r="AW16" s="451"/>
      <c r="AX16" s="452"/>
    </row>
    <row r="17" spans="1:50" ht="35.1" customHeight="1">
      <c r="A17" s="426"/>
      <c r="B17" s="427"/>
      <c r="C17" s="427"/>
      <c r="D17" s="427"/>
      <c r="E17" s="427"/>
      <c r="F17" s="427"/>
      <c r="G17" s="427"/>
      <c r="H17" s="427"/>
      <c r="I17" s="427"/>
      <c r="J17" s="427"/>
      <c r="K17" s="427"/>
      <c r="L17" s="427"/>
      <c r="M17" s="427"/>
      <c r="N17" s="428"/>
      <c r="O17" s="464"/>
      <c r="P17" s="465"/>
      <c r="Q17" s="468" t="s">
        <v>161</v>
      </c>
      <c r="R17" s="468"/>
      <c r="S17" s="468"/>
      <c r="T17" s="468"/>
      <c r="U17" s="468"/>
      <c r="V17" s="468"/>
      <c r="W17" s="468"/>
      <c r="X17" s="468"/>
      <c r="Y17" s="468"/>
      <c r="Z17" s="468"/>
      <c r="AA17" s="468"/>
      <c r="AB17" s="470" t="s">
        <v>69</v>
      </c>
      <c r="AC17" s="470"/>
      <c r="AD17" s="470"/>
      <c r="AE17" s="470"/>
      <c r="AF17" s="470"/>
      <c r="AG17" s="471"/>
      <c r="AH17" s="472"/>
      <c r="AI17" s="472"/>
      <c r="AJ17" s="472"/>
      <c r="AK17" s="472"/>
      <c r="AL17" s="472"/>
      <c r="AM17" s="472"/>
      <c r="AN17" s="472"/>
      <c r="AO17" s="472"/>
      <c r="AP17" s="472"/>
      <c r="AQ17" s="472"/>
      <c r="AR17" s="472"/>
      <c r="AS17" s="472"/>
      <c r="AT17" s="472"/>
      <c r="AU17" s="472"/>
      <c r="AV17" s="472"/>
      <c r="AW17" s="472"/>
      <c r="AX17" s="473"/>
    </row>
    <row r="18" spans="1:50" ht="35.1" customHeight="1" thickBot="1">
      <c r="A18" s="429"/>
      <c r="B18" s="430"/>
      <c r="C18" s="430"/>
      <c r="D18" s="430"/>
      <c r="E18" s="430"/>
      <c r="F18" s="430"/>
      <c r="G18" s="430"/>
      <c r="H18" s="430"/>
      <c r="I18" s="430"/>
      <c r="J18" s="430"/>
      <c r="K18" s="430"/>
      <c r="L18" s="430"/>
      <c r="M18" s="430"/>
      <c r="N18" s="431"/>
      <c r="O18" s="466"/>
      <c r="P18" s="467"/>
      <c r="Q18" s="469"/>
      <c r="R18" s="469"/>
      <c r="S18" s="469"/>
      <c r="T18" s="469"/>
      <c r="U18" s="469"/>
      <c r="V18" s="469"/>
      <c r="W18" s="469"/>
      <c r="X18" s="469"/>
      <c r="Y18" s="469"/>
      <c r="Z18" s="469"/>
      <c r="AA18" s="469"/>
      <c r="AB18" s="474" t="s">
        <v>116</v>
      </c>
      <c r="AC18" s="475"/>
      <c r="AD18" s="475"/>
      <c r="AE18" s="475"/>
      <c r="AF18" s="476"/>
      <c r="AG18" s="477"/>
      <c r="AH18" s="478"/>
      <c r="AI18" s="478"/>
      <c r="AJ18" s="478"/>
      <c r="AK18" s="478"/>
      <c r="AL18" s="478"/>
      <c r="AM18" s="478"/>
      <c r="AN18" s="478"/>
      <c r="AO18" s="478"/>
      <c r="AP18" s="478"/>
      <c r="AQ18" s="478"/>
      <c r="AR18" s="478"/>
      <c r="AS18" s="478"/>
      <c r="AT18" s="478"/>
      <c r="AU18" s="478"/>
      <c r="AV18" s="478"/>
      <c r="AW18" s="478"/>
      <c r="AX18" s="479"/>
    </row>
    <row r="19" spans="1:50" ht="36" customHeight="1" thickBot="1">
      <c r="A19" s="295"/>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row>
    <row r="20" spans="1:50" s="81" customFormat="1" ht="27" customHeight="1">
      <c r="A20" s="296" t="s">
        <v>124</v>
      </c>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8"/>
    </row>
    <row r="21" spans="1:50" s="4" customFormat="1" ht="19.5" customHeight="1" thickBot="1">
      <c r="A21" s="456" t="s">
        <v>187</v>
      </c>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row>
    <row r="22" spans="1:50" ht="84.95" customHeight="1">
      <c r="A22" s="302" t="s">
        <v>177</v>
      </c>
      <c r="B22" s="303"/>
      <c r="C22" s="303"/>
      <c r="D22" s="303"/>
      <c r="E22" s="303"/>
      <c r="F22" s="304"/>
      <c r="G22" s="459" t="s">
        <v>264</v>
      </c>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AX22" s="460"/>
    </row>
    <row r="23" spans="1:50" ht="84.95" customHeight="1" thickBot="1">
      <c r="A23" s="282" t="s">
        <v>176</v>
      </c>
      <c r="B23" s="283"/>
      <c r="C23" s="283"/>
      <c r="D23" s="283"/>
      <c r="E23" s="283"/>
      <c r="F23" s="284"/>
      <c r="G23" s="461" t="s">
        <v>272</v>
      </c>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c r="AO23" s="462"/>
      <c r="AP23" s="462"/>
      <c r="AQ23" s="462"/>
      <c r="AR23" s="462"/>
      <c r="AS23" s="462"/>
      <c r="AT23" s="462"/>
      <c r="AU23" s="462"/>
      <c r="AV23" s="462"/>
      <c r="AW23" s="462"/>
      <c r="AX23" s="463"/>
    </row>
    <row r="24" spans="1:50" s="16" customFormat="1" ht="36" customHeight="1" thickBot="1">
      <c r="A24" s="288"/>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row>
    <row r="25" spans="1:50" s="81" customFormat="1" ht="26.25" customHeight="1">
      <c r="A25" s="289" t="s">
        <v>162</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1"/>
    </row>
    <row r="26" spans="1:50" s="4" customFormat="1" ht="24.95" customHeight="1">
      <c r="A26" s="482" t="s">
        <v>163</v>
      </c>
      <c r="B26" s="483"/>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483"/>
      <c r="AR26" s="483"/>
      <c r="AS26" s="483"/>
      <c r="AT26" s="483"/>
      <c r="AU26" s="483"/>
      <c r="AV26" s="483"/>
      <c r="AW26" s="483"/>
      <c r="AX26" s="484"/>
    </row>
    <row r="27" spans="1:50" ht="84.95" customHeight="1">
      <c r="A27" s="322" t="s">
        <v>153</v>
      </c>
      <c r="B27" s="323"/>
      <c r="C27" s="323"/>
      <c r="D27" s="323"/>
      <c r="E27" s="323"/>
      <c r="F27" s="324"/>
      <c r="G27" s="485" t="s">
        <v>265</v>
      </c>
      <c r="H27" s="485"/>
      <c r="I27" s="485"/>
      <c r="J27" s="485"/>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5"/>
      <c r="AH27" s="485"/>
      <c r="AI27" s="485"/>
      <c r="AJ27" s="485"/>
      <c r="AK27" s="485"/>
      <c r="AL27" s="485"/>
      <c r="AM27" s="485"/>
      <c r="AN27" s="485"/>
      <c r="AO27" s="485"/>
      <c r="AP27" s="485"/>
      <c r="AQ27" s="485"/>
      <c r="AR27" s="485"/>
      <c r="AS27" s="485"/>
      <c r="AT27" s="485"/>
      <c r="AU27" s="485"/>
      <c r="AV27" s="485"/>
      <c r="AW27" s="485"/>
      <c r="AX27" s="486"/>
    </row>
    <row r="28" spans="1:50" ht="84.95" customHeight="1" thickBot="1">
      <c r="A28" s="328" t="s">
        <v>154</v>
      </c>
      <c r="B28" s="329"/>
      <c r="C28" s="329"/>
      <c r="D28" s="329"/>
      <c r="E28" s="329"/>
      <c r="F28" s="330"/>
      <c r="G28" s="480" t="s">
        <v>273</v>
      </c>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1"/>
    </row>
    <row r="29" spans="1:50" ht="6" customHeight="1" thickBo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81" customFormat="1" ht="26.25" customHeight="1">
      <c r="A30" s="334" t="s">
        <v>122</v>
      </c>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6"/>
    </row>
    <row r="31" spans="1:50" s="4" customFormat="1" ht="33.75" customHeight="1">
      <c r="A31" s="308" t="s">
        <v>125</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10"/>
    </row>
    <row r="32" spans="1:50" s="4" customFormat="1" ht="24.95" customHeight="1">
      <c r="A32" s="311" t="s">
        <v>106</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3"/>
    </row>
    <row r="33" spans="1:53" s="17" customFormat="1" ht="15.75" customHeight="1">
      <c r="A33" s="39"/>
      <c r="B33" s="314"/>
      <c r="C33" s="314"/>
      <c r="D33" s="314"/>
      <c r="E33" s="314"/>
      <c r="F33" s="314"/>
      <c r="G33" s="314"/>
      <c r="H33" s="314"/>
      <c r="I33" s="314"/>
      <c r="J33" s="314"/>
      <c r="K33" s="314"/>
      <c r="L33" s="314"/>
      <c r="M33" s="314"/>
      <c r="N33" s="40"/>
      <c r="O33" s="40"/>
      <c r="P33" s="40"/>
      <c r="Q33" s="40"/>
      <c r="R33" s="40"/>
      <c r="S33" s="314"/>
      <c r="T33" s="314"/>
      <c r="U33" s="314"/>
      <c r="V33" s="314"/>
      <c r="W33" s="314"/>
      <c r="X33" s="314"/>
      <c r="Y33" s="314"/>
      <c r="Z33" s="314"/>
      <c r="AA33" s="314"/>
      <c r="AB33" s="314"/>
      <c r="AC33" s="314"/>
      <c r="AD33" s="314"/>
      <c r="AE33" s="314"/>
      <c r="AF33" s="40"/>
      <c r="AG33" s="40"/>
      <c r="AH33" s="40"/>
      <c r="AI33" s="40"/>
      <c r="AJ33" s="40"/>
      <c r="AK33" s="40"/>
      <c r="AL33" s="314"/>
      <c r="AM33" s="314"/>
      <c r="AN33" s="314"/>
      <c r="AO33" s="314"/>
      <c r="AP33" s="314"/>
      <c r="AQ33" s="314"/>
      <c r="AR33" s="314"/>
      <c r="AS33" s="314"/>
      <c r="AT33" s="314"/>
      <c r="AU33" s="314"/>
      <c r="AV33" s="314"/>
      <c r="AW33" s="314"/>
      <c r="AX33" s="41"/>
    </row>
    <row r="34" spans="1:53" ht="27" customHeight="1">
      <c r="A34" s="42"/>
      <c r="B34" s="315" t="s">
        <v>67</v>
      </c>
      <c r="C34" s="316"/>
      <c r="D34" s="316"/>
      <c r="E34" s="316"/>
      <c r="F34" s="316"/>
      <c r="G34" s="316"/>
      <c r="H34" s="316"/>
      <c r="I34" s="316"/>
      <c r="J34" s="316"/>
      <c r="K34" s="316"/>
      <c r="L34" s="316"/>
      <c r="M34" s="316"/>
      <c r="N34" s="40"/>
      <c r="O34" s="40"/>
      <c r="P34" s="40"/>
      <c r="Q34" s="40"/>
      <c r="R34" s="40"/>
      <c r="S34" s="317" t="s">
        <v>68</v>
      </c>
      <c r="T34" s="317"/>
      <c r="U34" s="317"/>
      <c r="V34" s="317"/>
      <c r="W34" s="317"/>
      <c r="X34" s="317"/>
      <c r="Y34" s="317"/>
      <c r="Z34" s="317"/>
      <c r="AA34" s="317"/>
      <c r="AB34" s="317"/>
      <c r="AC34" s="317"/>
      <c r="AD34" s="317"/>
      <c r="AE34" s="317"/>
      <c r="AF34" s="40"/>
      <c r="AG34" s="40"/>
      <c r="AH34" s="40"/>
      <c r="AI34" s="40"/>
      <c r="AJ34" s="40"/>
      <c r="AK34" s="40"/>
      <c r="AL34" s="318" t="s">
        <v>96</v>
      </c>
      <c r="AM34" s="318"/>
      <c r="AN34" s="318"/>
      <c r="AO34" s="318"/>
      <c r="AP34" s="318"/>
      <c r="AQ34" s="318"/>
      <c r="AR34" s="318"/>
      <c r="AS34" s="318"/>
      <c r="AT34" s="318"/>
      <c r="AU34" s="318"/>
      <c r="AV34" s="318"/>
      <c r="AW34" s="318"/>
      <c r="AX34" s="43"/>
    </row>
    <row r="35" spans="1:53" ht="9" customHeight="1">
      <c r="A35" s="42"/>
      <c r="B35" s="44"/>
      <c r="C35" s="44"/>
      <c r="D35" s="44"/>
      <c r="E35" s="44"/>
      <c r="F35" s="44"/>
      <c r="G35" s="44"/>
      <c r="H35" s="44"/>
      <c r="I35" s="44"/>
      <c r="J35" s="44"/>
      <c r="K35" s="44"/>
      <c r="L35" s="44"/>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6"/>
    </row>
    <row r="36" spans="1:53" ht="9" customHeight="1">
      <c r="A36" s="42"/>
      <c r="B36" s="44"/>
      <c r="C36" s="44"/>
      <c r="D36" s="44"/>
      <c r="E36" s="44"/>
      <c r="F36" s="44"/>
      <c r="G36" s="44"/>
      <c r="H36" s="44"/>
      <c r="I36" s="44"/>
      <c r="J36" s="44"/>
      <c r="K36" s="44"/>
      <c r="L36" s="44"/>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6"/>
    </row>
    <row r="37" spans="1:53" ht="30" customHeight="1">
      <c r="A37" s="42"/>
      <c r="B37" s="341"/>
      <c r="C37" s="341"/>
      <c r="D37" s="337" t="s">
        <v>15</v>
      </c>
      <c r="E37" s="337"/>
      <c r="F37" s="337"/>
      <c r="G37" s="47"/>
      <c r="H37" s="47"/>
      <c r="I37" s="341" t="s">
        <v>218</v>
      </c>
      <c r="J37" s="341"/>
      <c r="K37" s="337" t="s">
        <v>16</v>
      </c>
      <c r="L37" s="337"/>
      <c r="M37" s="337"/>
      <c r="N37" s="45"/>
      <c r="O37" s="45"/>
      <c r="P37" s="45"/>
      <c r="Q37" s="45"/>
      <c r="R37" s="45"/>
      <c r="S37" s="341"/>
      <c r="T37" s="341"/>
      <c r="U37" s="343" t="s">
        <v>15</v>
      </c>
      <c r="V37" s="344"/>
      <c r="W37" s="345"/>
      <c r="X37" s="44"/>
      <c r="Y37" s="47"/>
      <c r="Z37" s="47"/>
      <c r="AA37" s="341" t="s">
        <v>218</v>
      </c>
      <c r="AB37" s="341"/>
      <c r="AC37" s="337" t="s">
        <v>16</v>
      </c>
      <c r="AD37" s="337"/>
      <c r="AE37" s="337"/>
      <c r="AF37" s="45"/>
      <c r="AG37" s="45"/>
      <c r="AH37" s="45"/>
      <c r="AI37" s="45"/>
      <c r="AJ37" s="45"/>
      <c r="AK37" s="45"/>
      <c r="AL37" s="342" t="s">
        <v>218</v>
      </c>
      <c r="AM37" s="342"/>
      <c r="AN37" s="337" t="s">
        <v>15</v>
      </c>
      <c r="AO37" s="337"/>
      <c r="AP37" s="337"/>
      <c r="AQ37" s="47"/>
      <c r="AR37" s="47"/>
      <c r="AS37" s="341"/>
      <c r="AT37" s="341"/>
      <c r="AU37" s="337" t="s">
        <v>16</v>
      </c>
      <c r="AV37" s="337"/>
      <c r="AW37" s="337"/>
      <c r="AX37" s="46"/>
    </row>
    <row r="38" spans="1:53" ht="17.25" customHeight="1">
      <c r="A38" s="42"/>
      <c r="B38" s="47"/>
      <c r="C38" s="47"/>
      <c r="D38" s="47"/>
      <c r="E38" s="47"/>
      <c r="F38" s="47"/>
      <c r="G38" s="47"/>
      <c r="H38" s="47"/>
      <c r="I38" s="47"/>
      <c r="J38" s="47"/>
      <c r="K38" s="44"/>
      <c r="L38" s="44"/>
      <c r="M38" s="44"/>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6"/>
    </row>
    <row r="39" spans="1:53" ht="30" customHeight="1">
      <c r="A39" s="42"/>
      <c r="B39" s="337" t="s">
        <v>104</v>
      </c>
      <c r="C39" s="337"/>
      <c r="D39" s="337"/>
      <c r="E39" s="337"/>
      <c r="F39" s="337"/>
      <c r="G39" s="337"/>
      <c r="H39" s="337"/>
      <c r="I39" s="337"/>
      <c r="J39" s="337"/>
      <c r="K39" s="338" t="s">
        <v>230</v>
      </c>
      <c r="L39" s="339"/>
      <c r="M39" s="339"/>
      <c r="N39" s="45"/>
      <c r="O39" s="45"/>
      <c r="P39" s="45"/>
      <c r="Q39" s="45"/>
      <c r="R39" s="45"/>
      <c r="S39" s="337" t="s">
        <v>104</v>
      </c>
      <c r="T39" s="337"/>
      <c r="U39" s="337"/>
      <c r="V39" s="337"/>
      <c r="W39" s="337"/>
      <c r="X39" s="337"/>
      <c r="Y39" s="337"/>
      <c r="Z39" s="337"/>
      <c r="AA39" s="337"/>
      <c r="AB39" s="337"/>
      <c r="AC39" s="338" t="s">
        <v>230</v>
      </c>
      <c r="AD39" s="338"/>
      <c r="AE39" s="338"/>
      <c r="AF39" s="45"/>
      <c r="AG39" s="45"/>
      <c r="AH39" s="45"/>
      <c r="AI39" s="45"/>
      <c r="AJ39" s="45"/>
      <c r="AK39" s="45"/>
      <c r="AL39" s="337" t="s">
        <v>104</v>
      </c>
      <c r="AM39" s="337"/>
      <c r="AN39" s="337"/>
      <c r="AO39" s="337"/>
      <c r="AP39" s="337"/>
      <c r="AQ39" s="337"/>
      <c r="AR39" s="337"/>
      <c r="AS39" s="337"/>
      <c r="AT39" s="337"/>
      <c r="AU39" s="340"/>
      <c r="AV39" s="340"/>
      <c r="AW39" s="340"/>
      <c r="AX39" s="46"/>
    </row>
    <row r="40" spans="1:53" ht="4.5" customHeight="1">
      <c r="A40" s="42"/>
      <c r="B40" s="47"/>
      <c r="C40" s="47"/>
      <c r="D40" s="47"/>
      <c r="E40" s="47"/>
      <c r="F40" s="47"/>
      <c r="G40" s="47"/>
      <c r="H40" s="47"/>
      <c r="I40" s="47"/>
      <c r="J40" s="47"/>
      <c r="K40" s="47"/>
      <c r="L40" s="47"/>
      <c r="M40" s="47"/>
      <c r="N40" s="45"/>
      <c r="O40" s="45"/>
      <c r="P40" s="45"/>
      <c r="Q40" s="45"/>
      <c r="R40" s="45"/>
      <c r="S40" s="45"/>
      <c r="T40" s="45"/>
      <c r="U40" s="45"/>
      <c r="V40" s="45"/>
      <c r="W40" s="45"/>
      <c r="X40" s="45"/>
      <c r="Y40" s="45"/>
      <c r="Z40" s="45"/>
      <c r="AA40" s="45"/>
      <c r="AB40" s="45"/>
      <c r="AC40" s="44"/>
      <c r="AD40" s="44"/>
      <c r="AE40" s="44"/>
      <c r="AF40" s="45"/>
      <c r="AG40" s="45"/>
      <c r="AH40" s="45"/>
      <c r="AI40" s="45"/>
      <c r="AJ40" s="45"/>
      <c r="AK40" s="45"/>
      <c r="AL40" s="45"/>
      <c r="AM40" s="45"/>
      <c r="AN40" s="45"/>
      <c r="AO40" s="45"/>
      <c r="AP40" s="45"/>
      <c r="AQ40" s="45"/>
      <c r="AR40" s="45"/>
      <c r="AS40" s="45"/>
      <c r="AT40" s="45"/>
      <c r="AU40" s="45"/>
      <c r="AV40" s="45"/>
      <c r="AW40" s="45"/>
      <c r="AX40" s="46"/>
    </row>
    <row r="41" spans="1:53" ht="25.5" customHeight="1">
      <c r="A41" s="42"/>
      <c r="B41" s="47"/>
      <c r="C41" s="47"/>
      <c r="D41" s="47"/>
      <c r="E41" s="47"/>
      <c r="F41" s="346"/>
      <c r="G41" s="346"/>
      <c r="H41" s="47"/>
      <c r="I41" s="47"/>
      <c r="J41" s="47"/>
      <c r="K41" s="47"/>
      <c r="L41" s="47"/>
      <c r="M41" s="47"/>
      <c r="N41" s="45"/>
      <c r="O41" s="45"/>
      <c r="P41" s="45"/>
      <c r="Q41" s="45"/>
      <c r="R41" s="45"/>
      <c r="S41" s="45"/>
      <c r="T41" s="45"/>
      <c r="U41" s="45"/>
      <c r="V41" s="45"/>
      <c r="W41" s="45"/>
      <c r="X41" s="347"/>
      <c r="Y41" s="347"/>
      <c r="Z41" s="45"/>
      <c r="AA41" s="45"/>
      <c r="AB41" s="45"/>
      <c r="AC41" s="44"/>
      <c r="AD41" s="44"/>
      <c r="AE41" s="44"/>
      <c r="AF41" s="45"/>
      <c r="AG41" s="45"/>
      <c r="AH41" s="45"/>
      <c r="AI41" s="45"/>
      <c r="AJ41" s="45"/>
      <c r="AK41" s="45"/>
      <c r="AL41" s="45"/>
      <c r="AM41" s="45"/>
      <c r="AN41" s="45"/>
      <c r="AO41" s="45"/>
      <c r="AP41" s="45"/>
      <c r="AQ41" s="347"/>
      <c r="AR41" s="347"/>
      <c r="AS41" s="45"/>
      <c r="AT41" s="45"/>
      <c r="AU41" s="45"/>
      <c r="AV41" s="45"/>
      <c r="AW41" s="45"/>
      <c r="AX41" s="46"/>
    </row>
    <row r="42" spans="1:53" s="16" customFormat="1" ht="13.5" hidden="1" customHeight="1">
      <c r="A42" s="42"/>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5"/>
      <c r="AX42" s="46"/>
    </row>
    <row r="43" spans="1:53" s="16" customFormat="1" ht="82.5" customHeight="1">
      <c r="A43" s="42"/>
      <c r="B43" s="348" t="s">
        <v>107</v>
      </c>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50"/>
      <c r="AX43" s="48"/>
      <c r="BA43" s="112"/>
    </row>
    <row r="44" spans="1:53" s="17" customFormat="1" ht="29.25" customHeight="1">
      <c r="A44" s="49"/>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1"/>
    </row>
    <row r="45" spans="1:53" s="17" customFormat="1" ht="29.25" customHeight="1">
      <c r="A45" s="49"/>
      <c r="B45" s="351" t="s">
        <v>69</v>
      </c>
      <c r="C45" s="337"/>
      <c r="D45" s="337"/>
      <c r="E45" s="487" t="s">
        <v>259</v>
      </c>
      <c r="F45" s="487"/>
      <c r="G45" s="487"/>
      <c r="H45" s="487"/>
      <c r="I45" s="487"/>
      <c r="J45" s="487"/>
      <c r="K45" s="487"/>
      <c r="L45" s="487"/>
      <c r="M45" s="487"/>
      <c r="N45" s="487"/>
      <c r="O45" s="487"/>
      <c r="P45" s="50"/>
      <c r="Q45" s="50"/>
      <c r="R45" s="354" t="s">
        <v>70</v>
      </c>
      <c r="S45" s="354"/>
      <c r="T45" s="354"/>
      <c r="U45" s="488" t="s">
        <v>257</v>
      </c>
      <c r="V45" s="488"/>
      <c r="W45" s="488"/>
      <c r="X45" s="488"/>
      <c r="Y45" s="488"/>
      <c r="Z45" s="488"/>
      <c r="AA45" s="488"/>
      <c r="AB45" s="488"/>
      <c r="AC45" s="488"/>
      <c r="AD45" s="488"/>
      <c r="AE45" s="488"/>
      <c r="AF45" s="488"/>
      <c r="AG45" s="488"/>
      <c r="AH45" s="50"/>
      <c r="AI45" s="50"/>
      <c r="AJ45" s="337" t="s">
        <v>69</v>
      </c>
      <c r="AK45" s="337"/>
      <c r="AL45" s="337"/>
      <c r="AM45" s="489" t="s">
        <v>262</v>
      </c>
      <c r="AN45" s="489"/>
      <c r="AO45" s="489"/>
      <c r="AP45" s="489"/>
      <c r="AQ45" s="489"/>
      <c r="AR45" s="489"/>
      <c r="AS45" s="489"/>
      <c r="AT45" s="489"/>
      <c r="AU45" s="489"/>
      <c r="AV45" s="489"/>
      <c r="AW45" s="490"/>
      <c r="AX45" s="51"/>
    </row>
    <row r="46" spans="1:53" s="17" customFormat="1" ht="31.5" customHeight="1">
      <c r="A46" s="49"/>
      <c r="B46" s="351"/>
      <c r="C46" s="337"/>
      <c r="D46" s="337"/>
      <c r="E46" s="487"/>
      <c r="F46" s="487"/>
      <c r="G46" s="487"/>
      <c r="H46" s="487"/>
      <c r="I46" s="487"/>
      <c r="J46" s="487"/>
      <c r="K46" s="487"/>
      <c r="L46" s="487"/>
      <c r="M46" s="487"/>
      <c r="N46" s="487"/>
      <c r="O46" s="487"/>
      <c r="P46" s="50"/>
      <c r="Q46" s="50"/>
      <c r="R46" s="337" t="s">
        <v>69</v>
      </c>
      <c r="S46" s="337"/>
      <c r="T46" s="337"/>
      <c r="U46" s="491" t="s">
        <v>261</v>
      </c>
      <c r="V46" s="491"/>
      <c r="W46" s="491"/>
      <c r="X46" s="491"/>
      <c r="Y46" s="491"/>
      <c r="Z46" s="491"/>
      <c r="AA46" s="491"/>
      <c r="AB46" s="491"/>
      <c r="AC46" s="491"/>
      <c r="AD46" s="491"/>
      <c r="AE46" s="491"/>
      <c r="AF46" s="491"/>
      <c r="AG46" s="491"/>
      <c r="AH46" s="50"/>
      <c r="AI46" s="50"/>
      <c r="AJ46" s="337"/>
      <c r="AK46" s="337"/>
      <c r="AL46" s="337"/>
      <c r="AM46" s="489"/>
      <c r="AN46" s="489"/>
      <c r="AO46" s="489"/>
      <c r="AP46" s="489"/>
      <c r="AQ46" s="489"/>
      <c r="AR46" s="489"/>
      <c r="AS46" s="489"/>
      <c r="AT46" s="489"/>
      <c r="AU46" s="489"/>
      <c r="AV46" s="489"/>
      <c r="AW46" s="490"/>
      <c r="AX46" s="51"/>
    </row>
    <row r="47" spans="1:53" s="17" customFormat="1" ht="22.5" customHeight="1">
      <c r="A47" s="49"/>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1"/>
    </row>
    <row r="48" spans="1:53" ht="21.75" customHeight="1">
      <c r="A48" s="52"/>
      <c r="B48" s="360" t="s">
        <v>71</v>
      </c>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53"/>
    </row>
    <row r="49" spans="1:50" s="16" customFormat="1" ht="12" customHeight="1">
      <c r="A49" s="361"/>
      <c r="B49" s="362"/>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row>
    <row r="50" spans="1:50" s="18" customFormat="1" ht="18.75" customHeight="1" thickBot="1">
      <c r="A50" s="364" t="s">
        <v>94</v>
      </c>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6"/>
    </row>
    <row r="51" spans="1:50" ht="55.5" customHeight="1">
      <c r="A51" s="367" t="s">
        <v>92</v>
      </c>
      <c r="B51" s="368"/>
      <c r="C51" s="373" t="s">
        <v>155</v>
      </c>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5" t="s">
        <v>156</v>
      </c>
      <c r="AM51" s="376"/>
      <c r="AN51" s="376"/>
      <c r="AO51" s="376"/>
      <c r="AP51" s="376"/>
      <c r="AQ51" s="376"/>
      <c r="AR51" s="377"/>
      <c r="AS51" s="378" t="s">
        <v>218</v>
      </c>
      <c r="AT51" s="378"/>
      <c r="AU51" s="378"/>
      <c r="AV51" s="378"/>
      <c r="AW51" s="378"/>
      <c r="AX51" s="494"/>
    </row>
    <row r="52" spans="1:50" s="91" customFormat="1" ht="24.95" customHeight="1">
      <c r="A52" s="369"/>
      <c r="B52" s="370"/>
      <c r="C52" s="381" t="s">
        <v>17</v>
      </c>
      <c r="D52" s="382"/>
      <c r="E52" s="382"/>
      <c r="F52" s="382"/>
      <c r="G52" s="382"/>
      <c r="H52" s="382"/>
      <c r="I52" s="382"/>
      <c r="J52" s="382"/>
      <c r="K52" s="382"/>
      <c r="L52" s="382"/>
      <c r="M52" s="382"/>
      <c r="N52" s="383"/>
      <c r="O52" s="393" t="s">
        <v>126</v>
      </c>
      <c r="P52" s="393"/>
      <c r="Q52" s="393"/>
      <c r="R52" s="394" t="s">
        <v>127</v>
      </c>
      <c r="S52" s="395"/>
      <c r="T52" s="395"/>
      <c r="U52" s="398">
        <v>45</v>
      </c>
      <c r="V52" s="398"/>
      <c r="W52" s="397" t="s">
        <v>129</v>
      </c>
      <c r="X52" s="397"/>
      <c r="Y52" s="397"/>
      <c r="Z52" s="397"/>
      <c r="AA52" s="397"/>
      <c r="AB52" s="397"/>
      <c r="AC52" s="397"/>
      <c r="AD52" s="397"/>
      <c r="AE52" s="397"/>
      <c r="AF52" s="397"/>
      <c r="AG52" s="398">
        <v>16.5</v>
      </c>
      <c r="AH52" s="398"/>
      <c r="AI52" s="395" t="s">
        <v>130</v>
      </c>
      <c r="AJ52" s="395"/>
      <c r="AK52" s="395"/>
      <c r="AL52" s="395"/>
      <c r="AM52" s="395"/>
      <c r="AN52" s="395"/>
      <c r="AO52" s="395"/>
      <c r="AP52" s="395"/>
      <c r="AQ52" s="395"/>
      <c r="AR52" s="395"/>
      <c r="AS52" s="395"/>
      <c r="AT52" s="395"/>
      <c r="AU52" s="395"/>
      <c r="AV52" s="395"/>
      <c r="AW52" s="395"/>
      <c r="AX52" s="399"/>
    </row>
    <row r="53" spans="1:50" s="91" customFormat="1" ht="24.95" customHeight="1">
      <c r="A53" s="369"/>
      <c r="B53" s="370"/>
      <c r="C53" s="384"/>
      <c r="D53" s="385"/>
      <c r="E53" s="385"/>
      <c r="F53" s="385"/>
      <c r="G53" s="385"/>
      <c r="H53" s="385"/>
      <c r="I53" s="385"/>
      <c r="J53" s="385"/>
      <c r="K53" s="385"/>
      <c r="L53" s="385"/>
      <c r="M53" s="385"/>
      <c r="N53" s="386"/>
      <c r="O53" s="393" t="s">
        <v>128</v>
      </c>
      <c r="P53" s="393"/>
      <c r="Q53" s="393"/>
      <c r="R53" s="394" t="s">
        <v>127</v>
      </c>
      <c r="S53" s="395"/>
      <c r="T53" s="395"/>
      <c r="U53" s="398">
        <v>45</v>
      </c>
      <c r="V53" s="398"/>
      <c r="W53" s="397" t="s">
        <v>129</v>
      </c>
      <c r="X53" s="397"/>
      <c r="Y53" s="397"/>
      <c r="Z53" s="397"/>
      <c r="AA53" s="397"/>
      <c r="AB53" s="397"/>
      <c r="AC53" s="397"/>
      <c r="AD53" s="397"/>
      <c r="AE53" s="397"/>
      <c r="AF53" s="397"/>
      <c r="AG53" s="398">
        <v>3</v>
      </c>
      <c r="AH53" s="398"/>
      <c r="AI53" s="395" t="s">
        <v>130</v>
      </c>
      <c r="AJ53" s="395"/>
      <c r="AK53" s="395"/>
      <c r="AL53" s="395"/>
      <c r="AM53" s="395"/>
      <c r="AN53" s="395"/>
      <c r="AO53" s="395"/>
      <c r="AP53" s="395"/>
      <c r="AQ53" s="395"/>
      <c r="AR53" s="395"/>
      <c r="AS53" s="395"/>
      <c r="AT53" s="395"/>
      <c r="AU53" s="395"/>
      <c r="AV53" s="395"/>
      <c r="AW53" s="395"/>
      <c r="AX53" s="399"/>
    </row>
    <row r="54" spans="1:50" s="91" customFormat="1" ht="24.95" customHeight="1">
      <c r="A54" s="369"/>
      <c r="B54" s="370"/>
      <c r="C54" s="387" t="s">
        <v>179</v>
      </c>
      <c r="D54" s="388"/>
      <c r="E54" s="388"/>
      <c r="F54" s="388"/>
      <c r="G54" s="388"/>
      <c r="H54" s="388"/>
      <c r="I54" s="388"/>
      <c r="J54" s="388"/>
      <c r="K54" s="388"/>
      <c r="L54" s="388"/>
      <c r="M54" s="388"/>
      <c r="N54" s="389"/>
      <c r="O54" s="393" t="s">
        <v>126</v>
      </c>
      <c r="P54" s="393"/>
      <c r="Q54" s="393"/>
      <c r="R54" s="394" t="s">
        <v>127</v>
      </c>
      <c r="S54" s="395"/>
      <c r="T54" s="395"/>
      <c r="U54" s="396">
        <f>IF(U52="","",U52)</f>
        <v>45</v>
      </c>
      <c r="V54" s="396"/>
      <c r="W54" s="397" t="s">
        <v>129</v>
      </c>
      <c r="X54" s="397"/>
      <c r="Y54" s="397"/>
      <c r="Z54" s="397"/>
      <c r="AA54" s="397"/>
      <c r="AB54" s="397"/>
      <c r="AC54" s="397"/>
      <c r="AD54" s="397"/>
      <c r="AE54" s="397"/>
      <c r="AF54" s="397"/>
      <c r="AG54" s="398">
        <v>15.5</v>
      </c>
      <c r="AH54" s="398"/>
      <c r="AI54" s="395" t="s">
        <v>130</v>
      </c>
      <c r="AJ54" s="395"/>
      <c r="AK54" s="395"/>
      <c r="AL54" s="395"/>
      <c r="AM54" s="395"/>
      <c r="AN54" s="395"/>
      <c r="AO54" s="395"/>
      <c r="AP54" s="395"/>
      <c r="AQ54" s="395"/>
      <c r="AR54" s="395"/>
      <c r="AS54" s="395"/>
      <c r="AT54" s="395"/>
      <c r="AU54" s="395"/>
      <c r="AV54" s="395"/>
      <c r="AW54" s="395"/>
      <c r="AX54" s="399"/>
    </row>
    <row r="55" spans="1:50" s="91" customFormat="1" ht="24.95" customHeight="1">
      <c r="A55" s="369"/>
      <c r="B55" s="370"/>
      <c r="C55" s="390"/>
      <c r="D55" s="391"/>
      <c r="E55" s="391"/>
      <c r="F55" s="391"/>
      <c r="G55" s="391"/>
      <c r="H55" s="391"/>
      <c r="I55" s="391"/>
      <c r="J55" s="391"/>
      <c r="K55" s="391"/>
      <c r="L55" s="391"/>
      <c r="M55" s="391"/>
      <c r="N55" s="392"/>
      <c r="O55" s="393" t="s">
        <v>128</v>
      </c>
      <c r="P55" s="393"/>
      <c r="Q55" s="393"/>
      <c r="R55" s="394" t="s">
        <v>127</v>
      </c>
      <c r="S55" s="395"/>
      <c r="T55" s="395"/>
      <c r="U55" s="396">
        <f>IF(U53="","",U53)</f>
        <v>45</v>
      </c>
      <c r="V55" s="396"/>
      <c r="W55" s="397" t="s">
        <v>129</v>
      </c>
      <c r="X55" s="397"/>
      <c r="Y55" s="397"/>
      <c r="Z55" s="397"/>
      <c r="AA55" s="397"/>
      <c r="AB55" s="397"/>
      <c r="AC55" s="397"/>
      <c r="AD55" s="397"/>
      <c r="AE55" s="397"/>
      <c r="AF55" s="397"/>
      <c r="AG55" s="398">
        <v>2.2999999999999998</v>
      </c>
      <c r="AH55" s="398"/>
      <c r="AI55" s="395" t="s">
        <v>130</v>
      </c>
      <c r="AJ55" s="395"/>
      <c r="AK55" s="395"/>
      <c r="AL55" s="395"/>
      <c r="AM55" s="395"/>
      <c r="AN55" s="395"/>
      <c r="AO55" s="395"/>
      <c r="AP55" s="395"/>
      <c r="AQ55" s="395"/>
      <c r="AR55" s="395"/>
      <c r="AS55" s="395"/>
      <c r="AT55" s="395"/>
      <c r="AU55" s="395"/>
      <c r="AV55" s="395"/>
      <c r="AW55" s="395"/>
      <c r="AX55" s="399"/>
    </row>
    <row r="56" spans="1:50" s="91" customFormat="1" ht="50.25" customHeight="1">
      <c r="A56" s="369"/>
      <c r="B56" s="370"/>
      <c r="C56" s="388" t="s">
        <v>157</v>
      </c>
      <c r="D56" s="388"/>
      <c r="E56" s="388"/>
      <c r="F56" s="388"/>
      <c r="G56" s="388"/>
      <c r="H56" s="388"/>
      <c r="I56" s="388"/>
      <c r="J56" s="388"/>
      <c r="K56" s="388"/>
      <c r="L56" s="388"/>
      <c r="M56" s="388"/>
      <c r="N56" s="389"/>
      <c r="O56" s="495" t="s">
        <v>266</v>
      </c>
      <c r="P56" s="495"/>
      <c r="Q56" s="495"/>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6"/>
    </row>
    <row r="57" spans="1:50" ht="51.75" customHeight="1" thickBot="1">
      <c r="A57" s="371"/>
      <c r="B57" s="372"/>
      <c r="C57" s="407" t="s">
        <v>180</v>
      </c>
      <c r="D57" s="407"/>
      <c r="E57" s="407"/>
      <c r="F57" s="407"/>
      <c r="G57" s="407"/>
      <c r="H57" s="407"/>
      <c r="I57" s="407"/>
      <c r="J57" s="407"/>
      <c r="K57" s="407"/>
      <c r="L57" s="407"/>
      <c r="M57" s="407"/>
      <c r="N57" s="408"/>
      <c r="O57" s="492" t="s">
        <v>255</v>
      </c>
      <c r="P57" s="492"/>
      <c r="Q57" s="492"/>
      <c r="R57" s="492"/>
      <c r="S57" s="492"/>
      <c r="T57" s="492"/>
      <c r="U57" s="492"/>
      <c r="V57" s="492"/>
      <c r="W57" s="492"/>
      <c r="X57" s="492"/>
      <c r="Y57" s="492"/>
      <c r="Z57" s="492"/>
      <c r="AA57" s="492"/>
      <c r="AB57" s="492"/>
      <c r="AC57" s="492"/>
      <c r="AD57" s="492"/>
      <c r="AE57" s="492"/>
      <c r="AF57" s="492"/>
      <c r="AG57" s="492"/>
      <c r="AH57" s="492"/>
      <c r="AI57" s="492"/>
      <c r="AJ57" s="492"/>
      <c r="AK57" s="492"/>
      <c r="AL57" s="492"/>
      <c r="AM57" s="492"/>
      <c r="AN57" s="492"/>
      <c r="AO57" s="492"/>
      <c r="AP57" s="492"/>
      <c r="AQ57" s="492"/>
      <c r="AR57" s="492"/>
      <c r="AS57" s="492"/>
      <c r="AT57" s="492"/>
      <c r="AU57" s="492"/>
      <c r="AV57" s="492"/>
      <c r="AW57" s="492"/>
      <c r="AX57" s="493"/>
    </row>
    <row r="58" spans="1:50" ht="24.75" customHeight="1" thickBot="1"/>
    <row r="59" spans="1:50" ht="14.25" thickTop="1">
      <c r="B59" s="412" t="s">
        <v>105</v>
      </c>
      <c r="C59" s="413"/>
      <c r="D59" s="413"/>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4"/>
    </row>
    <row r="60" spans="1:50">
      <c r="B60" s="415"/>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7"/>
    </row>
    <row r="61" spans="1:50" ht="14.25" customHeight="1" thickBot="1">
      <c r="B61" s="418"/>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c r="AE61" s="419"/>
      <c r="AF61" s="419"/>
      <c r="AG61" s="419"/>
      <c r="AH61" s="419"/>
      <c r="AI61" s="419"/>
      <c r="AJ61" s="419"/>
      <c r="AK61" s="419"/>
      <c r="AL61" s="419"/>
      <c r="AM61" s="419"/>
      <c r="AN61" s="419"/>
      <c r="AO61" s="419"/>
      <c r="AP61" s="419"/>
      <c r="AQ61" s="419"/>
      <c r="AR61" s="419"/>
      <c r="AS61" s="419"/>
      <c r="AT61" s="419"/>
      <c r="AU61" s="419"/>
      <c r="AV61" s="419"/>
      <c r="AW61" s="419"/>
      <c r="AX61" s="420"/>
    </row>
    <row r="62" spans="1:50" ht="14.25" thickTop="1"/>
    <row r="63" spans="1:50" ht="47.1" customHeight="1">
      <c r="E63" s="421" t="str">
        <f>IF(基本情報入力!AO35="確認しました。","☑","□")</f>
        <v>☑</v>
      </c>
      <c r="F63" s="421"/>
      <c r="G63" s="401" t="str">
        <f>基本情報入力!C35</f>
        <v>介護ロボットの導入・活用及び見守り機器の導入に伴う通信環境整備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すること。</v>
      </c>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3"/>
    </row>
    <row r="65" spans="5:48" ht="38.25" customHeight="1">
      <c r="E65" s="400" t="str">
        <f>IF(基本情報入力!AO36="確認しました。","☑","□")</f>
        <v>☑</v>
      </c>
      <c r="F65" s="400"/>
      <c r="G65" s="401" t="str">
        <f>基本情報入力!C36</f>
        <v>導入した年度を含む３年間（３回）は使用状況報告書を大阪府に提出すること。（報告書の様式は、３月中に対象施設あてメールで送付予定）</v>
      </c>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3"/>
    </row>
    <row r="66" spans="5:48" ht="13.5" customHeight="1">
      <c r="E66" s="92"/>
      <c r="F66" s="92"/>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row>
    <row r="67" spans="5:48" ht="54" customHeight="1">
      <c r="E67" s="400" t="str">
        <f>IF(基本情報入力!AO37="確認しました。","☑","□")</f>
        <v>☑</v>
      </c>
      <c r="F67" s="400"/>
      <c r="G67" s="401" t="str">
        <f>基本情報入力!C37</f>
        <v>本事業において、介護ロボットの導入及び見守り機器の導入に伴う通信環境整備を行った事業者については、導入年度に、厚生労働省老健局高齢者支援課介護業務効率化・生産性向上推進室に導入製品の内容や、導入効果等を報告すること。（報告様式等その他詳細については、厚労省から通知があり次第、大阪府から別途通知する。）</v>
      </c>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402"/>
      <c r="AL67" s="402"/>
      <c r="AM67" s="402"/>
      <c r="AN67" s="402"/>
      <c r="AO67" s="402"/>
      <c r="AP67" s="402"/>
      <c r="AQ67" s="402"/>
      <c r="AR67" s="402"/>
      <c r="AS67" s="402"/>
      <c r="AT67" s="402"/>
      <c r="AU67" s="402"/>
      <c r="AV67" s="403"/>
    </row>
    <row r="69" spans="5:48" ht="37.5" customHeight="1">
      <c r="E69" s="400" t="str">
        <f>IF(基本情報入力!AO38="他の補助金等を受けていません。","☑","□")</f>
        <v>☑</v>
      </c>
      <c r="F69" s="400"/>
      <c r="G69" s="401" t="str">
        <f>基本情報入力!C38</f>
        <v>介護ロボットの導入及び通信環境の整備について、大阪労働局が実施する「人材確保等支援助成金（介護福祉機器助成コース）」等、他の補助金・助成金・交付金等を重複して受けていない。</v>
      </c>
      <c r="H69" s="402"/>
      <c r="I69" s="402"/>
      <c r="J69" s="402"/>
      <c r="K69" s="402"/>
      <c r="L69" s="402"/>
      <c r="M69" s="402"/>
      <c r="N69" s="402"/>
      <c r="O69" s="402"/>
      <c r="P69" s="402"/>
      <c r="Q69" s="402"/>
      <c r="R69" s="402"/>
      <c r="S69" s="402"/>
      <c r="T69" s="402"/>
      <c r="U69" s="402"/>
      <c r="V69" s="402"/>
      <c r="W69" s="402"/>
      <c r="X69" s="402"/>
      <c r="Y69" s="402"/>
      <c r="Z69" s="402"/>
      <c r="AA69" s="402"/>
      <c r="AB69" s="402"/>
      <c r="AC69" s="402"/>
      <c r="AD69" s="402"/>
      <c r="AE69" s="402"/>
      <c r="AF69" s="402"/>
      <c r="AG69" s="402"/>
      <c r="AH69" s="402"/>
      <c r="AI69" s="402"/>
      <c r="AJ69" s="402"/>
      <c r="AK69" s="402"/>
      <c r="AL69" s="402"/>
      <c r="AM69" s="402"/>
      <c r="AN69" s="402"/>
      <c r="AO69" s="402"/>
      <c r="AP69" s="402"/>
      <c r="AQ69" s="402"/>
      <c r="AR69" s="402"/>
      <c r="AS69" s="402"/>
      <c r="AT69" s="402"/>
      <c r="AU69" s="402"/>
      <c r="AV69" s="403"/>
    </row>
    <row r="73" spans="5:48">
      <c r="W73" s="24" t="str">
        <f>IF(O14="〇","Wi-Fi ","")</f>
        <v xml:space="preserve">Wi-Fi </v>
      </c>
    </row>
    <row r="75" spans="5:48">
      <c r="W75" s="24" t="str">
        <f>IF(O15="〇","インカム ","")</f>
        <v xml:space="preserve">インカム </v>
      </c>
    </row>
    <row r="77" spans="5:48">
      <c r="W77" s="24" t="str">
        <f>IF(O17="〇","システム連動 ","")</f>
        <v/>
      </c>
    </row>
  </sheetData>
  <sheetProtection formatCells="0" formatColumns="0" formatRows="0"/>
  <mergeCells count="147">
    <mergeCell ref="E65:F65"/>
    <mergeCell ref="G65:AV65"/>
    <mergeCell ref="E67:F67"/>
    <mergeCell ref="G67:AV67"/>
    <mergeCell ref="B33:M33"/>
    <mergeCell ref="S33:AE33"/>
    <mergeCell ref="AL33:AW33"/>
    <mergeCell ref="B48:AW48"/>
    <mergeCell ref="A49:AX49"/>
    <mergeCell ref="A51:B57"/>
    <mergeCell ref="C51:AK51"/>
    <mergeCell ref="AL51:AR51"/>
    <mergeCell ref="AS51:AX51"/>
    <mergeCell ref="C52:N53"/>
    <mergeCell ref="O52:Q52"/>
    <mergeCell ref="R52:T52"/>
    <mergeCell ref="U52:V52"/>
    <mergeCell ref="W52:AF52"/>
    <mergeCell ref="AG52:AH52"/>
    <mergeCell ref="AI52:AJ52"/>
    <mergeCell ref="AK52:AX52"/>
    <mergeCell ref="C54:N55"/>
    <mergeCell ref="C56:N56"/>
    <mergeCell ref="O56:AX56"/>
    <mergeCell ref="E69:F69"/>
    <mergeCell ref="G69:AV69"/>
    <mergeCell ref="C57:N57"/>
    <mergeCell ref="O57:AX57"/>
    <mergeCell ref="O55:Q55"/>
    <mergeCell ref="R55:T55"/>
    <mergeCell ref="O53:Q53"/>
    <mergeCell ref="R53:T53"/>
    <mergeCell ref="B59:AX61"/>
    <mergeCell ref="E63:F63"/>
    <mergeCell ref="G63:AV63"/>
    <mergeCell ref="U53:V53"/>
    <mergeCell ref="W53:AF53"/>
    <mergeCell ref="AG53:AH53"/>
    <mergeCell ref="AI55:AJ55"/>
    <mergeCell ref="AK55:AX55"/>
    <mergeCell ref="U55:V55"/>
    <mergeCell ref="W55:AF55"/>
    <mergeCell ref="AG55:AH55"/>
    <mergeCell ref="AI53:AJ53"/>
    <mergeCell ref="AK53:AX53"/>
    <mergeCell ref="O54:Q54"/>
    <mergeCell ref="R54:T54"/>
    <mergeCell ref="U54:V54"/>
    <mergeCell ref="W54:AF54"/>
    <mergeCell ref="AG54:AH54"/>
    <mergeCell ref="AI54:AJ54"/>
    <mergeCell ref="AK54:AX54"/>
    <mergeCell ref="A50:AX50"/>
    <mergeCell ref="AU39:AW39"/>
    <mergeCell ref="F41:G41"/>
    <mergeCell ref="X41:Y41"/>
    <mergeCell ref="AQ41:AR41"/>
    <mergeCell ref="B43:AW43"/>
    <mergeCell ref="B45:D46"/>
    <mergeCell ref="E45:O46"/>
    <mergeCell ref="R45:T45"/>
    <mergeCell ref="U45:AG45"/>
    <mergeCell ref="AJ45:AL46"/>
    <mergeCell ref="B39:J39"/>
    <mergeCell ref="K39:M39"/>
    <mergeCell ref="S39:AB39"/>
    <mergeCell ref="AC39:AE39"/>
    <mergeCell ref="AL39:AT39"/>
    <mergeCell ref="AM45:AW46"/>
    <mergeCell ref="R46:T46"/>
    <mergeCell ref="U46:AG46"/>
    <mergeCell ref="B34:M34"/>
    <mergeCell ref="S34:AE34"/>
    <mergeCell ref="AL34:AW34"/>
    <mergeCell ref="B37:C37"/>
    <mergeCell ref="D37:F37"/>
    <mergeCell ref="I37:J37"/>
    <mergeCell ref="K37:M37"/>
    <mergeCell ref="S37:T37"/>
    <mergeCell ref="U37:W37"/>
    <mergeCell ref="AA37:AB37"/>
    <mergeCell ref="AC37:AE37"/>
    <mergeCell ref="AL37:AM37"/>
    <mergeCell ref="AN37:AP37"/>
    <mergeCell ref="AS37:AT37"/>
    <mergeCell ref="AU37:AW37"/>
    <mergeCell ref="A28:F28"/>
    <mergeCell ref="G28:AX28"/>
    <mergeCell ref="A30:AX30"/>
    <mergeCell ref="A31:AX31"/>
    <mergeCell ref="A32:AX32"/>
    <mergeCell ref="A24:AX24"/>
    <mergeCell ref="A25:AX25"/>
    <mergeCell ref="A26:AX26"/>
    <mergeCell ref="A27:F27"/>
    <mergeCell ref="G27:AX27"/>
    <mergeCell ref="A19:AX19"/>
    <mergeCell ref="A20:AX20"/>
    <mergeCell ref="A21:AX21"/>
    <mergeCell ref="A22:F22"/>
    <mergeCell ref="G22:AX22"/>
    <mergeCell ref="A23:F23"/>
    <mergeCell ref="G23:AX23"/>
    <mergeCell ref="AG16:AX16"/>
    <mergeCell ref="O17:P18"/>
    <mergeCell ref="Q17:AA18"/>
    <mergeCell ref="AB17:AF17"/>
    <mergeCell ref="AG17:AX17"/>
    <mergeCell ref="AB18:AF18"/>
    <mergeCell ref="AG18:AX18"/>
    <mergeCell ref="A11:I11"/>
    <mergeCell ref="J11:R11"/>
    <mergeCell ref="S11:Z11"/>
    <mergeCell ref="AA11:AI11"/>
    <mergeCell ref="AJ11:AX11"/>
    <mergeCell ref="A13:AX13"/>
    <mergeCell ref="A14:N18"/>
    <mergeCell ref="O14:P14"/>
    <mergeCell ref="Q14:AA14"/>
    <mergeCell ref="AB14:AX14"/>
    <mergeCell ref="O15:P16"/>
    <mergeCell ref="Q15:AA16"/>
    <mergeCell ref="AB15:AF15"/>
    <mergeCell ref="AG15:AX15"/>
    <mergeCell ref="AB16:AF16"/>
    <mergeCell ref="A9:I9"/>
    <mergeCell ref="J9:R9"/>
    <mergeCell ref="S9:Z9"/>
    <mergeCell ref="AA9:AI9"/>
    <mergeCell ref="AJ9:AX9"/>
    <mergeCell ref="A10:I10"/>
    <mergeCell ref="J10:R10"/>
    <mergeCell ref="S10:Z10"/>
    <mergeCell ref="AA10:AI10"/>
    <mergeCell ref="AJ10:AX10"/>
    <mergeCell ref="A2:AX2"/>
    <mergeCell ref="AP3:AX3"/>
    <mergeCell ref="A5:Q5"/>
    <mergeCell ref="R5:W5"/>
    <mergeCell ref="X5:AN5"/>
    <mergeCell ref="AO5:AT5"/>
    <mergeCell ref="AU5:AX5"/>
    <mergeCell ref="A6:Q6"/>
    <mergeCell ref="R6:W6"/>
    <mergeCell ref="X6:AN6"/>
    <mergeCell ref="AO6:AT6"/>
    <mergeCell ref="AU6:AX6"/>
  </mergeCells>
  <phoneticPr fontId="1"/>
  <dataValidations count="3">
    <dataValidation type="list" allowBlank="1" showInputMessage="1" showErrorMessage="1" sqref="O17 P14 O14:O15 AS51:AX51 B37:C37 I37:J37 S37:T37 AA37:AB37 AL37:AM37 AS37:AT37">
      <formula1>"〇"</formula1>
    </dataValidation>
    <dataValidation type="list" allowBlank="1" showInputMessage="1" showErrorMessage="1" sqref="AU39:AW39 K39:M39 AC39:AE39">
      <formula1>"あり,なし"</formula1>
    </dataValidation>
    <dataValidation type="list" allowBlank="1" showInputMessage="1" showErrorMessage="1" sqref="U45:AG45">
      <formula1>"タブレット,スマートフォン,インカム,その他"</formula1>
    </dataValidation>
  </dataValidations>
  <pageMargins left="1.0236220472440944" right="1.0236220472440944" top="0.94488188976377963" bottom="0.55118110236220474" header="0.31496062992125984" footer="0.31496062992125984"/>
  <pageSetup paperSize="9" scale="74" fitToHeight="0" orientation="portrait" r:id="rId1"/>
  <rowBreaks count="1" manualBreakCount="1">
    <brk id="29"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BD79"/>
  <sheetViews>
    <sheetView showGridLines="0" view="pageBreakPreview" zoomScale="85" zoomScaleNormal="148" zoomScaleSheetLayoutView="85" workbookViewId="0"/>
  </sheetViews>
  <sheetFormatPr defaultRowHeight="13.5"/>
  <cols>
    <col min="1" max="13" width="2.125" style="24" customWidth="1"/>
    <col min="14" max="14" width="3.125" style="24" customWidth="1"/>
    <col min="15" max="15" width="2.875" style="24" customWidth="1"/>
    <col min="16" max="18" width="2.125" style="24" customWidth="1"/>
    <col min="19" max="19" width="2.875" style="24" customWidth="1"/>
    <col min="20" max="49" width="2.125" style="24" customWidth="1"/>
    <col min="50" max="50" width="3.25" style="24" customWidth="1"/>
    <col min="61" max="61" width="9" customWidth="1"/>
  </cols>
  <sheetData>
    <row r="1" spans="1:56" ht="15" customHeight="1">
      <c r="A1" s="38" t="s">
        <v>35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row>
    <row r="2" spans="1:56" ht="18.75" customHeight="1">
      <c r="A2" s="237" t="s">
        <v>165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row>
    <row r="3" spans="1:56">
      <c r="AP3" s="238"/>
      <c r="AQ3" s="238"/>
      <c r="AR3" s="238"/>
      <c r="AS3" s="238"/>
      <c r="AT3" s="238"/>
      <c r="AU3" s="238"/>
      <c r="AV3" s="238"/>
      <c r="AW3" s="238"/>
      <c r="AX3" s="238"/>
    </row>
    <row r="4" spans="1:56" ht="18" customHeight="1" thickBot="1">
      <c r="A4" s="75" t="s">
        <v>115</v>
      </c>
    </row>
    <row r="5" spans="1:56" ht="27" customHeight="1" thickBot="1">
      <c r="A5" s="239" t="s">
        <v>10</v>
      </c>
      <c r="B5" s="228"/>
      <c r="C5" s="228"/>
      <c r="D5" s="228"/>
      <c r="E5" s="228"/>
      <c r="F5" s="228"/>
      <c r="G5" s="228"/>
      <c r="H5" s="228"/>
      <c r="I5" s="228"/>
      <c r="J5" s="228"/>
      <c r="K5" s="228"/>
      <c r="L5" s="228"/>
      <c r="M5" s="228"/>
      <c r="N5" s="228"/>
      <c r="O5" s="228"/>
      <c r="P5" s="228"/>
      <c r="Q5" s="228"/>
      <c r="R5" s="240" t="s">
        <v>111</v>
      </c>
      <c r="S5" s="241"/>
      <c r="T5" s="241"/>
      <c r="U5" s="241"/>
      <c r="V5" s="241"/>
      <c r="W5" s="241"/>
      <c r="X5" s="242" t="s">
        <v>112</v>
      </c>
      <c r="Y5" s="242"/>
      <c r="Z5" s="242"/>
      <c r="AA5" s="242"/>
      <c r="AB5" s="242"/>
      <c r="AC5" s="242"/>
      <c r="AD5" s="242"/>
      <c r="AE5" s="242"/>
      <c r="AF5" s="242"/>
      <c r="AG5" s="242"/>
      <c r="AH5" s="242"/>
      <c r="AI5" s="242"/>
      <c r="AJ5" s="242"/>
      <c r="AK5" s="242"/>
      <c r="AL5" s="242"/>
      <c r="AM5" s="242"/>
      <c r="AN5" s="242"/>
      <c r="AO5" s="240" t="s">
        <v>110</v>
      </c>
      <c r="AP5" s="240"/>
      <c r="AQ5" s="240"/>
      <c r="AR5" s="240"/>
      <c r="AS5" s="240"/>
      <c r="AT5" s="240"/>
      <c r="AU5" s="241" t="s">
        <v>109</v>
      </c>
      <c r="AV5" s="241"/>
      <c r="AW5" s="241"/>
      <c r="AX5" s="243"/>
    </row>
    <row r="6" spans="1:56" ht="53.25" customHeight="1" thickTop="1" thickBot="1">
      <c r="A6" s="244" t="str">
        <f>IF(基本情報入力!C15="","",基本情報入力!C15)</f>
        <v>社会福祉法人○○会</v>
      </c>
      <c r="B6" s="245"/>
      <c r="C6" s="245"/>
      <c r="D6" s="245"/>
      <c r="E6" s="245"/>
      <c r="F6" s="245"/>
      <c r="G6" s="245"/>
      <c r="H6" s="245"/>
      <c r="I6" s="245"/>
      <c r="J6" s="245"/>
      <c r="K6" s="245"/>
      <c r="L6" s="245"/>
      <c r="M6" s="245"/>
      <c r="N6" s="245"/>
      <c r="O6" s="245"/>
      <c r="P6" s="245"/>
      <c r="Q6" s="245"/>
      <c r="R6" s="246" t="str">
        <f>IF(基本情報入力!O15="","",基本情報入力!O15)</f>
        <v>10,,認知症対応型共同生活介護</v>
      </c>
      <c r="S6" s="246"/>
      <c r="T6" s="246"/>
      <c r="U6" s="246"/>
      <c r="V6" s="246"/>
      <c r="W6" s="246"/>
      <c r="X6" s="247" t="str">
        <f>IF(基本情報入力!V15="","",基本情報入力!V15)</f>
        <v>特別養護老人ホーム○○</v>
      </c>
      <c r="Y6" s="247"/>
      <c r="Z6" s="247"/>
      <c r="AA6" s="247"/>
      <c r="AB6" s="247"/>
      <c r="AC6" s="247"/>
      <c r="AD6" s="247"/>
      <c r="AE6" s="247"/>
      <c r="AF6" s="247"/>
      <c r="AG6" s="247"/>
      <c r="AH6" s="247"/>
      <c r="AI6" s="247"/>
      <c r="AJ6" s="247"/>
      <c r="AK6" s="247"/>
      <c r="AL6" s="247"/>
      <c r="AM6" s="247"/>
      <c r="AN6" s="247"/>
      <c r="AO6" s="248" t="str">
        <f>IF(基本情報入力!AH15="","",基本情報入力!AH15)</f>
        <v>大阪市</v>
      </c>
      <c r="AP6" s="248"/>
      <c r="AQ6" s="248"/>
      <c r="AR6" s="248"/>
      <c r="AS6" s="248"/>
      <c r="AT6" s="248"/>
      <c r="AU6" s="249">
        <f>IF(基本情報入力!AL15="","",基本情報入力!AL15)</f>
        <v>50</v>
      </c>
      <c r="AV6" s="249"/>
      <c r="AW6" s="249"/>
      <c r="AX6" s="250"/>
    </row>
    <row r="7" spans="1:56" ht="10.5" customHeight="1">
      <c r="A7" s="44"/>
    </row>
    <row r="8" spans="1:56" s="78" customFormat="1" ht="18.75" customHeight="1" thickBot="1">
      <c r="A8" s="76" t="s">
        <v>121</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row>
    <row r="9" spans="1:56" ht="20.25" customHeight="1" thickBot="1">
      <c r="A9" s="220"/>
      <c r="B9" s="221"/>
      <c r="C9" s="221"/>
      <c r="D9" s="221"/>
      <c r="E9" s="221"/>
      <c r="F9" s="221"/>
      <c r="G9" s="221"/>
      <c r="H9" s="221"/>
      <c r="I9" s="222"/>
      <c r="J9" s="223" t="s">
        <v>12</v>
      </c>
      <c r="K9" s="224"/>
      <c r="L9" s="224"/>
      <c r="M9" s="224"/>
      <c r="N9" s="224"/>
      <c r="O9" s="224"/>
      <c r="P9" s="224"/>
      <c r="Q9" s="224"/>
      <c r="R9" s="224"/>
      <c r="S9" s="225" t="s">
        <v>13</v>
      </c>
      <c r="T9" s="226"/>
      <c r="U9" s="226"/>
      <c r="V9" s="226"/>
      <c r="W9" s="226"/>
      <c r="X9" s="226"/>
      <c r="Y9" s="226"/>
      <c r="Z9" s="227"/>
      <c r="AA9" s="228" t="s">
        <v>108</v>
      </c>
      <c r="AB9" s="228"/>
      <c r="AC9" s="228"/>
      <c r="AD9" s="228"/>
      <c r="AE9" s="228"/>
      <c r="AF9" s="228"/>
      <c r="AG9" s="228"/>
      <c r="AH9" s="228"/>
      <c r="AI9" s="228"/>
      <c r="AJ9" s="228" t="s">
        <v>14</v>
      </c>
      <c r="AK9" s="228"/>
      <c r="AL9" s="228"/>
      <c r="AM9" s="228"/>
      <c r="AN9" s="228"/>
      <c r="AO9" s="228"/>
      <c r="AP9" s="228"/>
      <c r="AQ9" s="228"/>
      <c r="AR9" s="228"/>
      <c r="AS9" s="228"/>
      <c r="AT9" s="228"/>
      <c r="AU9" s="228"/>
      <c r="AV9" s="228"/>
      <c r="AW9" s="228"/>
      <c r="AX9" s="229"/>
    </row>
    <row r="10" spans="1:56" ht="30" customHeight="1" thickTop="1">
      <c r="A10" s="259" t="s">
        <v>120</v>
      </c>
      <c r="B10" s="260"/>
      <c r="C10" s="260"/>
      <c r="D10" s="260"/>
      <c r="E10" s="260"/>
      <c r="F10" s="260"/>
      <c r="G10" s="260"/>
      <c r="H10" s="260"/>
      <c r="I10" s="260"/>
      <c r="J10" s="261" t="str">
        <f>IF(基本情報入力!O27="","",基本情報入力!O27)</f>
        <v>事務長</v>
      </c>
      <c r="K10" s="262"/>
      <c r="L10" s="262"/>
      <c r="M10" s="262"/>
      <c r="N10" s="262"/>
      <c r="O10" s="262"/>
      <c r="P10" s="262"/>
      <c r="Q10" s="262"/>
      <c r="R10" s="262"/>
      <c r="S10" s="263" t="str">
        <f>IF(基本情報入力!V27="","",基本情報入力!V27)</f>
        <v>大阪 太郎</v>
      </c>
      <c r="T10" s="264"/>
      <c r="U10" s="264"/>
      <c r="V10" s="264"/>
      <c r="W10" s="264"/>
      <c r="X10" s="264"/>
      <c r="Y10" s="264"/>
      <c r="Z10" s="265"/>
      <c r="AA10" s="266" t="str">
        <f>IF(基本情報入力!AC27="","",基本情報入力!AC27)</f>
        <v>000-000-0000</v>
      </c>
      <c r="AB10" s="266"/>
      <c r="AC10" s="266"/>
      <c r="AD10" s="266"/>
      <c r="AE10" s="266"/>
      <c r="AF10" s="266"/>
      <c r="AG10" s="266"/>
      <c r="AH10" s="266"/>
      <c r="AI10" s="266"/>
      <c r="AJ10" s="266" t="str">
        <f>IF(基本情報入力!AJ27="","",基本情報入力!AJ27)</f>
        <v>osaka@mai</v>
      </c>
      <c r="AK10" s="266"/>
      <c r="AL10" s="266"/>
      <c r="AM10" s="266"/>
      <c r="AN10" s="266"/>
      <c r="AO10" s="266"/>
      <c r="AP10" s="266"/>
      <c r="AQ10" s="266"/>
      <c r="AR10" s="266"/>
      <c r="AS10" s="266"/>
      <c r="AT10" s="266"/>
      <c r="AU10" s="266"/>
      <c r="AV10" s="266"/>
      <c r="AW10" s="266"/>
      <c r="AX10" s="267"/>
    </row>
    <row r="11" spans="1:56" ht="30" customHeight="1" thickBot="1">
      <c r="A11" s="268" t="s">
        <v>119</v>
      </c>
      <c r="B11" s="269"/>
      <c r="C11" s="269"/>
      <c r="D11" s="269"/>
      <c r="E11" s="269"/>
      <c r="F11" s="269"/>
      <c r="G11" s="269"/>
      <c r="H11" s="269"/>
      <c r="I11" s="269"/>
      <c r="J11" s="270" t="str">
        <f>IF(基本情報入力!O29="","",基本情報入力!O29)</f>
        <v>施設長</v>
      </c>
      <c r="K11" s="271"/>
      <c r="L11" s="271"/>
      <c r="M11" s="271"/>
      <c r="N11" s="271"/>
      <c r="O11" s="271"/>
      <c r="P11" s="271"/>
      <c r="Q11" s="271"/>
      <c r="R11" s="271"/>
      <c r="S11" s="272" t="str">
        <f>IF(基本情報入力!V29="","",基本情報入力!V29)</f>
        <v>浪速　次郎</v>
      </c>
      <c r="T11" s="273"/>
      <c r="U11" s="273"/>
      <c r="V11" s="273"/>
      <c r="W11" s="273"/>
      <c r="X11" s="273"/>
      <c r="Y11" s="273"/>
      <c r="Z11" s="274"/>
      <c r="AA11" s="275" t="str">
        <f>IF(基本情報入力!AC29="","",基本情報入力!AC29)</f>
        <v>000-000-0000</v>
      </c>
      <c r="AB11" s="275"/>
      <c r="AC11" s="275"/>
      <c r="AD11" s="275"/>
      <c r="AE11" s="275"/>
      <c r="AF11" s="275"/>
      <c r="AG11" s="275"/>
      <c r="AH11" s="275"/>
      <c r="AI11" s="275"/>
      <c r="AJ11" s="275" t="str">
        <f>IF(基本情報入力!AJ29="","",基本情報入力!AJ29)</f>
        <v>marumaruenn@mai</v>
      </c>
      <c r="AK11" s="275"/>
      <c r="AL11" s="275"/>
      <c r="AM11" s="275"/>
      <c r="AN11" s="275"/>
      <c r="AO11" s="275"/>
      <c r="AP11" s="275"/>
      <c r="AQ11" s="275"/>
      <c r="AR11" s="275"/>
      <c r="AS11" s="275"/>
      <c r="AT11" s="275"/>
      <c r="AU11" s="275"/>
      <c r="AV11" s="275"/>
      <c r="AW11" s="275"/>
      <c r="AX11" s="276"/>
    </row>
    <row r="12" spans="1:56" ht="18.75" customHeight="1"/>
    <row r="13" spans="1:56" ht="18.75" customHeight="1" thickBot="1">
      <c r="A13" s="85" t="s">
        <v>113</v>
      </c>
    </row>
    <row r="14" spans="1:56" ht="33" customHeight="1" thickBot="1">
      <c r="A14" s="230" t="s">
        <v>148</v>
      </c>
      <c r="B14" s="231"/>
      <c r="C14" s="231"/>
      <c r="D14" s="231"/>
      <c r="E14" s="231"/>
      <c r="F14" s="231"/>
      <c r="G14" s="231"/>
      <c r="H14" s="231"/>
      <c r="I14" s="231"/>
      <c r="J14" s="231"/>
      <c r="K14" s="231"/>
      <c r="L14" s="231"/>
      <c r="M14" s="231"/>
      <c r="N14" s="232"/>
      <c r="O14" s="280" t="s">
        <v>207</v>
      </c>
      <c r="P14" s="281"/>
      <c r="Q14" s="281"/>
      <c r="R14" s="281"/>
      <c r="S14" s="281"/>
      <c r="T14" s="281"/>
      <c r="U14" s="281"/>
      <c r="V14" s="281"/>
      <c r="W14" s="281"/>
      <c r="X14" s="230" t="s">
        <v>216</v>
      </c>
      <c r="Y14" s="231"/>
      <c r="Z14" s="231"/>
      <c r="AA14" s="231"/>
      <c r="AB14" s="231"/>
      <c r="AC14" s="231"/>
      <c r="AD14" s="232"/>
      <c r="AE14" s="233" t="s">
        <v>149</v>
      </c>
      <c r="AF14" s="234"/>
      <c r="AG14" s="234"/>
      <c r="AH14" s="235"/>
      <c r="AI14" s="235"/>
      <c r="AJ14" s="235"/>
      <c r="AK14" s="235"/>
      <c r="AL14" s="235"/>
      <c r="AM14" s="235"/>
      <c r="AN14" s="235"/>
      <c r="AO14" s="235"/>
      <c r="AP14" s="235"/>
      <c r="AQ14" s="235"/>
      <c r="AR14" s="235"/>
      <c r="AS14" s="235"/>
      <c r="AT14" s="235"/>
      <c r="AU14" s="235"/>
      <c r="AV14" s="235"/>
      <c r="AW14" s="235"/>
      <c r="AX14" s="236"/>
    </row>
    <row r="15" spans="1:56" ht="33" customHeight="1" thickTop="1" thickBot="1">
      <c r="A15" s="509" t="s">
        <v>275</v>
      </c>
      <c r="B15" s="278"/>
      <c r="C15" s="278"/>
      <c r="D15" s="278"/>
      <c r="E15" s="278"/>
      <c r="F15" s="278"/>
      <c r="G15" s="278"/>
      <c r="H15" s="278"/>
      <c r="I15" s="278"/>
      <c r="J15" s="278"/>
      <c r="K15" s="278"/>
      <c r="L15" s="278"/>
      <c r="M15" s="278"/>
      <c r="N15" s="279"/>
      <c r="O15" s="509" t="s">
        <v>231</v>
      </c>
      <c r="P15" s="278"/>
      <c r="Q15" s="278"/>
      <c r="R15" s="278"/>
      <c r="S15" s="278"/>
      <c r="T15" s="278"/>
      <c r="U15" s="278"/>
      <c r="V15" s="278"/>
      <c r="W15" s="278"/>
      <c r="X15" s="509" t="s">
        <v>217</v>
      </c>
      <c r="Y15" s="278"/>
      <c r="Z15" s="278"/>
      <c r="AA15" s="278"/>
      <c r="AB15" s="278"/>
      <c r="AC15" s="278"/>
      <c r="AD15" s="279"/>
      <c r="AE15" s="510"/>
      <c r="AF15" s="511"/>
      <c r="AG15" s="512"/>
      <c r="AH15" s="257" t="s">
        <v>183</v>
      </c>
      <c r="AI15" s="257"/>
      <c r="AJ15" s="257"/>
      <c r="AK15" s="257"/>
      <c r="AL15" s="257"/>
      <c r="AM15" s="257"/>
      <c r="AN15" s="257"/>
      <c r="AO15" s="257"/>
      <c r="AP15" s="257"/>
      <c r="AQ15" s="257"/>
      <c r="AR15" s="257"/>
      <c r="AS15" s="257"/>
      <c r="AT15" s="257"/>
      <c r="AU15" s="257"/>
      <c r="AV15" s="257"/>
      <c r="AW15" s="257"/>
      <c r="AX15" s="258"/>
    </row>
    <row r="16" spans="1:56" s="19" customFormat="1" ht="18" customHeight="1">
      <c r="A16" s="292" t="s">
        <v>114</v>
      </c>
      <c r="B16" s="292"/>
      <c r="C16" s="292"/>
      <c r="D16" s="292"/>
      <c r="E16" s="292"/>
      <c r="F16" s="292"/>
      <c r="G16" s="292"/>
      <c r="H16" s="292"/>
      <c r="I16" s="292"/>
      <c r="J16" s="292"/>
      <c r="K16" s="292"/>
      <c r="L16" s="292"/>
      <c r="M16" s="292"/>
      <c r="N16" s="292"/>
      <c r="O16" s="80"/>
      <c r="P16" s="80"/>
      <c r="Q16" s="80"/>
      <c r="R16" s="73"/>
      <c r="S16" s="73"/>
      <c r="T16" s="74"/>
      <c r="U16" s="74"/>
      <c r="V16" s="74"/>
      <c r="W16" s="74"/>
      <c r="X16" s="74"/>
      <c r="Y16" s="74"/>
      <c r="Z16" s="74"/>
      <c r="AA16" s="74"/>
      <c r="AB16" s="74"/>
      <c r="AC16" s="74"/>
      <c r="AD16" s="74"/>
      <c r="AE16" s="74"/>
      <c r="AF16" s="293" t="s">
        <v>150</v>
      </c>
      <c r="AG16" s="294"/>
      <c r="AH16" s="294"/>
      <c r="AI16" s="294"/>
      <c r="AJ16" s="294"/>
      <c r="AK16" s="294"/>
      <c r="AL16" s="294"/>
      <c r="AM16" s="294"/>
      <c r="AN16" s="294"/>
      <c r="AO16" s="294"/>
      <c r="AP16" s="294"/>
      <c r="AQ16" s="294"/>
      <c r="AR16" s="294"/>
      <c r="AS16" s="294"/>
      <c r="AT16" s="294"/>
      <c r="AU16" s="294"/>
      <c r="AV16" s="294"/>
      <c r="AW16" s="294"/>
      <c r="AX16" s="294"/>
      <c r="AY16" s="86"/>
      <c r="AZ16" s="86"/>
      <c r="BA16" s="86"/>
      <c r="BB16" s="86"/>
      <c r="BC16" s="86"/>
      <c r="BD16" s="86"/>
    </row>
    <row r="17" spans="1:56" ht="15.75" customHeight="1" thickBot="1">
      <c r="A17" s="295"/>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295"/>
      <c r="AY17" s="16"/>
      <c r="AZ17" s="16"/>
      <c r="BA17" s="16"/>
      <c r="BB17" s="16"/>
      <c r="BC17" s="16"/>
      <c r="BD17" s="16"/>
    </row>
    <row r="18" spans="1:56" s="91" customFormat="1" ht="27" customHeight="1">
      <c r="A18" s="296" t="s">
        <v>118</v>
      </c>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8"/>
    </row>
    <row r="19" spans="1:56" s="4" customFormat="1" ht="18.75" customHeight="1" thickBot="1">
      <c r="A19" s="299" t="s">
        <v>186</v>
      </c>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1"/>
    </row>
    <row r="20" spans="1:56" ht="84.95" customHeight="1">
      <c r="A20" s="302" t="s">
        <v>177</v>
      </c>
      <c r="B20" s="303"/>
      <c r="C20" s="303"/>
      <c r="D20" s="303"/>
      <c r="E20" s="303"/>
      <c r="F20" s="304"/>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7"/>
    </row>
    <row r="21" spans="1:56" ht="84.95" customHeight="1" thickBot="1">
      <c r="A21" s="282" t="s">
        <v>176</v>
      </c>
      <c r="B21" s="283"/>
      <c r="C21" s="283"/>
      <c r="D21" s="283"/>
      <c r="E21" s="283"/>
      <c r="F21" s="284"/>
      <c r="G21" s="505"/>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row>
    <row r="22" spans="1:56" s="16" customFormat="1" ht="26.25" customHeight="1" thickBot="1">
      <c r="A22" s="288"/>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row>
    <row r="23" spans="1:56" s="91" customFormat="1" ht="26.25" customHeight="1">
      <c r="A23" s="289" t="s">
        <v>151</v>
      </c>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1"/>
    </row>
    <row r="24" spans="1:56" s="4" customFormat="1" ht="24.95" customHeight="1">
      <c r="A24" s="319" t="s">
        <v>152</v>
      </c>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1"/>
    </row>
    <row r="25" spans="1:56" ht="84.95" customHeight="1">
      <c r="A25" s="322" t="s">
        <v>153</v>
      </c>
      <c r="B25" s="323"/>
      <c r="C25" s="323"/>
      <c r="D25" s="323"/>
      <c r="E25" s="323"/>
      <c r="F25" s="324"/>
      <c r="G25" s="508"/>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7"/>
    </row>
    <row r="26" spans="1:56" ht="84.95" customHeight="1" thickBot="1">
      <c r="A26" s="328" t="s">
        <v>154</v>
      </c>
      <c r="B26" s="329"/>
      <c r="C26" s="329"/>
      <c r="D26" s="329"/>
      <c r="E26" s="329"/>
      <c r="F26" s="330"/>
      <c r="G26" s="504"/>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3"/>
    </row>
    <row r="27" spans="1:56" s="91" customFormat="1" ht="26.25" customHeight="1">
      <c r="A27" s="334" t="s">
        <v>122</v>
      </c>
      <c r="B27" s="335"/>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6"/>
    </row>
    <row r="28" spans="1:56" s="4" customFormat="1" ht="33.75" customHeight="1">
      <c r="A28" s="308" t="s">
        <v>123</v>
      </c>
      <c r="B28" s="309"/>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10"/>
    </row>
    <row r="29" spans="1:56" s="4" customFormat="1" ht="24.95" customHeight="1">
      <c r="A29" s="311" t="s">
        <v>106</v>
      </c>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3"/>
    </row>
    <row r="30" spans="1:56" s="17" customFormat="1" ht="15.75" customHeight="1">
      <c r="A30" s="39"/>
      <c r="B30" s="314"/>
      <c r="C30" s="314"/>
      <c r="D30" s="314"/>
      <c r="E30" s="314"/>
      <c r="F30" s="314"/>
      <c r="G30" s="314"/>
      <c r="H30" s="314"/>
      <c r="I30" s="314"/>
      <c r="J30" s="314"/>
      <c r="K30" s="314"/>
      <c r="L30" s="314"/>
      <c r="M30" s="314"/>
      <c r="N30" s="40"/>
      <c r="O30" s="40"/>
      <c r="P30" s="40"/>
      <c r="Q30" s="40"/>
      <c r="R30" s="40"/>
      <c r="S30" s="314"/>
      <c r="T30" s="314"/>
      <c r="U30" s="314"/>
      <c r="V30" s="314"/>
      <c r="W30" s="314"/>
      <c r="X30" s="314"/>
      <c r="Y30" s="314"/>
      <c r="Z30" s="314"/>
      <c r="AA30" s="314"/>
      <c r="AB30" s="314"/>
      <c r="AC30" s="314"/>
      <c r="AD30" s="314"/>
      <c r="AE30" s="314"/>
      <c r="AF30" s="40"/>
      <c r="AG30" s="40"/>
      <c r="AH30" s="40"/>
      <c r="AI30" s="40"/>
      <c r="AJ30" s="40"/>
      <c r="AK30" s="40"/>
      <c r="AL30" s="314"/>
      <c r="AM30" s="314"/>
      <c r="AN30" s="314"/>
      <c r="AO30" s="314"/>
      <c r="AP30" s="314"/>
      <c r="AQ30" s="314"/>
      <c r="AR30" s="314"/>
      <c r="AS30" s="314"/>
      <c r="AT30" s="314"/>
      <c r="AU30" s="314"/>
      <c r="AV30" s="314"/>
      <c r="AW30" s="314"/>
      <c r="AX30" s="41"/>
    </row>
    <row r="31" spans="1:56" ht="27" customHeight="1">
      <c r="A31" s="42"/>
      <c r="B31" s="315" t="s">
        <v>67</v>
      </c>
      <c r="C31" s="316"/>
      <c r="D31" s="316"/>
      <c r="E31" s="316"/>
      <c r="F31" s="316"/>
      <c r="G31" s="316"/>
      <c r="H31" s="316"/>
      <c r="I31" s="316"/>
      <c r="J31" s="316"/>
      <c r="K31" s="316"/>
      <c r="L31" s="316"/>
      <c r="M31" s="316"/>
      <c r="N31" s="40"/>
      <c r="O31" s="40"/>
      <c r="P31" s="40"/>
      <c r="Q31" s="40"/>
      <c r="R31" s="40"/>
      <c r="S31" s="317" t="s">
        <v>68</v>
      </c>
      <c r="T31" s="317"/>
      <c r="U31" s="317"/>
      <c r="V31" s="317"/>
      <c r="W31" s="317"/>
      <c r="X31" s="317"/>
      <c r="Y31" s="317"/>
      <c r="Z31" s="317"/>
      <c r="AA31" s="317"/>
      <c r="AB31" s="317"/>
      <c r="AC31" s="317"/>
      <c r="AD31" s="317"/>
      <c r="AE31" s="317"/>
      <c r="AF31" s="40"/>
      <c r="AG31" s="40"/>
      <c r="AH31" s="40"/>
      <c r="AI31" s="40"/>
      <c r="AJ31" s="40"/>
      <c r="AK31" s="40"/>
      <c r="AL31" s="318" t="s">
        <v>96</v>
      </c>
      <c r="AM31" s="318"/>
      <c r="AN31" s="318"/>
      <c r="AO31" s="318"/>
      <c r="AP31" s="318"/>
      <c r="AQ31" s="318"/>
      <c r="AR31" s="318"/>
      <c r="AS31" s="318"/>
      <c r="AT31" s="318"/>
      <c r="AU31" s="318"/>
      <c r="AV31" s="318"/>
      <c r="AW31" s="318"/>
      <c r="AX31" s="43"/>
    </row>
    <row r="32" spans="1:56" ht="9" customHeight="1">
      <c r="A32" s="42"/>
      <c r="B32" s="44"/>
      <c r="C32" s="44"/>
      <c r="D32" s="44"/>
      <c r="E32" s="44"/>
      <c r="F32" s="44"/>
      <c r="G32" s="44"/>
      <c r="H32" s="44"/>
      <c r="I32" s="44"/>
      <c r="J32" s="44"/>
      <c r="K32" s="44"/>
      <c r="L32" s="44"/>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6"/>
    </row>
    <row r="33" spans="1:50" ht="9" customHeight="1">
      <c r="A33" s="42"/>
      <c r="B33" s="44"/>
      <c r="C33" s="44"/>
      <c r="D33" s="44"/>
      <c r="E33" s="44"/>
      <c r="F33" s="44"/>
      <c r="G33" s="44"/>
      <c r="H33" s="44"/>
      <c r="I33" s="44"/>
      <c r="J33" s="44"/>
      <c r="K33" s="44"/>
      <c r="L33" s="44"/>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6"/>
    </row>
    <row r="34" spans="1:50" ht="30" customHeight="1">
      <c r="A34" s="42"/>
      <c r="B34" s="341"/>
      <c r="C34" s="341"/>
      <c r="D34" s="337" t="s">
        <v>15</v>
      </c>
      <c r="E34" s="337"/>
      <c r="F34" s="337"/>
      <c r="G34" s="47"/>
      <c r="H34" s="47"/>
      <c r="I34" s="341"/>
      <c r="J34" s="341"/>
      <c r="K34" s="337" t="s">
        <v>16</v>
      </c>
      <c r="L34" s="337"/>
      <c r="M34" s="337"/>
      <c r="N34" s="45"/>
      <c r="O34" s="45"/>
      <c r="P34" s="45"/>
      <c r="Q34" s="45"/>
      <c r="R34" s="45"/>
      <c r="S34" s="341"/>
      <c r="T34" s="341"/>
      <c r="U34" s="343" t="s">
        <v>15</v>
      </c>
      <c r="V34" s="344"/>
      <c r="W34" s="345"/>
      <c r="X34" s="44"/>
      <c r="Y34" s="47"/>
      <c r="Z34" s="47"/>
      <c r="AA34" s="341"/>
      <c r="AB34" s="341"/>
      <c r="AC34" s="337" t="s">
        <v>16</v>
      </c>
      <c r="AD34" s="337"/>
      <c r="AE34" s="337"/>
      <c r="AF34" s="45"/>
      <c r="AG34" s="45"/>
      <c r="AH34" s="45"/>
      <c r="AI34" s="45"/>
      <c r="AJ34" s="45"/>
      <c r="AK34" s="45"/>
      <c r="AL34" s="341"/>
      <c r="AM34" s="341"/>
      <c r="AN34" s="337" t="s">
        <v>15</v>
      </c>
      <c r="AO34" s="337"/>
      <c r="AP34" s="337"/>
      <c r="AQ34" s="47"/>
      <c r="AR34" s="47"/>
      <c r="AS34" s="341"/>
      <c r="AT34" s="341"/>
      <c r="AU34" s="337" t="s">
        <v>16</v>
      </c>
      <c r="AV34" s="337"/>
      <c r="AW34" s="337"/>
      <c r="AX34" s="46"/>
    </row>
    <row r="35" spans="1:50" ht="17.25" customHeight="1">
      <c r="A35" s="42"/>
      <c r="B35" s="47"/>
      <c r="C35" s="47"/>
      <c r="D35" s="47"/>
      <c r="E35" s="47"/>
      <c r="F35" s="47"/>
      <c r="G35" s="47"/>
      <c r="H35" s="47"/>
      <c r="I35" s="47"/>
      <c r="J35" s="47"/>
      <c r="K35" s="44"/>
      <c r="L35" s="44"/>
      <c r="M35" s="44"/>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6"/>
    </row>
    <row r="36" spans="1:50" ht="30" customHeight="1">
      <c r="A36" s="42"/>
      <c r="B36" s="337" t="s">
        <v>104</v>
      </c>
      <c r="C36" s="337"/>
      <c r="D36" s="337"/>
      <c r="E36" s="337"/>
      <c r="F36" s="337"/>
      <c r="G36" s="337"/>
      <c r="H36" s="337"/>
      <c r="I36" s="337"/>
      <c r="J36" s="337"/>
      <c r="K36" s="340"/>
      <c r="L36" s="502"/>
      <c r="M36" s="502"/>
      <c r="N36" s="45"/>
      <c r="O36" s="45"/>
      <c r="P36" s="45"/>
      <c r="Q36" s="45"/>
      <c r="R36" s="45"/>
      <c r="S36" s="337" t="s">
        <v>104</v>
      </c>
      <c r="T36" s="337"/>
      <c r="U36" s="337"/>
      <c r="V36" s="337"/>
      <c r="W36" s="337"/>
      <c r="X36" s="337"/>
      <c r="Y36" s="337"/>
      <c r="Z36" s="337"/>
      <c r="AA36" s="337"/>
      <c r="AB36" s="337"/>
      <c r="AC36" s="340"/>
      <c r="AD36" s="340"/>
      <c r="AE36" s="340"/>
      <c r="AF36" s="45"/>
      <c r="AG36" s="45"/>
      <c r="AH36" s="45"/>
      <c r="AI36" s="45"/>
      <c r="AJ36" s="45"/>
      <c r="AK36" s="45"/>
      <c r="AL36" s="337" t="s">
        <v>104</v>
      </c>
      <c r="AM36" s="337"/>
      <c r="AN36" s="337"/>
      <c r="AO36" s="337"/>
      <c r="AP36" s="337"/>
      <c r="AQ36" s="337"/>
      <c r="AR36" s="337"/>
      <c r="AS36" s="337"/>
      <c r="AT36" s="337"/>
      <c r="AU36" s="340"/>
      <c r="AV36" s="340"/>
      <c r="AW36" s="340"/>
      <c r="AX36" s="46"/>
    </row>
    <row r="37" spans="1:50" ht="4.5" customHeight="1">
      <c r="A37" s="42"/>
      <c r="B37" s="47"/>
      <c r="C37" s="47"/>
      <c r="D37" s="47"/>
      <c r="E37" s="47"/>
      <c r="F37" s="47"/>
      <c r="G37" s="47"/>
      <c r="H37" s="47"/>
      <c r="I37" s="47"/>
      <c r="J37" s="47"/>
      <c r="K37" s="47"/>
      <c r="L37" s="47"/>
      <c r="M37" s="47"/>
      <c r="N37" s="45"/>
      <c r="O37" s="45"/>
      <c r="P37" s="45"/>
      <c r="Q37" s="45"/>
      <c r="R37" s="45"/>
      <c r="S37" s="45"/>
      <c r="T37" s="45"/>
      <c r="U37" s="45"/>
      <c r="V37" s="45"/>
      <c r="W37" s="45"/>
      <c r="X37" s="45"/>
      <c r="Y37" s="45"/>
      <c r="Z37" s="45"/>
      <c r="AA37" s="45"/>
      <c r="AB37" s="45"/>
      <c r="AC37" s="44"/>
      <c r="AD37" s="44"/>
      <c r="AE37" s="44"/>
      <c r="AF37" s="45"/>
      <c r="AG37" s="45"/>
      <c r="AH37" s="45"/>
      <c r="AI37" s="45"/>
      <c r="AJ37" s="45"/>
      <c r="AK37" s="45"/>
      <c r="AL37" s="45"/>
      <c r="AM37" s="45"/>
      <c r="AN37" s="45"/>
      <c r="AO37" s="45"/>
      <c r="AP37" s="45"/>
      <c r="AQ37" s="45"/>
      <c r="AR37" s="45"/>
      <c r="AS37" s="45"/>
      <c r="AT37" s="45"/>
      <c r="AU37" s="45"/>
      <c r="AV37" s="45"/>
      <c r="AW37" s="45"/>
      <c r="AX37" s="46"/>
    </row>
    <row r="38" spans="1:50" ht="25.5" customHeight="1">
      <c r="A38" s="42"/>
      <c r="B38" s="47"/>
      <c r="C38" s="47"/>
      <c r="D38" s="47"/>
      <c r="E38" s="47"/>
      <c r="F38" s="346"/>
      <c r="G38" s="346"/>
      <c r="H38" s="47"/>
      <c r="I38" s="47"/>
      <c r="J38" s="47"/>
      <c r="K38" s="47"/>
      <c r="L38" s="47"/>
      <c r="M38" s="47"/>
      <c r="N38" s="45"/>
      <c r="O38" s="45"/>
      <c r="P38" s="45"/>
      <c r="Q38" s="45"/>
      <c r="R38" s="45"/>
      <c r="S38" s="45"/>
      <c r="T38" s="45"/>
      <c r="U38" s="45"/>
      <c r="V38" s="45"/>
      <c r="W38" s="45"/>
      <c r="X38" s="347"/>
      <c r="Y38" s="347"/>
      <c r="Z38" s="45"/>
      <c r="AA38" s="45"/>
      <c r="AB38" s="45"/>
      <c r="AC38" s="44"/>
      <c r="AD38" s="44"/>
      <c r="AE38" s="44"/>
      <c r="AF38" s="45"/>
      <c r="AG38" s="45"/>
      <c r="AH38" s="45"/>
      <c r="AI38" s="45"/>
      <c r="AJ38" s="45"/>
      <c r="AK38" s="45"/>
      <c r="AL38" s="45"/>
      <c r="AM38" s="45"/>
      <c r="AN38" s="45"/>
      <c r="AO38" s="45"/>
      <c r="AP38" s="45"/>
      <c r="AQ38" s="347"/>
      <c r="AR38" s="347"/>
      <c r="AS38" s="45"/>
      <c r="AT38" s="45"/>
      <c r="AU38" s="45"/>
      <c r="AV38" s="45"/>
      <c r="AW38" s="45"/>
      <c r="AX38" s="46"/>
    </row>
    <row r="39" spans="1:50" s="16" customFormat="1" ht="13.5" hidden="1" customHeight="1">
      <c r="A39" s="42"/>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5"/>
      <c r="AX39" s="46"/>
    </row>
    <row r="40" spans="1:50" s="16" customFormat="1" ht="82.5" customHeight="1">
      <c r="A40" s="42"/>
      <c r="B40" s="348" t="s">
        <v>107</v>
      </c>
      <c r="C40" s="349"/>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50"/>
      <c r="AX40" s="48"/>
    </row>
    <row r="41" spans="1:50" s="17" customFormat="1" ht="29.25" customHeight="1">
      <c r="A41" s="4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1"/>
    </row>
    <row r="42" spans="1:50" s="17" customFormat="1" ht="29.25" customHeight="1">
      <c r="A42" s="49"/>
      <c r="B42" s="351" t="s">
        <v>69</v>
      </c>
      <c r="C42" s="337"/>
      <c r="D42" s="337"/>
      <c r="E42" s="353"/>
      <c r="F42" s="353"/>
      <c r="G42" s="353"/>
      <c r="H42" s="353"/>
      <c r="I42" s="353"/>
      <c r="J42" s="353"/>
      <c r="K42" s="353"/>
      <c r="L42" s="353"/>
      <c r="M42" s="353"/>
      <c r="N42" s="353"/>
      <c r="O42" s="353"/>
      <c r="P42" s="50"/>
      <c r="Q42" s="50"/>
      <c r="R42" s="354" t="s">
        <v>70</v>
      </c>
      <c r="S42" s="354"/>
      <c r="T42" s="354"/>
      <c r="U42" s="501"/>
      <c r="V42" s="501"/>
      <c r="W42" s="501"/>
      <c r="X42" s="501"/>
      <c r="Y42" s="501"/>
      <c r="Z42" s="501"/>
      <c r="AA42" s="501"/>
      <c r="AB42" s="501"/>
      <c r="AC42" s="501"/>
      <c r="AD42" s="501"/>
      <c r="AE42" s="501"/>
      <c r="AF42" s="501"/>
      <c r="AG42" s="501"/>
      <c r="AH42" s="50"/>
      <c r="AI42" s="50"/>
      <c r="AJ42" s="337" t="s">
        <v>69</v>
      </c>
      <c r="AK42" s="337"/>
      <c r="AL42" s="337"/>
      <c r="AM42" s="357"/>
      <c r="AN42" s="357"/>
      <c r="AO42" s="357"/>
      <c r="AP42" s="357"/>
      <c r="AQ42" s="357"/>
      <c r="AR42" s="357"/>
      <c r="AS42" s="357"/>
      <c r="AT42" s="357"/>
      <c r="AU42" s="357"/>
      <c r="AV42" s="357"/>
      <c r="AW42" s="358"/>
      <c r="AX42" s="51"/>
    </row>
    <row r="43" spans="1:50" s="17" customFormat="1" ht="31.5" customHeight="1">
      <c r="A43" s="49"/>
      <c r="B43" s="351"/>
      <c r="C43" s="337"/>
      <c r="D43" s="337"/>
      <c r="E43" s="353"/>
      <c r="F43" s="353"/>
      <c r="G43" s="353"/>
      <c r="H43" s="353"/>
      <c r="I43" s="353"/>
      <c r="J43" s="353"/>
      <c r="K43" s="353"/>
      <c r="L43" s="353"/>
      <c r="M43" s="353"/>
      <c r="N43" s="353"/>
      <c r="O43" s="353"/>
      <c r="P43" s="50"/>
      <c r="Q43" s="50"/>
      <c r="R43" s="337" t="s">
        <v>69</v>
      </c>
      <c r="S43" s="337"/>
      <c r="T43" s="337"/>
      <c r="U43" s="503"/>
      <c r="V43" s="503"/>
      <c r="W43" s="503"/>
      <c r="X43" s="503"/>
      <c r="Y43" s="503"/>
      <c r="Z43" s="503"/>
      <c r="AA43" s="503"/>
      <c r="AB43" s="503"/>
      <c r="AC43" s="503"/>
      <c r="AD43" s="503"/>
      <c r="AE43" s="503"/>
      <c r="AF43" s="503"/>
      <c r="AG43" s="503"/>
      <c r="AH43" s="50"/>
      <c r="AI43" s="50"/>
      <c r="AJ43" s="337"/>
      <c r="AK43" s="337"/>
      <c r="AL43" s="337"/>
      <c r="AM43" s="357"/>
      <c r="AN43" s="357"/>
      <c r="AO43" s="357"/>
      <c r="AP43" s="357"/>
      <c r="AQ43" s="357"/>
      <c r="AR43" s="357"/>
      <c r="AS43" s="357"/>
      <c r="AT43" s="357"/>
      <c r="AU43" s="357"/>
      <c r="AV43" s="357"/>
      <c r="AW43" s="358"/>
      <c r="AX43" s="51"/>
    </row>
    <row r="44" spans="1:50" s="17" customFormat="1" ht="22.5" customHeight="1">
      <c r="A44" s="49"/>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1"/>
    </row>
    <row r="45" spans="1:50" ht="21.75" customHeight="1">
      <c r="A45" s="52"/>
      <c r="B45" s="360" t="s">
        <v>71</v>
      </c>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53"/>
    </row>
    <row r="46" spans="1:50" s="16" customFormat="1" ht="12" customHeight="1">
      <c r="A46" s="361"/>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3"/>
    </row>
    <row r="47" spans="1:50" s="18" customFormat="1" ht="18.75" customHeight="1" thickBot="1">
      <c r="A47" s="364" t="s">
        <v>94</v>
      </c>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6"/>
    </row>
    <row r="48" spans="1:50" ht="55.5" customHeight="1">
      <c r="A48" s="367" t="s">
        <v>92</v>
      </c>
      <c r="B48" s="368"/>
      <c r="C48" s="373" t="s">
        <v>155</v>
      </c>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5" t="s">
        <v>156</v>
      </c>
      <c r="AM48" s="376"/>
      <c r="AN48" s="376"/>
      <c r="AO48" s="376"/>
      <c r="AP48" s="376"/>
      <c r="AQ48" s="376"/>
      <c r="AR48" s="377"/>
      <c r="AS48" s="497"/>
      <c r="AT48" s="498"/>
      <c r="AU48" s="498"/>
      <c r="AV48" s="498"/>
      <c r="AW48" s="498"/>
      <c r="AX48" s="499"/>
    </row>
    <row r="49" spans="1:50" s="91" customFormat="1" ht="24.95" customHeight="1">
      <c r="A49" s="369"/>
      <c r="B49" s="370"/>
      <c r="C49" s="381" t="s">
        <v>17</v>
      </c>
      <c r="D49" s="382"/>
      <c r="E49" s="382"/>
      <c r="F49" s="382"/>
      <c r="G49" s="382"/>
      <c r="H49" s="382"/>
      <c r="I49" s="382"/>
      <c r="J49" s="382"/>
      <c r="K49" s="382"/>
      <c r="L49" s="382"/>
      <c r="M49" s="382"/>
      <c r="N49" s="383"/>
      <c r="O49" s="393" t="s">
        <v>126</v>
      </c>
      <c r="P49" s="393"/>
      <c r="Q49" s="393"/>
      <c r="R49" s="394" t="s">
        <v>127</v>
      </c>
      <c r="S49" s="395"/>
      <c r="T49" s="395"/>
      <c r="U49" s="500"/>
      <c r="V49" s="500"/>
      <c r="W49" s="397" t="s">
        <v>129</v>
      </c>
      <c r="X49" s="397"/>
      <c r="Y49" s="397"/>
      <c r="Z49" s="397"/>
      <c r="AA49" s="397"/>
      <c r="AB49" s="397"/>
      <c r="AC49" s="397"/>
      <c r="AD49" s="397"/>
      <c r="AE49" s="397"/>
      <c r="AF49" s="397"/>
      <c r="AG49" s="500"/>
      <c r="AH49" s="500"/>
      <c r="AI49" s="395" t="s">
        <v>130</v>
      </c>
      <c r="AJ49" s="395"/>
      <c r="AK49" s="395"/>
      <c r="AL49" s="395"/>
      <c r="AM49" s="395"/>
      <c r="AN49" s="395"/>
      <c r="AO49" s="395"/>
      <c r="AP49" s="395"/>
      <c r="AQ49" s="395"/>
      <c r="AR49" s="395"/>
      <c r="AS49" s="395"/>
      <c r="AT49" s="395"/>
      <c r="AU49" s="395"/>
      <c r="AV49" s="395"/>
      <c r="AW49" s="395"/>
      <c r="AX49" s="399"/>
    </row>
    <row r="50" spans="1:50" s="91" customFormat="1" ht="24.95" customHeight="1">
      <c r="A50" s="369"/>
      <c r="B50" s="370"/>
      <c r="C50" s="384"/>
      <c r="D50" s="385"/>
      <c r="E50" s="385"/>
      <c r="F50" s="385"/>
      <c r="G50" s="385"/>
      <c r="H50" s="385"/>
      <c r="I50" s="385"/>
      <c r="J50" s="385"/>
      <c r="K50" s="385"/>
      <c r="L50" s="385"/>
      <c r="M50" s="385"/>
      <c r="N50" s="386"/>
      <c r="O50" s="393" t="s">
        <v>128</v>
      </c>
      <c r="P50" s="393"/>
      <c r="Q50" s="393"/>
      <c r="R50" s="394" t="s">
        <v>127</v>
      </c>
      <c r="S50" s="395"/>
      <c r="T50" s="395"/>
      <c r="U50" s="500"/>
      <c r="V50" s="500"/>
      <c r="W50" s="397" t="s">
        <v>129</v>
      </c>
      <c r="X50" s="397"/>
      <c r="Y50" s="397"/>
      <c r="Z50" s="397"/>
      <c r="AA50" s="397"/>
      <c r="AB50" s="397"/>
      <c r="AC50" s="397"/>
      <c r="AD50" s="397"/>
      <c r="AE50" s="397"/>
      <c r="AF50" s="397"/>
      <c r="AG50" s="500"/>
      <c r="AH50" s="500"/>
      <c r="AI50" s="395" t="s">
        <v>130</v>
      </c>
      <c r="AJ50" s="395"/>
      <c r="AK50" s="395"/>
      <c r="AL50" s="395"/>
      <c r="AM50" s="395"/>
      <c r="AN50" s="395"/>
      <c r="AO50" s="395"/>
      <c r="AP50" s="395"/>
      <c r="AQ50" s="395"/>
      <c r="AR50" s="395"/>
      <c r="AS50" s="395"/>
      <c r="AT50" s="395"/>
      <c r="AU50" s="395"/>
      <c r="AV50" s="395"/>
      <c r="AW50" s="395"/>
      <c r="AX50" s="399"/>
    </row>
    <row r="51" spans="1:50" s="91" customFormat="1" ht="24.95" customHeight="1">
      <c r="A51" s="369"/>
      <c r="B51" s="370"/>
      <c r="C51" s="387" t="s">
        <v>179</v>
      </c>
      <c r="D51" s="388"/>
      <c r="E51" s="388"/>
      <c r="F51" s="388"/>
      <c r="G51" s="388"/>
      <c r="H51" s="388"/>
      <c r="I51" s="388"/>
      <c r="J51" s="388"/>
      <c r="K51" s="388"/>
      <c r="L51" s="388"/>
      <c r="M51" s="388"/>
      <c r="N51" s="389"/>
      <c r="O51" s="393" t="s">
        <v>126</v>
      </c>
      <c r="P51" s="393"/>
      <c r="Q51" s="393"/>
      <c r="R51" s="394" t="s">
        <v>127</v>
      </c>
      <c r="S51" s="395"/>
      <c r="T51" s="395"/>
      <c r="U51" s="396" t="str">
        <f>IF(U49="","",U49)</f>
        <v/>
      </c>
      <c r="V51" s="396"/>
      <c r="W51" s="397" t="s">
        <v>129</v>
      </c>
      <c r="X51" s="397"/>
      <c r="Y51" s="397"/>
      <c r="Z51" s="397"/>
      <c r="AA51" s="397"/>
      <c r="AB51" s="397"/>
      <c r="AC51" s="397"/>
      <c r="AD51" s="397"/>
      <c r="AE51" s="397"/>
      <c r="AF51" s="397"/>
      <c r="AG51" s="500"/>
      <c r="AH51" s="500"/>
      <c r="AI51" s="395" t="s">
        <v>130</v>
      </c>
      <c r="AJ51" s="395"/>
      <c r="AK51" s="395"/>
      <c r="AL51" s="395"/>
      <c r="AM51" s="395"/>
      <c r="AN51" s="395"/>
      <c r="AO51" s="395"/>
      <c r="AP51" s="395"/>
      <c r="AQ51" s="395"/>
      <c r="AR51" s="395"/>
      <c r="AS51" s="395"/>
      <c r="AT51" s="395"/>
      <c r="AU51" s="395"/>
      <c r="AV51" s="395"/>
      <c r="AW51" s="395"/>
      <c r="AX51" s="399"/>
    </row>
    <row r="52" spans="1:50" s="91" customFormat="1" ht="24.95" customHeight="1">
      <c r="A52" s="369"/>
      <c r="B52" s="370"/>
      <c r="C52" s="390"/>
      <c r="D52" s="391"/>
      <c r="E52" s="391"/>
      <c r="F52" s="391"/>
      <c r="G52" s="391"/>
      <c r="H52" s="391"/>
      <c r="I52" s="391"/>
      <c r="J52" s="391"/>
      <c r="K52" s="391"/>
      <c r="L52" s="391"/>
      <c r="M52" s="391"/>
      <c r="N52" s="392"/>
      <c r="O52" s="393" t="s">
        <v>128</v>
      </c>
      <c r="P52" s="393"/>
      <c r="Q52" s="393"/>
      <c r="R52" s="394" t="s">
        <v>127</v>
      </c>
      <c r="S52" s="395"/>
      <c r="T52" s="395"/>
      <c r="U52" s="396" t="str">
        <f>IF(U50="","",U50)</f>
        <v/>
      </c>
      <c r="V52" s="396"/>
      <c r="W52" s="397" t="s">
        <v>129</v>
      </c>
      <c r="X52" s="397"/>
      <c r="Y52" s="397"/>
      <c r="Z52" s="397"/>
      <c r="AA52" s="397"/>
      <c r="AB52" s="397"/>
      <c r="AC52" s="397"/>
      <c r="AD52" s="397"/>
      <c r="AE52" s="397"/>
      <c r="AF52" s="397"/>
      <c r="AG52" s="500"/>
      <c r="AH52" s="500"/>
      <c r="AI52" s="395" t="s">
        <v>130</v>
      </c>
      <c r="AJ52" s="395"/>
      <c r="AK52" s="395"/>
      <c r="AL52" s="395"/>
      <c r="AM52" s="395"/>
      <c r="AN52" s="395"/>
      <c r="AO52" s="395"/>
      <c r="AP52" s="395"/>
      <c r="AQ52" s="395"/>
      <c r="AR52" s="395"/>
      <c r="AS52" s="395"/>
      <c r="AT52" s="395"/>
      <c r="AU52" s="395"/>
      <c r="AV52" s="395"/>
      <c r="AW52" s="395"/>
      <c r="AX52" s="399"/>
    </row>
    <row r="53" spans="1:50" s="91" customFormat="1" ht="50.25" customHeight="1">
      <c r="A53" s="369"/>
      <c r="B53" s="370"/>
      <c r="C53" s="388" t="s">
        <v>157</v>
      </c>
      <c r="D53" s="388"/>
      <c r="E53" s="388"/>
      <c r="F53" s="388"/>
      <c r="G53" s="388"/>
      <c r="H53" s="388"/>
      <c r="I53" s="388"/>
      <c r="J53" s="388"/>
      <c r="K53" s="388"/>
      <c r="L53" s="388"/>
      <c r="M53" s="388"/>
      <c r="N53" s="389"/>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6"/>
    </row>
    <row r="54" spans="1:50" ht="51.75" customHeight="1" thickBot="1">
      <c r="A54" s="371"/>
      <c r="B54" s="372"/>
      <c r="C54" s="407" t="s">
        <v>180</v>
      </c>
      <c r="D54" s="407"/>
      <c r="E54" s="407"/>
      <c r="F54" s="407"/>
      <c r="G54" s="407"/>
      <c r="H54" s="407"/>
      <c r="I54" s="407"/>
      <c r="J54" s="407"/>
      <c r="K54" s="407"/>
      <c r="L54" s="407"/>
      <c r="M54" s="407"/>
      <c r="N54" s="408"/>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1"/>
    </row>
    <row r="55" spans="1:50" ht="24.75" customHeight="1" thickBot="1"/>
    <row r="56" spans="1:50" ht="14.25" thickTop="1">
      <c r="B56" s="412" t="s">
        <v>105</v>
      </c>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4"/>
    </row>
    <row r="57" spans="1:50">
      <c r="B57" s="415"/>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416"/>
      <c r="AM57" s="416"/>
      <c r="AN57" s="416"/>
      <c r="AO57" s="416"/>
      <c r="AP57" s="416"/>
      <c r="AQ57" s="416"/>
      <c r="AR57" s="416"/>
      <c r="AS57" s="416"/>
      <c r="AT57" s="416"/>
      <c r="AU57" s="416"/>
      <c r="AV57" s="416"/>
      <c r="AW57" s="416"/>
      <c r="AX57" s="417"/>
    </row>
    <row r="58" spans="1:50" ht="14.25" customHeight="1" thickBot="1">
      <c r="B58" s="418"/>
      <c r="C58" s="419"/>
      <c r="D58" s="419"/>
      <c r="E58" s="419"/>
      <c r="F58" s="419"/>
      <c r="G58" s="419"/>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M58" s="419"/>
      <c r="AN58" s="419"/>
      <c r="AO58" s="419"/>
      <c r="AP58" s="419"/>
      <c r="AQ58" s="419"/>
      <c r="AR58" s="419"/>
      <c r="AS58" s="419"/>
      <c r="AT58" s="419"/>
      <c r="AU58" s="419"/>
      <c r="AV58" s="419"/>
      <c r="AW58" s="419"/>
      <c r="AX58" s="420"/>
    </row>
    <row r="59" spans="1:50" ht="14.25" thickTop="1"/>
    <row r="60" spans="1:50" ht="47.1" customHeight="1">
      <c r="E60" s="421" t="str">
        <f>IF(基本情報入力!AO35="確認しました。","☑","□")</f>
        <v>☑</v>
      </c>
      <c r="F60" s="421"/>
      <c r="G60" s="401" t="str">
        <f>基本情報入力!C35</f>
        <v>介護ロボットの導入・活用及び見守り機器の導入に伴う通信環境整備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すること。</v>
      </c>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3"/>
    </row>
    <row r="62" spans="1:50" ht="38.25" customHeight="1">
      <c r="E62" s="400" t="str">
        <f>IF(基本情報入力!AO36="確認しました。","☑","□")</f>
        <v>☑</v>
      </c>
      <c r="F62" s="400"/>
      <c r="G62" s="401" t="str">
        <f>基本情報入力!C36</f>
        <v>導入した年度を含む３年間（３回）は使用状況報告書を大阪府に提出すること。（報告書の様式は、３月中に対象施設あてメールで送付予定）</v>
      </c>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3"/>
    </row>
    <row r="63" spans="1:50" ht="13.5" customHeight="1">
      <c r="E63" s="92"/>
      <c r="F63" s="92"/>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row>
    <row r="64" spans="1:50" ht="54" customHeight="1">
      <c r="E64" s="400" t="str">
        <f>IF(基本情報入力!AO37="確認しました。","☑","□")</f>
        <v>☑</v>
      </c>
      <c r="F64" s="400"/>
      <c r="G64" s="401" t="str">
        <f>基本情報入力!C37</f>
        <v>本事業において、介護ロボットの導入及び見守り機器の導入に伴う通信環境整備を行った事業者については、導入年度に、厚生労働省老健局高齢者支援課介護業務効率化・生産性向上推進室に導入製品の内容や、導入効果等を報告すること。（報告様式等その他詳細については、厚労省から通知があり次第、大阪府から別途通知する。）</v>
      </c>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3"/>
    </row>
    <row r="66" spans="1:48" ht="37.5" customHeight="1">
      <c r="E66" s="400" t="str">
        <f>IF(基本情報入力!AO38="他の補助金等を受けていません。","☑","□")</f>
        <v>☑</v>
      </c>
      <c r="F66" s="400"/>
      <c r="G66" s="401" t="str">
        <f>基本情報入力!C38</f>
        <v>介護ロボットの導入及び通信環境の整備について、大阪労働局が実施する「人材確保等支援助成金（介護福祉機器助成コース）」等、他の補助金・助成金・交付金等を重複して受けていない。</v>
      </c>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3"/>
    </row>
    <row r="69" spans="1:48" ht="12.75" customHeight="1"/>
    <row r="72" spans="1:48">
      <c r="A72" s="24" t="s">
        <v>208</v>
      </c>
      <c r="B72" s="24">
        <v>1</v>
      </c>
      <c r="E72" s="87"/>
      <c r="F72" s="24">
        <f>VLOOKUP(A15,A72:B79,2,FALSE)</f>
        <v>2</v>
      </c>
    </row>
    <row r="73" spans="1:48">
      <c r="A73" s="24" t="s">
        <v>209</v>
      </c>
      <c r="B73" s="24">
        <v>2</v>
      </c>
      <c r="E73" s="87"/>
    </row>
    <row r="74" spans="1:48">
      <c r="A74" s="24" t="s">
        <v>210</v>
      </c>
      <c r="B74" s="24">
        <v>3</v>
      </c>
      <c r="E74" s="87"/>
    </row>
    <row r="75" spans="1:48">
      <c r="A75" s="24" t="s">
        <v>211</v>
      </c>
      <c r="B75" s="24">
        <v>4</v>
      </c>
      <c r="E75" s="87"/>
    </row>
    <row r="76" spans="1:48">
      <c r="A76" s="24" t="s">
        <v>212</v>
      </c>
      <c r="B76" s="24">
        <v>5</v>
      </c>
      <c r="E76" s="87"/>
    </row>
    <row r="77" spans="1:48">
      <c r="A77" s="24" t="s">
        <v>213</v>
      </c>
      <c r="B77" s="24">
        <v>6</v>
      </c>
      <c r="E77" s="87"/>
    </row>
    <row r="78" spans="1:48">
      <c r="A78" s="24" t="s">
        <v>214</v>
      </c>
      <c r="B78" s="24">
        <v>7</v>
      </c>
      <c r="E78" s="87"/>
    </row>
    <row r="79" spans="1:48">
      <c r="A79" s="24" t="s">
        <v>215</v>
      </c>
      <c r="B79" s="24">
        <v>8</v>
      </c>
      <c r="E79" s="87"/>
    </row>
  </sheetData>
  <sheetProtection formatCells="0" formatColumns="0" formatRows="0"/>
  <mergeCells count="141">
    <mergeCell ref="A2:AX2"/>
    <mergeCell ref="AP3:AX3"/>
    <mergeCell ref="A5:Q5"/>
    <mergeCell ref="R5:W5"/>
    <mergeCell ref="X5:AN5"/>
    <mergeCell ref="AO5:AT5"/>
    <mergeCell ref="AU5:AX5"/>
    <mergeCell ref="A6:Q6"/>
    <mergeCell ref="R6:W6"/>
    <mergeCell ref="X6:AN6"/>
    <mergeCell ref="AO6:AT6"/>
    <mergeCell ref="AU6:AX6"/>
    <mergeCell ref="A9:I9"/>
    <mergeCell ref="J9:R9"/>
    <mergeCell ref="S9:Z9"/>
    <mergeCell ref="AA9:AI9"/>
    <mergeCell ref="AJ9:AX9"/>
    <mergeCell ref="A10:I10"/>
    <mergeCell ref="J10:R10"/>
    <mergeCell ref="S10:Z10"/>
    <mergeCell ref="AA10:AI10"/>
    <mergeCell ref="AJ10:AX10"/>
    <mergeCell ref="A11:I11"/>
    <mergeCell ref="J11:R11"/>
    <mergeCell ref="S11:Z11"/>
    <mergeCell ref="AA11:AI11"/>
    <mergeCell ref="AJ11:AX11"/>
    <mergeCell ref="A16:N16"/>
    <mergeCell ref="AF16:AX16"/>
    <mergeCell ref="A17:AX17"/>
    <mergeCell ref="A18:AX18"/>
    <mergeCell ref="A19:AX19"/>
    <mergeCell ref="A20:F20"/>
    <mergeCell ref="G20:AX20"/>
    <mergeCell ref="A14:N14"/>
    <mergeCell ref="O14:W14"/>
    <mergeCell ref="X14:AD14"/>
    <mergeCell ref="AE14:AX14"/>
    <mergeCell ref="A15:N15"/>
    <mergeCell ref="O15:W15"/>
    <mergeCell ref="X15:AD15"/>
    <mergeCell ref="AE15:AG15"/>
    <mergeCell ref="AH15:AX15"/>
    <mergeCell ref="A26:F26"/>
    <mergeCell ref="G26:AX26"/>
    <mergeCell ref="A27:AX27"/>
    <mergeCell ref="A28:AX28"/>
    <mergeCell ref="A29:AX29"/>
    <mergeCell ref="B30:M30"/>
    <mergeCell ref="S30:AE30"/>
    <mergeCell ref="AL30:AW30"/>
    <mergeCell ref="A21:F21"/>
    <mergeCell ref="G21:AX21"/>
    <mergeCell ref="A22:AX22"/>
    <mergeCell ref="A23:AX23"/>
    <mergeCell ref="A24:AX24"/>
    <mergeCell ref="A25:F25"/>
    <mergeCell ref="G25:AX25"/>
    <mergeCell ref="B31:M31"/>
    <mergeCell ref="S31:AE31"/>
    <mergeCell ref="AL31:AW31"/>
    <mergeCell ref="B34:C34"/>
    <mergeCell ref="D34:F34"/>
    <mergeCell ref="I34:J34"/>
    <mergeCell ref="K34:M34"/>
    <mergeCell ref="S34:T34"/>
    <mergeCell ref="U34:W34"/>
    <mergeCell ref="AA34:AB34"/>
    <mergeCell ref="AC34:AE34"/>
    <mergeCell ref="AL34:AM34"/>
    <mergeCell ref="AN34:AP34"/>
    <mergeCell ref="AS34:AT34"/>
    <mergeCell ref="AU34:AW34"/>
    <mergeCell ref="A46:AX46"/>
    <mergeCell ref="A47:AX47"/>
    <mergeCell ref="AU36:AW36"/>
    <mergeCell ref="F38:G38"/>
    <mergeCell ref="X38:Y38"/>
    <mergeCell ref="AQ38:AR38"/>
    <mergeCell ref="B40:AW40"/>
    <mergeCell ref="B42:D43"/>
    <mergeCell ref="E42:O43"/>
    <mergeCell ref="R42:T42"/>
    <mergeCell ref="U42:AG42"/>
    <mergeCell ref="AJ42:AL43"/>
    <mergeCell ref="B36:J36"/>
    <mergeCell ref="K36:M36"/>
    <mergeCell ref="S36:AB36"/>
    <mergeCell ref="AC36:AE36"/>
    <mergeCell ref="AL36:AT36"/>
    <mergeCell ref="AM42:AW43"/>
    <mergeCell ref="R43:T43"/>
    <mergeCell ref="U43:AG43"/>
    <mergeCell ref="B45:AW45"/>
    <mergeCell ref="C49:N50"/>
    <mergeCell ref="O49:Q49"/>
    <mergeCell ref="R49:T49"/>
    <mergeCell ref="U49:V49"/>
    <mergeCell ref="W49:AF49"/>
    <mergeCell ref="AG49:AH49"/>
    <mergeCell ref="AI51:AJ51"/>
    <mergeCell ref="AK51:AX51"/>
    <mergeCell ref="O52:Q52"/>
    <mergeCell ref="O51:Q51"/>
    <mergeCell ref="R51:T51"/>
    <mergeCell ref="U51:V51"/>
    <mergeCell ref="W51:AF51"/>
    <mergeCell ref="AG51:AH51"/>
    <mergeCell ref="AI49:AJ49"/>
    <mergeCell ref="AK49:AX49"/>
    <mergeCell ref="O50:Q50"/>
    <mergeCell ref="R50:T50"/>
    <mergeCell ref="U50:V50"/>
    <mergeCell ref="W50:AF50"/>
    <mergeCell ref="AG50:AH50"/>
    <mergeCell ref="AI50:AJ50"/>
    <mergeCell ref="AK50:AX50"/>
    <mergeCell ref="E66:F66"/>
    <mergeCell ref="G66:AV66"/>
    <mergeCell ref="C53:N53"/>
    <mergeCell ref="O53:AX53"/>
    <mergeCell ref="C54:N54"/>
    <mergeCell ref="O54:AX54"/>
    <mergeCell ref="B56:AX58"/>
    <mergeCell ref="E60:F60"/>
    <mergeCell ref="G60:AV60"/>
    <mergeCell ref="A48:B54"/>
    <mergeCell ref="C48:AK48"/>
    <mergeCell ref="AL48:AR48"/>
    <mergeCell ref="AS48:AX48"/>
    <mergeCell ref="R52:T52"/>
    <mergeCell ref="U52:V52"/>
    <mergeCell ref="W52:AF52"/>
    <mergeCell ref="AG52:AH52"/>
    <mergeCell ref="AI52:AJ52"/>
    <mergeCell ref="AK52:AX52"/>
    <mergeCell ref="E62:F62"/>
    <mergeCell ref="G62:AV62"/>
    <mergeCell ref="E64:F64"/>
    <mergeCell ref="G64:AV64"/>
    <mergeCell ref="C51:N52"/>
  </mergeCells>
  <phoneticPr fontId="1"/>
  <dataValidations count="4">
    <dataValidation type="list" allowBlank="1" showInputMessage="1" showErrorMessage="1" sqref="A15:N15">
      <formula1>$A$72:$A$79</formula1>
    </dataValidation>
    <dataValidation type="list" allowBlank="1" showInputMessage="1" showErrorMessage="1" sqref="AU36:AW36 K36:M36 AC36:AE36 AE15:AG15">
      <formula1>"あり,なし"</formula1>
    </dataValidation>
    <dataValidation type="list" allowBlank="1" showInputMessage="1" showErrorMessage="1" sqref="U42:AG42">
      <formula1>"タブレット,スマートフォン,インカム,その他"</formula1>
    </dataValidation>
    <dataValidation type="list" allowBlank="1" showInputMessage="1" showErrorMessage="1" sqref="AS48:AX48 B34:C34 I34:J34 S34:T34 AA34:AB34 AL34:AM34 AS34:AT34">
      <formula1>"〇"</formula1>
    </dataValidation>
  </dataValidations>
  <pageMargins left="1.0236220472440944" right="0.62992125984251968" top="0.94488188976377963" bottom="0.55118110236220474" header="0.31496062992125984" footer="0.31496062992125984"/>
  <pageSetup paperSize="9" scale="76" fitToHeight="0" orientation="portrait" r:id="rId1"/>
  <rowBreaks count="1" manualBreakCount="1">
    <brk id="26" max="49"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X41"/>
  <sheetViews>
    <sheetView showGridLines="0" view="pageBreakPreview" zoomScale="85" zoomScaleNormal="120" zoomScaleSheetLayoutView="85" workbookViewId="0"/>
  </sheetViews>
  <sheetFormatPr defaultRowHeight="13.5"/>
  <cols>
    <col min="1" max="1" width="7.375" style="24" customWidth="1"/>
    <col min="2" max="2" width="27.625" style="24" customWidth="1"/>
    <col min="3" max="3" width="9.125" style="24" customWidth="1"/>
    <col min="4" max="4" width="11.875" style="24" customWidth="1"/>
    <col min="5" max="5" width="30" style="24" customWidth="1"/>
    <col min="6" max="6" width="11.5" style="24" customWidth="1"/>
    <col min="7" max="7" width="5.25" style="24" bestFit="1" customWidth="1"/>
    <col min="8" max="8" width="8" style="109" bestFit="1" customWidth="1"/>
    <col min="9" max="9" width="10" style="24" customWidth="1"/>
    <col min="10" max="10" width="8" style="24" bestFit="1" customWidth="1"/>
    <col min="11" max="11" width="11" style="24" customWidth="1"/>
    <col min="12" max="12" width="9.625" style="24" bestFit="1" customWidth="1"/>
    <col min="13" max="15" width="11.5" style="24" customWidth="1"/>
    <col min="21" max="21" width="10.125" bestFit="1" customWidth="1"/>
  </cols>
  <sheetData>
    <row r="1" spans="1:23" ht="17.25" customHeight="1">
      <c r="A1" s="24" t="s">
        <v>76</v>
      </c>
      <c r="F1" s="54"/>
      <c r="G1" s="54"/>
    </row>
    <row r="2" spans="1:23" ht="35.25" customHeight="1">
      <c r="A2" s="520" t="s">
        <v>166</v>
      </c>
      <c r="B2" s="521"/>
      <c r="C2" s="521"/>
      <c r="D2" s="521"/>
      <c r="E2" s="521"/>
      <c r="F2" s="521"/>
      <c r="G2" s="521"/>
      <c r="H2" s="521"/>
      <c r="I2" s="521"/>
      <c r="J2" s="521"/>
      <c r="K2" s="521"/>
      <c r="L2" s="521"/>
      <c r="M2" s="521"/>
      <c r="N2" s="521"/>
      <c r="O2" s="521"/>
    </row>
    <row r="3" spans="1:23" ht="28.5" customHeight="1">
      <c r="K3" s="522" t="s">
        <v>85</v>
      </c>
      <c r="L3" s="522"/>
      <c r="M3" s="523" t="str">
        <f>IF('①交付申請書（様式第１号）'!$E$10="","",'①交付申請書（様式第１号）'!$E$10)</f>
        <v>社会福祉法人○○会</v>
      </c>
      <c r="N3" s="523"/>
      <c r="O3" s="523"/>
    </row>
    <row r="4" spans="1:23" ht="20.25" customHeight="1">
      <c r="A4" s="55" t="s">
        <v>234</v>
      </c>
      <c r="C4" s="56"/>
      <c r="M4" s="57"/>
      <c r="N4" s="323" t="s">
        <v>86</v>
      </c>
      <c r="O4" s="323"/>
    </row>
    <row r="5" spans="1:23" ht="79.5" customHeight="1">
      <c r="A5" s="524" t="s">
        <v>101</v>
      </c>
      <c r="B5" s="526" t="s">
        <v>18</v>
      </c>
      <c r="C5" s="526"/>
      <c r="D5" s="526" t="s">
        <v>19</v>
      </c>
      <c r="E5" s="526"/>
      <c r="F5" s="526"/>
      <c r="G5" s="527" t="s">
        <v>100</v>
      </c>
      <c r="H5" s="529" t="s">
        <v>235</v>
      </c>
      <c r="I5" s="71" t="s">
        <v>99</v>
      </c>
      <c r="J5" s="58" t="s">
        <v>20</v>
      </c>
      <c r="K5" s="58" t="s">
        <v>21</v>
      </c>
      <c r="L5" s="58" t="s">
        <v>34</v>
      </c>
      <c r="M5" s="58" t="s">
        <v>33</v>
      </c>
      <c r="N5" s="58" t="s">
        <v>98</v>
      </c>
      <c r="O5" s="58" t="s">
        <v>22</v>
      </c>
    </row>
    <row r="6" spans="1:23" ht="30" customHeight="1">
      <c r="A6" s="525"/>
      <c r="B6" s="72" t="s">
        <v>23</v>
      </c>
      <c r="C6" s="59" t="s">
        <v>74</v>
      </c>
      <c r="D6" s="58" t="s">
        <v>73</v>
      </c>
      <c r="E6" s="60" t="s">
        <v>24</v>
      </c>
      <c r="F6" s="59" t="s">
        <v>75</v>
      </c>
      <c r="G6" s="528"/>
      <c r="H6" s="530"/>
      <c r="I6" s="60" t="s">
        <v>25</v>
      </c>
      <c r="J6" s="60" t="s">
        <v>26</v>
      </c>
      <c r="K6" s="60" t="s">
        <v>27</v>
      </c>
      <c r="L6" s="60" t="s">
        <v>28</v>
      </c>
      <c r="M6" s="60" t="s">
        <v>29</v>
      </c>
      <c r="N6" s="60" t="s">
        <v>30</v>
      </c>
      <c r="O6" s="60" t="s">
        <v>31</v>
      </c>
    </row>
    <row r="7" spans="1:23" ht="49.5" customHeight="1">
      <c r="A7" s="102" t="s">
        <v>219</v>
      </c>
      <c r="B7" s="115" t="str">
        <f>IF('②導入計画書（介護ロボット）Ａ '!A15="","",'②導入計画書（介護ロボット）Ａ '!O15&amp;CHAR(10)&amp;'②導入計画書（介護ロボット）Ａ '!X15)</f>
        <v>△△△△
（Z-1000）</v>
      </c>
      <c r="C7" s="116">
        <f>IF('②導入計画書（介護ロボット）Ａ '!A15="","",'②導入計画書（介護ロボット）Ａ '!F72)</f>
        <v>5</v>
      </c>
      <c r="D7" s="117" t="str">
        <f>IF('②導入計画書（介護ロボット）Ａ '!A15="","",LEFT('②導入計画書（介護ロボット）Ａ '!R6,2))</f>
        <v>10</v>
      </c>
      <c r="E7" s="118" t="str">
        <f>IF('②導入計画書（介護ロボット）Ａ '!A15="","",'②導入計画書（介護ロボット）Ａ '!X6)</f>
        <v>特別養護老人ホーム○○</v>
      </c>
      <c r="F7" s="119" t="str">
        <f>IF('②導入計画書（介護ロボット）Ａ '!O15="","",基本情報入力!AH15)</f>
        <v>大阪市</v>
      </c>
      <c r="G7" s="107">
        <v>10</v>
      </c>
      <c r="H7" s="108" t="s">
        <v>80</v>
      </c>
      <c r="I7" s="62">
        <v>2000000</v>
      </c>
      <c r="J7" s="62">
        <v>0</v>
      </c>
      <c r="K7" s="66">
        <f>IF(I7="","",I7-J7)</f>
        <v>2000000</v>
      </c>
      <c r="L7" s="63">
        <v>0.75</v>
      </c>
      <c r="M7" s="66">
        <f>IF(K7="","",(ROUNDDOWN(K7*L7,-3)))</f>
        <v>1500000</v>
      </c>
      <c r="N7" s="66">
        <f>IF(C7="","",VLOOKUP(C7,$V$17:$W$25,2,FALSE)*G7)</f>
        <v>3000000</v>
      </c>
      <c r="O7" s="66">
        <f>IF(M7&lt;=N7,M7,N7)</f>
        <v>1500000</v>
      </c>
    </row>
    <row r="8" spans="1:23" ht="49.5" customHeight="1">
      <c r="A8" s="103" t="s">
        <v>220</v>
      </c>
      <c r="B8" s="120" t="str">
        <f>IF(OR('②導入計画書（通信環境整備）B '!O14="〇",'②導入計画書（通信環境整備）B '!O15="〇",'②導入計画書（通信環境整備）B '!O17="〇"),"通信環境整備","")&amp;CHAR(10)&amp;'②導入計画書（通信環境整備）B '!W73&amp;'②導入計画書（通信環境整備）B '!W75&amp;'②導入計画書（通信環境整備）B '!W77</f>
        <v xml:space="preserve">通信環境整備
Wi-Fi インカム </v>
      </c>
      <c r="C8" s="116" t="str">
        <f>IF(E8="","","9")</f>
        <v>9</v>
      </c>
      <c r="D8" s="117" t="str">
        <f>IF(E8="","",LEFT('②導入計画書（通信環境整備）B '!R6,2))</f>
        <v>10</v>
      </c>
      <c r="E8" s="118" t="str">
        <f>IF(OR('②導入計画書（通信環境整備）B '!O14="〇",'②導入計画書（通信環境整備）B '!O15="〇",'②導入計画書（通信環境整備）B '!O17="〇"),IF(B8="","",'②導入計画書（通信環境整備）B '!X6),"")</f>
        <v>特別養護老人ホーム○○</v>
      </c>
      <c r="F8" s="119" t="str">
        <f>IF(OR('②導入計画書（通信環境整備）B '!O14="〇",'②導入計画書（通信環境整備）B '!O15="〇",'②導入計画書（通信環境整備）B '!O17="〇"),IF(B8="","",'②導入計画書（通信環境整備）B '!AO6),"")</f>
        <v>大阪市</v>
      </c>
      <c r="G8" s="61">
        <v>1</v>
      </c>
      <c r="H8" s="108" t="s">
        <v>80</v>
      </c>
      <c r="I8" s="62">
        <v>5000000</v>
      </c>
      <c r="J8" s="62">
        <v>0</v>
      </c>
      <c r="K8" s="66">
        <f>IF(I8="","",I8-J8)</f>
        <v>5000000</v>
      </c>
      <c r="L8" s="63">
        <v>0.75</v>
      </c>
      <c r="M8" s="66">
        <f>IF(K8="","",(ROUNDDOWN(K8*L8,-3)))</f>
        <v>3750000</v>
      </c>
      <c r="N8" s="66">
        <f>IF(G8="","",7500000)</f>
        <v>7500000</v>
      </c>
      <c r="O8" s="66">
        <f>IF(M8&lt;=N8,M8,N8)</f>
        <v>3750000</v>
      </c>
    </row>
    <row r="9" spans="1:23" ht="49.5" customHeight="1" thickBot="1">
      <c r="A9" s="103" t="s">
        <v>221</v>
      </c>
      <c r="B9" s="115" t="str">
        <f>IF('②導入計画書（介護ロボット）C'!A15="","",'②導入計画書（介護ロボット）C'!O15&amp;CHAR(10)&amp;'②導入計画書（介護ロボット）C'!X15)</f>
        <v>〇〇〇〇
（TB-215）</v>
      </c>
      <c r="C9" s="121">
        <f>IF('②導入計画書（介護ロボット）C'!A15="","",'②導入計画書（介護ロボット）C'!F72)</f>
        <v>2</v>
      </c>
      <c r="D9" s="117" t="str">
        <f>IF('②導入計画書（介護ロボット）C'!A15="","",LEFT('②導入計画書（介護ロボット）C'!R6,2))</f>
        <v>10</v>
      </c>
      <c r="E9" s="118" t="str">
        <f>IF('②導入計画書（介護ロボット）C'!A15="","",'②導入計画書（介護ロボット）C'!X6)</f>
        <v>特別養護老人ホーム○○</v>
      </c>
      <c r="F9" s="119" t="str">
        <f>IF('②導入計画書（介護ロボット）C'!A15="","",'②導入計画書（介護ロボット）C'!AO6)</f>
        <v>大阪市</v>
      </c>
      <c r="G9" s="61">
        <v>3</v>
      </c>
      <c r="H9" s="108" t="s">
        <v>80</v>
      </c>
      <c r="I9" s="62">
        <v>2400000</v>
      </c>
      <c r="J9" s="62">
        <v>0</v>
      </c>
      <c r="K9" s="66">
        <f>IF(I9="","",I9-J9)</f>
        <v>2400000</v>
      </c>
      <c r="L9" s="63">
        <v>0.75</v>
      </c>
      <c r="M9" s="66">
        <f>IF(K9="","",(ROUNDDOWN(K9*L9,-3)))</f>
        <v>1800000</v>
      </c>
      <c r="N9" s="66">
        <f t="shared" ref="N9" si="0">IF(C9="","",VLOOKUP(C9,$V$17:$W$25,2,FALSE)*G9)</f>
        <v>3000000</v>
      </c>
      <c r="O9" s="66">
        <f>IF(M9&lt;=N9,M9,N9)</f>
        <v>1800000</v>
      </c>
    </row>
    <row r="10" spans="1:23" ht="37.5" customHeight="1" thickTop="1">
      <c r="A10" s="514" t="s">
        <v>32</v>
      </c>
      <c r="B10" s="515"/>
      <c r="C10" s="515"/>
      <c r="D10" s="515"/>
      <c r="E10" s="515"/>
      <c r="F10" s="515"/>
      <c r="G10" s="64"/>
      <c r="H10" s="110"/>
      <c r="I10" s="67">
        <f>SUM(I7:I9)</f>
        <v>9400000</v>
      </c>
      <c r="J10" s="67">
        <f>SUM(J7:J9)</f>
        <v>0</v>
      </c>
      <c r="K10" s="67">
        <f>SUM(K7:K9)</f>
        <v>9400000</v>
      </c>
      <c r="L10" s="65"/>
      <c r="M10" s="67">
        <f>SUM(M7:M9)</f>
        <v>7050000</v>
      </c>
      <c r="N10" s="67">
        <f>SUM(N7:N9)</f>
        <v>13500000</v>
      </c>
      <c r="O10" s="67">
        <f>SUM(O7:O9)</f>
        <v>7050000</v>
      </c>
    </row>
    <row r="11" spans="1:23" ht="19.5" customHeight="1">
      <c r="A11" s="516"/>
      <c r="B11" s="516"/>
      <c r="C11" s="516"/>
      <c r="D11" s="516"/>
      <c r="E11" s="516"/>
      <c r="F11" s="516"/>
      <c r="G11" s="516"/>
      <c r="H11" s="516"/>
      <c r="I11" s="516"/>
      <c r="J11" s="516"/>
      <c r="K11" s="516"/>
      <c r="L11" s="516"/>
      <c r="M11" s="516"/>
      <c r="N11" s="516"/>
      <c r="O11" s="516"/>
    </row>
    <row r="12" spans="1:23" s="21" customFormat="1" ht="21.95" customHeight="1">
      <c r="A12" s="517" t="s">
        <v>90</v>
      </c>
      <c r="B12" s="517"/>
      <c r="C12" s="517"/>
      <c r="D12" s="517"/>
      <c r="E12" s="517"/>
      <c r="F12" s="517"/>
      <c r="G12" s="517"/>
      <c r="H12" s="517"/>
      <c r="I12" s="517"/>
      <c r="J12" s="517"/>
      <c r="K12" s="517"/>
      <c r="L12" s="517"/>
      <c r="M12" s="517"/>
      <c r="N12" s="517"/>
      <c r="O12" s="517"/>
    </row>
    <row r="13" spans="1:23" s="21" customFormat="1" ht="25.5" customHeight="1">
      <c r="A13" s="518" t="s">
        <v>72</v>
      </c>
      <c r="B13" s="518"/>
      <c r="C13" s="518"/>
      <c r="D13" s="518"/>
      <c r="E13" s="518"/>
      <c r="F13" s="518"/>
      <c r="G13" s="518"/>
      <c r="H13" s="518"/>
      <c r="I13" s="518"/>
      <c r="J13" s="518"/>
      <c r="K13" s="518"/>
      <c r="L13" s="518"/>
      <c r="M13" s="518"/>
      <c r="N13" s="518"/>
      <c r="O13" s="518"/>
    </row>
    <row r="14" spans="1:23" s="21" customFormat="1" ht="48.75" customHeight="1">
      <c r="A14" s="519" t="s">
        <v>97</v>
      </c>
      <c r="B14" s="518"/>
      <c r="C14" s="518"/>
      <c r="D14" s="518"/>
      <c r="E14" s="518"/>
      <c r="F14" s="518"/>
      <c r="G14" s="518"/>
      <c r="H14" s="518"/>
      <c r="I14" s="518"/>
      <c r="J14" s="518"/>
      <c r="K14" s="518"/>
      <c r="L14" s="518"/>
      <c r="M14" s="518"/>
      <c r="N14" s="518"/>
      <c r="O14" s="518"/>
    </row>
    <row r="15" spans="1:23" ht="21.95" customHeight="1">
      <c r="A15" s="513"/>
      <c r="B15" s="513"/>
      <c r="C15" s="513"/>
      <c r="D15" s="513"/>
      <c r="E15" s="513"/>
      <c r="F15" s="513"/>
      <c r="G15" s="513"/>
      <c r="H15" s="513"/>
      <c r="I15" s="513"/>
      <c r="J15" s="513"/>
      <c r="K15" s="513"/>
      <c r="L15" s="513"/>
      <c r="M15" s="513"/>
      <c r="N15" s="513"/>
      <c r="O15" s="513"/>
    </row>
    <row r="16" spans="1:23" ht="37.5" customHeight="1">
      <c r="R16" t="s">
        <v>77</v>
      </c>
      <c r="S16" t="s">
        <v>78</v>
      </c>
      <c r="T16" s="70" t="s">
        <v>79</v>
      </c>
      <c r="U16" t="s">
        <v>82</v>
      </c>
      <c r="V16" t="s">
        <v>83</v>
      </c>
      <c r="W16" t="s">
        <v>84</v>
      </c>
    </row>
    <row r="17" spans="16:50" ht="16.5" customHeight="1">
      <c r="R17">
        <v>1</v>
      </c>
      <c r="S17">
        <v>1</v>
      </c>
      <c r="T17" t="s">
        <v>80</v>
      </c>
      <c r="U17" s="20">
        <v>0.75</v>
      </c>
      <c r="V17" s="105">
        <v>1</v>
      </c>
      <c r="W17" s="105">
        <v>1000000</v>
      </c>
    </row>
    <row r="18" spans="16:50" ht="18.75" customHeight="1">
      <c r="R18">
        <v>2</v>
      </c>
      <c r="S18">
        <v>2</v>
      </c>
      <c r="T18" t="s">
        <v>81</v>
      </c>
      <c r="U18" s="20">
        <v>0.5</v>
      </c>
      <c r="V18" s="105">
        <v>2</v>
      </c>
      <c r="W18" s="105">
        <v>1000000</v>
      </c>
    </row>
    <row r="19" spans="16:50" ht="18.75" customHeight="1">
      <c r="R19">
        <v>3</v>
      </c>
      <c r="S19">
        <v>3</v>
      </c>
      <c r="V19" s="105">
        <v>3</v>
      </c>
      <c r="W19" s="105">
        <v>300000</v>
      </c>
    </row>
    <row r="20" spans="16:50" ht="18.75" customHeight="1">
      <c r="R20">
        <v>4</v>
      </c>
      <c r="S20">
        <v>4</v>
      </c>
      <c r="V20" s="105">
        <v>4</v>
      </c>
      <c r="W20" s="105">
        <v>300000</v>
      </c>
    </row>
    <row r="21" spans="16:50" ht="18.75" customHeight="1">
      <c r="R21">
        <v>5</v>
      </c>
      <c r="S21">
        <v>5</v>
      </c>
      <c r="V21" s="105">
        <v>5</v>
      </c>
      <c r="W21" s="105">
        <v>300000</v>
      </c>
    </row>
    <row r="22" spans="16:50" ht="18.75" customHeight="1">
      <c r="R22">
        <v>6</v>
      </c>
      <c r="S22">
        <v>6</v>
      </c>
      <c r="V22" s="105">
        <v>6</v>
      </c>
      <c r="W22" s="105">
        <v>300000</v>
      </c>
    </row>
    <row r="23" spans="16:50" ht="18.75" customHeight="1">
      <c r="R23">
        <v>7</v>
      </c>
      <c r="S23">
        <v>7</v>
      </c>
      <c r="V23" s="105">
        <v>7</v>
      </c>
      <c r="W23" s="105">
        <v>1000000</v>
      </c>
    </row>
    <row r="24" spans="16:50" ht="18.75" customHeight="1">
      <c r="P24" s="24"/>
      <c r="Q24" s="24"/>
      <c r="R24" s="24">
        <v>8</v>
      </c>
      <c r="S24" s="24">
        <v>8</v>
      </c>
      <c r="T24" s="24"/>
      <c r="U24" s="24"/>
      <c r="V24" s="106">
        <v>8</v>
      </c>
      <c r="W24" s="106">
        <v>300000</v>
      </c>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row>
    <row r="25" spans="16:50" ht="18.75" customHeight="1">
      <c r="R25">
        <v>9</v>
      </c>
      <c r="S25">
        <v>9</v>
      </c>
      <c r="V25" s="105">
        <v>9</v>
      </c>
      <c r="W25" s="105">
        <v>7500000</v>
      </c>
    </row>
    <row r="26" spans="16:50" ht="18.75" customHeight="1">
      <c r="S26">
        <v>10</v>
      </c>
    </row>
    <row r="27" spans="16:50" ht="18.75" customHeight="1">
      <c r="S27">
        <v>11</v>
      </c>
    </row>
    <row r="28" spans="16:50" ht="18.75" customHeight="1">
      <c r="S28">
        <v>12</v>
      </c>
    </row>
    <row r="29" spans="16:50" ht="18.75" customHeight="1">
      <c r="S29">
        <v>13</v>
      </c>
    </row>
    <row r="30" spans="16:50" ht="18.75" customHeight="1">
      <c r="S30">
        <v>14</v>
      </c>
    </row>
    <row r="31" spans="16:50" ht="18.75" customHeight="1">
      <c r="S31">
        <v>15</v>
      </c>
    </row>
    <row r="32" spans="16:50" ht="18.75" customHeight="1">
      <c r="S32">
        <v>16</v>
      </c>
    </row>
    <row r="33" spans="8:19" ht="18.75" customHeight="1">
      <c r="S33">
        <v>17</v>
      </c>
    </row>
    <row r="34" spans="8:19" ht="18.75" customHeight="1">
      <c r="S34">
        <v>18</v>
      </c>
    </row>
    <row r="35" spans="8:19" ht="18.75" customHeight="1">
      <c r="S35">
        <v>19</v>
      </c>
    </row>
    <row r="36" spans="8:19" ht="18.75" customHeight="1">
      <c r="S36">
        <v>20</v>
      </c>
    </row>
    <row r="37" spans="8:19" ht="18.75" customHeight="1">
      <c r="S37">
        <v>21</v>
      </c>
    </row>
    <row r="38" spans="8:19" ht="18.75" customHeight="1">
      <c r="S38">
        <v>22</v>
      </c>
    </row>
    <row r="39" spans="8:19" ht="18.75" customHeight="1"/>
    <row r="40" spans="8:19" s="24" customFormat="1" ht="18.75" customHeight="1">
      <c r="H40" s="109"/>
    </row>
    <row r="41" spans="8:19" s="24" customFormat="1" ht="18.75" customHeight="1">
      <c r="H41" s="109"/>
    </row>
  </sheetData>
  <sheetProtection formatCells="0" formatColumns="0" formatRows="0"/>
  <mergeCells count="15">
    <mergeCell ref="A2:O2"/>
    <mergeCell ref="K3:L3"/>
    <mergeCell ref="M3:O3"/>
    <mergeCell ref="N4:O4"/>
    <mergeCell ref="A5:A6"/>
    <mergeCell ref="B5:C5"/>
    <mergeCell ref="D5:F5"/>
    <mergeCell ref="G5:G6"/>
    <mergeCell ref="H5:H6"/>
    <mergeCell ref="A15:O15"/>
    <mergeCell ref="A10:F10"/>
    <mergeCell ref="A11:O11"/>
    <mergeCell ref="A12:O12"/>
    <mergeCell ref="A13:O13"/>
    <mergeCell ref="A14:O14"/>
  </mergeCells>
  <phoneticPr fontId="1"/>
  <dataValidations count="3">
    <dataValidation type="list" allowBlank="1" showInputMessage="1" showErrorMessage="1" prompt="購入かリースかをプルダウンより選択してください。" sqref="H7:H9">
      <formula1>$T$17:$T$18</formula1>
    </dataValidation>
    <dataValidation type="list" allowBlank="1" showInputMessage="1" showErrorMessage="1" prompt="補助率3/4又は1/2をプルダウンにより選択してください" sqref="L7:L9">
      <formula1>$U$17:$U$18</formula1>
    </dataValidation>
    <dataValidation allowBlank="1" showInputMessage="1" showErrorMessage="1" prompt="※総額から消費税、対象外経費を除いた金額を入力_x000a__x000a_※一台あたりの単価ではありません。" sqref="I7:I9"/>
  </dataValidations>
  <pageMargins left="0.62992125984251968" right="0.62992125984251968" top="0.39370078740157483" bottom="0.19685039370078741" header="0" footer="0"/>
  <pageSetup paperSize="9" scale="74" fitToHeight="0" orientation="landscape" r:id="rId1"/>
  <ignoredErrors>
    <ignoredError sqref="F7:F9 B9:C9 C7 B8:C8" unlockedFormula="1"/>
    <ignoredError sqref="N8"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X60"/>
  <sheetViews>
    <sheetView view="pageBreakPreview" zoomScaleNormal="100" zoomScaleSheetLayoutView="100" workbookViewId="0">
      <selection activeCell="G11" sqref="G11"/>
    </sheetView>
  </sheetViews>
  <sheetFormatPr defaultRowHeight="13.5"/>
  <cols>
    <col min="1" max="1" width="2.5" customWidth="1"/>
    <col min="2" max="2" width="5.75" customWidth="1"/>
    <col min="3" max="3" width="75.875" bestFit="1" customWidth="1"/>
  </cols>
  <sheetData>
    <row r="1" spans="2:5" ht="5.25" customHeight="1"/>
    <row r="2" spans="2:5" ht="28.5" customHeight="1" thickBot="1">
      <c r="B2" s="535" t="s">
        <v>66</v>
      </c>
      <c r="C2" s="535"/>
      <c r="D2" s="3"/>
    </row>
    <row r="3" spans="2:5" ht="21.75" customHeight="1">
      <c r="B3" s="15">
        <v>1</v>
      </c>
      <c r="C3" s="14" t="s">
        <v>65</v>
      </c>
    </row>
    <row r="4" spans="2:5" ht="21.75" customHeight="1">
      <c r="B4" s="10">
        <v>2</v>
      </c>
      <c r="C4" s="9" t="s">
        <v>64</v>
      </c>
    </row>
    <row r="5" spans="2:5" ht="21.75" customHeight="1">
      <c r="B5" s="10">
        <v>3</v>
      </c>
      <c r="C5" s="9" t="s">
        <v>63</v>
      </c>
    </row>
    <row r="6" spans="2:5" ht="21.75" customHeight="1">
      <c r="B6" s="10">
        <v>4</v>
      </c>
      <c r="C6" s="9" t="s">
        <v>62</v>
      </c>
    </row>
    <row r="7" spans="2:5" ht="21.75" customHeight="1">
      <c r="B7" s="10">
        <v>5</v>
      </c>
      <c r="C7" s="9" t="s">
        <v>61</v>
      </c>
    </row>
    <row r="8" spans="2:5" ht="21.75" customHeight="1">
      <c r="B8" s="10">
        <v>6</v>
      </c>
      <c r="C8" s="9" t="s">
        <v>60</v>
      </c>
    </row>
    <row r="9" spans="2:5" ht="21.75" customHeight="1">
      <c r="B9" s="8">
        <v>7</v>
      </c>
      <c r="C9" s="7" t="s">
        <v>102</v>
      </c>
    </row>
    <row r="10" spans="2:5" ht="21.75" customHeight="1">
      <c r="B10" s="8">
        <v>8</v>
      </c>
      <c r="C10" s="7" t="s">
        <v>59</v>
      </c>
    </row>
    <row r="11" spans="2:5" ht="21.75" customHeight="1" thickBot="1">
      <c r="B11" s="6">
        <v>9</v>
      </c>
      <c r="C11" s="5" t="s">
        <v>58</v>
      </c>
    </row>
    <row r="12" spans="2:5" ht="7.5" customHeight="1">
      <c r="B12" s="13"/>
    </row>
    <row r="13" spans="2:5" ht="28.5" customHeight="1" thickBot="1">
      <c r="B13" s="536" t="s">
        <v>57</v>
      </c>
      <c r="C13" s="536"/>
      <c r="D13" s="3"/>
      <c r="E13" s="3"/>
    </row>
    <row r="14" spans="2:5" ht="30" customHeight="1" thickBot="1">
      <c r="B14" s="531" t="s">
        <v>56</v>
      </c>
      <c r="C14" s="532"/>
    </row>
    <row r="15" spans="2:5" ht="22.5" customHeight="1">
      <c r="B15" s="12">
        <v>1</v>
      </c>
      <c r="C15" s="11" t="s">
        <v>87</v>
      </c>
    </row>
    <row r="16" spans="2:5" ht="22.5" customHeight="1">
      <c r="B16" s="10">
        <v>2</v>
      </c>
      <c r="C16" s="9" t="s">
        <v>89</v>
      </c>
    </row>
    <row r="17" spans="1:50" ht="22.5" customHeight="1">
      <c r="B17" s="8">
        <v>3</v>
      </c>
      <c r="C17" s="7" t="s">
        <v>55</v>
      </c>
    </row>
    <row r="18" spans="1:50" ht="22.5" customHeight="1">
      <c r="B18" s="8">
        <v>4</v>
      </c>
      <c r="C18" s="7" t="s">
        <v>54</v>
      </c>
    </row>
    <row r="19" spans="1:50" ht="22.5" customHeight="1">
      <c r="B19" s="8">
        <v>5</v>
      </c>
      <c r="C19" s="7" t="s">
        <v>53</v>
      </c>
    </row>
    <row r="20" spans="1:50" ht="22.5" customHeight="1">
      <c r="B20" s="8">
        <v>6</v>
      </c>
      <c r="C20" s="7" t="s">
        <v>52</v>
      </c>
    </row>
    <row r="21" spans="1:50" ht="22.5" customHeight="1">
      <c r="B21" s="8">
        <v>7</v>
      </c>
      <c r="C21" s="7" t="s">
        <v>51</v>
      </c>
    </row>
    <row r="22" spans="1:50" ht="22.5" customHeight="1">
      <c r="B22" s="8">
        <v>8</v>
      </c>
      <c r="C22" s="7" t="s">
        <v>50</v>
      </c>
    </row>
    <row r="23" spans="1:50" ht="22.5" customHeight="1">
      <c r="B23" s="8">
        <v>9</v>
      </c>
      <c r="C23" s="7" t="s">
        <v>49</v>
      </c>
    </row>
    <row r="24" spans="1:50" ht="22.5" customHeight="1">
      <c r="B24" s="8">
        <v>10</v>
      </c>
      <c r="C24" s="7" t="s">
        <v>48</v>
      </c>
    </row>
    <row r="25" spans="1:50" ht="22.5" customHeight="1">
      <c r="B25" s="8">
        <v>11</v>
      </c>
      <c r="C25" s="7" t="s">
        <v>47</v>
      </c>
    </row>
    <row r="26" spans="1:50" ht="22.5" customHeight="1" thickBot="1">
      <c r="B26" s="6">
        <v>12</v>
      </c>
      <c r="C26" s="69" t="s">
        <v>88</v>
      </c>
    </row>
    <row r="27" spans="1:50" ht="30" customHeight="1" thickBot="1">
      <c r="B27" s="533" t="s">
        <v>46</v>
      </c>
      <c r="C27" s="534"/>
    </row>
    <row r="28" spans="1:50" ht="22.5" customHeight="1">
      <c r="A28" s="24"/>
      <c r="B28" s="25">
        <v>13</v>
      </c>
      <c r="C28" s="26" t="s">
        <v>45</v>
      </c>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row>
    <row r="29" spans="1:50" ht="22.5" customHeight="1">
      <c r="B29" s="8">
        <v>14</v>
      </c>
      <c r="C29" s="7" t="s">
        <v>44</v>
      </c>
    </row>
    <row r="30" spans="1:50" ht="22.5" customHeight="1">
      <c r="B30" s="8">
        <v>15</v>
      </c>
      <c r="C30" s="7" t="s">
        <v>43</v>
      </c>
    </row>
    <row r="31" spans="1:50" ht="22.5" customHeight="1">
      <c r="B31" s="8">
        <v>16</v>
      </c>
      <c r="C31" s="7" t="s">
        <v>42</v>
      </c>
    </row>
    <row r="32" spans="1:50" ht="22.5" customHeight="1">
      <c r="B32" s="8">
        <v>17</v>
      </c>
      <c r="C32" s="7" t="s">
        <v>41</v>
      </c>
    </row>
    <row r="33" spans="2:3" ht="22.5" customHeight="1">
      <c r="B33" s="8">
        <v>18</v>
      </c>
      <c r="C33" s="7" t="s">
        <v>40</v>
      </c>
    </row>
    <row r="34" spans="2:3" ht="22.5" customHeight="1">
      <c r="B34" s="8">
        <v>19</v>
      </c>
      <c r="C34" s="7" t="s">
        <v>39</v>
      </c>
    </row>
    <row r="35" spans="2:3" ht="22.5" customHeight="1">
      <c r="B35" s="8">
        <v>20</v>
      </c>
      <c r="C35" s="7" t="s">
        <v>38</v>
      </c>
    </row>
    <row r="36" spans="2:3" ht="22.5" customHeight="1">
      <c r="B36" s="8">
        <v>21</v>
      </c>
      <c r="C36" s="7" t="s">
        <v>37</v>
      </c>
    </row>
    <row r="37" spans="2:3" ht="22.5" customHeight="1" thickBot="1">
      <c r="B37" s="6">
        <v>22</v>
      </c>
      <c r="C37" s="5" t="s">
        <v>36</v>
      </c>
    </row>
    <row r="39" spans="2:3">
      <c r="B39" s="99"/>
      <c r="C39" t="s">
        <v>237</v>
      </c>
    </row>
    <row r="40" spans="2:3">
      <c r="B40" s="99"/>
      <c r="C40" t="s">
        <v>238</v>
      </c>
    </row>
    <row r="41" spans="2:3">
      <c r="B41" s="100"/>
      <c r="C41" t="s">
        <v>239</v>
      </c>
    </row>
    <row r="42" spans="2:3">
      <c r="B42" s="100"/>
      <c r="C42" t="s">
        <v>240</v>
      </c>
    </row>
    <row r="43" spans="2:3">
      <c r="B43" s="100"/>
      <c r="C43" t="s">
        <v>241</v>
      </c>
    </row>
    <row r="44" spans="2:3">
      <c r="B44" s="100"/>
      <c r="C44" t="s">
        <v>242</v>
      </c>
    </row>
    <row r="45" spans="2:3">
      <c r="B45" s="100"/>
      <c r="C45" t="s">
        <v>243</v>
      </c>
    </row>
    <row r="46" spans="2:3">
      <c r="B46" s="100"/>
      <c r="C46" t="s">
        <v>244</v>
      </c>
    </row>
    <row r="47" spans="2:3">
      <c r="B47" s="100"/>
      <c r="C47" t="s">
        <v>245</v>
      </c>
    </row>
    <row r="48" spans="2:3">
      <c r="B48" s="100"/>
      <c r="C48" t="s">
        <v>195</v>
      </c>
    </row>
    <row r="49" spans="2:3">
      <c r="B49" s="100"/>
      <c r="C49" t="s">
        <v>194</v>
      </c>
    </row>
    <row r="50" spans="2:3">
      <c r="B50" s="100"/>
      <c r="C50" t="s">
        <v>196</v>
      </c>
    </row>
    <row r="51" spans="2:3">
      <c r="B51" s="101"/>
      <c r="C51" t="s">
        <v>197</v>
      </c>
    </row>
    <row r="52" spans="2:3">
      <c r="B52" s="100"/>
      <c r="C52" t="s">
        <v>198</v>
      </c>
    </row>
    <row r="53" spans="2:3">
      <c r="B53" s="100"/>
      <c r="C53" t="s">
        <v>199</v>
      </c>
    </row>
    <row r="54" spans="2:3">
      <c r="B54" s="100"/>
      <c r="C54" t="s">
        <v>200</v>
      </c>
    </row>
    <row r="55" spans="2:3">
      <c r="B55" s="100"/>
      <c r="C55" t="s">
        <v>201</v>
      </c>
    </row>
    <row r="56" spans="2:3">
      <c r="B56" s="100"/>
      <c r="C56" t="s">
        <v>202</v>
      </c>
    </row>
    <row r="57" spans="2:3">
      <c r="B57" s="100"/>
      <c r="C57" t="s">
        <v>203</v>
      </c>
    </row>
    <row r="58" spans="2:3">
      <c r="B58" s="100"/>
      <c r="C58" t="s">
        <v>204</v>
      </c>
    </row>
    <row r="59" spans="2:3">
      <c r="B59" s="100"/>
      <c r="C59" t="s">
        <v>205</v>
      </c>
    </row>
    <row r="60" spans="2:3">
      <c r="B60" s="100"/>
      <c r="C60" t="s">
        <v>206</v>
      </c>
    </row>
  </sheetData>
  <mergeCells count="4">
    <mergeCell ref="B14:C14"/>
    <mergeCell ref="B27:C27"/>
    <mergeCell ref="B2:C2"/>
    <mergeCell ref="B13:C13"/>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記載方法★必読★</vt:lpstr>
      <vt:lpstr>基本情報入力</vt:lpstr>
      <vt:lpstr>①交付申請書（様式第１号）</vt:lpstr>
      <vt:lpstr>②導入計画書（介護ロボット）Ａ </vt:lpstr>
      <vt:lpstr>②導入計画書（通信環境整備）B </vt:lpstr>
      <vt:lpstr>②導入計画書（介護ロボット）C</vt:lpstr>
      <vt:lpstr>③所要額調書</vt:lpstr>
      <vt:lpstr>種別（表１・表２）</vt:lpstr>
      <vt:lpstr>'①交付申請書（様式第１号）'!Print_Area</vt:lpstr>
      <vt:lpstr>'②導入計画書（介護ロボット）Ａ '!Print_Area</vt:lpstr>
      <vt:lpstr>'②導入計画書（介護ロボット）C'!Print_Area</vt:lpstr>
      <vt:lpstr>'②導入計画書（通信環境整備）B '!Print_Area</vt:lpstr>
      <vt:lpstr>③所要額調書!Print_Area</vt:lpstr>
      <vt:lpstr>記載方法★必読★!Print_Area</vt:lpstr>
      <vt:lpstr>'種別（表１・表２）'!Print_Area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2021-06-24T02:22:28Z</dcterms:created>
  <dcterms:modified xsi:type="dcterms:W3CDTF">2023-09-11T08:59:00Z</dcterms:modified>
</cp:coreProperties>
</file>