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00" windowWidth="9345" windowHeight="4575" activeTab="0"/>
  </bookViews>
  <sheets>
    <sheet name="15-09" sheetId="1" r:id="rId1"/>
  </sheets>
  <definedNames>
    <definedName name="_Regression_Int" localSheetId="0" hidden="1">1</definedName>
    <definedName name="_xlnm.Print_Area" localSheetId="0">'15-09'!$A$1:$AS$76</definedName>
  </definedNames>
  <calcPr fullCalcOnLoad="1"/>
</workbook>
</file>

<file path=xl/sharedStrings.xml><?xml version="1.0" encoding="utf-8"?>
<sst xmlns="http://schemas.openxmlformats.org/spreadsheetml/2006/main" count="232" uniqueCount="116">
  <si>
    <t xml:space="preserve"> </t>
  </si>
  <si>
    <t>総額</t>
  </si>
  <si>
    <t>地方交付税</t>
  </si>
  <si>
    <t>千円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</si>
  <si>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</si>
  <si>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</si>
  <si>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</si>
  <si>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</si>
  <si>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</si>
  <si>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</si>
  <si>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</si>
  <si>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</si>
  <si>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</si>
  <si>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</si>
  <si>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</si>
  <si>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</si>
  <si>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</si>
  <si>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</si>
  <si>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</si>
  <si>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</si>
  <si>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</si>
  <si>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</si>
  <si>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</si>
  <si>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</si>
  <si>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</si>
  <si>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</si>
  <si>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</si>
  <si>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</si>
  <si>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</si>
  <si>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</si>
  <si>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</si>
  <si>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</si>
  <si>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</si>
  <si>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</si>
  <si>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</si>
  <si>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</si>
  <si>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</si>
  <si>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</si>
  <si>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</si>
  <si>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</si>
  <si>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</si>
  <si>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</si>
  <si>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</si>
  <si>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</si>
  <si>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</si>
  <si>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</si>
  <si>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</si>
  <si>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</si>
  <si>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</si>
  <si>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</si>
  <si>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</si>
  <si>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</si>
  <si>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</si>
  <si>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</si>
  <si>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</si>
  <si>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財産収入</t>
  </si>
  <si>
    <t>寄附金</t>
  </si>
  <si>
    <t>繰入金</t>
  </si>
  <si>
    <t>繰越金</t>
  </si>
  <si>
    <t>諸収入</t>
  </si>
  <si>
    <t>地方債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</si>
  <si>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</si>
  <si>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</si>
  <si>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</si>
  <si>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</si>
  <si>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</si>
  <si>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</si>
  <si>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</si>
  <si>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</si>
  <si>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</si>
  <si>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</si>
  <si>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諸支出金</t>
  </si>
  <si>
    <t>-</t>
  </si>
  <si>
    <t xml:space="preserve">         １５－９</t>
  </si>
  <si>
    <t>前年度繰上
充  用  金</t>
  </si>
  <si>
    <t>入力箇所</t>
  </si>
  <si>
    <t>市町村別普通会計決算額</t>
  </si>
  <si>
    <t>市町村</t>
  </si>
  <si>
    <t>歳入</t>
  </si>
  <si>
    <t>株式等譲渡
所得割交付金</t>
  </si>
  <si>
    <r>
      <t xml:space="preserve">地方消費税
</t>
    </r>
    <r>
      <rPr>
        <sz val="11"/>
        <rFont val="ＭＳ 明朝"/>
        <family val="1"/>
      </rPr>
      <t>交付金</t>
    </r>
  </si>
  <si>
    <t xml:space="preserve">  資料    大阪府総務部市町村課「自治大阪」</t>
  </si>
  <si>
    <t>国有
提供施設等</t>
  </si>
  <si>
    <t>歳出</t>
  </si>
  <si>
    <t>公債費</t>
  </si>
  <si>
    <t>配当割
交付金</t>
  </si>
  <si>
    <t>利子割
交付金</t>
  </si>
  <si>
    <t>府支出金</t>
  </si>
  <si>
    <t>国庫支出金</t>
  </si>
  <si>
    <r>
      <t>手</t>
    </r>
    <r>
      <rPr>
        <sz val="11"/>
        <rFont val="ＭＳ 明朝"/>
        <family val="1"/>
      </rPr>
      <t>数料</t>
    </r>
  </si>
  <si>
    <r>
      <t>使</t>
    </r>
    <r>
      <rPr>
        <sz val="11"/>
        <rFont val="ＭＳ 明朝"/>
        <family val="1"/>
      </rPr>
      <t>用料</t>
    </r>
  </si>
  <si>
    <t>分担金及び
負担金</t>
  </si>
  <si>
    <t>交通安全対策
特別交付金</t>
  </si>
  <si>
    <r>
      <t xml:space="preserve">軽油引取税
</t>
    </r>
    <r>
      <rPr>
        <sz val="11"/>
        <rFont val="ＭＳ 明朝"/>
        <family val="1"/>
      </rPr>
      <t>交付金</t>
    </r>
  </si>
  <si>
    <t>ゴルフ場
利用税交付金</t>
  </si>
  <si>
    <t>特別地方
消費税交付金</t>
  </si>
  <si>
    <t>自動車取得税
交付金</t>
  </si>
  <si>
    <r>
      <t>総</t>
    </r>
    <r>
      <rPr>
        <sz val="11"/>
        <rFont val="ＭＳ 明朝"/>
        <family val="1"/>
      </rPr>
      <t>額</t>
    </r>
  </si>
  <si>
    <r>
      <t>地</t>
    </r>
    <r>
      <rPr>
        <sz val="11"/>
        <rFont val="ＭＳ 明朝"/>
        <family val="1"/>
      </rPr>
      <t>方税</t>
    </r>
  </si>
  <si>
    <t>地方譲与税</t>
  </si>
  <si>
    <t>農林
水産業費</t>
  </si>
  <si>
    <t>千円</t>
  </si>
  <si>
    <t>（続）</t>
  </si>
  <si>
    <t xml:space="preserve">市町村別普通会計決算額 </t>
  </si>
  <si>
    <t>地方特例
交付金</t>
  </si>
  <si>
    <t>平成２５年度</t>
  </si>
  <si>
    <t>２ ６</t>
  </si>
  <si>
    <t>２ ６</t>
  </si>
  <si>
    <t>２ ７</t>
  </si>
  <si>
    <t>２ ８</t>
  </si>
  <si>
    <t>平成２９年度</t>
  </si>
  <si>
    <t>２ ７</t>
  </si>
  <si>
    <t>２ ８</t>
  </si>
  <si>
    <t>平成２９年度</t>
  </si>
  <si>
    <r>
      <t>平成</t>
    </r>
    <r>
      <rPr>
        <sz val="11"/>
        <rFont val="ＭＳ 明朝"/>
        <family val="1"/>
      </rPr>
      <t>２５年度</t>
    </r>
  </si>
  <si>
    <t>平成２９年度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</si>
</sst>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\ ##0;&quot;△&quot;###\ ###\ ##0;&quot;－&quot;"/>
    <numFmt numFmtId="179" formatCode="###\ ####\ ##0;&quot;△&quot;###\ ###\ ##0;&quot;－&quot;"/>
    <numFmt numFmtId="180" formatCode="##\ ###\ ###\ ##0;&quot;△&quot;##\ ###\ ###\ ##0;&quot;－&quot;"/>
    <numFmt numFmtId="181" formatCode="#\ ###\ ###\ ##0;&quot;△&quot;#\ ###\ ###\ ##0;&quot;－&quot;"/>
    <numFmt numFmtId="182" formatCode="###\ ###\ ###\ ##0;;&quot;-&quot;"/>
    <numFmt numFmtId="183" formatCode="#\ ###\ ###\ ##0;&quot;△&quot;#\ ###\ ###\ ##0;"/>
    <numFmt numFmtId="184" formatCode="###\ ###\ ###\ ##0;;"/>
    <numFmt numFmtId="185" formatCode="###\ ###\ ##0;&quot;△&quot;###\ ###\ ##0;"/>
    <numFmt numFmtId="186" formatCode="#\ ###\ ###\ ##0;&quot;△&quot;#\ ###\ ###\ ##0;&quot;-&quot;"/>
    <numFmt numFmtId="187" formatCode="###\ ###\ ##0;&quot;△&quot;###\ ###\ ##0;&quot;-&quot;"/>
    <numFmt numFmtId="188" formatCode="#,##0_ "/>
    <numFmt numFmtId="189" formatCode="###\ ###\ ##0;;&quot;-&quot;"/>
    <numFmt numFmtId="190" formatCode="#,###,###,##0;&quot;△&quot;#,###,###,##0;&quot;－&quot;"/>
    <numFmt numFmtId="191" formatCode="#,##0;&quot;△ &quot;#,##0"/>
  </numFmts>
  <fonts count="4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1"/>
      <name val="Terminal"/>
      <family val="3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38" fontId="0" fillId="0" borderId="0" xfId="0" applyNumberFormat="1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13" xfId="0" applyFont="1" applyFill="1" applyBorder="1" applyAlignment="1" applyProtection="1">
      <alignment horizontal="distributed"/>
      <protection/>
    </xf>
    <xf numFmtId="178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13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 applyProtection="1" quotePrefix="1">
      <alignment horizontal="left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top"/>
    </xf>
    <xf numFmtId="190" fontId="0" fillId="0" borderId="15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15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top"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13" fillId="0" borderId="16" xfId="0" applyFont="1" applyFill="1" applyBorder="1" applyAlignment="1" applyProtection="1">
      <alignment horizontal="distributed" vertical="center" wrapText="1"/>
      <protection/>
    </xf>
    <xf numFmtId="37" fontId="0" fillId="0" borderId="12" xfId="0" applyNumberFormat="1" applyFont="1" applyFill="1" applyBorder="1" applyAlignment="1" applyProtection="1">
      <alignment horizontal="distributed" vertical="center" wrapText="1"/>
      <protection/>
    </xf>
    <xf numFmtId="190" fontId="0" fillId="0" borderId="0" xfId="0" applyNumberFormat="1" applyFont="1" applyFill="1" applyAlignment="1" applyProtection="1">
      <alignment horizontal="right" vertical="center"/>
      <protection/>
    </xf>
    <xf numFmtId="190" fontId="0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 indent="10"/>
    </xf>
    <xf numFmtId="0" fontId="7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 indent="15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9" xfId="0" applyFont="1" applyFill="1" applyBorder="1" applyAlignment="1">
      <alignment horizontal="right" vertical="top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190" fontId="0" fillId="0" borderId="1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distributed" vertical="center"/>
      <protection/>
    </xf>
    <xf numFmtId="190" fontId="6" fillId="0" borderId="15" xfId="0" applyNumberFormat="1" applyFont="1" applyFill="1" applyBorder="1" applyAlignment="1" applyProtection="1">
      <alignment horizontal="right" vertical="center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76"/>
  <sheetViews>
    <sheetView showGridLines="0" tabSelected="1" view="pageBreakPreview" zoomScale="75" zoomScaleNormal="60" zoomScaleSheetLayoutView="75" workbookViewId="0" topLeftCell="A1">
      <selection activeCell="A1" sqref="A1"/>
    </sheetView>
  </sheetViews>
  <sheetFormatPr defaultColWidth="10.59765625" defaultRowHeight="14.25"/>
  <cols>
    <col min="1" max="1" width="17.09765625" style="5" customWidth="1"/>
    <col min="2" max="2" width="0.40625" style="5" customWidth="1"/>
    <col min="3" max="4" width="14.8984375" style="5" customWidth="1"/>
    <col min="5" max="6" width="11.59765625" style="5" customWidth="1"/>
    <col min="7" max="7" width="12.69921875" style="5" customWidth="1"/>
    <col min="8" max="10" width="12.09765625" style="5" customWidth="1"/>
    <col min="11" max="11" width="14.19921875" style="5" bestFit="1" customWidth="1"/>
    <col min="12" max="12" width="19.8984375" style="5" customWidth="1"/>
    <col min="13" max="19" width="12.69921875" style="5" customWidth="1"/>
    <col min="20" max="20" width="13.19921875" style="5" customWidth="1"/>
    <col min="21" max="29" width="14.69921875" style="5" customWidth="1"/>
    <col min="30" max="30" width="20.5" style="5" customWidth="1"/>
    <col min="31" max="31" width="17" style="5" customWidth="1"/>
    <col min="32" max="33" width="16.3984375" style="5" customWidth="1"/>
    <col min="34" max="45" width="15.5" style="5" customWidth="1"/>
    <col min="46" max="16384" width="10.59765625" style="5" customWidth="1"/>
  </cols>
  <sheetData>
    <row r="1" ht="21.75" customHeight="1">
      <c r="AT1" s="27" t="s">
        <v>75</v>
      </c>
    </row>
    <row r="2" spans="1:41" ht="21.75" customHeight="1">
      <c r="A2" s="8" t="s">
        <v>73</v>
      </c>
      <c r="B2" s="1"/>
      <c r="C2" s="4"/>
      <c r="D2" s="3" t="s">
        <v>0</v>
      </c>
      <c r="E2" s="89" t="s">
        <v>76</v>
      </c>
      <c r="F2" s="89"/>
      <c r="G2" s="89"/>
      <c r="H2" s="89"/>
      <c r="I2" s="89"/>
      <c r="J2" s="71"/>
      <c r="K2" s="71"/>
      <c r="L2" s="8" t="s">
        <v>73</v>
      </c>
      <c r="M2" s="8"/>
      <c r="N2" s="71"/>
      <c r="O2" s="71"/>
      <c r="Q2" s="89" t="s">
        <v>76</v>
      </c>
      <c r="R2" s="89"/>
      <c r="S2" s="89"/>
      <c r="T2" s="89"/>
      <c r="U2" s="89"/>
      <c r="V2" s="89"/>
      <c r="W2" s="89"/>
      <c r="X2" s="28" t="s">
        <v>102</v>
      </c>
      <c r="Y2" s="28"/>
      <c r="AA2" s="70"/>
      <c r="AB2" s="70"/>
      <c r="AC2" s="70"/>
      <c r="AD2" s="8" t="s">
        <v>73</v>
      </c>
      <c r="AE2" s="70"/>
      <c r="AF2" s="70"/>
      <c r="AG2" s="70"/>
      <c r="AH2" s="90" t="s">
        <v>103</v>
      </c>
      <c r="AI2" s="90"/>
      <c r="AJ2" s="90"/>
      <c r="AK2" s="90"/>
      <c r="AL2" s="90"/>
      <c r="AM2" s="90"/>
      <c r="AN2" s="90"/>
      <c r="AO2" s="28" t="s">
        <v>102</v>
      </c>
    </row>
    <row r="3" spans="1:31" ht="24" customHeight="1">
      <c r="A3" s="9"/>
      <c r="B3" s="9"/>
      <c r="C3" s="10"/>
      <c r="D3" s="9"/>
      <c r="N3" s="11"/>
      <c r="AE3" s="20"/>
    </row>
    <row r="4" spans="1:45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ht="22.5" customHeight="1">
      <c r="A5" s="94" t="s">
        <v>77</v>
      </c>
      <c r="B5" s="94"/>
      <c r="C5" s="78"/>
      <c r="D5" s="79"/>
      <c r="E5" s="79"/>
      <c r="F5" s="88" t="s">
        <v>78</v>
      </c>
      <c r="G5" s="88"/>
      <c r="H5" s="88"/>
      <c r="I5" s="79"/>
      <c r="J5" s="79"/>
      <c r="K5" s="79"/>
      <c r="L5" s="91" t="s">
        <v>77</v>
      </c>
      <c r="M5" s="72"/>
      <c r="N5" s="72"/>
      <c r="O5" s="72"/>
      <c r="P5" s="72"/>
      <c r="Q5" s="72"/>
      <c r="R5" s="72"/>
      <c r="S5" s="88" t="s">
        <v>78</v>
      </c>
      <c r="T5" s="88"/>
      <c r="U5" s="88"/>
      <c r="V5" s="88"/>
      <c r="W5" s="79"/>
      <c r="X5" s="79"/>
      <c r="Y5" s="79"/>
      <c r="Z5" s="79"/>
      <c r="AA5" s="79"/>
      <c r="AB5" s="79"/>
      <c r="AC5" s="79"/>
      <c r="AD5" s="91" t="s">
        <v>77</v>
      </c>
      <c r="AE5" s="69"/>
      <c r="AF5" s="69"/>
      <c r="AG5" s="69"/>
      <c r="AH5" s="69"/>
      <c r="AI5" s="69"/>
      <c r="AJ5" s="93" t="s">
        <v>83</v>
      </c>
      <c r="AK5" s="93"/>
      <c r="AL5" s="93"/>
      <c r="AM5" s="93"/>
      <c r="AN5" s="79"/>
      <c r="AO5" s="79"/>
      <c r="AP5" s="79"/>
      <c r="AQ5" s="79"/>
      <c r="AR5" s="79"/>
      <c r="AS5" s="79"/>
    </row>
    <row r="6" spans="1:45" ht="38.25" customHeight="1">
      <c r="A6" s="95"/>
      <c r="B6" s="95"/>
      <c r="C6" s="29" t="s">
        <v>97</v>
      </c>
      <c r="D6" s="29" t="s">
        <v>98</v>
      </c>
      <c r="E6" s="62" t="s">
        <v>99</v>
      </c>
      <c r="F6" s="30" t="s">
        <v>104</v>
      </c>
      <c r="G6" s="14" t="s">
        <v>2</v>
      </c>
      <c r="H6" s="30" t="s">
        <v>86</v>
      </c>
      <c r="I6" s="30" t="s">
        <v>85</v>
      </c>
      <c r="J6" s="63" t="s">
        <v>79</v>
      </c>
      <c r="K6" s="82" t="s">
        <v>80</v>
      </c>
      <c r="L6" s="92"/>
      <c r="M6" s="65" t="s">
        <v>96</v>
      </c>
      <c r="N6" s="65" t="s">
        <v>95</v>
      </c>
      <c r="O6" s="63" t="s">
        <v>94</v>
      </c>
      <c r="P6" s="64" t="s">
        <v>93</v>
      </c>
      <c r="Q6" s="63" t="s">
        <v>92</v>
      </c>
      <c r="R6" s="64" t="s">
        <v>91</v>
      </c>
      <c r="S6" s="31" t="s">
        <v>90</v>
      </c>
      <c r="T6" s="31" t="s">
        <v>89</v>
      </c>
      <c r="U6" s="83" t="s">
        <v>88</v>
      </c>
      <c r="V6" s="61" t="s">
        <v>87</v>
      </c>
      <c r="W6" s="47" t="s">
        <v>55</v>
      </c>
      <c r="X6" s="48" t="s">
        <v>56</v>
      </c>
      <c r="Y6" s="30" t="s">
        <v>82</v>
      </c>
      <c r="Z6" s="49" t="s">
        <v>57</v>
      </c>
      <c r="AA6" s="49" t="s">
        <v>58</v>
      </c>
      <c r="AB6" s="49" t="s">
        <v>59</v>
      </c>
      <c r="AC6" s="84" t="s">
        <v>60</v>
      </c>
      <c r="AD6" s="92"/>
      <c r="AE6" s="50" t="s">
        <v>1</v>
      </c>
      <c r="AF6" s="49" t="s">
        <v>61</v>
      </c>
      <c r="AG6" s="49" t="s">
        <v>62</v>
      </c>
      <c r="AH6" s="49" t="s">
        <v>63</v>
      </c>
      <c r="AI6" s="47" t="s">
        <v>64</v>
      </c>
      <c r="AJ6" s="47" t="s">
        <v>65</v>
      </c>
      <c r="AK6" s="66" t="s">
        <v>100</v>
      </c>
      <c r="AL6" s="85" t="s">
        <v>66</v>
      </c>
      <c r="AM6" s="49" t="s">
        <v>67</v>
      </c>
      <c r="AN6" s="49" t="s">
        <v>68</v>
      </c>
      <c r="AO6" s="49" t="s">
        <v>69</v>
      </c>
      <c r="AP6" s="49" t="s">
        <v>70</v>
      </c>
      <c r="AQ6" s="29" t="s">
        <v>84</v>
      </c>
      <c r="AR6" s="49" t="s">
        <v>71</v>
      </c>
      <c r="AS6" s="60" t="s">
        <v>74</v>
      </c>
    </row>
    <row r="7" spans="3:39" s="45" customFormat="1" ht="14.25" customHeight="1">
      <c r="C7" s="44" t="s">
        <v>3</v>
      </c>
      <c r="L7" s="58"/>
      <c r="M7" s="80" t="s">
        <v>101</v>
      </c>
      <c r="W7" s="77"/>
      <c r="AC7" s="51"/>
      <c r="AD7" s="58"/>
      <c r="AE7" s="80" t="s">
        <v>101</v>
      </c>
      <c r="AM7" s="51"/>
    </row>
    <row r="8" spans="1:45" s="35" customFormat="1" ht="15" customHeight="1">
      <c r="A8" s="32" t="s">
        <v>114</v>
      </c>
      <c r="B8" s="34"/>
      <c r="C8" s="52">
        <v>3882235304</v>
      </c>
      <c r="D8" s="53">
        <v>1535097914</v>
      </c>
      <c r="E8" s="53">
        <v>20115534</v>
      </c>
      <c r="F8" s="53">
        <v>6922643</v>
      </c>
      <c r="G8" s="53">
        <v>276868556</v>
      </c>
      <c r="H8" s="53">
        <v>4967179</v>
      </c>
      <c r="I8" s="53">
        <v>7220225</v>
      </c>
      <c r="J8" s="53">
        <v>11086162</v>
      </c>
      <c r="K8" s="53">
        <v>92289773</v>
      </c>
      <c r="L8" s="73" t="s">
        <v>105</v>
      </c>
      <c r="M8" s="53">
        <v>8272858</v>
      </c>
      <c r="N8" s="53">
        <v>0</v>
      </c>
      <c r="O8" s="53">
        <v>1096332</v>
      </c>
      <c r="P8" s="53">
        <v>17010207</v>
      </c>
      <c r="Q8" s="53">
        <v>2121209</v>
      </c>
      <c r="R8" s="53">
        <v>34570802</v>
      </c>
      <c r="S8" s="53">
        <v>84857257</v>
      </c>
      <c r="T8" s="53">
        <v>19194999</v>
      </c>
      <c r="U8" s="53">
        <v>789069182</v>
      </c>
      <c r="V8" s="53">
        <v>184394029</v>
      </c>
      <c r="W8" s="53">
        <v>58573800</v>
      </c>
      <c r="X8" s="53">
        <v>1826970</v>
      </c>
      <c r="Y8" s="53">
        <v>271872</v>
      </c>
      <c r="Z8" s="53">
        <v>72741704</v>
      </c>
      <c r="AA8" s="53">
        <v>29399106</v>
      </c>
      <c r="AB8" s="53">
        <v>242203517</v>
      </c>
      <c r="AC8" s="53">
        <v>382063474</v>
      </c>
      <c r="AD8" s="32" t="s">
        <v>105</v>
      </c>
      <c r="AE8" s="81">
        <v>3819017299</v>
      </c>
      <c r="AF8" s="53">
        <v>17299155</v>
      </c>
      <c r="AG8" s="53">
        <v>360843322</v>
      </c>
      <c r="AH8" s="53">
        <v>1633936580</v>
      </c>
      <c r="AI8" s="53">
        <v>269785998</v>
      </c>
      <c r="AJ8" s="53">
        <v>6423713</v>
      </c>
      <c r="AK8" s="53">
        <v>6916524</v>
      </c>
      <c r="AL8" s="53">
        <v>141142855</v>
      </c>
      <c r="AM8" s="53">
        <v>419881851</v>
      </c>
      <c r="AN8" s="53">
        <v>108930340</v>
      </c>
      <c r="AO8" s="53">
        <v>349450838</v>
      </c>
      <c r="AP8" s="53">
        <v>681504</v>
      </c>
      <c r="AQ8" s="53">
        <v>492173796</v>
      </c>
      <c r="AR8" s="53">
        <v>11550823</v>
      </c>
      <c r="AS8" s="53">
        <v>0</v>
      </c>
    </row>
    <row r="9" spans="1:45" s="35" customFormat="1" ht="15" customHeight="1">
      <c r="A9" s="33" t="s">
        <v>106</v>
      </c>
      <c r="B9" s="34"/>
      <c r="C9" s="52">
        <v>3875418536</v>
      </c>
      <c r="D9" s="53">
        <v>1560339736</v>
      </c>
      <c r="E9" s="53">
        <v>18943671</v>
      </c>
      <c r="F9" s="53">
        <v>6318805</v>
      </c>
      <c r="G9" s="53">
        <v>266787593</v>
      </c>
      <c r="H9" s="53">
        <v>4846819</v>
      </c>
      <c r="I9" s="53">
        <v>13087129</v>
      </c>
      <c r="J9" s="53">
        <v>6896259</v>
      </c>
      <c r="K9" s="53">
        <v>111799744</v>
      </c>
      <c r="L9" s="74" t="s">
        <v>106</v>
      </c>
      <c r="M9" s="53">
        <v>3978062</v>
      </c>
      <c r="N9" s="53">
        <v>0</v>
      </c>
      <c r="O9" s="53">
        <v>1066092</v>
      </c>
      <c r="P9" s="53">
        <v>17223574</v>
      </c>
      <c r="Q9" s="53">
        <v>1875426</v>
      </c>
      <c r="R9" s="53">
        <v>35910751</v>
      </c>
      <c r="S9" s="53">
        <v>84877219</v>
      </c>
      <c r="T9" s="53">
        <v>18330031</v>
      </c>
      <c r="U9" s="53">
        <v>798734529</v>
      </c>
      <c r="V9" s="53">
        <v>193261693</v>
      </c>
      <c r="W9" s="53">
        <v>30910429</v>
      </c>
      <c r="X9" s="53">
        <v>2884477</v>
      </c>
      <c r="Y9" s="53">
        <v>269254</v>
      </c>
      <c r="Z9" s="53">
        <v>89957215</v>
      </c>
      <c r="AA9" s="53">
        <v>60638005</v>
      </c>
      <c r="AB9" s="53">
        <v>219891402</v>
      </c>
      <c r="AC9" s="53">
        <v>326590621</v>
      </c>
      <c r="AD9" s="33" t="s">
        <v>107</v>
      </c>
      <c r="AE9" s="81">
        <v>3840001100</v>
      </c>
      <c r="AF9" s="53">
        <v>17446474</v>
      </c>
      <c r="AG9" s="53">
        <v>318704388</v>
      </c>
      <c r="AH9" s="53">
        <v>1720421513</v>
      </c>
      <c r="AI9" s="53">
        <v>267419490</v>
      </c>
      <c r="AJ9" s="53">
        <v>5037385</v>
      </c>
      <c r="AK9" s="53">
        <v>7564390</v>
      </c>
      <c r="AL9" s="53">
        <v>117237038</v>
      </c>
      <c r="AM9" s="53">
        <v>391626659</v>
      </c>
      <c r="AN9" s="53">
        <v>108500593</v>
      </c>
      <c r="AO9" s="53">
        <v>366452219</v>
      </c>
      <c r="AP9" s="53">
        <v>999486</v>
      </c>
      <c r="AQ9" s="53">
        <v>475604908</v>
      </c>
      <c r="AR9" s="53">
        <v>42986557</v>
      </c>
      <c r="AS9" s="53">
        <v>0</v>
      </c>
    </row>
    <row r="10" spans="1:45" s="35" customFormat="1" ht="15" customHeight="1">
      <c r="A10" s="33" t="s">
        <v>111</v>
      </c>
      <c r="B10" s="34"/>
      <c r="C10" s="52">
        <v>3944716879</v>
      </c>
      <c r="D10" s="53">
        <v>1560426083</v>
      </c>
      <c r="E10" s="53">
        <v>19620838</v>
      </c>
      <c r="F10" s="53">
        <v>5797572</v>
      </c>
      <c r="G10" s="53">
        <v>265551232</v>
      </c>
      <c r="H10" s="53">
        <v>4064540</v>
      </c>
      <c r="I10" s="53">
        <v>9553080</v>
      </c>
      <c r="J10" s="53">
        <v>10491590</v>
      </c>
      <c r="K10" s="53">
        <v>184425634</v>
      </c>
      <c r="L10" s="74" t="s">
        <v>111</v>
      </c>
      <c r="M10" s="53">
        <v>6168891</v>
      </c>
      <c r="N10" s="53">
        <v>0</v>
      </c>
      <c r="O10" s="53">
        <v>1061099</v>
      </c>
      <c r="P10" s="53">
        <v>17631301</v>
      </c>
      <c r="Q10" s="53">
        <v>2017574</v>
      </c>
      <c r="R10" s="53">
        <v>31954262</v>
      </c>
      <c r="S10" s="53">
        <v>87580350</v>
      </c>
      <c r="T10" s="53">
        <v>18220530</v>
      </c>
      <c r="U10" s="53">
        <v>822160006</v>
      </c>
      <c r="V10" s="53">
        <v>218605326</v>
      </c>
      <c r="W10" s="53">
        <v>80126967</v>
      </c>
      <c r="X10" s="53">
        <v>5633039</v>
      </c>
      <c r="Y10" s="53">
        <v>268480</v>
      </c>
      <c r="Z10" s="53">
        <v>49985799</v>
      </c>
      <c r="AA10" s="53">
        <v>33133436</v>
      </c>
      <c r="AB10" s="53">
        <v>213558661</v>
      </c>
      <c r="AC10" s="53">
        <v>296680589</v>
      </c>
      <c r="AD10" s="33" t="s">
        <v>108</v>
      </c>
      <c r="AE10" s="81">
        <v>3909961807</v>
      </c>
      <c r="AF10" s="53">
        <v>17762826</v>
      </c>
      <c r="AG10" s="53">
        <v>338652810</v>
      </c>
      <c r="AH10" s="53">
        <v>1760312476</v>
      </c>
      <c r="AI10" s="53">
        <v>271541567</v>
      </c>
      <c r="AJ10" s="53">
        <v>4330347</v>
      </c>
      <c r="AK10" s="53">
        <v>6798083</v>
      </c>
      <c r="AL10" s="53">
        <v>120996320</v>
      </c>
      <c r="AM10" s="53">
        <v>405820984</v>
      </c>
      <c r="AN10" s="53">
        <v>110992203</v>
      </c>
      <c r="AO10" s="53">
        <v>383714779</v>
      </c>
      <c r="AP10" s="53">
        <v>679935</v>
      </c>
      <c r="AQ10" s="53">
        <v>480611867</v>
      </c>
      <c r="AR10" s="53">
        <v>7747610</v>
      </c>
      <c r="AS10" s="53">
        <v>0</v>
      </c>
    </row>
    <row r="11" spans="1:45" s="35" customFormat="1" ht="15" customHeight="1">
      <c r="A11" s="33" t="s">
        <v>112</v>
      </c>
      <c r="B11" s="34"/>
      <c r="C11" s="52">
        <v>3850888142</v>
      </c>
      <c r="D11" s="53">
        <v>1567330779</v>
      </c>
      <c r="E11" s="53">
        <v>19021103</v>
      </c>
      <c r="F11" s="53">
        <v>5777525</v>
      </c>
      <c r="G11" s="53">
        <v>247074923</v>
      </c>
      <c r="H11" s="53">
        <v>1750376</v>
      </c>
      <c r="I11" s="53">
        <v>6381727</v>
      </c>
      <c r="J11" s="53">
        <v>3767506</v>
      </c>
      <c r="K11" s="53">
        <v>165687371</v>
      </c>
      <c r="L11" s="74" t="s">
        <v>112</v>
      </c>
      <c r="M11" s="53">
        <v>6734302</v>
      </c>
      <c r="N11" s="53">
        <v>0</v>
      </c>
      <c r="O11" s="53">
        <v>1037716</v>
      </c>
      <c r="P11" s="53">
        <v>18027140</v>
      </c>
      <c r="Q11" s="53">
        <v>1938644</v>
      </c>
      <c r="R11" s="53">
        <v>30154639</v>
      </c>
      <c r="S11" s="53">
        <v>89682720</v>
      </c>
      <c r="T11" s="53">
        <v>18090949</v>
      </c>
      <c r="U11" s="53">
        <v>843331894</v>
      </c>
      <c r="V11" s="53">
        <v>218756182</v>
      </c>
      <c r="W11" s="53">
        <v>41260228</v>
      </c>
      <c r="X11" s="53">
        <v>8762157</v>
      </c>
      <c r="Y11" s="53">
        <v>274474</v>
      </c>
      <c r="Z11" s="53">
        <v>74339646</v>
      </c>
      <c r="AA11" s="53">
        <v>30438072</v>
      </c>
      <c r="AB11" s="53">
        <v>183507482</v>
      </c>
      <c r="AC11" s="53">
        <v>267760587</v>
      </c>
      <c r="AD11" s="33" t="s">
        <v>109</v>
      </c>
      <c r="AE11" s="81">
        <v>3819910233</v>
      </c>
      <c r="AF11" s="53">
        <v>16630528</v>
      </c>
      <c r="AG11" s="53">
        <v>293592330</v>
      </c>
      <c r="AH11" s="53">
        <v>1801861465</v>
      </c>
      <c r="AI11" s="53">
        <v>262630240</v>
      </c>
      <c r="AJ11" s="53">
        <v>4150578</v>
      </c>
      <c r="AK11" s="53">
        <v>7026526</v>
      </c>
      <c r="AL11" s="53">
        <v>106879856</v>
      </c>
      <c r="AM11" s="53">
        <v>389037443</v>
      </c>
      <c r="AN11" s="53">
        <v>109164934</v>
      </c>
      <c r="AO11" s="53">
        <v>347999176</v>
      </c>
      <c r="AP11" s="53">
        <v>387086</v>
      </c>
      <c r="AQ11" s="53">
        <v>474102003</v>
      </c>
      <c r="AR11" s="53">
        <v>6448068</v>
      </c>
      <c r="AS11" s="53">
        <v>0</v>
      </c>
    </row>
    <row r="12" spans="1:46" s="35" customFormat="1" ht="9.75" customHeight="1">
      <c r="A12" s="34"/>
      <c r="B12" s="34"/>
      <c r="C12" s="52"/>
      <c r="D12" s="67"/>
      <c r="E12" s="67"/>
      <c r="F12" s="67"/>
      <c r="G12" s="67"/>
      <c r="H12" s="67"/>
      <c r="I12" s="67"/>
      <c r="J12" s="67"/>
      <c r="K12" s="67"/>
      <c r="L12" s="75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53"/>
      <c r="X12" s="67"/>
      <c r="Y12" s="67"/>
      <c r="Z12" s="67"/>
      <c r="AA12" s="67"/>
      <c r="AB12" s="67"/>
      <c r="AC12" s="53"/>
      <c r="AD12" s="34"/>
      <c r="AE12" s="81"/>
      <c r="AF12" s="68"/>
      <c r="AG12" s="67"/>
      <c r="AH12" s="67"/>
      <c r="AI12" s="67"/>
      <c r="AJ12" s="67"/>
      <c r="AK12" s="67"/>
      <c r="AL12" s="67"/>
      <c r="AM12" s="53"/>
      <c r="AN12" s="67"/>
      <c r="AO12" s="67"/>
      <c r="AP12" s="67"/>
      <c r="AQ12" s="67"/>
      <c r="AR12" s="67"/>
      <c r="AS12" s="67"/>
      <c r="AT12" s="5"/>
    </row>
    <row r="13" spans="1:45" s="38" customFormat="1" ht="18" customHeight="1">
      <c r="A13" s="36" t="s">
        <v>115</v>
      </c>
      <c r="B13" s="37"/>
      <c r="C13" s="86">
        <f>SUM(C15:C22)</f>
        <v>4131494279</v>
      </c>
      <c r="D13" s="87">
        <f>SUM(D15:D22)</f>
        <v>1588332317</v>
      </c>
      <c r="E13" s="87">
        <f aca="true" t="shared" si="0" ref="E13:V13">SUM(E15:E22)</f>
        <v>18903925</v>
      </c>
      <c r="F13" s="87">
        <f t="shared" si="0"/>
        <v>6809581</v>
      </c>
      <c r="G13" s="87">
        <f t="shared" si="0"/>
        <v>276326233</v>
      </c>
      <c r="H13" s="87">
        <f t="shared" si="0"/>
        <v>3127794</v>
      </c>
      <c r="I13" s="87">
        <f t="shared" si="0"/>
        <v>8875680</v>
      </c>
      <c r="J13" s="87">
        <f t="shared" si="0"/>
        <v>8997704</v>
      </c>
      <c r="K13" s="87">
        <f t="shared" si="0"/>
        <v>167382857</v>
      </c>
      <c r="L13" s="76" t="s">
        <v>113</v>
      </c>
      <c r="M13" s="87">
        <f t="shared" si="0"/>
        <v>8504803</v>
      </c>
      <c r="N13" s="87">
        <f t="shared" si="0"/>
        <v>0</v>
      </c>
      <c r="O13" s="87">
        <f t="shared" si="0"/>
        <v>1001301</v>
      </c>
      <c r="P13" s="87">
        <f t="shared" si="0"/>
        <v>18037851</v>
      </c>
      <c r="Q13" s="87">
        <f t="shared" si="0"/>
        <v>1864924</v>
      </c>
      <c r="R13" s="87">
        <f t="shared" si="0"/>
        <v>28813029</v>
      </c>
      <c r="S13" s="87">
        <f t="shared" si="0"/>
        <v>90076761</v>
      </c>
      <c r="T13" s="87">
        <f t="shared" si="0"/>
        <v>17808851</v>
      </c>
      <c r="U13" s="87">
        <f t="shared" si="0"/>
        <v>904527416</v>
      </c>
      <c r="V13" s="87">
        <f t="shared" si="0"/>
        <v>231405910</v>
      </c>
      <c r="W13" s="87">
        <f aca="true" t="shared" si="1" ref="W13:AL13">SUM(W15:W22)</f>
        <v>41719324</v>
      </c>
      <c r="X13" s="87">
        <f t="shared" si="1"/>
        <v>21645494</v>
      </c>
      <c r="Y13" s="87">
        <f t="shared" si="1"/>
        <v>274670</v>
      </c>
      <c r="Z13" s="87">
        <f t="shared" si="1"/>
        <v>96151801</v>
      </c>
      <c r="AA13" s="87">
        <f t="shared" si="1"/>
        <v>28108908</v>
      </c>
      <c r="AB13" s="87">
        <f t="shared" si="1"/>
        <v>184287731</v>
      </c>
      <c r="AC13" s="87">
        <f t="shared" si="1"/>
        <v>317240594</v>
      </c>
      <c r="AD13" s="36" t="s">
        <v>110</v>
      </c>
      <c r="AE13" s="86">
        <f t="shared" si="1"/>
        <v>4098044826</v>
      </c>
      <c r="AF13" s="87">
        <f t="shared" si="1"/>
        <v>16446005</v>
      </c>
      <c r="AG13" s="87">
        <f t="shared" si="1"/>
        <v>326275986</v>
      </c>
      <c r="AH13" s="87">
        <f t="shared" si="1"/>
        <v>1844661191</v>
      </c>
      <c r="AI13" s="87">
        <f t="shared" si="1"/>
        <v>270015438</v>
      </c>
      <c r="AJ13" s="87">
        <f t="shared" si="1"/>
        <v>3580588</v>
      </c>
      <c r="AK13" s="87">
        <f t="shared" si="1"/>
        <v>6897243</v>
      </c>
      <c r="AL13" s="87">
        <f t="shared" si="1"/>
        <v>103256852</v>
      </c>
      <c r="AM13" s="87">
        <f aca="true" t="shared" si="2" ref="AM13:AS13">SUM(AM15:AM22)</f>
        <v>429614906</v>
      </c>
      <c r="AN13" s="87">
        <f t="shared" si="2"/>
        <v>110584676</v>
      </c>
      <c r="AO13" s="87">
        <f t="shared" si="2"/>
        <v>522539958</v>
      </c>
      <c r="AP13" s="87">
        <f t="shared" si="2"/>
        <v>1100724</v>
      </c>
      <c r="AQ13" s="87">
        <f t="shared" si="2"/>
        <v>456468194</v>
      </c>
      <c r="AR13" s="87">
        <f t="shared" si="2"/>
        <v>6603065</v>
      </c>
      <c r="AS13" s="87">
        <f t="shared" si="2"/>
        <v>0</v>
      </c>
    </row>
    <row r="14" spans="1:46" s="35" customFormat="1" ht="9.75" customHeight="1">
      <c r="A14" s="34"/>
      <c r="B14" s="34"/>
      <c r="C14" s="54"/>
      <c r="D14" s="55"/>
      <c r="E14" s="55"/>
      <c r="F14" s="55"/>
      <c r="G14" s="55"/>
      <c r="H14" s="55"/>
      <c r="I14" s="55"/>
      <c r="J14" s="55"/>
      <c r="K14" s="55"/>
      <c r="L14" s="59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9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8"/>
    </row>
    <row r="15" spans="1:45" s="38" customFormat="1" ht="15" customHeight="1">
      <c r="A15" s="39" t="s">
        <v>4</v>
      </c>
      <c r="B15" s="40"/>
      <c r="C15" s="86">
        <f aca="true" t="shared" si="3" ref="C15:V15">C24</f>
        <v>1742817144</v>
      </c>
      <c r="D15" s="87">
        <f t="shared" si="3"/>
        <v>675404325</v>
      </c>
      <c r="E15" s="87">
        <f t="shared" si="3"/>
        <v>6120840</v>
      </c>
      <c r="F15" s="87">
        <f t="shared" si="3"/>
        <v>2242163</v>
      </c>
      <c r="G15" s="87">
        <f t="shared" si="3"/>
        <v>52769721</v>
      </c>
      <c r="H15" s="87">
        <f t="shared" si="3"/>
        <v>934168</v>
      </c>
      <c r="I15" s="87">
        <f t="shared" si="3"/>
        <v>2654841</v>
      </c>
      <c r="J15" s="87">
        <f t="shared" si="3"/>
        <v>2697942</v>
      </c>
      <c r="K15" s="87">
        <f t="shared" si="3"/>
        <v>60460501</v>
      </c>
      <c r="L15" s="40" t="s">
        <v>4</v>
      </c>
      <c r="M15" s="87">
        <f t="shared" si="3"/>
        <v>3079229</v>
      </c>
      <c r="N15" s="87">
        <f t="shared" si="3"/>
        <v>0</v>
      </c>
      <c r="O15" s="87">
        <f t="shared" si="3"/>
        <v>0</v>
      </c>
      <c r="P15" s="87">
        <f t="shared" si="3"/>
        <v>11784162</v>
      </c>
      <c r="Q15" s="87">
        <f t="shared" si="3"/>
        <v>828586</v>
      </c>
      <c r="R15" s="87">
        <f t="shared" si="3"/>
        <v>7573917</v>
      </c>
      <c r="S15" s="87">
        <f t="shared" si="3"/>
        <v>59538335</v>
      </c>
      <c r="T15" s="87">
        <f t="shared" si="3"/>
        <v>7742239</v>
      </c>
      <c r="U15" s="87">
        <f t="shared" si="3"/>
        <v>403886978</v>
      </c>
      <c r="V15" s="87">
        <f t="shared" si="3"/>
        <v>69879604</v>
      </c>
      <c r="W15" s="87">
        <f aca="true" t="shared" si="4" ref="W15:AL15">W24</f>
        <v>25408358</v>
      </c>
      <c r="X15" s="87">
        <f t="shared" si="4"/>
        <v>855098</v>
      </c>
      <c r="Y15" s="87">
        <f t="shared" si="4"/>
        <v>0</v>
      </c>
      <c r="Z15" s="87">
        <f t="shared" si="4"/>
        <v>35780440</v>
      </c>
      <c r="AA15" s="87">
        <f t="shared" si="4"/>
        <v>1990584</v>
      </c>
      <c r="AB15" s="87">
        <f t="shared" si="4"/>
        <v>146025924</v>
      </c>
      <c r="AC15" s="87">
        <f t="shared" si="4"/>
        <v>117972500</v>
      </c>
      <c r="AD15" s="40" t="s">
        <v>4</v>
      </c>
      <c r="AE15" s="87">
        <f t="shared" si="4"/>
        <v>1740813287</v>
      </c>
      <c r="AF15" s="87">
        <f t="shared" si="4"/>
        <v>2348530</v>
      </c>
      <c r="AG15" s="87">
        <f t="shared" si="4"/>
        <v>86550432</v>
      </c>
      <c r="AH15" s="87">
        <f t="shared" si="4"/>
        <v>738875383</v>
      </c>
      <c r="AI15" s="87">
        <f t="shared" si="4"/>
        <v>80476219</v>
      </c>
      <c r="AJ15" s="87">
        <f t="shared" si="4"/>
        <v>271296</v>
      </c>
      <c r="AK15" s="87">
        <f t="shared" si="4"/>
        <v>92785</v>
      </c>
      <c r="AL15" s="87">
        <f t="shared" si="4"/>
        <v>88227055</v>
      </c>
      <c r="AM15" s="87">
        <f aca="true" t="shared" si="5" ref="AM15:AS15">AM24</f>
        <v>191122390</v>
      </c>
      <c r="AN15" s="87">
        <f t="shared" si="5"/>
        <v>37398404</v>
      </c>
      <c r="AO15" s="87">
        <f t="shared" si="5"/>
        <v>247074233</v>
      </c>
      <c r="AP15" s="87">
        <f t="shared" si="5"/>
        <v>0</v>
      </c>
      <c r="AQ15" s="87">
        <f t="shared" si="5"/>
        <v>263749003</v>
      </c>
      <c r="AR15" s="87">
        <f t="shared" si="5"/>
        <v>4627557</v>
      </c>
      <c r="AS15" s="87">
        <f t="shared" si="5"/>
        <v>0</v>
      </c>
    </row>
    <row r="16" spans="1:45" s="38" customFormat="1" ht="15" customHeight="1">
      <c r="A16" s="39" t="s">
        <v>5</v>
      </c>
      <c r="B16" s="40"/>
      <c r="C16" s="86">
        <f aca="true" t="shared" si="6" ref="C16:V16">C30+C32+C37+C52+C64</f>
        <v>374054379</v>
      </c>
      <c r="D16" s="87">
        <f t="shared" si="6"/>
        <v>186002935</v>
      </c>
      <c r="E16" s="87">
        <f t="shared" si="6"/>
        <v>1817774</v>
      </c>
      <c r="F16" s="87">
        <f t="shared" si="6"/>
        <v>827227</v>
      </c>
      <c r="G16" s="87">
        <f t="shared" si="6"/>
        <v>13090713</v>
      </c>
      <c r="H16" s="87">
        <f t="shared" si="6"/>
        <v>464998</v>
      </c>
      <c r="I16" s="87">
        <f t="shared" si="6"/>
        <v>1318554</v>
      </c>
      <c r="J16" s="87">
        <f t="shared" si="6"/>
        <v>1335096</v>
      </c>
      <c r="K16" s="87">
        <f t="shared" si="6"/>
        <v>19532080</v>
      </c>
      <c r="L16" s="40" t="s">
        <v>5</v>
      </c>
      <c r="M16" s="87">
        <f t="shared" si="6"/>
        <v>923820</v>
      </c>
      <c r="N16" s="87">
        <f t="shared" si="6"/>
        <v>0</v>
      </c>
      <c r="O16" s="87">
        <f t="shared" si="6"/>
        <v>178506</v>
      </c>
      <c r="P16" s="87">
        <f t="shared" si="6"/>
        <v>0</v>
      </c>
      <c r="Q16" s="87">
        <f t="shared" si="6"/>
        <v>144379</v>
      </c>
      <c r="R16" s="87">
        <f t="shared" si="6"/>
        <v>3549708</v>
      </c>
      <c r="S16" s="87">
        <f t="shared" si="6"/>
        <v>6862113</v>
      </c>
      <c r="T16" s="87">
        <f t="shared" si="6"/>
        <v>1617072</v>
      </c>
      <c r="U16" s="87">
        <f t="shared" si="6"/>
        <v>76245779</v>
      </c>
      <c r="V16" s="87">
        <f t="shared" si="6"/>
        <v>26598542</v>
      </c>
      <c r="W16" s="87">
        <f aca="true" t="shared" si="7" ref="W16:AL16">W30+W32+W37+W52+W64</f>
        <v>1457771</v>
      </c>
      <c r="X16" s="87">
        <f t="shared" si="7"/>
        <v>253791</v>
      </c>
      <c r="Y16" s="87">
        <f t="shared" si="7"/>
        <v>0</v>
      </c>
      <c r="Z16" s="87">
        <f t="shared" si="7"/>
        <v>3891443</v>
      </c>
      <c r="AA16" s="87">
        <f t="shared" si="7"/>
        <v>6108583</v>
      </c>
      <c r="AB16" s="87">
        <f t="shared" si="7"/>
        <v>7815680</v>
      </c>
      <c r="AC16" s="87">
        <f t="shared" si="7"/>
        <v>14017815</v>
      </c>
      <c r="AD16" s="40" t="s">
        <v>5</v>
      </c>
      <c r="AE16" s="87">
        <f t="shared" si="7"/>
        <v>365643496</v>
      </c>
      <c r="AF16" s="87">
        <f t="shared" si="7"/>
        <v>2335287</v>
      </c>
      <c r="AG16" s="87">
        <f t="shared" si="7"/>
        <v>31849322</v>
      </c>
      <c r="AH16" s="87">
        <f t="shared" si="7"/>
        <v>175201877</v>
      </c>
      <c r="AI16" s="87">
        <f t="shared" si="7"/>
        <v>33113323</v>
      </c>
      <c r="AJ16" s="87">
        <f t="shared" si="7"/>
        <v>473848</v>
      </c>
      <c r="AK16" s="87">
        <f t="shared" si="7"/>
        <v>1282080</v>
      </c>
      <c r="AL16" s="87">
        <f t="shared" si="7"/>
        <v>2806451</v>
      </c>
      <c r="AM16" s="87">
        <f aca="true" t="shared" si="8" ref="AM16:AS16">AM30+AM32+AM37+AM52+AM64</f>
        <v>41161241</v>
      </c>
      <c r="AN16" s="87">
        <f t="shared" si="8"/>
        <v>10903494</v>
      </c>
      <c r="AO16" s="87">
        <f t="shared" si="8"/>
        <v>44342908</v>
      </c>
      <c r="AP16" s="87">
        <f t="shared" si="8"/>
        <v>12538</v>
      </c>
      <c r="AQ16" s="87">
        <f t="shared" si="8"/>
        <v>21007139</v>
      </c>
      <c r="AR16" s="87">
        <f t="shared" si="8"/>
        <v>1153988</v>
      </c>
      <c r="AS16" s="87">
        <f t="shared" si="8"/>
        <v>0</v>
      </c>
    </row>
    <row r="17" spans="1:45" s="38" customFormat="1" ht="15" customHeight="1">
      <c r="A17" s="39" t="s">
        <v>6</v>
      </c>
      <c r="B17" s="40"/>
      <c r="C17" s="86">
        <f aca="true" t="shared" si="9" ref="C17:V17">C27+C28+C48+C65+C66</f>
        <v>258149771</v>
      </c>
      <c r="D17" s="87">
        <f t="shared" si="9"/>
        <v>112067394</v>
      </c>
      <c r="E17" s="87">
        <f t="shared" si="9"/>
        <v>2838830</v>
      </c>
      <c r="F17" s="87">
        <f t="shared" si="9"/>
        <v>456193</v>
      </c>
      <c r="G17" s="87">
        <f t="shared" si="9"/>
        <v>13186873</v>
      </c>
      <c r="H17" s="87">
        <f t="shared" si="9"/>
        <v>310474</v>
      </c>
      <c r="I17" s="87">
        <f t="shared" si="9"/>
        <v>881392</v>
      </c>
      <c r="J17" s="87">
        <f t="shared" si="9"/>
        <v>894106</v>
      </c>
      <c r="K17" s="87">
        <f t="shared" si="9"/>
        <v>11310976</v>
      </c>
      <c r="L17" s="40" t="s">
        <v>6</v>
      </c>
      <c r="M17" s="87">
        <f t="shared" si="9"/>
        <v>565846</v>
      </c>
      <c r="N17" s="87">
        <f t="shared" si="9"/>
        <v>0</v>
      </c>
      <c r="O17" s="87">
        <f t="shared" si="9"/>
        <v>99750</v>
      </c>
      <c r="P17" s="87">
        <f t="shared" si="9"/>
        <v>0</v>
      </c>
      <c r="Q17" s="87">
        <f t="shared" si="9"/>
        <v>83829</v>
      </c>
      <c r="R17" s="87">
        <f t="shared" si="9"/>
        <v>2802236</v>
      </c>
      <c r="S17" s="87">
        <f t="shared" si="9"/>
        <v>3844009</v>
      </c>
      <c r="T17" s="87">
        <f t="shared" si="9"/>
        <v>945527</v>
      </c>
      <c r="U17" s="87">
        <f t="shared" si="9"/>
        <v>51005622</v>
      </c>
      <c r="V17" s="87">
        <f t="shared" si="9"/>
        <v>16443194</v>
      </c>
      <c r="W17" s="87">
        <f aca="true" t="shared" si="10" ref="W17:AL17">W27+W28+W48+W65+W66</f>
        <v>2218196</v>
      </c>
      <c r="X17" s="87">
        <f t="shared" si="10"/>
        <v>372839</v>
      </c>
      <c r="Y17" s="87">
        <f t="shared" si="10"/>
        <v>0</v>
      </c>
      <c r="Z17" s="87">
        <f t="shared" si="10"/>
        <v>8839155</v>
      </c>
      <c r="AA17" s="87">
        <f t="shared" si="10"/>
        <v>4132628</v>
      </c>
      <c r="AB17" s="87">
        <f t="shared" si="10"/>
        <v>4482372</v>
      </c>
      <c r="AC17" s="87">
        <f t="shared" si="10"/>
        <v>20368330</v>
      </c>
      <c r="AD17" s="40" t="s">
        <v>6</v>
      </c>
      <c r="AE17" s="87">
        <f t="shared" si="10"/>
        <v>252280334</v>
      </c>
      <c r="AF17" s="87">
        <f t="shared" si="10"/>
        <v>1712060</v>
      </c>
      <c r="AG17" s="87">
        <f t="shared" si="10"/>
        <v>26259554</v>
      </c>
      <c r="AH17" s="87">
        <f t="shared" si="10"/>
        <v>115619458</v>
      </c>
      <c r="AI17" s="87">
        <f t="shared" si="10"/>
        <v>22133419</v>
      </c>
      <c r="AJ17" s="87">
        <f t="shared" si="10"/>
        <v>477018</v>
      </c>
      <c r="AK17" s="87">
        <f t="shared" si="10"/>
        <v>467585</v>
      </c>
      <c r="AL17" s="87">
        <f t="shared" si="10"/>
        <v>801413</v>
      </c>
      <c r="AM17" s="87">
        <f aca="true" t="shared" si="11" ref="AM17:AS17">AM27+AM28+AM48+AM65+AM66</f>
        <v>29268063</v>
      </c>
      <c r="AN17" s="87">
        <f t="shared" si="11"/>
        <v>8267892</v>
      </c>
      <c r="AO17" s="87">
        <f t="shared" si="11"/>
        <v>28943633</v>
      </c>
      <c r="AP17" s="87">
        <f t="shared" si="11"/>
        <v>104890</v>
      </c>
      <c r="AQ17" s="87">
        <f t="shared" si="11"/>
        <v>18224529</v>
      </c>
      <c r="AR17" s="87">
        <f t="shared" si="11"/>
        <v>820</v>
      </c>
      <c r="AS17" s="87">
        <f t="shared" si="11"/>
        <v>0</v>
      </c>
    </row>
    <row r="18" spans="1:45" s="38" customFormat="1" ht="15" customHeight="1">
      <c r="A18" s="39" t="s">
        <v>7</v>
      </c>
      <c r="B18" s="40"/>
      <c r="C18" s="86">
        <f aca="true" t="shared" si="12" ref="C18:V18">C34+C36+C42+C45+C51+C58+C60</f>
        <v>432851563</v>
      </c>
      <c r="D18" s="87">
        <f t="shared" si="12"/>
        <v>157517608</v>
      </c>
      <c r="E18" s="87">
        <f t="shared" si="12"/>
        <v>1765418</v>
      </c>
      <c r="F18" s="87">
        <f t="shared" si="12"/>
        <v>781194</v>
      </c>
      <c r="G18" s="87">
        <f t="shared" si="12"/>
        <v>49051132</v>
      </c>
      <c r="H18" s="87">
        <f t="shared" si="12"/>
        <v>383284</v>
      </c>
      <c r="I18" s="87">
        <f t="shared" si="12"/>
        <v>1086462</v>
      </c>
      <c r="J18" s="87">
        <f t="shared" si="12"/>
        <v>1099456</v>
      </c>
      <c r="K18" s="87">
        <f t="shared" si="12"/>
        <v>20046731</v>
      </c>
      <c r="L18" s="40" t="s">
        <v>7</v>
      </c>
      <c r="M18" s="87">
        <f t="shared" si="12"/>
        <v>897193</v>
      </c>
      <c r="N18" s="87">
        <f t="shared" si="12"/>
        <v>0</v>
      </c>
      <c r="O18" s="87">
        <f t="shared" si="12"/>
        <v>202156</v>
      </c>
      <c r="P18" s="87">
        <f t="shared" si="12"/>
        <v>0</v>
      </c>
      <c r="Q18" s="87">
        <f t="shared" si="12"/>
        <v>153387</v>
      </c>
      <c r="R18" s="87">
        <f t="shared" si="12"/>
        <v>4062278</v>
      </c>
      <c r="S18" s="87">
        <f t="shared" si="12"/>
        <v>4494683</v>
      </c>
      <c r="T18" s="87">
        <f t="shared" si="12"/>
        <v>1908412</v>
      </c>
      <c r="U18" s="87">
        <f t="shared" si="12"/>
        <v>94070041</v>
      </c>
      <c r="V18" s="87">
        <f t="shared" si="12"/>
        <v>33757369</v>
      </c>
      <c r="W18" s="87">
        <f aca="true" t="shared" si="13" ref="W18:AL18">W34+W36+W42+W45+W51+W58+W60</f>
        <v>2824581</v>
      </c>
      <c r="X18" s="87">
        <f t="shared" si="13"/>
        <v>975376</v>
      </c>
      <c r="Y18" s="87">
        <f t="shared" si="13"/>
        <v>0</v>
      </c>
      <c r="Z18" s="87">
        <f t="shared" si="13"/>
        <v>8865010</v>
      </c>
      <c r="AA18" s="87">
        <f t="shared" si="13"/>
        <v>6089155</v>
      </c>
      <c r="AB18" s="87">
        <f t="shared" si="13"/>
        <v>4895772</v>
      </c>
      <c r="AC18" s="87">
        <f t="shared" si="13"/>
        <v>37924865</v>
      </c>
      <c r="AD18" s="40" t="s">
        <v>7</v>
      </c>
      <c r="AE18" s="87">
        <f t="shared" si="13"/>
        <v>427056835</v>
      </c>
      <c r="AF18" s="87">
        <f t="shared" si="13"/>
        <v>2684156</v>
      </c>
      <c r="AG18" s="87">
        <f t="shared" si="13"/>
        <v>37066633</v>
      </c>
      <c r="AH18" s="87">
        <f t="shared" si="13"/>
        <v>215129071</v>
      </c>
      <c r="AI18" s="87">
        <f t="shared" si="13"/>
        <v>35201943</v>
      </c>
      <c r="AJ18" s="87">
        <f t="shared" si="13"/>
        <v>790604</v>
      </c>
      <c r="AK18" s="87">
        <f t="shared" si="13"/>
        <v>592356</v>
      </c>
      <c r="AL18" s="87">
        <f t="shared" si="13"/>
        <v>943307</v>
      </c>
      <c r="AM18" s="87">
        <f aca="true" t="shared" si="14" ref="AM18:AS18">AM34+AM36+AM42+AM45+AM51+AM58+AM60</f>
        <v>39061346</v>
      </c>
      <c r="AN18" s="87">
        <f t="shared" si="14"/>
        <v>14522831</v>
      </c>
      <c r="AO18" s="87">
        <f t="shared" si="14"/>
        <v>44969155</v>
      </c>
      <c r="AP18" s="87">
        <f t="shared" si="14"/>
        <v>10554</v>
      </c>
      <c r="AQ18" s="87">
        <f t="shared" si="14"/>
        <v>36084879</v>
      </c>
      <c r="AR18" s="87">
        <f t="shared" si="14"/>
        <v>0</v>
      </c>
      <c r="AS18" s="87">
        <f t="shared" si="14"/>
        <v>0</v>
      </c>
    </row>
    <row r="19" spans="1:45" s="38" customFormat="1" ht="15" customHeight="1">
      <c r="A19" s="39" t="s">
        <v>8</v>
      </c>
      <c r="B19" s="40"/>
      <c r="C19" s="86">
        <f aca="true" t="shared" si="15" ref="C19:V19">C38+C49+C56</f>
        <v>324007187</v>
      </c>
      <c r="D19" s="87">
        <f t="shared" si="15"/>
        <v>123465710</v>
      </c>
      <c r="E19" s="87">
        <f t="shared" si="15"/>
        <v>1297799</v>
      </c>
      <c r="F19" s="87">
        <f t="shared" si="15"/>
        <v>623512</v>
      </c>
      <c r="G19" s="87">
        <f t="shared" si="15"/>
        <v>33836571</v>
      </c>
      <c r="H19" s="87">
        <f t="shared" si="15"/>
        <v>265939</v>
      </c>
      <c r="I19" s="87">
        <f t="shared" si="15"/>
        <v>754539</v>
      </c>
      <c r="J19" s="87">
        <f t="shared" si="15"/>
        <v>764729</v>
      </c>
      <c r="K19" s="87">
        <f t="shared" si="15"/>
        <v>15385435</v>
      </c>
      <c r="L19" s="40" t="s">
        <v>8</v>
      </c>
      <c r="M19" s="87">
        <f t="shared" si="15"/>
        <v>660450</v>
      </c>
      <c r="N19" s="87">
        <f t="shared" si="15"/>
        <v>0</v>
      </c>
      <c r="O19" s="87">
        <f t="shared" si="15"/>
        <v>0</v>
      </c>
      <c r="P19" s="87">
        <f t="shared" si="15"/>
        <v>0</v>
      </c>
      <c r="Q19" s="87">
        <f t="shared" si="15"/>
        <v>120239</v>
      </c>
      <c r="R19" s="87">
        <f t="shared" si="15"/>
        <v>3856083</v>
      </c>
      <c r="S19" s="87">
        <f t="shared" si="15"/>
        <v>3798161</v>
      </c>
      <c r="T19" s="87">
        <f t="shared" si="15"/>
        <v>883495</v>
      </c>
      <c r="U19" s="87">
        <f t="shared" si="15"/>
        <v>76153182</v>
      </c>
      <c r="V19" s="87">
        <f t="shared" si="15"/>
        <v>22571504</v>
      </c>
      <c r="W19" s="87">
        <f aca="true" t="shared" si="16" ref="W19:AL19">W38+W49+W56</f>
        <v>1866227</v>
      </c>
      <c r="X19" s="87">
        <f t="shared" si="16"/>
        <v>253440</v>
      </c>
      <c r="Y19" s="87">
        <f t="shared" si="16"/>
        <v>47388</v>
      </c>
      <c r="Z19" s="87">
        <f t="shared" si="16"/>
        <v>3856104</v>
      </c>
      <c r="AA19" s="87">
        <f t="shared" si="16"/>
        <v>1839040</v>
      </c>
      <c r="AB19" s="87">
        <f t="shared" si="16"/>
        <v>5625261</v>
      </c>
      <c r="AC19" s="87">
        <f t="shared" si="16"/>
        <v>26082379</v>
      </c>
      <c r="AD19" s="40" t="s">
        <v>8</v>
      </c>
      <c r="AE19" s="87">
        <f t="shared" si="16"/>
        <v>321356714</v>
      </c>
      <c r="AF19" s="87">
        <f t="shared" si="16"/>
        <v>1532652</v>
      </c>
      <c r="AG19" s="87">
        <f t="shared" si="16"/>
        <v>27023155</v>
      </c>
      <c r="AH19" s="87">
        <f t="shared" si="16"/>
        <v>168498156</v>
      </c>
      <c r="AI19" s="87">
        <f t="shared" si="16"/>
        <v>23367661</v>
      </c>
      <c r="AJ19" s="87">
        <f t="shared" si="16"/>
        <v>466143</v>
      </c>
      <c r="AK19" s="87">
        <f t="shared" si="16"/>
        <v>409039</v>
      </c>
      <c r="AL19" s="87">
        <f t="shared" si="16"/>
        <v>3100497</v>
      </c>
      <c r="AM19" s="87">
        <f aca="true" t="shared" si="17" ref="AM19:AS19">AM38+AM49+AM56</f>
        <v>31489787</v>
      </c>
      <c r="AN19" s="87">
        <f t="shared" si="17"/>
        <v>10389836</v>
      </c>
      <c r="AO19" s="87">
        <f t="shared" si="17"/>
        <v>27444383</v>
      </c>
      <c r="AP19" s="87">
        <f t="shared" si="17"/>
        <v>55303</v>
      </c>
      <c r="AQ19" s="87">
        <f t="shared" si="17"/>
        <v>27580102</v>
      </c>
      <c r="AR19" s="87">
        <f t="shared" si="17"/>
        <v>0</v>
      </c>
      <c r="AS19" s="87">
        <f t="shared" si="17"/>
        <v>0</v>
      </c>
    </row>
    <row r="20" spans="1:45" s="38" customFormat="1" ht="15" customHeight="1">
      <c r="A20" s="39" t="s">
        <v>9</v>
      </c>
      <c r="B20" s="40"/>
      <c r="C20" s="86">
        <f aca="true" t="shared" si="18" ref="C20:V20">C40+C43+C44+C50+C55+C61+C72+C73+C74</f>
        <v>217845783</v>
      </c>
      <c r="D20" s="87">
        <f t="shared" si="18"/>
        <v>70836253</v>
      </c>
      <c r="E20" s="87">
        <f t="shared" si="18"/>
        <v>1110032</v>
      </c>
      <c r="F20" s="87">
        <f t="shared" si="18"/>
        <v>406069</v>
      </c>
      <c r="G20" s="87">
        <f t="shared" si="18"/>
        <v>40495483</v>
      </c>
      <c r="H20" s="87">
        <f t="shared" si="18"/>
        <v>202771</v>
      </c>
      <c r="I20" s="87">
        <f t="shared" si="18"/>
        <v>574240</v>
      </c>
      <c r="J20" s="87">
        <f t="shared" si="18"/>
        <v>580201</v>
      </c>
      <c r="K20" s="87">
        <f t="shared" si="18"/>
        <v>10311535</v>
      </c>
      <c r="L20" s="40" t="s">
        <v>9</v>
      </c>
      <c r="M20" s="87">
        <f t="shared" si="18"/>
        <v>565635</v>
      </c>
      <c r="N20" s="87">
        <f t="shared" si="18"/>
        <v>0</v>
      </c>
      <c r="O20" s="87">
        <f t="shared" si="18"/>
        <v>157632</v>
      </c>
      <c r="P20" s="87">
        <f t="shared" si="18"/>
        <v>0</v>
      </c>
      <c r="Q20" s="87">
        <f t="shared" si="18"/>
        <v>92770</v>
      </c>
      <c r="R20" s="87">
        <f t="shared" si="18"/>
        <v>2554131</v>
      </c>
      <c r="S20" s="87">
        <f t="shared" si="18"/>
        <v>2728160</v>
      </c>
      <c r="T20" s="87">
        <f t="shared" si="18"/>
        <v>1013461</v>
      </c>
      <c r="U20" s="87">
        <f t="shared" si="18"/>
        <v>41409312</v>
      </c>
      <c r="V20" s="87">
        <f t="shared" si="18"/>
        <v>15940028</v>
      </c>
      <c r="W20" s="87">
        <f aca="true" t="shared" si="19" ref="W20:AL20">W40+W43+W44+W50+W55+W61+W72+W73+W74</f>
        <v>744455</v>
      </c>
      <c r="X20" s="87">
        <f t="shared" si="19"/>
        <v>798596</v>
      </c>
      <c r="Y20" s="87">
        <f t="shared" si="19"/>
        <v>0</v>
      </c>
      <c r="Z20" s="87">
        <f t="shared" si="19"/>
        <v>3222041</v>
      </c>
      <c r="AA20" s="87">
        <f t="shared" si="19"/>
        <v>2430684</v>
      </c>
      <c r="AB20" s="87">
        <f t="shared" si="19"/>
        <v>3273752</v>
      </c>
      <c r="AC20" s="87">
        <f t="shared" si="19"/>
        <v>18398542</v>
      </c>
      <c r="AD20" s="40" t="s">
        <v>9</v>
      </c>
      <c r="AE20" s="87">
        <f t="shared" si="19"/>
        <v>215844359</v>
      </c>
      <c r="AF20" s="87">
        <f t="shared" si="19"/>
        <v>1905052</v>
      </c>
      <c r="AG20" s="87">
        <f t="shared" si="19"/>
        <v>21781291</v>
      </c>
      <c r="AH20" s="87">
        <f t="shared" si="19"/>
        <v>103185250</v>
      </c>
      <c r="AI20" s="87">
        <f t="shared" si="19"/>
        <v>17378461</v>
      </c>
      <c r="AJ20" s="87">
        <f t="shared" si="19"/>
        <v>345058</v>
      </c>
      <c r="AK20" s="87">
        <f t="shared" si="19"/>
        <v>1132623</v>
      </c>
      <c r="AL20" s="87">
        <f t="shared" si="19"/>
        <v>1347762</v>
      </c>
      <c r="AM20" s="87">
        <f aca="true" t="shared" si="20" ref="AM20:AS20">AM40+AM43+AM44+AM50+AM55+AM61+AM72+AM73+AM74</f>
        <v>17252586</v>
      </c>
      <c r="AN20" s="87">
        <f t="shared" si="20"/>
        <v>7535708</v>
      </c>
      <c r="AO20" s="87">
        <f t="shared" si="20"/>
        <v>25011883</v>
      </c>
      <c r="AP20" s="87">
        <f t="shared" si="20"/>
        <v>563323</v>
      </c>
      <c r="AQ20" s="87">
        <f t="shared" si="20"/>
        <v>18361369</v>
      </c>
      <c r="AR20" s="87">
        <f t="shared" si="20"/>
        <v>43993</v>
      </c>
      <c r="AS20" s="87">
        <f t="shared" si="20"/>
        <v>0</v>
      </c>
    </row>
    <row r="21" spans="1:45" s="38" customFormat="1" ht="15" customHeight="1">
      <c r="A21" s="39" t="s">
        <v>10</v>
      </c>
      <c r="B21" s="40"/>
      <c r="C21" s="86">
        <f aca="true" t="shared" si="21" ref="C21:V21">C25+C31+C46+C54+C67</f>
        <v>525025444</v>
      </c>
      <c r="D21" s="87">
        <f t="shared" si="21"/>
        <v>182092006</v>
      </c>
      <c r="E21" s="87">
        <f t="shared" si="21"/>
        <v>2783881</v>
      </c>
      <c r="F21" s="87">
        <f t="shared" si="21"/>
        <v>1072084</v>
      </c>
      <c r="G21" s="87">
        <f t="shared" si="21"/>
        <v>43931270</v>
      </c>
      <c r="H21" s="87">
        <f t="shared" si="21"/>
        <v>398573</v>
      </c>
      <c r="I21" s="87">
        <f t="shared" si="21"/>
        <v>1130606</v>
      </c>
      <c r="J21" s="87">
        <f t="shared" si="21"/>
        <v>1145468</v>
      </c>
      <c r="K21" s="87">
        <f t="shared" si="21"/>
        <v>20442476</v>
      </c>
      <c r="L21" s="40" t="s">
        <v>10</v>
      </c>
      <c r="M21" s="87">
        <f t="shared" si="21"/>
        <v>1281607</v>
      </c>
      <c r="N21" s="87">
        <f t="shared" si="21"/>
        <v>0</v>
      </c>
      <c r="O21" s="87">
        <f t="shared" si="21"/>
        <v>164248</v>
      </c>
      <c r="P21" s="87">
        <f t="shared" si="21"/>
        <v>6253689</v>
      </c>
      <c r="Q21" s="87">
        <f t="shared" si="21"/>
        <v>343525</v>
      </c>
      <c r="R21" s="87">
        <f t="shared" si="21"/>
        <v>3487164</v>
      </c>
      <c r="S21" s="87">
        <f t="shared" si="21"/>
        <v>5600835</v>
      </c>
      <c r="T21" s="87">
        <f t="shared" si="21"/>
        <v>2641260</v>
      </c>
      <c r="U21" s="87">
        <f t="shared" si="21"/>
        <v>120765740</v>
      </c>
      <c r="V21" s="87">
        <f t="shared" si="21"/>
        <v>30744162</v>
      </c>
      <c r="W21" s="87">
        <f aca="true" t="shared" si="22" ref="W21:AL21">W25+W31+W46+W54+W67</f>
        <v>3675825</v>
      </c>
      <c r="X21" s="87">
        <f t="shared" si="22"/>
        <v>2232004</v>
      </c>
      <c r="Y21" s="87">
        <f t="shared" si="22"/>
        <v>227282</v>
      </c>
      <c r="Z21" s="87">
        <f t="shared" si="22"/>
        <v>7155636</v>
      </c>
      <c r="AA21" s="87">
        <f t="shared" si="22"/>
        <v>4257164</v>
      </c>
      <c r="AB21" s="87">
        <f t="shared" si="22"/>
        <v>8843082</v>
      </c>
      <c r="AC21" s="87">
        <f t="shared" si="22"/>
        <v>60273726</v>
      </c>
      <c r="AD21" s="40" t="s">
        <v>10</v>
      </c>
      <c r="AE21" s="87">
        <f t="shared" si="22"/>
        <v>519519953</v>
      </c>
      <c r="AF21" s="87">
        <f t="shared" si="22"/>
        <v>2231068</v>
      </c>
      <c r="AG21" s="87">
        <f t="shared" si="22"/>
        <v>42171154</v>
      </c>
      <c r="AH21" s="87">
        <f t="shared" si="22"/>
        <v>230068360</v>
      </c>
      <c r="AI21" s="87">
        <f t="shared" si="22"/>
        <v>34656483</v>
      </c>
      <c r="AJ21" s="87">
        <f t="shared" si="22"/>
        <v>547140</v>
      </c>
      <c r="AK21" s="87">
        <f t="shared" si="22"/>
        <v>1387027</v>
      </c>
      <c r="AL21" s="87">
        <f t="shared" si="22"/>
        <v>3975133</v>
      </c>
      <c r="AM21" s="87">
        <f aca="true" t="shared" si="23" ref="AM21:AS21">AM25+AM31+AM46+AM54+AM67</f>
        <v>60140368</v>
      </c>
      <c r="AN21" s="87">
        <f t="shared" si="23"/>
        <v>14509338</v>
      </c>
      <c r="AO21" s="87">
        <f t="shared" si="23"/>
        <v>81793364</v>
      </c>
      <c r="AP21" s="87">
        <f t="shared" si="23"/>
        <v>195948</v>
      </c>
      <c r="AQ21" s="87">
        <f t="shared" si="23"/>
        <v>47818049</v>
      </c>
      <c r="AR21" s="87">
        <f t="shared" si="23"/>
        <v>26521</v>
      </c>
      <c r="AS21" s="87">
        <f t="shared" si="23"/>
        <v>0</v>
      </c>
    </row>
    <row r="22" spans="1:45" s="38" customFormat="1" ht="15" customHeight="1">
      <c r="A22" s="39" t="s">
        <v>11</v>
      </c>
      <c r="B22" s="40"/>
      <c r="C22" s="86">
        <f aca="true" t="shared" si="24" ref="C22:V22">C26+C33+C39+C57+C62+C68+C70+C71</f>
        <v>256743008</v>
      </c>
      <c r="D22" s="87">
        <f t="shared" si="24"/>
        <v>80946086</v>
      </c>
      <c r="E22" s="87">
        <f t="shared" si="24"/>
        <v>1169351</v>
      </c>
      <c r="F22" s="87">
        <f t="shared" si="24"/>
        <v>401139</v>
      </c>
      <c r="G22" s="87">
        <f t="shared" si="24"/>
        <v>29964470</v>
      </c>
      <c r="H22" s="87">
        <f t="shared" si="24"/>
        <v>167587</v>
      </c>
      <c r="I22" s="87">
        <f t="shared" si="24"/>
        <v>475046</v>
      </c>
      <c r="J22" s="87">
        <f t="shared" si="24"/>
        <v>480706</v>
      </c>
      <c r="K22" s="87">
        <f t="shared" si="24"/>
        <v>9893123</v>
      </c>
      <c r="L22" s="40" t="s">
        <v>11</v>
      </c>
      <c r="M22" s="87">
        <f t="shared" si="24"/>
        <v>531023</v>
      </c>
      <c r="N22" s="87">
        <f t="shared" si="24"/>
        <v>0</v>
      </c>
      <c r="O22" s="87">
        <f t="shared" si="24"/>
        <v>199009</v>
      </c>
      <c r="P22" s="87">
        <f t="shared" si="24"/>
        <v>0</v>
      </c>
      <c r="Q22" s="87">
        <f t="shared" si="24"/>
        <v>98209</v>
      </c>
      <c r="R22" s="87">
        <f t="shared" si="24"/>
        <v>927512</v>
      </c>
      <c r="S22" s="87">
        <f t="shared" si="24"/>
        <v>3210465</v>
      </c>
      <c r="T22" s="87">
        <f t="shared" si="24"/>
        <v>1057385</v>
      </c>
      <c r="U22" s="87">
        <f t="shared" si="24"/>
        <v>40990762</v>
      </c>
      <c r="V22" s="87">
        <f t="shared" si="24"/>
        <v>15471507</v>
      </c>
      <c r="W22" s="87">
        <f aca="true" t="shared" si="25" ref="W22:AL22">W26+W33+W39+W57+W62+W68+W70+W71</f>
        <v>3523911</v>
      </c>
      <c r="X22" s="87">
        <f t="shared" si="25"/>
        <v>15904350</v>
      </c>
      <c r="Y22" s="87">
        <f t="shared" si="25"/>
        <v>0</v>
      </c>
      <c r="Z22" s="87">
        <f t="shared" si="25"/>
        <v>24541972</v>
      </c>
      <c r="AA22" s="87">
        <f t="shared" si="25"/>
        <v>1261070</v>
      </c>
      <c r="AB22" s="87">
        <f t="shared" si="25"/>
        <v>3325888</v>
      </c>
      <c r="AC22" s="87">
        <f t="shared" si="25"/>
        <v>22202437</v>
      </c>
      <c r="AD22" s="40" t="s">
        <v>11</v>
      </c>
      <c r="AE22" s="87">
        <f t="shared" si="25"/>
        <v>255529848</v>
      </c>
      <c r="AF22" s="87">
        <f t="shared" si="25"/>
        <v>1697200</v>
      </c>
      <c r="AG22" s="87">
        <f t="shared" si="25"/>
        <v>53574445</v>
      </c>
      <c r="AH22" s="87">
        <f t="shared" si="25"/>
        <v>98083636</v>
      </c>
      <c r="AI22" s="87">
        <f t="shared" si="25"/>
        <v>23687929</v>
      </c>
      <c r="AJ22" s="87">
        <f t="shared" si="25"/>
        <v>209481</v>
      </c>
      <c r="AK22" s="87">
        <f t="shared" si="25"/>
        <v>1533748</v>
      </c>
      <c r="AL22" s="87">
        <f t="shared" si="25"/>
        <v>2055234</v>
      </c>
      <c r="AM22" s="87">
        <f aca="true" t="shared" si="26" ref="AM22:AS22">AM26+AM33+AM39+AM57+AM62+AM68+AM70+AM71</f>
        <v>20119125</v>
      </c>
      <c r="AN22" s="87">
        <f t="shared" si="26"/>
        <v>7057173</v>
      </c>
      <c r="AO22" s="87">
        <f t="shared" si="26"/>
        <v>22960399</v>
      </c>
      <c r="AP22" s="87">
        <f t="shared" si="26"/>
        <v>158168</v>
      </c>
      <c r="AQ22" s="87">
        <f t="shared" si="26"/>
        <v>23643124</v>
      </c>
      <c r="AR22" s="87">
        <f t="shared" si="26"/>
        <v>750186</v>
      </c>
      <c r="AS22" s="87">
        <f t="shared" si="26"/>
        <v>0</v>
      </c>
    </row>
    <row r="23" spans="1:46" s="35" customFormat="1" ht="9.75" customHeight="1">
      <c r="A23" s="41"/>
      <c r="B23" s="42"/>
      <c r="C23" s="52"/>
      <c r="D23" s="53"/>
      <c r="E23" s="53"/>
      <c r="F23" s="53"/>
      <c r="G23" s="53"/>
      <c r="H23" s="53"/>
      <c r="I23" s="53"/>
      <c r="J23" s="53"/>
      <c r="K23" s="53"/>
      <c r="L23" s="42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5"/>
      <c r="X23" s="55"/>
      <c r="Y23" s="55"/>
      <c r="Z23" s="55"/>
      <c r="AA23" s="55"/>
      <c r="AB23" s="55"/>
      <c r="AC23" s="55"/>
      <c r="AD23" s="42"/>
      <c r="AE23" s="5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2"/>
    </row>
    <row r="24" spans="1:46" s="35" customFormat="1" ht="15" customHeight="1">
      <c r="A24" s="41" t="s">
        <v>12</v>
      </c>
      <c r="B24" s="41"/>
      <c r="C24" s="54">
        <v>1742817144</v>
      </c>
      <c r="D24" s="55">
        <v>675404325</v>
      </c>
      <c r="E24" s="55">
        <v>6120840</v>
      </c>
      <c r="F24" s="55">
        <v>2242163</v>
      </c>
      <c r="G24" s="55">
        <v>52769721</v>
      </c>
      <c r="H24" s="55">
        <v>934168</v>
      </c>
      <c r="I24" s="55">
        <v>2654841</v>
      </c>
      <c r="J24" s="55">
        <v>2697942</v>
      </c>
      <c r="K24" s="55">
        <v>60460501</v>
      </c>
      <c r="L24" s="42" t="s">
        <v>12</v>
      </c>
      <c r="M24" s="55">
        <v>3079229</v>
      </c>
      <c r="N24" s="55">
        <v>0</v>
      </c>
      <c r="O24" s="55">
        <v>0</v>
      </c>
      <c r="P24" s="55">
        <v>11784162</v>
      </c>
      <c r="Q24" s="55">
        <v>828586</v>
      </c>
      <c r="R24" s="55">
        <v>7573917</v>
      </c>
      <c r="S24" s="55">
        <v>59538335</v>
      </c>
      <c r="T24" s="55">
        <v>7742239</v>
      </c>
      <c r="U24" s="55">
        <v>403886978</v>
      </c>
      <c r="V24" s="55">
        <v>69879604</v>
      </c>
      <c r="W24" s="55">
        <v>25408358</v>
      </c>
      <c r="X24" s="55">
        <v>855098</v>
      </c>
      <c r="Y24" s="55">
        <v>0</v>
      </c>
      <c r="Z24" s="55">
        <v>35780440</v>
      </c>
      <c r="AA24" s="55">
        <v>1990584</v>
      </c>
      <c r="AB24" s="55">
        <v>146025924</v>
      </c>
      <c r="AC24" s="55">
        <v>117972500</v>
      </c>
      <c r="AD24" s="42" t="s">
        <v>12</v>
      </c>
      <c r="AE24" s="56">
        <v>1740813287</v>
      </c>
      <c r="AF24" s="57">
        <v>2348530</v>
      </c>
      <c r="AG24" s="57">
        <v>86550432</v>
      </c>
      <c r="AH24" s="57">
        <v>738875383</v>
      </c>
      <c r="AI24" s="57">
        <v>80476219</v>
      </c>
      <c r="AJ24" s="57">
        <v>271296</v>
      </c>
      <c r="AK24" s="57">
        <v>92785</v>
      </c>
      <c r="AL24" s="57">
        <v>88227055</v>
      </c>
      <c r="AM24" s="55">
        <v>191122390</v>
      </c>
      <c r="AN24" s="55">
        <v>37398404</v>
      </c>
      <c r="AO24" s="55">
        <v>247074233</v>
      </c>
      <c r="AP24" s="55">
        <v>0</v>
      </c>
      <c r="AQ24" s="55">
        <v>263749003</v>
      </c>
      <c r="AR24" s="55">
        <v>4627557</v>
      </c>
      <c r="AS24" s="55">
        <v>0</v>
      </c>
      <c r="AT24" s="5"/>
    </row>
    <row r="25" spans="1:46" s="35" customFormat="1" ht="15" customHeight="1">
      <c r="A25" s="41" t="s">
        <v>13</v>
      </c>
      <c r="B25" s="41"/>
      <c r="C25" s="54">
        <v>401827515</v>
      </c>
      <c r="D25" s="55">
        <v>134355183</v>
      </c>
      <c r="E25" s="55">
        <v>2106811</v>
      </c>
      <c r="F25" s="55">
        <v>809306</v>
      </c>
      <c r="G25" s="55">
        <v>29959699</v>
      </c>
      <c r="H25" s="55">
        <v>288171</v>
      </c>
      <c r="I25" s="55">
        <v>817437</v>
      </c>
      <c r="J25" s="55">
        <v>828193</v>
      </c>
      <c r="K25" s="55">
        <v>14731041</v>
      </c>
      <c r="L25" s="42" t="s">
        <v>13</v>
      </c>
      <c r="M25" s="55">
        <v>995298</v>
      </c>
      <c r="N25" s="55">
        <v>0</v>
      </c>
      <c r="O25" s="55">
        <v>132040</v>
      </c>
      <c r="P25" s="55">
        <v>6253689</v>
      </c>
      <c r="Q25" s="55">
        <v>294650</v>
      </c>
      <c r="R25" s="55">
        <v>3236706</v>
      </c>
      <c r="S25" s="55">
        <v>3765158</v>
      </c>
      <c r="T25" s="55">
        <v>2014087</v>
      </c>
      <c r="U25" s="55">
        <v>96627087</v>
      </c>
      <c r="V25" s="55">
        <v>22122629</v>
      </c>
      <c r="W25" s="55">
        <v>1542832</v>
      </c>
      <c r="X25" s="55">
        <v>213517</v>
      </c>
      <c r="Y25" s="55">
        <v>9698</v>
      </c>
      <c r="Z25" s="55">
        <v>5270063</v>
      </c>
      <c r="AA25" s="55">
        <v>3386821</v>
      </c>
      <c r="AB25" s="55">
        <v>7538068</v>
      </c>
      <c r="AC25" s="55">
        <v>50447200</v>
      </c>
      <c r="AD25" s="42" t="s">
        <v>13</v>
      </c>
      <c r="AE25" s="56">
        <v>397393283</v>
      </c>
      <c r="AF25" s="57">
        <v>1220025</v>
      </c>
      <c r="AG25" s="57">
        <v>29148164</v>
      </c>
      <c r="AH25" s="57">
        <v>176498828</v>
      </c>
      <c r="AI25" s="57">
        <v>24571642</v>
      </c>
      <c r="AJ25" s="57">
        <v>411198</v>
      </c>
      <c r="AK25" s="57">
        <v>833744</v>
      </c>
      <c r="AL25" s="57">
        <v>3484627</v>
      </c>
      <c r="AM25" s="55">
        <v>48587513</v>
      </c>
      <c r="AN25" s="55">
        <v>10261644</v>
      </c>
      <c r="AO25" s="55">
        <v>67898061</v>
      </c>
      <c r="AP25" s="55">
        <v>106477</v>
      </c>
      <c r="AQ25" s="55">
        <v>34344839</v>
      </c>
      <c r="AR25" s="55">
        <v>26521</v>
      </c>
      <c r="AS25" s="55">
        <v>0</v>
      </c>
      <c r="AT25" s="5"/>
    </row>
    <row r="26" spans="1:46" s="35" customFormat="1" ht="15" customHeight="1">
      <c r="A26" s="41" t="s">
        <v>14</v>
      </c>
      <c r="B26" s="41"/>
      <c r="C26" s="54">
        <v>75805803</v>
      </c>
      <c r="D26" s="55">
        <v>24307508</v>
      </c>
      <c r="E26" s="55">
        <v>339802</v>
      </c>
      <c r="F26" s="55">
        <v>140933</v>
      </c>
      <c r="G26" s="55">
        <v>12316212</v>
      </c>
      <c r="H26" s="55">
        <v>58325</v>
      </c>
      <c r="I26" s="55">
        <v>165366</v>
      </c>
      <c r="J26" s="55">
        <v>167403</v>
      </c>
      <c r="K26" s="55">
        <v>3342481</v>
      </c>
      <c r="L26" s="42" t="s">
        <v>14</v>
      </c>
      <c r="M26" s="55">
        <v>170721</v>
      </c>
      <c r="N26" s="55">
        <v>0</v>
      </c>
      <c r="O26" s="55">
        <v>43628</v>
      </c>
      <c r="P26" s="55">
        <v>0</v>
      </c>
      <c r="Q26" s="55">
        <v>35235</v>
      </c>
      <c r="R26" s="55">
        <v>454199</v>
      </c>
      <c r="S26" s="55">
        <v>1047445</v>
      </c>
      <c r="T26" s="55">
        <v>347525</v>
      </c>
      <c r="U26" s="55">
        <v>17847636</v>
      </c>
      <c r="V26" s="55">
        <v>5220625</v>
      </c>
      <c r="W26" s="55">
        <v>1015339</v>
      </c>
      <c r="X26" s="55">
        <v>333805</v>
      </c>
      <c r="Y26" s="55">
        <v>0</v>
      </c>
      <c r="Z26" s="55">
        <v>1074767</v>
      </c>
      <c r="AA26" s="55">
        <v>174334</v>
      </c>
      <c r="AB26" s="55">
        <v>1111314</v>
      </c>
      <c r="AC26" s="55">
        <v>6091200</v>
      </c>
      <c r="AD26" s="42" t="s">
        <v>14</v>
      </c>
      <c r="AE26" s="56">
        <v>75560337</v>
      </c>
      <c r="AF26" s="57">
        <v>420971</v>
      </c>
      <c r="AG26" s="57">
        <v>4487577</v>
      </c>
      <c r="AH26" s="57">
        <v>38550743</v>
      </c>
      <c r="AI26" s="57">
        <v>6878453</v>
      </c>
      <c r="AJ26" s="57">
        <v>43165</v>
      </c>
      <c r="AK26" s="57">
        <v>441856</v>
      </c>
      <c r="AL26" s="57">
        <v>504668</v>
      </c>
      <c r="AM26" s="55">
        <v>6456109</v>
      </c>
      <c r="AN26" s="55">
        <v>1727419</v>
      </c>
      <c r="AO26" s="55">
        <v>7440085</v>
      </c>
      <c r="AP26" s="55">
        <v>120374</v>
      </c>
      <c r="AQ26" s="55">
        <v>8488917</v>
      </c>
      <c r="AR26" s="55">
        <v>0</v>
      </c>
      <c r="AS26" s="55">
        <v>0</v>
      </c>
      <c r="AT26" s="5"/>
    </row>
    <row r="27" spans="1:46" s="35" customFormat="1" ht="15" customHeight="1">
      <c r="A27" s="41" t="s">
        <v>15</v>
      </c>
      <c r="B27" s="41"/>
      <c r="C27" s="54">
        <v>145523448</v>
      </c>
      <c r="D27" s="55">
        <v>68126796</v>
      </c>
      <c r="E27" s="55">
        <v>2258104</v>
      </c>
      <c r="F27" s="55">
        <v>262395</v>
      </c>
      <c r="G27" s="55">
        <v>5294615</v>
      </c>
      <c r="H27" s="55">
        <v>188370</v>
      </c>
      <c r="I27" s="55">
        <v>535007</v>
      </c>
      <c r="J27" s="55">
        <v>543150</v>
      </c>
      <c r="K27" s="55">
        <v>6756055</v>
      </c>
      <c r="L27" s="42" t="s">
        <v>15</v>
      </c>
      <c r="M27" s="55">
        <v>299995</v>
      </c>
      <c r="N27" s="55">
        <v>0</v>
      </c>
      <c r="O27" s="55">
        <v>0</v>
      </c>
      <c r="P27" s="55">
        <v>0</v>
      </c>
      <c r="Q27" s="55">
        <v>45287</v>
      </c>
      <c r="R27" s="55">
        <v>1565259</v>
      </c>
      <c r="S27" s="55">
        <v>2232629</v>
      </c>
      <c r="T27" s="55">
        <v>314211</v>
      </c>
      <c r="U27" s="55">
        <v>30700944</v>
      </c>
      <c r="V27" s="55">
        <v>9552923</v>
      </c>
      <c r="W27" s="55">
        <v>1225033</v>
      </c>
      <c r="X27" s="55">
        <v>165975</v>
      </c>
      <c r="Y27" s="55">
        <v>0</v>
      </c>
      <c r="Z27" s="55">
        <v>1665995</v>
      </c>
      <c r="AA27" s="55">
        <v>1297948</v>
      </c>
      <c r="AB27" s="55">
        <v>2641107</v>
      </c>
      <c r="AC27" s="55">
        <v>9851650</v>
      </c>
      <c r="AD27" s="42" t="s">
        <v>15</v>
      </c>
      <c r="AE27" s="56">
        <v>143710633</v>
      </c>
      <c r="AF27" s="57">
        <v>673264</v>
      </c>
      <c r="AG27" s="57">
        <v>13303210</v>
      </c>
      <c r="AH27" s="57">
        <v>77638426</v>
      </c>
      <c r="AI27" s="57">
        <v>11311556</v>
      </c>
      <c r="AJ27" s="57">
        <v>391511</v>
      </c>
      <c r="AK27" s="57">
        <v>42625</v>
      </c>
      <c r="AL27" s="57">
        <v>321300</v>
      </c>
      <c r="AM27" s="55">
        <v>10742154</v>
      </c>
      <c r="AN27" s="55">
        <v>4316622</v>
      </c>
      <c r="AO27" s="55">
        <v>13979792</v>
      </c>
      <c r="AP27" s="55">
        <v>0</v>
      </c>
      <c r="AQ27" s="55">
        <v>10990173</v>
      </c>
      <c r="AR27" s="55">
        <v>0</v>
      </c>
      <c r="AS27" s="55">
        <v>0</v>
      </c>
      <c r="AT27" s="5"/>
    </row>
    <row r="28" spans="1:46" s="35" customFormat="1" ht="15" customHeight="1">
      <c r="A28" s="41" t="s">
        <v>16</v>
      </c>
      <c r="B28" s="41"/>
      <c r="C28" s="54">
        <v>36968310</v>
      </c>
      <c r="D28" s="55">
        <v>17242364</v>
      </c>
      <c r="E28" s="55">
        <v>213416</v>
      </c>
      <c r="F28" s="55">
        <v>66484</v>
      </c>
      <c r="G28" s="55">
        <v>2875058</v>
      </c>
      <c r="H28" s="55">
        <v>44847</v>
      </c>
      <c r="I28" s="55">
        <v>127330</v>
      </c>
      <c r="J28" s="55">
        <v>129195</v>
      </c>
      <c r="K28" s="55">
        <v>1825096</v>
      </c>
      <c r="L28" s="42" t="s">
        <v>16</v>
      </c>
      <c r="M28" s="55">
        <v>78773</v>
      </c>
      <c r="N28" s="55">
        <v>0</v>
      </c>
      <c r="O28" s="55">
        <v>67495</v>
      </c>
      <c r="P28" s="55">
        <v>0</v>
      </c>
      <c r="Q28" s="55">
        <v>14179</v>
      </c>
      <c r="R28" s="55">
        <v>231551</v>
      </c>
      <c r="S28" s="55">
        <v>890615</v>
      </c>
      <c r="T28" s="55">
        <v>259474</v>
      </c>
      <c r="U28" s="55">
        <v>6018257</v>
      </c>
      <c r="V28" s="55">
        <v>2614595</v>
      </c>
      <c r="W28" s="55">
        <v>60014</v>
      </c>
      <c r="X28" s="55">
        <v>143459</v>
      </c>
      <c r="Y28" s="55">
        <v>0</v>
      </c>
      <c r="Z28" s="55">
        <v>125697</v>
      </c>
      <c r="AA28" s="55">
        <v>424494</v>
      </c>
      <c r="AB28" s="55">
        <v>468517</v>
      </c>
      <c r="AC28" s="55">
        <v>3047400</v>
      </c>
      <c r="AD28" s="42" t="s">
        <v>16</v>
      </c>
      <c r="AE28" s="56">
        <v>35912554</v>
      </c>
      <c r="AF28" s="57">
        <v>390203</v>
      </c>
      <c r="AG28" s="57">
        <v>3995105</v>
      </c>
      <c r="AH28" s="57">
        <v>14559804</v>
      </c>
      <c r="AI28" s="57">
        <v>4936446</v>
      </c>
      <c r="AJ28" s="57">
        <v>12072</v>
      </c>
      <c r="AK28" s="57">
        <v>47700</v>
      </c>
      <c r="AL28" s="57">
        <v>258247</v>
      </c>
      <c r="AM28" s="55">
        <v>2457503</v>
      </c>
      <c r="AN28" s="55">
        <v>1299609</v>
      </c>
      <c r="AO28" s="55">
        <v>4541557</v>
      </c>
      <c r="AP28" s="55">
        <v>0</v>
      </c>
      <c r="AQ28" s="55">
        <v>3414308</v>
      </c>
      <c r="AR28" s="55">
        <v>0</v>
      </c>
      <c r="AS28" s="55">
        <v>0</v>
      </c>
      <c r="AT28" s="5"/>
    </row>
    <row r="29" spans="1:46" s="35" customFormat="1" ht="9.75" customHeight="1">
      <c r="A29" s="41"/>
      <c r="B29" s="41"/>
      <c r="C29" s="54"/>
      <c r="D29" s="55"/>
      <c r="E29" s="55"/>
      <c r="F29" s="55"/>
      <c r="G29" s="55"/>
      <c r="H29" s="55"/>
      <c r="I29" s="55"/>
      <c r="J29" s="55"/>
      <c r="K29" s="55"/>
      <c r="L29" s="42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42"/>
      <c r="AE29" s="56"/>
      <c r="AF29" s="57"/>
      <c r="AG29" s="57"/>
      <c r="AH29" s="57"/>
      <c r="AI29" s="57"/>
      <c r="AJ29" s="57"/>
      <c r="AK29" s="57"/>
      <c r="AL29" s="57"/>
      <c r="AM29" s="55"/>
      <c r="AN29" s="55"/>
      <c r="AO29" s="55"/>
      <c r="AP29" s="55"/>
      <c r="AQ29" s="55"/>
      <c r="AR29" s="55"/>
      <c r="AS29" s="55"/>
      <c r="AT29" s="5"/>
    </row>
    <row r="30" spans="1:46" s="35" customFormat="1" ht="15" customHeight="1">
      <c r="A30" s="41" t="s">
        <v>17</v>
      </c>
      <c r="B30" s="41"/>
      <c r="C30" s="54">
        <v>127541878</v>
      </c>
      <c r="D30" s="55">
        <v>66281490</v>
      </c>
      <c r="E30" s="55">
        <v>550041</v>
      </c>
      <c r="F30" s="55">
        <v>268419</v>
      </c>
      <c r="G30" s="55">
        <v>557874</v>
      </c>
      <c r="H30" s="55">
        <v>175706</v>
      </c>
      <c r="I30" s="55">
        <v>498506</v>
      </c>
      <c r="J30" s="55">
        <v>505215</v>
      </c>
      <c r="K30" s="55">
        <v>6586622</v>
      </c>
      <c r="L30" s="42" t="s">
        <v>17</v>
      </c>
      <c r="M30" s="55">
        <v>280322</v>
      </c>
      <c r="N30" s="55">
        <v>0</v>
      </c>
      <c r="O30" s="55">
        <v>0</v>
      </c>
      <c r="P30" s="55">
        <v>0</v>
      </c>
      <c r="Q30" s="55">
        <v>40371</v>
      </c>
      <c r="R30" s="55">
        <v>1088089</v>
      </c>
      <c r="S30" s="55">
        <v>2483537</v>
      </c>
      <c r="T30" s="55">
        <v>572052</v>
      </c>
      <c r="U30" s="55">
        <v>24846603</v>
      </c>
      <c r="V30" s="55">
        <v>8251540</v>
      </c>
      <c r="W30" s="55">
        <v>834392</v>
      </c>
      <c r="X30" s="55">
        <v>52376</v>
      </c>
      <c r="Y30" s="55">
        <v>0</v>
      </c>
      <c r="Z30" s="55">
        <v>2531125</v>
      </c>
      <c r="AA30" s="55">
        <v>2446876</v>
      </c>
      <c r="AB30" s="55">
        <v>2703222</v>
      </c>
      <c r="AC30" s="55">
        <v>5987500</v>
      </c>
      <c r="AD30" s="42" t="s">
        <v>17</v>
      </c>
      <c r="AE30" s="56">
        <v>123358131</v>
      </c>
      <c r="AF30" s="57">
        <v>740333</v>
      </c>
      <c r="AG30" s="57">
        <v>11764315</v>
      </c>
      <c r="AH30" s="57">
        <v>59323996</v>
      </c>
      <c r="AI30" s="57">
        <v>11084696</v>
      </c>
      <c r="AJ30" s="57">
        <v>252617</v>
      </c>
      <c r="AK30" s="57">
        <v>64050</v>
      </c>
      <c r="AL30" s="57">
        <v>600884</v>
      </c>
      <c r="AM30" s="55">
        <v>14175369</v>
      </c>
      <c r="AN30" s="55">
        <v>3550252</v>
      </c>
      <c r="AO30" s="55">
        <v>16720345</v>
      </c>
      <c r="AP30" s="55">
        <v>0</v>
      </c>
      <c r="AQ30" s="55">
        <v>5081274</v>
      </c>
      <c r="AR30" s="55">
        <v>0</v>
      </c>
      <c r="AS30" s="55">
        <v>0</v>
      </c>
      <c r="AT30" s="5"/>
    </row>
    <row r="31" spans="1:46" s="35" customFormat="1" ht="15" customHeight="1">
      <c r="A31" s="41" t="s">
        <v>18</v>
      </c>
      <c r="B31" s="41"/>
      <c r="C31" s="54">
        <v>29191411</v>
      </c>
      <c r="D31" s="55">
        <v>11584542</v>
      </c>
      <c r="E31" s="55">
        <v>182537</v>
      </c>
      <c r="F31" s="55">
        <v>50222</v>
      </c>
      <c r="G31" s="55">
        <v>3765331</v>
      </c>
      <c r="H31" s="55">
        <v>24052</v>
      </c>
      <c r="I31" s="55">
        <v>68255</v>
      </c>
      <c r="J31" s="55">
        <v>69198</v>
      </c>
      <c r="K31" s="55">
        <v>1341454</v>
      </c>
      <c r="L31" s="42" t="s">
        <v>18</v>
      </c>
      <c r="M31" s="55">
        <v>64235</v>
      </c>
      <c r="N31" s="55">
        <v>0</v>
      </c>
      <c r="O31" s="55">
        <v>0</v>
      </c>
      <c r="P31" s="55">
        <v>0</v>
      </c>
      <c r="Q31" s="55">
        <v>13270</v>
      </c>
      <c r="R31" s="55">
        <v>60501</v>
      </c>
      <c r="S31" s="55">
        <v>410017</v>
      </c>
      <c r="T31" s="55">
        <v>133688</v>
      </c>
      <c r="U31" s="55">
        <v>5095463</v>
      </c>
      <c r="V31" s="55">
        <v>2029386</v>
      </c>
      <c r="W31" s="55">
        <v>675261</v>
      </c>
      <c r="X31" s="55">
        <v>157021</v>
      </c>
      <c r="Y31" s="55">
        <v>0</v>
      </c>
      <c r="Z31" s="55">
        <v>307292</v>
      </c>
      <c r="AA31" s="55">
        <v>366025</v>
      </c>
      <c r="AB31" s="55">
        <v>422284</v>
      </c>
      <c r="AC31" s="55">
        <v>2371377</v>
      </c>
      <c r="AD31" s="42" t="s">
        <v>18</v>
      </c>
      <c r="AE31" s="56">
        <v>28663609</v>
      </c>
      <c r="AF31" s="57">
        <v>258953</v>
      </c>
      <c r="AG31" s="57">
        <v>2907277</v>
      </c>
      <c r="AH31" s="57">
        <v>12543018</v>
      </c>
      <c r="AI31" s="57">
        <v>2673911</v>
      </c>
      <c r="AJ31" s="57">
        <v>38971</v>
      </c>
      <c r="AK31" s="57">
        <v>49525</v>
      </c>
      <c r="AL31" s="57">
        <v>75808</v>
      </c>
      <c r="AM31" s="55">
        <v>3234691</v>
      </c>
      <c r="AN31" s="55">
        <v>1570086</v>
      </c>
      <c r="AO31" s="55">
        <v>2283423</v>
      </c>
      <c r="AP31" s="55">
        <v>0</v>
      </c>
      <c r="AQ31" s="55">
        <v>3027946</v>
      </c>
      <c r="AR31" s="55">
        <v>0</v>
      </c>
      <c r="AS31" s="55">
        <v>0</v>
      </c>
      <c r="AT31" s="5"/>
    </row>
    <row r="32" spans="1:46" s="35" customFormat="1" ht="15" customHeight="1">
      <c r="A32" s="41" t="s">
        <v>19</v>
      </c>
      <c r="B32" s="41"/>
      <c r="C32" s="54">
        <v>113518005</v>
      </c>
      <c r="D32" s="55">
        <v>50108020</v>
      </c>
      <c r="E32" s="55">
        <v>589095</v>
      </c>
      <c r="F32" s="55">
        <v>246029</v>
      </c>
      <c r="G32" s="55">
        <v>9685616</v>
      </c>
      <c r="H32" s="55">
        <v>134218</v>
      </c>
      <c r="I32" s="55">
        <v>380140</v>
      </c>
      <c r="J32" s="55">
        <v>384170</v>
      </c>
      <c r="K32" s="55">
        <v>5865861</v>
      </c>
      <c r="L32" s="42" t="s">
        <v>19</v>
      </c>
      <c r="M32" s="55">
        <v>300038</v>
      </c>
      <c r="N32" s="55">
        <v>0</v>
      </c>
      <c r="O32" s="55">
        <v>48724</v>
      </c>
      <c r="P32" s="55">
        <v>0</v>
      </c>
      <c r="Q32" s="55">
        <v>45641</v>
      </c>
      <c r="R32" s="55">
        <v>1164097</v>
      </c>
      <c r="S32" s="55">
        <v>2173796</v>
      </c>
      <c r="T32" s="55">
        <v>474510</v>
      </c>
      <c r="U32" s="55">
        <v>26191259</v>
      </c>
      <c r="V32" s="55">
        <v>7984451</v>
      </c>
      <c r="W32" s="55">
        <v>264065</v>
      </c>
      <c r="X32" s="55">
        <v>112160</v>
      </c>
      <c r="Y32" s="55">
        <v>0</v>
      </c>
      <c r="Z32" s="55">
        <v>431333</v>
      </c>
      <c r="AA32" s="55">
        <v>1345766</v>
      </c>
      <c r="AB32" s="55">
        <v>1567516</v>
      </c>
      <c r="AC32" s="55">
        <v>4021500</v>
      </c>
      <c r="AD32" s="42" t="s">
        <v>19</v>
      </c>
      <c r="AE32" s="56">
        <v>111409585</v>
      </c>
      <c r="AF32" s="57">
        <v>646275</v>
      </c>
      <c r="AG32" s="57">
        <v>9010822</v>
      </c>
      <c r="AH32" s="57">
        <v>54242070</v>
      </c>
      <c r="AI32" s="57">
        <v>12039499</v>
      </c>
      <c r="AJ32" s="57">
        <v>83122</v>
      </c>
      <c r="AK32" s="57">
        <v>656259</v>
      </c>
      <c r="AL32" s="57">
        <v>632259</v>
      </c>
      <c r="AM32" s="55">
        <v>10619030</v>
      </c>
      <c r="AN32" s="55">
        <v>3337209</v>
      </c>
      <c r="AO32" s="55">
        <v>11822315</v>
      </c>
      <c r="AP32" s="55">
        <v>0</v>
      </c>
      <c r="AQ32" s="55">
        <v>7366092</v>
      </c>
      <c r="AR32" s="55">
        <v>954633</v>
      </c>
      <c r="AS32" s="55">
        <v>0</v>
      </c>
      <c r="AT32" s="5"/>
    </row>
    <row r="33" spans="1:46" s="35" customFormat="1" ht="15" customHeight="1">
      <c r="A33" s="41" t="s">
        <v>20</v>
      </c>
      <c r="B33" s="41"/>
      <c r="C33" s="54">
        <v>31797802</v>
      </c>
      <c r="D33" s="55">
        <v>11585894</v>
      </c>
      <c r="E33" s="55">
        <v>165300</v>
      </c>
      <c r="F33" s="55">
        <v>71103</v>
      </c>
      <c r="G33" s="55">
        <v>4767920</v>
      </c>
      <c r="H33" s="55">
        <v>26207</v>
      </c>
      <c r="I33" s="55">
        <v>74286</v>
      </c>
      <c r="J33" s="55">
        <v>75171</v>
      </c>
      <c r="K33" s="55">
        <v>1531261</v>
      </c>
      <c r="L33" s="42" t="s">
        <v>20</v>
      </c>
      <c r="M33" s="55">
        <v>84081</v>
      </c>
      <c r="N33" s="55">
        <v>0</v>
      </c>
      <c r="O33" s="55">
        <v>0</v>
      </c>
      <c r="P33" s="55">
        <v>0</v>
      </c>
      <c r="Q33" s="55">
        <v>15659</v>
      </c>
      <c r="R33" s="55">
        <v>17816</v>
      </c>
      <c r="S33" s="55">
        <v>585557</v>
      </c>
      <c r="T33" s="55">
        <v>108689</v>
      </c>
      <c r="U33" s="55">
        <v>5966340</v>
      </c>
      <c r="V33" s="55">
        <v>2466148</v>
      </c>
      <c r="W33" s="55">
        <v>25940</v>
      </c>
      <c r="X33" s="55">
        <v>429824</v>
      </c>
      <c r="Y33" s="55">
        <v>0</v>
      </c>
      <c r="Z33" s="55">
        <v>693439</v>
      </c>
      <c r="AA33" s="55">
        <v>104300</v>
      </c>
      <c r="AB33" s="55">
        <v>502262</v>
      </c>
      <c r="AC33" s="55">
        <v>2500605</v>
      </c>
      <c r="AD33" s="42" t="s">
        <v>20</v>
      </c>
      <c r="AE33" s="56">
        <v>31736504</v>
      </c>
      <c r="AF33" s="57">
        <v>271802</v>
      </c>
      <c r="AG33" s="57">
        <v>3290702</v>
      </c>
      <c r="AH33" s="57">
        <v>15051844</v>
      </c>
      <c r="AI33" s="57">
        <v>3575863</v>
      </c>
      <c r="AJ33" s="57">
        <v>33583</v>
      </c>
      <c r="AK33" s="57">
        <v>279855</v>
      </c>
      <c r="AL33" s="57">
        <v>256361</v>
      </c>
      <c r="AM33" s="55">
        <v>2338387</v>
      </c>
      <c r="AN33" s="55">
        <v>1173138</v>
      </c>
      <c r="AO33" s="55">
        <v>3143430</v>
      </c>
      <c r="AP33" s="55">
        <v>0</v>
      </c>
      <c r="AQ33" s="55">
        <v>2321539</v>
      </c>
      <c r="AR33" s="55">
        <v>0</v>
      </c>
      <c r="AS33" s="55">
        <v>0</v>
      </c>
      <c r="AT33" s="5"/>
    </row>
    <row r="34" spans="1:46" s="35" customFormat="1" ht="15" customHeight="1">
      <c r="A34" s="41" t="s">
        <v>21</v>
      </c>
      <c r="B34" s="41"/>
      <c r="C34" s="54">
        <v>65717494</v>
      </c>
      <c r="D34" s="55">
        <v>21326848</v>
      </c>
      <c r="E34" s="55">
        <v>207528</v>
      </c>
      <c r="F34" s="55">
        <v>97992</v>
      </c>
      <c r="G34" s="55">
        <v>7176432</v>
      </c>
      <c r="H34" s="55">
        <v>44381</v>
      </c>
      <c r="I34" s="55">
        <v>126029</v>
      </c>
      <c r="J34" s="55">
        <v>127909</v>
      </c>
      <c r="K34" s="55">
        <v>2548822</v>
      </c>
      <c r="L34" s="42" t="s">
        <v>21</v>
      </c>
      <c r="M34" s="55">
        <v>105785</v>
      </c>
      <c r="N34" s="55">
        <v>0</v>
      </c>
      <c r="O34" s="55">
        <v>0</v>
      </c>
      <c r="P34" s="55">
        <v>0</v>
      </c>
      <c r="Q34" s="55">
        <v>21398</v>
      </c>
      <c r="R34" s="55">
        <v>1023981</v>
      </c>
      <c r="S34" s="55">
        <v>593573</v>
      </c>
      <c r="T34" s="55">
        <v>236702</v>
      </c>
      <c r="U34" s="55">
        <v>16709455</v>
      </c>
      <c r="V34" s="55">
        <v>4293688</v>
      </c>
      <c r="W34" s="55">
        <v>1642324</v>
      </c>
      <c r="X34" s="55">
        <v>29316</v>
      </c>
      <c r="Y34" s="55">
        <v>0</v>
      </c>
      <c r="Z34" s="55">
        <v>272608</v>
      </c>
      <c r="AA34" s="55">
        <v>420595</v>
      </c>
      <c r="AB34" s="55">
        <v>875528</v>
      </c>
      <c r="AC34" s="55">
        <v>7836600</v>
      </c>
      <c r="AD34" s="42" t="s">
        <v>21</v>
      </c>
      <c r="AE34" s="56">
        <v>64805280</v>
      </c>
      <c r="AF34" s="57">
        <v>396453</v>
      </c>
      <c r="AG34" s="57">
        <v>5203753</v>
      </c>
      <c r="AH34" s="57">
        <v>33776874</v>
      </c>
      <c r="AI34" s="57">
        <v>3641928</v>
      </c>
      <c r="AJ34" s="57">
        <v>20133</v>
      </c>
      <c r="AK34" s="57">
        <v>28553</v>
      </c>
      <c r="AL34" s="57">
        <v>74642</v>
      </c>
      <c r="AM34" s="55">
        <v>3931106</v>
      </c>
      <c r="AN34" s="55">
        <v>1975432</v>
      </c>
      <c r="AO34" s="55">
        <v>10325140</v>
      </c>
      <c r="AP34" s="55">
        <v>0</v>
      </c>
      <c r="AQ34" s="55">
        <v>5431266</v>
      </c>
      <c r="AR34" s="55">
        <v>0</v>
      </c>
      <c r="AS34" s="55">
        <v>0</v>
      </c>
      <c r="AT34" s="5"/>
    </row>
    <row r="35" spans="1:46" s="35" customFormat="1" ht="9.75" customHeight="1">
      <c r="A35" s="41"/>
      <c r="B35" s="41"/>
      <c r="C35" s="54"/>
      <c r="D35" s="55"/>
      <c r="E35" s="55"/>
      <c r="F35" s="55"/>
      <c r="G35" s="55"/>
      <c r="H35" s="55"/>
      <c r="I35" s="55"/>
      <c r="J35" s="55"/>
      <c r="K35" s="55"/>
      <c r="L35" s="42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42"/>
      <c r="AE35" s="56"/>
      <c r="AF35" s="57"/>
      <c r="AG35" s="57"/>
      <c r="AH35" s="57"/>
      <c r="AI35" s="57"/>
      <c r="AJ35" s="57"/>
      <c r="AK35" s="57"/>
      <c r="AL35" s="57"/>
      <c r="AM35" s="55"/>
      <c r="AN35" s="55"/>
      <c r="AO35" s="55"/>
      <c r="AP35" s="55"/>
      <c r="AQ35" s="55"/>
      <c r="AR35" s="55"/>
      <c r="AS35" s="55"/>
      <c r="AT35" s="5"/>
    </row>
    <row r="36" spans="1:46" s="35" customFormat="1" ht="15" customHeight="1">
      <c r="A36" s="41" t="s">
        <v>22</v>
      </c>
      <c r="B36" s="41"/>
      <c r="C36" s="54">
        <v>135764009</v>
      </c>
      <c r="D36" s="55">
        <v>56365922</v>
      </c>
      <c r="E36" s="55">
        <v>636079</v>
      </c>
      <c r="F36" s="55">
        <v>285132</v>
      </c>
      <c r="G36" s="55">
        <v>11464142</v>
      </c>
      <c r="H36" s="55">
        <v>148066</v>
      </c>
      <c r="I36" s="55">
        <v>419424</v>
      </c>
      <c r="J36" s="55">
        <v>423974</v>
      </c>
      <c r="K36" s="55">
        <v>6763932</v>
      </c>
      <c r="L36" s="42" t="s">
        <v>22</v>
      </c>
      <c r="M36" s="55">
        <v>323879</v>
      </c>
      <c r="N36" s="55">
        <v>0</v>
      </c>
      <c r="O36" s="55">
        <v>81155</v>
      </c>
      <c r="P36" s="55">
        <v>0</v>
      </c>
      <c r="Q36" s="55">
        <v>54619</v>
      </c>
      <c r="R36" s="55">
        <v>1496342</v>
      </c>
      <c r="S36" s="55">
        <v>1939964</v>
      </c>
      <c r="T36" s="55">
        <v>554250</v>
      </c>
      <c r="U36" s="55">
        <v>26053207</v>
      </c>
      <c r="V36" s="55">
        <v>11324138</v>
      </c>
      <c r="W36" s="55">
        <v>129373</v>
      </c>
      <c r="X36" s="55">
        <v>291148</v>
      </c>
      <c r="Y36" s="55">
        <v>0</v>
      </c>
      <c r="Z36" s="55">
        <v>2302780</v>
      </c>
      <c r="AA36" s="55">
        <v>1933093</v>
      </c>
      <c r="AB36" s="55">
        <v>1248385</v>
      </c>
      <c r="AC36" s="55">
        <v>11525005</v>
      </c>
      <c r="AD36" s="42" t="s">
        <v>22</v>
      </c>
      <c r="AE36" s="56">
        <v>134001944</v>
      </c>
      <c r="AF36" s="57">
        <v>644453</v>
      </c>
      <c r="AG36" s="57">
        <v>12337630</v>
      </c>
      <c r="AH36" s="57">
        <v>67122891</v>
      </c>
      <c r="AI36" s="57">
        <v>11380353</v>
      </c>
      <c r="AJ36" s="57">
        <v>469249</v>
      </c>
      <c r="AK36" s="57">
        <v>192310</v>
      </c>
      <c r="AL36" s="57">
        <v>282930</v>
      </c>
      <c r="AM36" s="55">
        <v>11979143</v>
      </c>
      <c r="AN36" s="55">
        <v>4746954</v>
      </c>
      <c r="AO36" s="55">
        <v>13018147</v>
      </c>
      <c r="AP36" s="55">
        <v>10154</v>
      </c>
      <c r="AQ36" s="55">
        <v>11817730</v>
      </c>
      <c r="AR36" s="55">
        <v>0</v>
      </c>
      <c r="AS36" s="55">
        <v>0</v>
      </c>
      <c r="AT36" s="5"/>
    </row>
    <row r="37" spans="1:46" s="35" customFormat="1" ht="15" customHeight="1">
      <c r="A37" s="41" t="s">
        <v>23</v>
      </c>
      <c r="B37" s="41"/>
      <c r="C37" s="54">
        <v>88073697</v>
      </c>
      <c r="D37" s="55">
        <v>45916743</v>
      </c>
      <c r="E37" s="55">
        <v>474256</v>
      </c>
      <c r="F37" s="55">
        <v>215428</v>
      </c>
      <c r="G37" s="55">
        <v>1416958</v>
      </c>
      <c r="H37" s="55">
        <v>115087</v>
      </c>
      <c r="I37" s="55">
        <v>326460</v>
      </c>
      <c r="J37" s="55">
        <v>330751</v>
      </c>
      <c r="K37" s="55">
        <v>4904614</v>
      </c>
      <c r="L37" s="42" t="s">
        <v>23</v>
      </c>
      <c r="M37" s="55">
        <v>241746</v>
      </c>
      <c r="N37" s="55">
        <v>0</v>
      </c>
      <c r="O37" s="55">
        <v>86995</v>
      </c>
      <c r="P37" s="55">
        <v>0</v>
      </c>
      <c r="Q37" s="55">
        <v>41592</v>
      </c>
      <c r="R37" s="55">
        <v>558560</v>
      </c>
      <c r="S37" s="55">
        <v>1388426</v>
      </c>
      <c r="T37" s="55">
        <v>408205</v>
      </c>
      <c r="U37" s="55">
        <v>17607229</v>
      </c>
      <c r="V37" s="55">
        <v>7419741</v>
      </c>
      <c r="W37" s="55">
        <v>306010</v>
      </c>
      <c r="X37" s="55">
        <v>73591</v>
      </c>
      <c r="Y37" s="55">
        <v>0</v>
      </c>
      <c r="Z37" s="55">
        <v>149931</v>
      </c>
      <c r="AA37" s="55">
        <v>1888614</v>
      </c>
      <c r="AB37" s="55">
        <v>2629760</v>
      </c>
      <c r="AC37" s="55">
        <v>1573000</v>
      </c>
      <c r="AD37" s="42" t="s">
        <v>23</v>
      </c>
      <c r="AE37" s="56">
        <v>86417051</v>
      </c>
      <c r="AF37" s="57">
        <v>521412</v>
      </c>
      <c r="AG37" s="57">
        <v>6422112</v>
      </c>
      <c r="AH37" s="57">
        <v>41994698</v>
      </c>
      <c r="AI37" s="57">
        <v>6760880</v>
      </c>
      <c r="AJ37" s="57">
        <v>90390</v>
      </c>
      <c r="AK37" s="57">
        <v>373191</v>
      </c>
      <c r="AL37" s="57">
        <v>1047780</v>
      </c>
      <c r="AM37" s="55">
        <v>11637651</v>
      </c>
      <c r="AN37" s="55">
        <v>2467039</v>
      </c>
      <c r="AO37" s="55">
        <v>10241283</v>
      </c>
      <c r="AP37" s="55">
        <v>0</v>
      </c>
      <c r="AQ37" s="55">
        <v>4860615</v>
      </c>
      <c r="AR37" s="55">
        <v>0</v>
      </c>
      <c r="AS37" s="55">
        <v>0</v>
      </c>
      <c r="AT37" s="5"/>
    </row>
    <row r="38" spans="1:46" s="35" customFormat="1" ht="15" customHeight="1">
      <c r="A38" s="41" t="s">
        <v>24</v>
      </c>
      <c r="B38" s="41"/>
      <c r="C38" s="54">
        <v>98684190</v>
      </c>
      <c r="D38" s="55">
        <v>38385317</v>
      </c>
      <c r="E38" s="55">
        <v>426538</v>
      </c>
      <c r="F38" s="55">
        <v>219476</v>
      </c>
      <c r="G38" s="55">
        <v>9926972</v>
      </c>
      <c r="H38" s="55">
        <v>88550</v>
      </c>
      <c r="I38" s="55">
        <v>251270</v>
      </c>
      <c r="J38" s="55">
        <v>254715</v>
      </c>
      <c r="K38" s="55">
        <v>4849629</v>
      </c>
      <c r="L38" s="42" t="s">
        <v>24</v>
      </c>
      <c r="M38" s="55">
        <v>216753</v>
      </c>
      <c r="N38" s="55">
        <v>0</v>
      </c>
      <c r="O38" s="55">
        <v>0</v>
      </c>
      <c r="P38" s="55">
        <v>0</v>
      </c>
      <c r="Q38" s="55">
        <v>37121</v>
      </c>
      <c r="R38" s="55">
        <v>1127948</v>
      </c>
      <c r="S38" s="55">
        <v>1275912</v>
      </c>
      <c r="T38" s="55">
        <v>518006</v>
      </c>
      <c r="U38" s="55">
        <v>22270894</v>
      </c>
      <c r="V38" s="55">
        <v>7978046</v>
      </c>
      <c r="W38" s="55">
        <v>171850</v>
      </c>
      <c r="X38" s="55">
        <v>78222</v>
      </c>
      <c r="Y38" s="55">
        <v>47388</v>
      </c>
      <c r="Z38" s="55">
        <v>484934</v>
      </c>
      <c r="AA38" s="55">
        <v>74957</v>
      </c>
      <c r="AB38" s="55">
        <v>1118799</v>
      </c>
      <c r="AC38" s="55">
        <v>8880893</v>
      </c>
      <c r="AD38" s="42" t="s">
        <v>24</v>
      </c>
      <c r="AE38" s="56">
        <v>98630071</v>
      </c>
      <c r="AF38" s="57">
        <v>521128</v>
      </c>
      <c r="AG38" s="57">
        <v>6143618</v>
      </c>
      <c r="AH38" s="57">
        <v>53104986</v>
      </c>
      <c r="AI38" s="57">
        <v>8220257</v>
      </c>
      <c r="AJ38" s="57">
        <v>197643</v>
      </c>
      <c r="AK38" s="57">
        <v>184832</v>
      </c>
      <c r="AL38" s="57">
        <v>658256</v>
      </c>
      <c r="AM38" s="55">
        <v>8361853</v>
      </c>
      <c r="AN38" s="55">
        <v>2610827</v>
      </c>
      <c r="AO38" s="55">
        <v>9348559</v>
      </c>
      <c r="AP38" s="55">
        <v>9102</v>
      </c>
      <c r="AQ38" s="55">
        <v>9269010</v>
      </c>
      <c r="AR38" s="55">
        <v>0</v>
      </c>
      <c r="AS38" s="55">
        <v>0</v>
      </c>
      <c r="AT38" s="5"/>
    </row>
    <row r="39" spans="1:46" s="35" customFormat="1" ht="15" customHeight="1">
      <c r="A39" s="41" t="s">
        <v>25</v>
      </c>
      <c r="B39" s="41"/>
      <c r="C39" s="54">
        <v>74045266</v>
      </c>
      <c r="D39" s="55">
        <v>20303854</v>
      </c>
      <c r="E39" s="55">
        <v>205949</v>
      </c>
      <c r="F39" s="55">
        <v>69215</v>
      </c>
      <c r="G39" s="55">
        <v>1367277</v>
      </c>
      <c r="H39" s="55">
        <v>29793</v>
      </c>
      <c r="I39" s="55">
        <v>84533</v>
      </c>
      <c r="J39" s="55">
        <v>85677</v>
      </c>
      <c r="K39" s="55">
        <v>1917555</v>
      </c>
      <c r="L39" s="42" t="s">
        <v>25</v>
      </c>
      <c r="M39" s="55">
        <v>84566</v>
      </c>
      <c r="N39" s="55">
        <v>0</v>
      </c>
      <c r="O39" s="55">
        <v>47446</v>
      </c>
      <c r="P39" s="55">
        <v>0</v>
      </c>
      <c r="Q39" s="55">
        <v>19077</v>
      </c>
      <c r="R39" s="55">
        <v>222942</v>
      </c>
      <c r="S39" s="55">
        <v>632030</v>
      </c>
      <c r="T39" s="55">
        <v>232986</v>
      </c>
      <c r="U39" s="55">
        <v>6826444</v>
      </c>
      <c r="V39" s="55">
        <v>2623363</v>
      </c>
      <c r="W39" s="55">
        <v>2367086</v>
      </c>
      <c r="X39" s="55">
        <v>13616640</v>
      </c>
      <c r="Y39" s="55">
        <v>0</v>
      </c>
      <c r="Z39" s="55">
        <v>15011111</v>
      </c>
      <c r="AA39" s="55">
        <v>86948</v>
      </c>
      <c r="AB39" s="55">
        <v>792774</v>
      </c>
      <c r="AC39" s="55">
        <v>7418000</v>
      </c>
      <c r="AD39" s="42" t="s">
        <v>25</v>
      </c>
      <c r="AE39" s="56">
        <v>73985201</v>
      </c>
      <c r="AF39" s="57">
        <v>276245</v>
      </c>
      <c r="AG39" s="57">
        <v>31283902</v>
      </c>
      <c r="AH39" s="57">
        <v>16737251</v>
      </c>
      <c r="AI39" s="57">
        <v>7336160</v>
      </c>
      <c r="AJ39" s="57">
        <v>73429</v>
      </c>
      <c r="AK39" s="57">
        <v>240245</v>
      </c>
      <c r="AL39" s="57">
        <v>869659</v>
      </c>
      <c r="AM39" s="55">
        <v>4994124</v>
      </c>
      <c r="AN39" s="55">
        <v>1203975</v>
      </c>
      <c r="AO39" s="55">
        <v>3906736</v>
      </c>
      <c r="AP39" s="55">
        <v>1581</v>
      </c>
      <c r="AQ39" s="55">
        <v>6627462</v>
      </c>
      <c r="AR39" s="55">
        <v>434432</v>
      </c>
      <c r="AS39" s="55">
        <v>0</v>
      </c>
      <c r="AT39" s="5"/>
    </row>
    <row r="40" spans="1:46" s="35" customFormat="1" ht="15" customHeight="1">
      <c r="A40" s="41" t="s">
        <v>26</v>
      </c>
      <c r="B40" s="41"/>
      <c r="C40" s="54">
        <v>41388338</v>
      </c>
      <c r="D40" s="55">
        <v>13475585</v>
      </c>
      <c r="E40" s="55">
        <v>201614</v>
      </c>
      <c r="F40" s="55">
        <v>67659</v>
      </c>
      <c r="G40" s="55">
        <v>6247085</v>
      </c>
      <c r="H40" s="55">
        <v>40100</v>
      </c>
      <c r="I40" s="55">
        <v>113595</v>
      </c>
      <c r="J40" s="55">
        <v>114835</v>
      </c>
      <c r="K40" s="55">
        <v>1916039</v>
      </c>
      <c r="L40" s="42" t="s">
        <v>26</v>
      </c>
      <c r="M40" s="55">
        <v>102787</v>
      </c>
      <c r="N40" s="55">
        <v>0</v>
      </c>
      <c r="O40" s="55">
        <v>50279</v>
      </c>
      <c r="P40" s="55">
        <v>0</v>
      </c>
      <c r="Q40" s="55">
        <v>17773</v>
      </c>
      <c r="R40" s="55">
        <v>1066155</v>
      </c>
      <c r="S40" s="55">
        <v>699028</v>
      </c>
      <c r="T40" s="55">
        <v>264458</v>
      </c>
      <c r="U40" s="55">
        <v>7578061</v>
      </c>
      <c r="V40" s="55">
        <v>2684959</v>
      </c>
      <c r="W40" s="55">
        <v>58309</v>
      </c>
      <c r="X40" s="55">
        <v>56965</v>
      </c>
      <c r="Y40" s="55">
        <v>0</v>
      </c>
      <c r="Z40" s="55">
        <v>507922</v>
      </c>
      <c r="AA40" s="55">
        <v>623810</v>
      </c>
      <c r="AB40" s="55">
        <v>1566420</v>
      </c>
      <c r="AC40" s="55">
        <v>3934900</v>
      </c>
      <c r="AD40" s="42" t="s">
        <v>26</v>
      </c>
      <c r="AE40" s="56">
        <v>40820684</v>
      </c>
      <c r="AF40" s="57">
        <v>332419</v>
      </c>
      <c r="AG40" s="57">
        <v>3520838</v>
      </c>
      <c r="AH40" s="57">
        <v>19154284</v>
      </c>
      <c r="AI40" s="57">
        <v>4391641</v>
      </c>
      <c r="AJ40" s="57">
        <v>26706</v>
      </c>
      <c r="AK40" s="57">
        <v>172245</v>
      </c>
      <c r="AL40" s="57">
        <v>149787</v>
      </c>
      <c r="AM40" s="55">
        <v>2816721</v>
      </c>
      <c r="AN40" s="55">
        <v>1542579</v>
      </c>
      <c r="AO40" s="55">
        <v>6108220</v>
      </c>
      <c r="AP40" s="55">
        <v>177455</v>
      </c>
      <c r="AQ40" s="55">
        <v>2427789</v>
      </c>
      <c r="AR40" s="55">
        <v>0</v>
      </c>
      <c r="AS40" s="55">
        <v>0</v>
      </c>
      <c r="AT40" s="5"/>
    </row>
    <row r="41" spans="1:46" s="35" customFormat="1" ht="9.75" customHeight="1">
      <c r="A41" s="41"/>
      <c r="B41" s="41"/>
      <c r="C41" s="54"/>
      <c r="D41" s="55"/>
      <c r="E41" s="55"/>
      <c r="F41" s="55"/>
      <c r="G41" s="55"/>
      <c r="H41" s="55"/>
      <c r="I41" s="55"/>
      <c r="J41" s="55"/>
      <c r="K41" s="55"/>
      <c r="L41" s="42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42"/>
      <c r="AE41" s="56"/>
      <c r="AF41" s="57"/>
      <c r="AG41" s="57"/>
      <c r="AH41" s="57"/>
      <c r="AI41" s="57"/>
      <c r="AJ41" s="57"/>
      <c r="AK41" s="57"/>
      <c r="AL41" s="57"/>
      <c r="AM41" s="55"/>
      <c r="AN41" s="55"/>
      <c r="AO41" s="55"/>
      <c r="AP41" s="55"/>
      <c r="AQ41" s="55"/>
      <c r="AR41" s="55"/>
      <c r="AS41" s="55"/>
      <c r="AT41" s="5"/>
    </row>
    <row r="42" spans="1:46" s="35" customFormat="1" ht="15" customHeight="1">
      <c r="A42" s="41" t="s">
        <v>27</v>
      </c>
      <c r="B42" s="41"/>
      <c r="C42" s="54">
        <v>89878053</v>
      </c>
      <c r="D42" s="55">
        <v>28667992</v>
      </c>
      <c r="E42" s="55">
        <v>332045</v>
      </c>
      <c r="F42" s="55">
        <v>153851</v>
      </c>
      <c r="G42" s="55">
        <v>11793574</v>
      </c>
      <c r="H42" s="55">
        <v>73064</v>
      </c>
      <c r="I42" s="55">
        <v>207063</v>
      </c>
      <c r="J42" s="55">
        <v>209469</v>
      </c>
      <c r="K42" s="55">
        <v>3967720</v>
      </c>
      <c r="L42" s="42" t="s">
        <v>27</v>
      </c>
      <c r="M42" s="55">
        <v>169112</v>
      </c>
      <c r="N42" s="55">
        <v>0</v>
      </c>
      <c r="O42" s="55">
        <v>0</v>
      </c>
      <c r="P42" s="55">
        <v>0</v>
      </c>
      <c r="Q42" s="55">
        <v>28370</v>
      </c>
      <c r="R42" s="55">
        <v>850505</v>
      </c>
      <c r="S42" s="55">
        <v>550553</v>
      </c>
      <c r="T42" s="55">
        <v>334812</v>
      </c>
      <c r="U42" s="55">
        <v>22096213</v>
      </c>
      <c r="V42" s="55">
        <v>7899250</v>
      </c>
      <c r="W42" s="55">
        <v>397711</v>
      </c>
      <c r="X42" s="55">
        <v>10512</v>
      </c>
      <c r="Y42" s="55">
        <v>0</v>
      </c>
      <c r="Z42" s="55">
        <v>1381044</v>
      </c>
      <c r="AA42" s="55">
        <v>1544221</v>
      </c>
      <c r="AB42" s="55">
        <v>666872</v>
      </c>
      <c r="AC42" s="55">
        <v>8544100</v>
      </c>
      <c r="AD42" s="42" t="s">
        <v>27</v>
      </c>
      <c r="AE42" s="56">
        <v>88253063</v>
      </c>
      <c r="AF42" s="57">
        <v>482863</v>
      </c>
      <c r="AG42" s="57">
        <v>7294909</v>
      </c>
      <c r="AH42" s="57">
        <v>45571327</v>
      </c>
      <c r="AI42" s="57">
        <v>10196910</v>
      </c>
      <c r="AJ42" s="57">
        <v>23002</v>
      </c>
      <c r="AK42" s="57">
        <v>197223</v>
      </c>
      <c r="AL42" s="57">
        <v>181780</v>
      </c>
      <c r="AM42" s="55">
        <v>8445294</v>
      </c>
      <c r="AN42" s="55">
        <v>3270279</v>
      </c>
      <c r="AO42" s="55">
        <v>6225944</v>
      </c>
      <c r="AP42" s="55">
        <v>0</v>
      </c>
      <c r="AQ42" s="55">
        <v>6363532</v>
      </c>
      <c r="AR42" s="55">
        <v>0</v>
      </c>
      <c r="AS42" s="55">
        <v>0</v>
      </c>
      <c r="AT42" s="5"/>
    </row>
    <row r="43" spans="1:46" s="35" customFormat="1" ht="15" customHeight="1">
      <c r="A43" s="41" t="s">
        <v>28</v>
      </c>
      <c r="B43" s="41"/>
      <c r="C43" s="54">
        <v>33568410</v>
      </c>
      <c r="D43" s="55">
        <v>12155849</v>
      </c>
      <c r="E43" s="55">
        <v>225497</v>
      </c>
      <c r="F43" s="55">
        <v>61068</v>
      </c>
      <c r="G43" s="55">
        <v>6230015</v>
      </c>
      <c r="H43" s="55">
        <v>37722</v>
      </c>
      <c r="I43" s="55">
        <v>106657</v>
      </c>
      <c r="J43" s="55">
        <v>107491</v>
      </c>
      <c r="K43" s="55">
        <v>1727749</v>
      </c>
      <c r="L43" s="42" t="s">
        <v>28</v>
      </c>
      <c r="M43" s="55">
        <v>115004</v>
      </c>
      <c r="N43" s="55">
        <v>0</v>
      </c>
      <c r="O43" s="55">
        <v>17828</v>
      </c>
      <c r="P43" s="55">
        <v>0</v>
      </c>
      <c r="Q43" s="55">
        <v>15362</v>
      </c>
      <c r="R43" s="55">
        <v>392536</v>
      </c>
      <c r="S43" s="55">
        <v>340269</v>
      </c>
      <c r="T43" s="55">
        <v>311743</v>
      </c>
      <c r="U43" s="55">
        <v>6111947</v>
      </c>
      <c r="V43" s="55">
        <v>2734129</v>
      </c>
      <c r="W43" s="55">
        <v>91978</v>
      </c>
      <c r="X43" s="55">
        <v>33676</v>
      </c>
      <c r="Y43" s="55">
        <v>0</v>
      </c>
      <c r="Z43" s="55">
        <v>127511</v>
      </c>
      <c r="AA43" s="55">
        <v>78958</v>
      </c>
      <c r="AB43" s="55">
        <v>512321</v>
      </c>
      <c r="AC43" s="55">
        <v>2033100</v>
      </c>
      <c r="AD43" s="42" t="s">
        <v>28</v>
      </c>
      <c r="AE43" s="56">
        <v>33448949</v>
      </c>
      <c r="AF43" s="57">
        <v>304439</v>
      </c>
      <c r="AG43" s="57">
        <v>3454994</v>
      </c>
      <c r="AH43" s="57">
        <v>15686820</v>
      </c>
      <c r="AI43" s="57">
        <v>3032004</v>
      </c>
      <c r="AJ43" s="57">
        <v>41073</v>
      </c>
      <c r="AK43" s="57">
        <v>448306</v>
      </c>
      <c r="AL43" s="57">
        <v>230675</v>
      </c>
      <c r="AM43" s="55">
        <v>2527480</v>
      </c>
      <c r="AN43" s="55">
        <v>1237738</v>
      </c>
      <c r="AO43" s="55">
        <v>3195146</v>
      </c>
      <c r="AP43" s="55">
        <v>142507</v>
      </c>
      <c r="AQ43" s="55">
        <v>3147767</v>
      </c>
      <c r="AR43" s="55">
        <v>0</v>
      </c>
      <c r="AS43" s="55">
        <v>0</v>
      </c>
      <c r="AT43" s="5"/>
    </row>
    <row r="44" spans="1:46" s="35" customFormat="1" ht="15" customHeight="1">
      <c r="A44" s="41" t="s">
        <v>29</v>
      </c>
      <c r="B44" s="41"/>
      <c r="C44" s="54">
        <v>44711895</v>
      </c>
      <c r="D44" s="55">
        <v>13784174</v>
      </c>
      <c r="E44" s="55">
        <v>178707</v>
      </c>
      <c r="F44" s="55">
        <v>78534</v>
      </c>
      <c r="G44" s="55">
        <v>8078861</v>
      </c>
      <c r="H44" s="55">
        <v>34291</v>
      </c>
      <c r="I44" s="55">
        <v>97270</v>
      </c>
      <c r="J44" s="55">
        <v>98545</v>
      </c>
      <c r="K44" s="55">
        <v>2069821</v>
      </c>
      <c r="L44" s="42" t="s">
        <v>29</v>
      </c>
      <c r="M44" s="55">
        <v>90996</v>
      </c>
      <c r="N44" s="55">
        <v>0</v>
      </c>
      <c r="O44" s="55">
        <v>0</v>
      </c>
      <c r="P44" s="55">
        <v>0</v>
      </c>
      <c r="Q44" s="55">
        <v>18563</v>
      </c>
      <c r="R44" s="55">
        <v>394223</v>
      </c>
      <c r="S44" s="55">
        <v>400491</v>
      </c>
      <c r="T44" s="55">
        <v>201353</v>
      </c>
      <c r="U44" s="55">
        <v>9909445</v>
      </c>
      <c r="V44" s="55">
        <v>3288524</v>
      </c>
      <c r="W44" s="55">
        <v>441514</v>
      </c>
      <c r="X44" s="55">
        <v>512887</v>
      </c>
      <c r="Y44" s="55">
        <v>0</v>
      </c>
      <c r="Z44" s="55">
        <v>1026879</v>
      </c>
      <c r="AA44" s="55">
        <v>148208</v>
      </c>
      <c r="AB44" s="55">
        <v>269609</v>
      </c>
      <c r="AC44" s="55">
        <v>3589000</v>
      </c>
      <c r="AD44" s="42" t="s">
        <v>29</v>
      </c>
      <c r="AE44" s="56">
        <v>44545092</v>
      </c>
      <c r="AF44" s="57">
        <v>338844</v>
      </c>
      <c r="AG44" s="57">
        <v>4286687</v>
      </c>
      <c r="AH44" s="57">
        <v>22974080</v>
      </c>
      <c r="AI44" s="57">
        <v>2663512</v>
      </c>
      <c r="AJ44" s="57">
        <v>197632</v>
      </c>
      <c r="AK44" s="57">
        <v>80150</v>
      </c>
      <c r="AL44" s="57">
        <v>309892</v>
      </c>
      <c r="AM44" s="55">
        <v>5029542</v>
      </c>
      <c r="AN44" s="55">
        <v>1123634</v>
      </c>
      <c r="AO44" s="55">
        <v>3236811</v>
      </c>
      <c r="AP44" s="55">
        <v>28919</v>
      </c>
      <c r="AQ44" s="55">
        <v>4275389</v>
      </c>
      <c r="AR44" s="55">
        <v>0</v>
      </c>
      <c r="AS44" s="55">
        <v>0</v>
      </c>
      <c r="AT44" s="5"/>
    </row>
    <row r="45" spans="1:46" s="35" customFormat="1" ht="15" customHeight="1">
      <c r="A45" s="41" t="s">
        <v>30</v>
      </c>
      <c r="B45" s="41"/>
      <c r="C45" s="54">
        <v>45527137</v>
      </c>
      <c r="D45" s="55">
        <v>16910656</v>
      </c>
      <c r="E45" s="55">
        <v>183343</v>
      </c>
      <c r="F45" s="55">
        <v>73995</v>
      </c>
      <c r="G45" s="55">
        <v>4684302</v>
      </c>
      <c r="H45" s="55">
        <v>36985</v>
      </c>
      <c r="I45" s="55">
        <v>104930</v>
      </c>
      <c r="J45" s="55">
        <v>106334</v>
      </c>
      <c r="K45" s="55">
        <v>2205748</v>
      </c>
      <c r="L45" s="42" t="s">
        <v>30</v>
      </c>
      <c r="M45" s="55">
        <v>93407</v>
      </c>
      <c r="N45" s="55">
        <v>0</v>
      </c>
      <c r="O45" s="55">
        <v>21698</v>
      </c>
      <c r="P45" s="55">
        <v>0</v>
      </c>
      <c r="Q45" s="55">
        <v>15262</v>
      </c>
      <c r="R45" s="55">
        <v>240090</v>
      </c>
      <c r="S45" s="55">
        <v>380880</v>
      </c>
      <c r="T45" s="55">
        <v>398338</v>
      </c>
      <c r="U45" s="55">
        <v>7465436</v>
      </c>
      <c r="V45" s="55">
        <v>3292898</v>
      </c>
      <c r="W45" s="55">
        <v>179272</v>
      </c>
      <c r="X45" s="55">
        <v>607236</v>
      </c>
      <c r="Y45" s="55">
        <v>0</v>
      </c>
      <c r="Z45" s="55">
        <v>4076540</v>
      </c>
      <c r="AA45" s="55">
        <v>862528</v>
      </c>
      <c r="AB45" s="55">
        <v>1068944</v>
      </c>
      <c r="AC45" s="55">
        <v>2518315</v>
      </c>
      <c r="AD45" s="42" t="s">
        <v>30</v>
      </c>
      <c r="AE45" s="56">
        <v>44792570</v>
      </c>
      <c r="AF45" s="57">
        <v>323275</v>
      </c>
      <c r="AG45" s="57">
        <v>4504211</v>
      </c>
      <c r="AH45" s="57">
        <v>19588028</v>
      </c>
      <c r="AI45" s="57">
        <v>2758953</v>
      </c>
      <c r="AJ45" s="57">
        <v>15307</v>
      </c>
      <c r="AK45" s="57">
        <v>33589</v>
      </c>
      <c r="AL45" s="57">
        <v>148869</v>
      </c>
      <c r="AM45" s="55">
        <v>6502084</v>
      </c>
      <c r="AN45" s="55">
        <v>1288719</v>
      </c>
      <c r="AO45" s="55">
        <v>6129942</v>
      </c>
      <c r="AP45" s="55">
        <v>0</v>
      </c>
      <c r="AQ45" s="55">
        <v>3499593</v>
      </c>
      <c r="AR45" s="55">
        <v>0</v>
      </c>
      <c r="AS45" s="55">
        <v>0</v>
      </c>
      <c r="AT45" s="5"/>
    </row>
    <row r="46" spans="1:46" s="35" customFormat="1" ht="15" customHeight="1">
      <c r="A46" s="41" t="s">
        <v>31</v>
      </c>
      <c r="B46" s="41"/>
      <c r="C46" s="54">
        <v>64202882</v>
      </c>
      <c r="D46" s="55">
        <v>23559046</v>
      </c>
      <c r="E46" s="55">
        <v>313928</v>
      </c>
      <c r="F46" s="55">
        <v>157972</v>
      </c>
      <c r="G46" s="55">
        <v>7211292</v>
      </c>
      <c r="H46" s="55">
        <v>61135</v>
      </c>
      <c r="I46" s="55">
        <v>173406</v>
      </c>
      <c r="J46" s="55">
        <v>175665</v>
      </c>
      <c r="K46" s="55">
        <v>3096251</v>
      </c>
      <c r="L46" s="42" t="s">
        <v>31</v>
      </c>
      <c r="M46" s="55">
        <v>160168</v>
      </c>
      <c r="N46" s="55">
        <v>0</v>
      </c>
      <c r="O46" s="55">
        <v>32208</v>
      </c>
      <c r="P46" s="55">
        <v>0</v>
      </c>
      <c r="Q46" s="55">
        <v>24256</v>
      </c>
      <c r="R46" s="55">
        <v>183694</v>
      </c>
      <c r="S46" s="55">
        <v>1065939</v>
      </c>
      <c r="T46" s="55">
        <v>396666</v>
      </c>
      <c r="U46" s="55">
        <v>14198726</v>
      </c>
      <c r="V46" s="55">
        <v>4387295</v>
      </c>
      <c r="W46" s="55">
        <v>495025</v>
      </c>
      <c r="X46" s="55">
        <v>1722114</v>
      </c>
      <c r="Y46" s="55">
        <v>217584</v>
      </c>
      <c r="Z46" s="55">
        <v>1083058</v>
      </c>
      <c r="AA46" s="55">
        <v>368354</v>
      </c>
      <c r="AB46" s="55">
        <v>518700</v>
      </c>
      <c r="AC46" s="55">
        <v>4600400</v>
      </c>
      <c r="AD46" s="42" t="s">
        <v>31</v>
      </c>
      <c r="AE46" s="56">
        <v>64007837</v>
      </c>
      <c r="AF46" s="57">
        <v>401921</v>
      </c>
      <c r="AG46" s="57">
        <v>7350699</v>
      </c>
      <c r="AH46" s="57">
        <v>29163944</v>
      </c>
      <c r="AI46" s="57">
        <v>4926013</v>
      </c>
      <c r="AJ46" s="57">
        <v>60018</v>
      </c>
      <c r="AK46" s="57">
        <v>464649</v>
      </c>
      <c r="AL46" s="57">
        <v>337538</v>
      </c>
      <c r="AM46" s="55">
        <v>4366190</v>
      </c>
      <c r="AN46" s="55">
        <v>1541139</v>
      </c>
      <c r="AO46" s="55">
        <v>8851738</v>
      </c>
      <c r="AP46" s="55">
        <v>84069</v>
      </c>
      <c r="AQ46" s="55">
        <v>6459919</v>
      </c>
      <c r="AR46" s="55">
        <v>0</v>
      </c>
      <c r="AS46" s="55">
        <v>0</v>
      </c>
      <c r="AT46" s="5"/>
    </row>
    <row r="47" spans="1:46" s="35" customFormat="1" ht="9.75" customHeight="1">
      <c r="A47" s="41"/>
      <c r="B47" s="41"/>
      <c r="C47" s="54"/>
      <c r="D47" s="55"/>
      <c r="E47" s="55"/>
      <c r="F47" s="55"/>
      <c r="G47" s="55"/>
      <c r="H47" s="55"/>
      <c r="I47" s="55"/>
      <c r="J47" s="55"/>
      <c r="K47" s="55"/>
      <c r="L47" s="42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42"/>
      <c r="AE47" s="56"/>
      <c r="AF47" s="57"/>
      <c r="AG47" s="57"/>
      <c r="AH47" s="57"/>
      <c r="AI47" s="57"/>
      <c r="AJ47" s="57"/>
      <c r="AK47" s="57"/>
      <c r="AL47" s="57"/>
      <c r="AM47" s="55"/>
      <c r="AN47" s="55"/>
      <c r="AO47" s="55"/>
      <c r="AP47" s="55"/>
      <c r="AQ47" s="55"/>
      <c r="AR47" s="55"/>
      <c r="AS47" s="55"/>
      <c r="AT47" s="5"/>
    </row>
    <row r="48" spans="1:46" s="35" customFormat="1" ht="15" customHeight="1">
      <c r="A48" s="41" t="s">
        <v>32</v>
      </c>
      <c r="B48" s="41"/>
      <c r="C48" s="54">
        <v>63914346</v>
      </c>
      <c r="D48" s="55">
        <v>23666417</v>
      </c>
      <c r="E48" s="55">
        <v>251234</v>
      </c>
      <c r="F48" s="55">
        <v>122255</v>
      </c>
      <c r="G48" s="55">
        <v>817703</v>
      </c>
      <c r="H48" s="55">
        <v>66470</v>
      </c>
      <c r="I48" s="55">
        <v>188639</v>
      </c>
      <c r="J48" s="55">
        <v>191261</v>
      </c>
      <c r="K48" s="55">
        <v>2261361</v>
      </c>
      <c r="L48" s="42" t="s">
        <v>32</v>
      </c>
      <c r="M48" s="55">
        <v>127987</v>
      </c>
      <c r="N48" s="55">
        <v>0</v>
      </c>
      <c r="O48" s="55">
        <v>2294</v>
      </c>
      <c r="P48" s="55">
        <v>0</v>
      </c>
      <c r="Q48" s="55">
        <v>19394</v>
      </c>
      <c r="R48" s="55">
        <v>932856</v>
      </c>
      <c r="S48" s="55">
        <v>611091</v>
      </c>
      <c r="T48" s="55">
        <v>320444</v>
      </c>
      <c r="U48" s="55">
        <v>13541602</v>
      </c>
      <c r="V48" s="55">
        <v>3540602</v>
      </c>
      <c r="W48" s="55">
        <v>923965</v>
      </c>
      <c r="X48" s="55">
        <v>36578</v>
      </c>
      <c r="Y48" s="55">
        <v>0</v>
      </c>
      <c r="Z48" s="55">
        <v>6442923</v>
      </c>
      <c r="AA48" s="55">
        <v>2039451</v>
      </c>
      <c r="AB48" s="55">
        <v>1222807</v>
      </c>
      <c r="AC48" s="55">
        <v>6587012</v>
      </c>
      <c r="AD48" s="42" t="s">
        <v>32</v>
      </c>
      <c r="AE48" s="56">
        <v>61305531</v>
      </c>
      <c r="AF48" s="57">
        <v>443969</v>
      </c>
      <c r="AG48" s="57">
        <v>6929694</v>
      </c>
      <c r="AH48" s="57">
        <v>20277622</v>
      </c>
      <c r="AI48" s="57">
        <v>4326160</v>
      </c>
      <c r="AJ48" s="57">
        <v>59095</v>
      </c>
      <c r="AK48" s="57">
        <v>133095</v>
      </c>
      <c r="AL48" s="57">
        <v>148869</v>
      </c>
      <c r="AM48" s="55">
        <v>15195878</v>
      </c>
      <c r="AN48" s="55">
        <v>1684193</v>
      </c>
      <c r="AO48" s="55">
        <v>9257027</v>
      </c>
      <c r="AP48" s="55">
        <v>79126</v>
      </c>
      <c r="AQ48" s="55">
        <v>2769983</v>
      </c>
      <c r="AR48" s="55">
        <v>820</v>
      </c>
      <c r="AS48" s="55">
        <v>0</v>
      </c>
      <c r="AT48" s="5"/>
    </row>
    <row r="49" spans="1:46" s="35" customFormat="1" ht="15" customHeight="1">
      <c r="A49" s="41" t="s">
        <v>33</v>
      </c>
      <c r="B49" s="41"/>
      <c r="C49" s="54">
        <v>24023801</v>
      </c>
      <c r="D49" s="55">
        <v>8838717</v>
      </c>
      <c r="E49" s="55">
        <v>122834</v>
      </c>
      <c r="F49" s="55">
        <v>43719</v>
      </c>
      <c r="G49" s="55">
        <v>4597311</v>
      </c>
      <c r="H49" s="55">
        <v>22976</v>
      </c>
      <c r="I49" s="55">
        <v>65136</v>
      </c>
      <c r="J49" s="55">
        <v>65928</v>
      </c>
      <c r="K49" s="55">
        <v>1227966</v>
      </c>
      <c r="L49" s="42" t="s">
        <v>33</v>
      </c>
      <c r="M49" s="55">
        <v>62544</v>
      </c>
      <c r="N49" s="55">
        <v>0</v>
      </c>
      <c r="O49" s="55">
        <v>0</v>
      </c>
      <c r="P49" s="55">
        <v>0</v>
      </c>
      <c r="Q49" s="55">
        <v>11714</v>
      </c>
      <c r="R49" s="55">
        <v>258707</v>
      </c>
      <c r="S49" s="55">
        <v>374871</v>
      </c>
      <c r="T49" s="55">
        <v>36324</v>
      </c>
      <c r="U49" s="55">
        <v>4110483</v>
      </c>
      <c r="V49" s="55">
        <v>1618118</v>
      </c>
      <c r="W49" s="55">
        <v>23160</v>
      </c>
      <c r="X49" s="55">
        <v>45498</v>
      </c>
      <c r="Y49" s="55">
        <v>0</v>
      </c>
      <c r="Z49" s="55">
        <v>45098</v>
      </c>
      <c r="AA49" s="55">
        <v>98512</v>
      </c>
      <c r="AB49" s="55">
        <v>1044999</v>
      </c>
      <c r="AC49" s="55">
        <v>1309186</v>
      </c>
      <c r="AD49" s="42" t="s">
        <v>33</v>
      </c>
      <c r="AE49" s="56">
        <v>23577793</v>
      </c>
      <c r="AF49" s="57">
        <v>228810</v>
      </c>
      <c r="AG49" s="57">
        <v>2515135</v>
      </c>
      <c r="AH49" s="57">
        <v>10879495</v>
      </c>
      <c r="AI49" s="57">
        <v>2047924</v>
      </c>
      <c r="AJ49" s="57">
        <v>37973</v>
      </c>
      <c r="AK49" s="57">
        <v>87308</v>
      </c>
      <c r="AL49" s="57">
        <v>98310</v>
      </c>
      <c r="AM49" s="55">
        <v>2692462</v>
      </c>
      <c r="AN49" s="55">
        <v>916130</v>
      </c>
      <c r="AO49" s="55">
        <v>2006710</v>
      </c>
      <c r="AP49" s="55">
        <v>46201</v>
      </c>
      <c r="AQ49" s="55">
        <v>2021335</v>
      </c>
      <c r="AR49" s="55">
        <v>0</v>
      </c>
      <c r="AS49" s="55">
        <v>0</v>
      </c>
      <c r="AT49" s="5"/>
    </row>
    <row r="50" spans="1:46" s="35" customFormat="1" ht="15" customHeight="1">
      <c r="A50" s="41" t="s">
        <v>34</v>
      </c>
      <c r="B50" s="41"/>
      <c r="C50" s="54">
        <v>38940225</v>
      </c>
      <c r="D50" s="55">
        <v>12535014</v>
      </c>
      <c r="E50" s="55">
        <v>194986</v>
      </c>
      <c r="F50" s="55">
        <v>74108</v>
      </c>
      <c r="G50" s="55">
        <v>7913080</v>
      </c>
      <c r="H50" s="55">
        <v>34548</v>
      </c>
      <c r="I50" s="55">
        <v>97858</v>
      </c>
      <c r="J50" s="55">
        <v>98909</v>
      </c>
      <c r="K50" s="55">
        <v>1908073</v>
      </c>
      <c r="L50" s="42" t="s">
        <v>34</v>
      </c>
      <c r="M50" s="55">
        <v>99317</v>
      </c>
      <c r="N50" s="55">
        <v>0</v>
      </c>
      <c r="O50" s="55">
        <v>0</v>
      </c>
      <c r="P50" s="55">
        <v>0</v>
      </c>
      <c r="Q50" s="55">
        <v>16561</v>
      </c>
      <c r="R50" s="55">
        <v>295191</v>
      </c>
      <c r="S50" s="55">
        <v>543406</v>
      </c>
      <c r="T50" s="55">
        <v>55488</v>
      </c>
      <c r="U50" s="55">
        <v>8382277</v>
      </c>
      <c r="V50" s="55">
        <v>2883888</v>
      </c>
      <c r="W50" s="55">
        <v>84203</v>
      </c>
      <c r="X50" s="55">
        <v>30094</v>
      </c>
      <c r="Y50" s="55">
        <v>0</v>
      </c>
      <c r="Z50" s="55">
        <v>537930</v>
      </c>
      <c r="AA50" s="55">
        <v>546655</v>
      </c>
      <c r="AB50" s="55">
        <v>230739</v>
      </c>
      <c r="AC50" s="55">
        <v>2377900</v>
      </c>
      <c r="AD50" s="42" t="s">
        <v>34</v>
      </c>
      <c r="AE50" s="56">
        <v>38879538</v>
      </c>
      <c r="AF50" s="57">
        <v>247717</v>
      </c>
      <c r="AG50" s="57">
        <v>3292665</v>
      </c>
      <c r="AH50" s="57">
        <v>20739595</v>
      </c>
      <c r="AI50" s="57">
        <v>2663569</v>
      </c>
      <c r="AJ50" s="57">
        <v>30003</v>
      </c>
      <c r="AK50" s="57">
        <v>131755</v>
      </c>
      <c r="AL50" s="57">
        <v>181858</v>
      </c>
      <c r="AM50" s="55">
        <v>2891854</v>
      </c>
      <c r="AN50" s="55">
        <v>1276462</v>
      </c>
      <c r="AO50" s="55">
        <v>3266710</v>
      </c>
      <c r="AP50" s="55">
        <v>7972</v>
      </c>
      <c r="AQ50" s="55">
        <v>4149378</v>
      </c>
      <c r="AR50" s="55">
        <v>0</v>
      </c>
      <c r="AS50" s="55">
        <v>0</v>
      </c>
      <c r="AT50" s="5"/>
    </row>
    <row r="51" spans="1:46" s="35" customFormat="1" ht="15" customHeight="1">
      <c r="A51" s="41" t="s">
        <v>35</v>
      </c>
      <c r="B51" s="41"/>
      <c r="C51" s="54">
        <v>51402125</v>
      </c>
      <c r="D51" s="55">
        <v>17988280</v>
      </c>
      <c r="E51" s="55">
        <v>178295</v>
      </c>
      <c r="F51" s="55">
        <v>65914</v>
      </c>
      <c r="G51" s="55">
        <v>6763338</v>
      </c>
      <c r="H51" s="55">
        <v>34225</v>
      </c>
      <c r="I51" s="55">
        <v>97094</v>
      </c>
      <c r="J51" s="55">
        <v>98384</v>
      </c>
      <c r="K51" s="55">
        <v>2434272</v>
      </c>
      <c r="L51" s="42" t="s">
        <v>35</v>
      </c>
      <c r="M51" s="55">
        <v>88842</v>
      </c>
      <c r="N51" s="55">
        <v>0</v>
      </c>
      <c r="O51" s="55">
        <v>0</v>
      </c>
      <c r="P51" s="55">
        <v>0</v>
      </c>
      <c r="Q51" s="55">
        <v>16097</v>
      </c>
      <c r="R51" s="55">
        <v>163103</v>
      </c>
      <c r="S51" s="55">
        <v>452890</v>
      </c>
      <c r="T51" s="55">
        <v>218416</v>
      </c>
      <c r="U51" s="55">
        <v>14108211</v>
      </c>
      <c r="V51" s="55">
        <v>3520520</v>
      </c>
      <c r="W51" s="55">
        <v>307512</v>
      </c>
      <c r="X51" s="55">
        <v>11287</v>
      </c>
      <c r="Y51" s="55">
        <v>0</v>
      </c>
      <c r="Z51" s="55">
        <v>226950</v>
      </c>
      <c r="AA51" s="55">
        <v>96413</v>
      </c>
      <c r="AB51" s="55">
        <v>524077</v>
      </c>
      <c r="AC51" s="55">
        <v>4008005</v>
      </c>
      <c r="AD51" s="42" t="s">
        <v>35</v>
      </c>
      <c r="AE51" s="56">
        <v>51393556</v>
      </c>
      <c r="AF51" s="57">
        <v>397606</v>
      </c>
      <c r="AG51" s="57">
        <v>3414731</v>
      </c>
      <c r="AH51" s="57">
        <v>29658838</v>
      </c>
      <c r="AI51" s="57">
        <v>3296406</v>
      </c>
      <c r="AJ51" s="57">
        <v>172425</v>
      </c>
      <c r="AK51" s="57">
        <v>27196</v>
      </c>
      <c r="AL51" s="57">
        <v>152289</v>
      </c>
      <c r="AM51" s="55">
        <v>4577497</v>
      </c>
      <c r="AN51" s="55">
        <v>1769589</v>
      </c>
      <c r="AO51" s="55">
        <v>3687968</v>
      </c>
      <c r="AP51" s="55">
        <v>0</v>
      </c>
      <c r="AQ51" s="55">
        <v>4239011</v>
      </c>
      <c r="AR51" s="55">
        <v>0</v>
      </c>
      <c r="AS51" s="55">
        <v>0</v>
      </c>
      <c r="AT51" s="5"/>
    </row>
    <row r="52" spans="1:46" s="35" customFormat="1" ht="15" customHeight="1">
      <c r="A52" s="41" t="s">
        <v>36</v>
      </c>
      <c r="B52" s="41"/>
      <c r="C52" s="54">
        <v>33186852</v>
      </c>
      <c r="D52" s="55">
        <v>18429968</v>
      </c>
      <c r="E52" s="55">
        <v>151166</v>
      </c>
      <c r="F52" s="55">
        <v>70918</v>
      </c>
      <c r="G52" s="55">
        <v>84145</v>
      </c>
      <c r="H52" s="55">
        <v>28207</v>
      </c>
      <c r="I52" s="55">
        <v>80096</v>
      </c>
      <c r="J52" s="55">
        <v>81282</v>
      </c>
      <c r="K52" s="55">
        <v>1694600</v>
      </c>
      <c r="L52" s="42" t="s">
        <v>36</v>
      </c>
      <c r="M52" s="55">
        <v>74584</v>
      </c>
      <c r="N52" s="55">
        <v>0</v>
      </c>
      <c r="O52" s="55">
        <v>1861</v>
      </c>
      <c r="P52" s="55">
        <v>0</v>
      </c>
      <c r="Q52" s="55">
        <v>13901</v>
      </c>
      <c r="R52" s="55">
        <v>627651</v>
      </c>
      <c r="S52" s="55">
        <v>530531</v>
      </c>
      <c r="T52" s="55">
        <v>125038</v>
      </c>
      <c r="U52" s="55">
        <v>6034005</v>
      </c>
      <c r="V52" s="55">
        <v>2192498</v>
      </c>
      <c r="W52" s="55">
        <v>31758</v>
      </c>
      <c r="X52" s="55">
        <v>13761</v>
      </c>
      <c r="Y52" s="55">
        <v>0</v>
      </c>
      <c r="Z52" s="55">
        <v>745138</v>
      </c>
      <c r="AA52" s="55">
        <v>340593</v>
      </c>
      <c r="AB52" s="55">
        <v>817651</v>
      </c>
      <c r="AC52" s="55">
        <v>1017500</v>
      </c>
      <c r="AD52" s="42" t="s">
        <v>36</v>
      </c>
      <c r="AE52" s="56">
        <v>32945702</v>
      </c>
      <c r="AF52" s="57">
        <v>302305</v>
      </c>
      <c r="AG52" s="57">
        <v>3212287</v>
      </c>
      <c r="AH52" s="57">
        <v>15023246</v>
      </c>
      <c r="AI52" s="57">
        <v>2229962</v>
      </c>
      <c r="AJ52" s="57">
        <v>47719</v>
      </c>
      <c r="AK52" s="57">
        <v>118798</v>
      </c>
      <c r="AL52" s="57">
        <v>502194</v>
      </c>
      <c r="AM52" s="55">
        <v>3813274</v>
      </c>
      <c r="AN52" s="55">
        <v>1156819</v>
      </c>
      <c r="AO52" s="55">
        <v>3620350</v>
      </c>
      <c r="AP52" s="55">
        <v>0</v>
      </c>
      <c r="AQ52" s="55">
        <v>2719393</v>
      </c>
      <c r="AR52" s="55">
        <v>199355</v>
      </c>
      <c r="AS52" s="55">
        <v>0</v>
      </c>
      <c r="AT52" s="5"/>
    </row>
    <row r="53" spans="1:46" s="35" customFormat="1" ht="9.75" customHeight="1">
      <c r="A53" s="41"/>
      <c r="B53" s="41"/>
      <c r="C53" s="54"/>
      <c r="D53" s="55"/>
      <c r="E53" s="55"/>
      <c r="F53" s="55"/>
      <c r="G53" s="55"/>
      <c r="H53" s="55"/>
      <c r="I53" s="55"/>
      <c r="J53" s="55"/>
      <c r="K53" s="55"/>
      <c r="L53" s="42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42"/>
      <c r="AE53" s="56"/>
      <c r="AF53" s="57"/>
      <c r="AG53" s="57"/>
      <c r="AH53" s="57"/>
      <c r="AI53" s="57"/>
      <c r="AJ53" s="57"/>
      <c r="AK53" s="57"/>
      <c r="AL53" s="57"/>
      <c r="AM53" s="55"/>
      <c r="AN53" s="55"/>
      <c r="AO53" s="55"/>
      <c r="AP53" s="55"/>
      <c r="AQ53" s="55"/>
      <c r="AR53" s="55"/>
      <c r="AS53" s="55"/>
      <c r="AT53" s="5"/>
    </row>
    <row r="54" spans="1:46" s="35" customFormat="1" ht="15" customHeight="1">
      <c r="A54" s="41" t="s">
        <v>37</v>
      </c>
      <c r="B54" s="41"/>
      <c r="C54" s="54">
        <v>23281263</v>
      </c>
      <c r="D54" s="55">
        <v>10176764</v>
      </c>
      <c r="E54" s="55">
        <v>147875</v>
      </c>
      <c r="F54" s="55">
        <v>40659</v>
      </c>
      <c r="G54" s="55">
        <v>1301259</v>
      </c>
      <c r="H54" s="55">
        <v>20612</v>
      </c>
      <c r="I54" s="55">
        <v>58436</v>
      </c>
      <c r="J54" s="55">
        <v>59147</v>
      </c>
      <c r="K54" s="55">
        <v>972527</v>
      </c>
      <c r="L54" s="42" t="s">
        <v>37</v>
      </c>
      <c r="M54" s="55">
        <v>45224</v>
      </c>
      <c r="N54" s="55">
        <v>0</v>
      </c>
      <c r="O54" s="55">
        <v>0</v>
      </c>
      <c r="P54" s="55">
        <v>0</v>
      </c>
      <c r="Q54" s="55">
        <v>7929</v>
      </c>
      <c r="R54" s="55">
        <v>2617</v>
      </c>
      <c r="S54" s="55">
        <v>222680</v>
      </c>
      <c r="T54" s="55">
        <v>55722</v>
      </c>
      <c r="U54" s="55">
        <v>4213299</v>
      </c>
      <c r="V54" s="55">
        <v>1747998</v>
      </c>
      <c r="W54" s="55">
        <v>931441</v>
      </c>
      <c r="X54" s="55">
        <v>35658</v>
      </c>
      <c r="Y54" s="55">
        <v>0</v>
      </c>
      <c r="Z54" s="55">
        <v>404196</v>
      </c>
      <c r="AA54" s="55">
        <v>127185</v>
      </c>
      <c r="AB54" s="55">
        <v>282735</v>
      </c>
      <c r="AC54" s="55">
        <v>2427300</v>
      </c>
      <c r="AD54" s="42" t="s">
        <v>37</v>
      </c>
      <c r="AE54" s="56">
        <v>22951618</v>
      </c>
      <c r="AF54" s="57">
        <v>250945</v>
      </c>
      <c r="AG54" s="57">
        <v>2047484</v>
      </c>
      <c r="AH54" s="57">
        <v>9518166</v>
      </c>
      <c r="AI54" s="57">
        <v>1724495</v>
      </c>
      <c r="AJ54" s="57">
        <v>23761</v>
      </c>
      <c r="AK54" s="57">
        <v>20090</v>
      </c>
      <c r="AL54" s="57">
        <v>54236</v>
      </c>
      <c r="AM54" s="55">
        <v>3383115</v>
      </c>
      <c r="AN54" s="55">
        <v>785084</v>
      </c>
      <c r="AO54" s="55">
        <v>2028026</v>
      </c>
      <c r="AP54" s="55">
        <v>0</v>
      </c>
      <c r="AQ54" s="55">
        <v>3116216</v>
      </c>
      <c r="AR54" s="55">
        <v>0</v>
      </c>
      <c r="AS54" s="55">
        <v>0</v>
      </c>
      <c r="AT54" s="5"/>
    </row>
    <row r="55" spans="1:46" s="35" customFormat="1" ht="15" customHeight="1">
      <c r="A55" s="41" t="s">
        <v>38</v>
      </c>
      <c r="B55" s="41"/>
      <c r="C55" s="54">
        <v>25155735</v>
      </c>
      <c r="D55" s="55">
        <v>7969925</v>
      </c>
      <c r="E55" s="55">
        <v>103283</v>
      </c>
      <c r="F55" s="55">
        <v>47424</v>
      </c>
      <c r="G55" s="55">
        <v>4383107</v>
      </c>
      <c r="H55" s="55">
        <v>22030</v>
      </c>
      <c r="I55" s="55">
        <v>62233</v>
      </c>
      <c r="J55" s="55">
        <v>62618</v>
      </c>
      <c r="K55" s="55">
        <v>1117894</v>
      </c>
      <c r="L55" s="42" t="s">
        <v>38</v>
      </c>
      <c r="M55" s="55">
        <v>52565</v>
      </c>
      <c r="N55" s="55">
        <v>0</v>
      </c>
      <c r="O55" s="55">
        <v>0</v>
      </c>
      <c r="P55" s="55">
        <v>0</v>
      </c>
      <c r="Q55" s="55">
        <v>9072</v>
      </c>
      <c r="R55" s="55">
        <v>131707</v>
      </c>
      <c r="S55" s="55">
        <v>407794</v>
      </c>
      <c r="T55" s="55">
        <v>44002</v>
      </c>
      <c r="U55" s="55">
        <v>4915297</v>
      </c>
      <c r="V55" s="55">
        <v>1491652</v>
      </c>
      <c r="W55" s="55">
        <v>25740</v>
      </c>
      <c r="X55" s="55">
        <v>7749</v>
      </c>
      <c r="Y55" s="55">
        <v>0</v>
      </c>
      <c r="Z55" s="55">
        <v>261309</v>
      </c>
      <c r="AA55" s="55">
        <v>124200</v>
      </c>
      <c r="AB55" s="55">
        <v>295734</v>
      </c>
      <c r="AC55" s="55">
        <v>3620400</v>
      </c>
      <c r="AD55" s="42" t="s">
        <v>38</v>
      </c>
      <c r="AE55" s="56">
        <v>24951081</v>
      </c>
      <c r="AF55" s="57">
        <v>204172</v>
      </c>
      <c r="AG55" s="57">
        <v>2308618</v>
      </c>
      <c r="AH55" s="57">
        <v>11563898</v>
      </c>
      <c r="AI55" s="57">
        <v>1980791</v>
      </c>
      <c r="AJ55" s="57">
        <v>27102</v>
      </c>
      <c r="AK55" s="57">
        <v>36556</v>
      </c>
      <c r="AL55" s="57">
        <v>96800</v>
      </c>
      <c r="AM55" s="55">
        <v>1725545</v>
      </c>
      <c r="AN55" s="55">
        <v>979482</v>
      </c>
      <c r="AO55" s="55">
        <v>4718152</v>
      </c>
      <c r="AP55" s="55">
        <v>2824</v>
      </c>
      <c r="AQ55" s="55">
        <v>1307141</v>
      </c>
      <c r="AR55" s="55">
        <v>0</v>
      </c>
      <c r="AS55" s="55">
        <v>0</v>
      </c>
      <c r="AT55" s="5"/>
    </row>
    <row r="56" spans="1:46" s="35" customFormat="1" ht="15" customHeight="1">
      <c r="A56" s="41" t="s">
        <v>39</v>
      </c>
      <c r="B56" s="41"/>
      <c r="C56" s="54">
        <v>201299196</v>
      </c>
      <c r="D56" s="55">
        <v>76241676</v>
      </c>
      <c r="E56" s="55">
        <v>748427</v>
      </c>
      <c r="F56" s="55">
        <v>360317</v>
      </c>
      <c r="G56" s="55">
        <v>19312288</v>
      </c>
      <c r="H56" s="55">
        <v>154413</v>
      </c>
      <c r="I56" s="55">
        <v>438133</v>
      </c>
      <c r="J56" s="55">
        <v>444086</v>
      </c>
      <c r="K56" s="55">
        <v>9307840</v>
      </c>
      <c r="L56" s="42" t="s">
        <v>39</v>
      </c>
      <c r="M56" s="55">
        <v>381153</v>
      </c>
      <c r="N56" s="55">
        <v>0</v>
      </c>
      <c r="O56" s="55">
        <v>0</v>
      </c>
      <c r="P56" s="55">
        <v>0</v>
      </c>
      <c r="Q56" s="55">
        <v>71404</v>
      </c>
      <c r="R56" s="55">
        <v>2469428</v>
      </c>
      <c r="S56" s="55">
        <v>2147378</v>
      </c>
      <c r="T56" s="55">
        <v>329165</v>
      </c>
      <c r="U56" s="55">
        <v>49771805</v>
      </c>
      <c r="V56" s="55">
        <v>12975340</v>
      </c>
      <c r="W56" s="55">
        <v>1671217</v>
      </c>
      <c r="X56" s="55">
        <v>129720</v>
      </c>
      <c r="Y56" s="55">
        <v>0</v>
      </c>
      <c r="Z56" s="55">
        <v>3326072</v>
      </c>
      <c r="AA56" s="55">
        <v>1665571</v>
      </c>
      <c r="AB56" s="55">
        <v>3461463</v>
      </c>
      <c r="AC56" s="55">
        <v>15892300</v>
      </c>
      <c r="AD56" s="42" t="s">
        <v>39</v>
      </c>
      <c r="AE56" s="56">
        <v>199148850</v>
      </c>
      <c r="AF56" s="57">
        <v>782714</v>
      </c>
      <c r="AG56" s="57">
        <v>18364402</v>
      </c>
      <c r="AH56" s="57">
        <v>104513675</v>
      </c>
      <c r="AI56" s="57">
        <v>13099480</v>
      </c>
      <c r="AJ56" s="57">
        <v>230527</v>
      </c>
      <c r="AK56" s="57">
        <v>136899</v>
      </c>
      <c r="AL56" s="57">
        <v>2343931</v>
      </c>
      <c r="AM56" s="55">
        <v>20435472</v>
      </c>
      <c r="AN56" s="55">
        <v>6862879</v>
      </c>
      <c r="AO56" s="55">
        <v>16089114</v>
      </c>
      <c r="AP56" s="55">
        <v>0</v>
      </c>
      <c r="AQ56" s="55">
        <v>16289757</v>
      </c>
      <c r="AR56" s="55">
        <v>0</v>
      </c>
      <c r="AS56" s="55">
        <v>0</v>
      </c>
      <c r="AT56" s="5"/>
    </row>
    <row r="57" spans="1:46" s="35" customFormat="1" ht="15" customHeight="1">
      <c r="A57" s="41" t="s">
        <v>40</v>
      </c>
      <c r="B57" s="41"/>
      <c r="C57" s="54">
        <v>23545366</v>
      </c>
      <c r="D57" s="55">
        <v>9072918</v>
      </c>
      <c r="E57" s="55">
        <v>157436</v>
      </c>
      <c r="F57" s="55">
        <v>35918</v>
      </c>
      <c r="G57" s="55">
        <v>2680617</v>
      </c>
      <c r="H57" s="55">
        <v>15342</v>
      </c>
      <c r="I57" s="55">
        <v>43512</v>
      </c>
      <c r="J57" s="55">
        <v>44066</v>
      </c>
      <c r="K57" s="55">
        <v>1093957</v>
      </c>
      <c r="L57" s="42" t="s">
        <v>40</v>
      </c>
      <c r="M57" s="55">
        <v>61401</v>
      </c>
      <c r="N57" s="55">
        <v>0</v>
      </c>
      <c r="O57" s="55">
        <v>46744</v>
      </c>
      <c r="P57" s="55">
        <v>0</v>
      </c>
      <c r="Q57" s="55">
        <v>9854</v>
      </c>
      <c r="R57" s="55">
        <v>201324</v>
      </c>
      <c r="S57" s="55">
        <v>217528</v>
      </c>
      <c r="T57" s="55">
        <v>136733</v>
      </c>
      <c r="U57" s="55">
        <v>4409052</v>
      </c>
      <c r="V57" s="55">
        <v>1850842</v>
      </c>
      <c r="W57" s="55">
        <v>44101</v>
      </c>
      <c r="X57" s="55">
        <v>144283</v>
      </c>
      <c r="Y57" s="55">
        <v>0</v>
      </c>
      <c r="Z57" s="55">
        <v>404580</v>
      </c>
      <c r="AA57" s="55">
        <v>17074</v>
      </c>
      <c r="AB57" s="55">
        <v>354925</v>
      </c>
      <c r="AC57" s="55">
        <v>2503159</v>
      </c>
      <c r="AD57" s="42" t="s">
        <v>40</v>
      </c>
      <c r="AE57" s="56">
        <v>23528628</v>
      </c>
      <c r="AF57" s="57">
        <v>215956</v>
      </c>
      <c r="AG57" s="57">
        <v>2234406</v>
      </c>
      <c r="AH57" s="57">
        <v>10881997</v>
      </c>
      <c r="AI57" s="57">
        <v>1819539</v>
      </c>
      <c r="AJ57" s="57">
        <v>13400</v>
      </c>
      <c r="AK57" s="57">
        <v>277767</v>
      </c>
      <c r="AL57" s="57">
        <v>80160</v>
      </c>
      <c r="AM57" s="55">
        <v>1326266</v>
      </c>
      <c r="AN57" s="55">
        <v>883378</v>
      </c>
      <c r="AO57" s="55">
        <v>3127128</v>
      </c>
      <c r="AP57" s="55">
        <v>10412</v>
      </c>
      <c r="AQ57" s="55">
        <v>2658219</v>
      </c>
      <c r="AR57" s="55">
        <v>0</v>
      </c>
      <c r="AS57" s="55">
        <v>0</v>
      </c>
      <c r="AT57" s="5"/>
    </row>
    <row r="58" spans="1:46" s="35" customFormat="1" ht="15" customHeight="1">
      <c r="A58" s="43" t="s">
        <v>41</v>
      </c>
      <c r="B58" s="43"/>
      <c r="C58" s="54">
        <v>20744039</v>
      </c>
      <c r="D58" s="55">
        <v>6889379</v>
      </c>
      <c r="E58" s="55">
        <v>96454</v>
      </c>
      <c r="F58" s="55">
        <v>38831</v>
      </c>
      <c r="G58" s="55">
        <v>3780953</v>
      </c>
      <c r="H58" s="55">
        <v>18133</v>
      </c>
      <c r="I58" s="55">
        <v>51423</v>
      </c>
      <c r="J58" s="55">
        <v>52076</v>
      </c>
      <c r="K58" s="55">
        <v>901814</v>
      </c>
      <c r="L58" s="59" t="s">
        <v>41</v>
      </c>
      <c r="M58" s="55">
        <v>49123</v>
      </c>
      <c r="N58" s="55">
        <v>0</v>
      </c>
      <c r="O58" s="55">
        <v>27918</v>
      </c>
      <c r="P58" s="55">
        <v>0</v>
      </c>
      <c r="Q58" s="55">
        <v>7188</v>
      </c>
      <c r="R58" s="55">
        <v>216686</v>
      </c>
      <c r="S58" s="55">
        <v>196005</v>
      </c>
      <c r="T58" s="55">
        <v>67025</v>
      </c>
      <c r="U58" s="55">
        <v>3741729</v>
      </c>
      <c r="V58" s="55">
        <v>1635727</v>
      </c>
      <c r="W58" s="55">
        <v>31840</v>
      </c>
      <c r="X58" s="55">
        <v>5856</v>
      </c>
      <c r="Y58" s="55">
        <v>0</v>
      </c>
      <c r="Z58" s="55">
        <v>571119</v>
      </c>
      <c r="AA58" s="55">
        <v>441534</v>
      </c>
      <c r="AB58" s="55">
        <v>209526</v>
      </c>
      <c r="AC58" s="55">
        <v>1713700</v>
      </c>
      <c r="AD58" s="59" t="s">
        <v>41</v>
      </c>
      <c r="AE58" s="56">
        <v>20345059</v>
      </c>
      <c r="AF58" s="57">
        <v>185007</v>
      </c>
      <c r="AG58" s="57">
        <v>2108938</v>
      </c>
      <c r="AH58" s="57">
        <v>9158265</v>
      </c>
      <c r="AI58" s="57">
        <v>1769766</v>
      </c>
      <c r="AJ58" s="57">
        <v>74501</v>
      </c>
      <c r="AK58" s="57">
        <v>43544</v>
      </c>
      <c r="AL58" s="57">
        <v>40348</v>
      </c>
      <c r="AM58" s="55">
        <v>1382711</v>
      </c>
      <c r="AN58" s="55">
        <v>672763</v>
      </c>
      <c r="AO58" s="55">
        <v>3132623</v>
      </c>
      <c r="AP58" s="55">
        <v>400</v>
      </c>
      <c r="AQ58" s="55">
        <v>1776193</v>
      </c>
      <c r="AR58" s="55">
        <v>0</v>
      </c>
      <c r="AS58" s="55">
        <v>0</v>
      </c>
      <c r="AT58" s="5"/>
    </row>
    <row r="59" spans="1:46" s="35" customFormat="1" ht="9.75" customHeight="1">
      <c r="A59" s="41"/>
      <c r="B59" s="41"/>
      <c r="C59" s="54"/>
      <c r="D59" s="55"/>
      <c r="E59" s="55"/>
      <c r="F59" s="55"/>
      <c r="G59" s="55"/>
      <c r="H59" s="55"/>
      <c r="I59" s="55"/>
      <c r="J59" s="55"/>
      <c r="K59" s="55"/>
      <c r="L59" s="42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42"/>
      <c r="AE59" s="56"/>
      <c r="AF59" s="57"/>
      <c r="AG59" s="57"/>
      <c r="AH59" s="57"/>
      <c r="AI59" s="57"/>
      <c r="AJ59" s="57"/>
      <c r="AK59" s="57"/>
      <c r="AL59" s="57"/>
      <c r="AM59" s="55"/>
      <c r="AN59" s="55"/>
      <c r="AO59" s="55"/>
      <c r="AP59" s="55"/>
      <c r="AQ59" s="55"/>
      <c r="AR59" s="55"/>
      <c r="AS59" s="55"/>
      <c r="AT59" s="5"/>
    </row>
    <row r="60" spans="1:46" s="35" customFormat="1" ht="15" customHeight="1">
      <c r="A60" s="41" t="s">
        <v>42</v>
      </c>
      <c r="B60" s="41"/>
      <c r="C60" s="54">
        <v>23818706</v>
      </c>
      <c r="D60" s="55">
        <v>9368531</v>
      </c>
      <c r="E60" s="55">
        <v>131674</v>
      </c>
      <c r="F60" s="55">
        <v>65479</v>
      </c>
      <c r="G60" s="55">
        <v>3388391</v>
      </c>
      <c r="H60" s="55">
        <v>28430</v>
      </c>
      <c r="I60" s="55">
        <v>80499</v>
      </c>
      <c r="J60" s="55">
        <v>81310</v>
      </c>
      <c r="K60" s="55">
        <v>1224423</v>
      </c>
      <c r="L60" s="42" t="s">
        <v>42</v>
      </c>
      <c r="M60" s="55">
        <v>67045</v>
      </c>
      <c r="N60" s="55">
        <v>0</v>
      </c>
      <c r="O60" s="55">
        <v>71385</v>
      </c>
      <c r="P60" s="55">
        <v>0</v>
      </c>
      <c r="Q60" s="55">
        <v>10453</v>
      </c>
      <c r="R60" s="55">
        <v>71571</v>
      </c>
      <c r="S60" s="55">
        <v>380818</v>
      </c>
      <c r="T60" s="55">
        <v>98869</v>
      </c>
      <c r="U60" s="55">
        <v>3895790</v>
      </c>
      <c r="V60" s="55">
        <v>1791148</v>
      </c>
      <c r="W60" s="55">
        <v>136549</v>
      </c>
      <c r="X60" s="55">
        <v>20021</v>
      </c>
      <c r="Y60" s="55">
        <v>0</v>
      </c>
      <c r="Z60" s="55">
        <v>33969</v>
      </c>
      <c r="AA60" s="55">
        <v>790771</v>
      </c>
      <c r="AB60" s="55">
        <v>302440</v>
      </c>
      <c r="AC60" s="55">
        <v>1779140</v>
      </c>
      <c r="AD60" s="42" t="s">
        <v>42</v>
      </c>
      <c r="AE60" s="56">
        <v>23465363</v>
      </c>
      <c r="AF60" s="57">
        <v>254499</v>
      </c>
      <c r="AG60" s="57">
        <v>2202461</v>
      </c>
      <c r="AH60" s="57">
        <v>10252848</v>
      </c>
      <c r="AI60" s="57">
        <v>2157627</v>
      </c>
      <c r="AJ60" s="57">
        <v>15987</v>
      </c>
      <c r="AK60" s="57">
        <v>69941</v>
      </c>
      <c r="AL60" s="57">
        <v>62449</v>
      </c>
      <c r="AM60" s="55">
        <v>2243511</v>
      </c>
      <c r="AN60" s="55">
        <v>799095</v>
      </c>
      <c r="AO60" s="55">
        <v>2449391</v>
      </c>
      <c r="AP60" s="55">
        <v>0</v>
      </c>
      <c r="AQ60" s="55">
        <v>2957554</v>
      </c>
      <c r="AR60" s="55">
        <v>0</v>
      </c>
      <c r="AS60" s="55">
        <v>0</v>
      </c>
      <c r="AT60" s="5"/>
    </row>
    <row r="61" spans="1:46" s="35" customFormat="1" ht="15" customHeight="1">
      <c r="A61" s="41" t="s">
        <v>43</v>
      </c>
      <c r="B61" s="41"/>
      <c r="C61" s="54">
        <v>19322860</v>
      </c>
      <c r="D61" s="55">
        <v>7366194</v>
      </c>
      <c r="E61" s="55">
        <v>106486</v>
      </c>
      <c r="F61" s="55">
        <v>55616</v>
      </c>
      <c r="G61" s="55">
        <v>2877980</v>
      </c>
      <c r="H61" s="55">
        <v>23083</v>
      </c>
      <c r="I61" s="55">
        <v>65475</v>
      </c>
      <c r="J61" s="55">
        <v>66327</v>
      </c>
      <c r="K61" s="55">
        <v>989341</v>
      </c>
      <c r="L61" s="42" t="s">
        <v>43</v>
      </c>
      <c r="M61" s="55">
        <v>54278</v>
      </c>
      <c r="N61" s="55">
        <v>0</v>
      </c>
      <c r="O61" s="55">
        <v>0</v>
      </c>
      <c r="P61" s="55">
        <v>0</v>
      </c>
      <c r="Q61" s="55">
        <v>9937</v>
      </c>
      <c r="R61" s="55">
        <v>194539</v>
      </c>
      <c r="S61" s="55">
        <v>227923</v>
      </c>
      <c r="T61" s="55">
        <v>48516</v>
      </c>
      <c r="U61" s="55">
        <v>3201085</v>
      </c>
      <c r="V61" s="55">
        <v>1683543</v>
      </c>
      <c r="W61" s="55">
        <v>24874</v>
      </c>
      <c r="X61" s="55">
        <v>2391</v>
      </c>
      <c r="Y61" s="55">
        <v>0</v>
      </c>
      <c r="Z61" s="55">
        <v>37172</v>
      </c>
      <c r="AA61" s="55">
        <v>499820</v>
      </c>
      <c r="AB61" s="55">
        <v>188980</v>
      </c>
      <c r="AC61" s="55">
        <v>1599300</v>
      </c>
      <c r="AD61" s="42" t="s">
        <v>43</v>
      </c>
      <c r="AE61" s="56">
        <v>18851015</v>
      </c>
      <c r="AF61" s="57">
        <v>209199</v>
      </c>
      <c r="AG61" s="57">
        <v>2196531</v>
      </c>
      <c r="AH61" s="57">
        <v>8698096</v>
      </c>
      <c r="AI61" s="57">
        <v>1493394</v>
      </c>
      <c r="AJ61" s="57">
        <v>22351</v>
      </c>
      <c r="AK61" s="57">
        <v>64237</v>
      </c>
      <c r="AL61" s="57">
        <v>45709</v>
      </c>
      <c r="AM61" s="55">
        <v>1208097</v>
      </c>
      <c r="AN61" s="55">
        <v>756089</v>
      </c>
      <c r="AO61" s="55">
        <v>2482414</v>
      </c>
      <c r="AP61" s="55">
        <v>0</v>
      </c>
      <c r="AQ61" s="55">
        <v>1674898</v>
      </c>
      <c r="AR61" s="55">
        <v>0</v>
      </c>
      <c r="AS61" s="55">
        <v>0</v>
      </c>
      <c r="AT61" s="5"/>
    </row>
    <row r="62" spans="1:46" s="35" customFormat="1" ht="15" customHeight="1">
      <c r="A62" s="41" t="s">
        <v>44</v>
      </c>
      <c r="B62" s="41"/>
      <c r="C62" s="54">
        <v>19315775</v>
      </c>
      <c r="D62" s="55">
        <v>5483823</v>
      </c>
      <c r="E62" s="55">
        <v>107800</v>
      </c>
      <c r="F62" s="55">
        <v>35112</v>
      </c>
      <c r="G62" s="55">
        <v>4315259</v>
      </c>
      <c r="H62" s="55">
        <v>16329</v>
      </c>
      <c r="I62" s="55">
        <v>46236</v>
      </c>
      <c r="J62" s="55">
        <v>46698</v>
      </c>
      <c r="K62" s="55">
        <v>861096</v>
      </c>
      <c r="L62" s="42" t="s">
        <v>44</v>
      </c>
      <c r="M62" s="55">
        <v>54924</v>
      </c>
      <c r="N62" s="55">
        <v>0</v>
      </c>
      <c r="O62" s="55">
        <v>1719</v>
      </c>
      <c r="P62" s="55">
        <v>0</v>
      </c>
      <c r="Q62" s="55">
        <v>7267</v>
      </c>
      <c r="R62" s="55">
        <v>13102</v>
      </c>
      <c r="S62" s="55">
        <v>199956</v>
      </c>
      <c r="T62" s="55">
        <v>88502</v>
      </c>
      <c r="U62" s="55">
        <v>2980750</v>
      </c>
      <c r="V62" s="55">
        <v>1546490</v>
      </c>
      <c r="W62" s="55">
        <v>10813</v>
      </c>
      <c r="X62" s="55">
        <v>38388</v>
      </c>
      <c r="Y62" s="55">
        <v>0</v>
      </c>
      <c r="Z62" s="55">
        <v>1075347</v>
      </c>
      <c r="AA62" s="55">
        <v>457514</v>
      </c>
      <c r="AB62" s="55">
        <v>130334</v>
      </c>
      <c r="AC62" s="55">
        <v>1798316</v>
      </c>
      <c r="AD62" s="42" t="s">
        <v>44</v>
      </c>
      <c r="AE62" s="56">
        <v>19034121</v>
      </c>
      <c r="AF62" s="57">
        <v>203618</v>
      </c>
      <c r="AG62" s="57">
        <v>1915256</v>
      </c>
      <c r="AH62" s="57">
        <v>8181813</v>
      </c>
      <c r="AI62" s="57">
        <v>1872027</v>
      </c>
      <c r="AJ62" s="57">
        <v>40189</v>
      </c>
      <c r="AK62" s="57">
        <v>111511</v>
      </c>
      <c r="AL62" s="57">
        <v>106531</v>
      </c>
      <c r="AM62" s="55">
        <v>1485188</v>
      </c>
      <c r="AN62" s="55">
        <v>735497</v>
      </c>
      <c r="AO62" s="55">
        <v>2781218</v>
      </c>
      <c r="AP62" s="55">
        <v>0</v>
      </c>
      <c r="AQ62" s="55">
        <v>1601273</v>
      </c>
      <c r="AR62" s="55">
        <v>0</v>
      </c>
      <c r="AS62" s="55">
        <v>0</v>
      </c>
      <c r="AT62" s="5"/>
    </row>
    <row r="63" spans="1:46" s="35" customFormat="1" ht="9.75" customHeight="1">
      <c r="A63" s="41"/>
      <c r="B63" s="41"/>
      <c r="C63" s="54"/>
      <c r="D63" s="55"/>
      <c r="E63" s="55"/>
      <c r="F63" s="55"/>
      <c r="G63" s="55"/>
      <c r="H63" s="55"/>
      <c r="I63" s="55"/>
      <c r="J63" s="55"/>
      <c r="K63" s="55"/>
      <c r="L63" s="42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42"/>
      <c r="AE63" s="56"/>
      <c r="AF63" s="57"/>
      <c r="AG63" s="57"/>
      <c r="AH63" s="57"/>
      <c r="AI63" s="57"/>
      <c r="AJ63" s="57"/>
      <c r="AK63" s="57"/>
      <c r="AL63" s="57"/>
      <c r="AM63" s="55"/>
      <c r="AN63" s="55"/>
      <c r="AO63" s="55"/>
      <c r="AP63" s="55"/>
      <c r="AQ63" s="55"/>
      <c r="AR63" s="55"/>
      <c r="AS63" s="55"/>
      <c r="AT63" s="5"/>
    </row>
    <row r="64" spans="1:46" s="35" customFormat="1" ht="15" customHeight="1">
      <c r="A64" s="41" t="s">
        <v>45</v>
      </c>
      <c r="B64" s="41"/>
      <c r="C64" s="54">
        <v>11733947</v>
      </c>
      <c r="D64" s="55">
        <v>5266714</v>
      </c>
      <c r="E64" s="55">
        <v>53216</v>
      </c>
      <c r="F64" s="55">
        <v>26433</v>
      </c>
      <c r="G64" s="55">
        <v>1346120</v>
      </c>
      <c r="H64" s="55">
        <v>11780</v>
      </c>
      <c r="I64" s="55">
        <v>33352</v>
      </c>
      <c r="J64" s="55">
        <v>33678</v>
      </c>
      <c r="K64" s="55">
        <v>480383</v>
      </c>
      <c r="L64" s="42" t="s">
        <v>45</v>
      </c>
      <c r="M64" s="55">
        <v>27130</v>
      </c>
      <c r="N64" s="55">
        <v>0</v>
      </c>
      <c r="O64" s="55">
        <v>40926</v>
      </c>
      <c r="P64" s="55">
        <v>0</v>
      </c>
      <c r="Q64" s="55">
        <v>2874</v>
      </c>
      <c r="R64" s="55">
        <v>111311</v>
      </c>
      <c r="S64" s="55">
        <v>285823</v>
      </c>
      <c r="T64" s="55">
        <v>37267</v>
      </c>
      <c r="U64" s="55">
        <v>1566683</v>
      </c>
      <c r="V64" s="55">
        <v>750312</v>
      </c>
      <c r="W64" s="55">
        <v>21546</v>
      </c>
      <c r="X64" s="55">
        <v>1903</v>
      </c>
      <c r="Y64" s="55">
        <v>0</v>
      </c>
      <c r="Z64" s="55">
        <v>33916</v>
      </c>
      <c r="AA64" s="55">
        <v>86734</v>
      </c>
      <c r="AB64" s="55">
        <v>97531</v>
      </c>
      <c r="AC64" s="55">
        <v>1418315</v>
      </c>
      <c r="AD64" s="42" t="s">
        <v>45</v>
      </c>
      <c r="AE64" s="56">
        <v>11513027</v>
      </c>
      <c r="AF64" s="57">
        <v>124962</v>
      </c>
      <c r="AG64" s="57">
        <v>1439786</v>
      </c>
      <c r="AH64" s="57">
        <v>4617867</v>
      </c>
      <c r="AI64" s="57">
        <v>998286</v>
      </c>
      <c r="AJ64" s="55">
        <v>0</v>
      </c>
      <c r="AK64" s="57">
        <v>69782</v>
      </c>
      <c r="AL64" s="57">
        <v>23334</v>
      </c>
      <c r="AM64" s="55">
        <v>915917</v>
      </c>
      <c r="AN64" s="55">
        <v>392175</v>
      </c>
      <c r="AO64" s="55">
        <v>1938615</v>
      </c>
      <c r="AP64" s="55">
        <v>12538</v>
      </c>
      <c r="AQ64" s="55">
        <v>979765</v>
      </c>
      <c r="AR64" s="55">
        <v>0</v>
      </c>
      <c r="AS64" s="55">
        <v>0</v>
      </c>
      <c r="AT64" s="5"/>
    </row>
    <row r="65" spans="1:46" s="35" customFormat="1" ht="15" customHeight="1">
      <c r="A65" s="41" t="s">
        <v>46</v>
      </c>
      <c r="B65" s="41"/>
      <c r="C65" s="54">
        <v>6794535</v>
      </c>
      <c r="D65" s="55">
        <v>1864720</v>
      </c>
      <c r="E65" s="55">
        <v>56949</v>
      </c>
      <c r="F65" s="55">
        <v>4218</v>
      </c>
      <c r="G65" s="55">
        <v>2209149</v>
      </c>
      <c r="H65" s="55">
        <v>7903</v>
      </c>
      <c r="I65" s="55">
        <v>22273</v>
      </c>
      <c r="J65" s="55">
        <v>22318</v>
      </c>
      <c r="K65" s="55">
        <v>293238</v>
      </c>
      <c r="L65" s="42" t="s">
        <v>46</v>
      </c>
      <c r="M65" s="55">
        <v>29024</v>
      </c>
      <c r="N65" s="55">
        <v>0</v>
      </c>
      <c r="O65" s="55">
        <v>7364</v>
      </c>
      <c r="P65" s="55">
        <v>0</v>
      </c>
      <c r="Q65" s="55">
        <v>3106</v>
      </c>
      <c r="R65" s="55">
        <v>62517</v>
      </c>
      <c r="S65" s="55">
        <v>59470</v>
      </c>
      <c r="T65" s="55">
        <v>13263</v>
      </c>
      <c r="U65" s="55">
        <v>421860</v>
      </c>
      <c r="V65" s="55">
        <v>398512</v>
      </c>
      <c r="W65" s="55">
        <v>6427</v>
      </c>
      <c r="X65" s="55">
        <v>21017</v>
      </c>
      <c r="Y65" s="55">
        <v>0</v>
      </c>
      <c r="Z65" s="55">
        <v>349985</v>
      </c>
      <c r="AA65" s="55">
        <v>189663</v>
      </c>
      <c r="AB65" s="55">
        <v>102491</v>
      </c>
      <c r="AC65" s="55">
        <v>649068</v>
      </c>
      <c r="AD65" s="42" t="s">
        <v>46</v>
      </c>
      <c r="AE65" s="56">
        <v>6612027</v>
      </c>
      <c r="AF65" s="57">
        <v>115218</v>
      </c>
      <c r="AG65" s="57">
        <v>1146003</v>
      </c>
      <c r="AH65" s="57">
        <v>1907828</v>
      </c>
      <c r="AI65" s="57">
        <v>862357</v>
      </c>
      <c r="AJ65" s="57">
        <v>4065</v>
      </c>
      <c r="AK65" s="57">
        <v>110251</v>
      </c>
      <c r="AL65" s="57">
        <v>25423</v>
      </c>
      <c r="AM65" s="55">
        <v>438235</v>
      </c>
      <c r="AN65" s="55">
        <v>649054</v>
      </c>
      <c r="AO65" s="55">
        <v>771763</v>
      </c>
      <c r="AP65" s="55">
        <v>3661</v>
      </c>
      <c r="AQ65" s="55">
        <v>578169</v>
      </c>
      <c r="AR65" s="55">
        <v>0</v>
      </c>
      <c r="AS65" s="55">
        <v>0</v>
      </c>
      <c r="AT65" s="5"/>
    </row>
    <row r="66" spans="1:46" s="35" customFormat="1" ht="15" customHeight="1">
      <c r="A66" s="41" t="s">
        <v>47</v>
      </c>
      <c r="B66" s="41"/>
      <c r="C66" s="54">
        <v>4949132</v>
      </c>
      <c r="D66" s="55">
        <v>1167097</v>
      </c>
      <c r="E66" s="55">
        <v>59127</v>
      </c>
      <c r="F66" s="55">
        <v>841</v>
      </c>
      <c r="G66" s="55">
        <v>1990348</v>
      </c>
      <c r="H66" s="55">
        <v>2884</v>
      </c>
      <c r="I66" s="55">
        <v>8143</v>
      </c>
      <c r="J66" s="55">
        <v>8182</v>
      </c>
      <c r="K66" s="55">
        <v>175226</v>
      </c>
      <c r="L66" s="42" t="s">
        <v>47</v>
      </c>
      <c r="M66" s="55">
        <v>30067</v>
      </c>
      <c r="N66" s="55">
        <v>0</v>
      </c>
      <c r="O66" s="55">
        <v>22597</v>
      </c>
      <c r="P66" s="55">
        <v>0</v>
      </c>
      <c r="Q66" s="55">
        <v>1863</v>
      </c>
      <c r="R66" s="55">
        <v>10053</v>
      </c>
      <c r="S66" s="55">
        <v>50204</v>
      </c>
      <c r="T66" s="55">
        <v>38135</v>
      </c>
      <c r="U66" s="55">
        <v>322959</v>
      </c>
      <c r="V66" s="55">
        <v>336562</v>
      </c>
      <c r="W66" s="55">
        <v>2757</v>
      </c>
      <c r="X66" s="55">
        <v>5810</v>
      </c>
      <c r="Y66" s="55">
        <v>0</v>
      </c>
      <c r="Z66" s="55">
        <v>254555</v>
      </c>
      <c r="AA66" s="55">
        <v>181072</v>
      </c>
      <c r="AB66" s="55">
        <v>47450</v>
      </c>
      <c r="AC66" s="55">
        <v>233200</v>
      </c>
      <c r="AD66" s="42" t="s">
        <v>47</v>
      </c>
      <c r="AE66" s="56">
        <v>4739589</v>
      </c>
      <c r="AF66" s="57">
        <v>89406</v>
      </c>
      <c r="AG66" s="57">
        <v>885542</v>
      </c>
      <c r="AH66" s="57">
        <v>1235778</v>
      </c>
      <c r="AI66" s="57">
        <v>696900</v>
      </c>
      <c r="AJ66" s="57">
        <v>10275</v>
      </c>
      <c r="AK66" s="57">
        <v>133914</v>
      </c>
      <c r="AL66" s="57">
        <v>47574</v>
      </c>
      <c r="AM66" s="55">
        <v>434293</v>
      </c>
      <c r="AN66" s="55">
        <v>318414</v>
      </c>
      <c r="AO66" s="55">
        <v>393494</v>
      </c>
      <c r="AP66" s="55">
        <v>22103</v>
      </c>
      <c r="AQ66" s="55">
        <v>471896</v>
      </c>
      <c r="AR66" s="55">
        <v>0</v>
      </c>
      <c r="AS66" s="55">
        <v>0</v>
      </c>
      <c r="AT66" s="5"/>
    </row>
    <row r="67" spans="1:46" s="35" customFormat="1" ht="15" customHeight="1">
      <c r="A67" s="41" t="s">
        <v>48</v>
      </c>
      <c r="B67" s="41"/>
      <c r="C67" s="54">
        <v>6522373</v>
      </c>
      <c r="D67" s="55">
        <v>2416471</v>
      </c>
      <c r="E67" s="55">
        <v>32730</v>
      </c>
      <c r="F67" s="55">
        <v>13925</v>
      </c>
      <c r="G67" s="55">
        <v>1693689</v>
      </c>
      <c r="H67" s="55">
        <v>4603</v>
      </c>
      <c r="I67" s="55">
        <v>13072</v>
      </c>
      <c r="J67" s="55">
        <v>13265</v>
      </c>
      <c r="K67" s="55">
        <v>301203</v>
      </c>
      <c r="L67" s="42" t="s">
        <v>48</v>
      </c>
      <c r="M67" s="55">
        <v>16682</v>
      </c>
      <c r="N67" s="55">
        <v>0</v>
      </c>
      <c r="O67" s="55">
        <v>0</v>
      </c>
      <c r="P67" s="55">
        <v>0</v>
      </c>
      <c r="Q67" s="55">
        <v>3420</v>
      </c>
      <c r="R67" s="55">
        <v>3646</v>
      </c>
      <c r="S67" s="55">
        <v>137041</v>
      </c>
      <c r="T67" s="55">
        <v>41097</v>
      </c>
      <c r="U67" s="55">
        <v>631165</v>
      </c>
      <c r="V67" s="55">
        <v>456854</v>
      </c>
      <c r="W67" s="55">
        <v>31266</v>
      </c>
      <c r="X67" s="55">
        <v>103694</v>
      </c>
      <c r="Y67" s="55">
        <v>0</v>
      </c>
      <c r="Z67" s="55">
        <v>91027</v>
      </c>
      <c r="AA67" s="55">
        <v>8779</v>
      </c>
      <c r="AB67" s="55">
        <v>81295</v>
      </c>
      <c r="AC67" s="55">
        <v>427449</v>
      </c>
      <c r="AD67" s="42" t="s">
        <v>48</v>
      </c>
      <c r="AE67" s="56">
        <v>6503606</v>
      </c>
      <c r="AF67" s="57">
        <v>99224</v>
      </c>
      <c r="AG67" s="57">
        <v>717530</v>
      </c>
      <c r="AH67" s="57">
        <v>2344404</v>
      </c>
      <c r="AI67" s="57">
        <v>760422</v>
      </c>
      <c r="AJ67" s="57">
        <v>13192</v>
      </c>
      <c r="AK67" s="57">
        <v>19019</v>
      </c>
      <c r="AL67" s="57">
        <v>22924</v>
      </c>
      <c r="AM67" s="55">
        <v>568859</v>
      </c>
      <c r="AN67" s="55">
        <v>351385</v>
      </c>
      <c r="AO67" s="55">
        <v>732116</v>
      </c>
      <c r="AP67" s="55">
        <v>5402</v>
      </c>
      <c r="AQ67" s="55">
        <v>869129</v>
      </c>
      <c r="AR67" s="55">
        <v>0</v>
      </c>
      <c r="AS67" s="55">
        <v>0</v>
      </c>
      <c r="AT67" s="5"/>
    </row>
    <row r="68" spans="1:46" s="35" customFormat="1" ht="15" customHeight="1">
      <c r="A68" s="41" t="s">
        <v>49</v>
      </c>
      <c r="B68" s="41"/>
      <c r="C68" s="54">
        <v>12632189</v>
      </c>
      <c r="D68" s="55">
        <v>4240227</v>
      </c>
      <c r="E68" s="55">
        <v>86739</v>
      </c>
      <c r="F68" s="55">
        <v>37356</v>
      </c>
      <c r="G68" s="55">
        <v>2610412</v>
      </c>
      <c r="H68" s="55">
        <v>14729</v>
      </c>
      <c r="I68" s="55">
        <v>41680</v>
      </c>
      <c r="J68" s="55">
        <v>42060</v>
      </c>
      <c r="K68" s="55">
        <v>702011</v>
      </c>
      <c r="L68" s="42" t="s">
        <v>49</v>
      </c>
      <c r="M68" s="55">
        <v>44201</v>
      </c>
      <c r="N68" s="55">
        <v>0</v>
      </c>
      <c r="O68" s="55">
        <v>10037</v>
      </c>
      <c r="P68" s="55">
        <v>0</v>
      </c>
      <c r="Q68" s="55">
        <v>6957</v>
      </c>
      <c r="R68" s="55">
        <v>7248</v>
      </c>
      <c r="S68" s="55">
        <v>327100</v>
      </c>
      <c r="T68" s="55">
        <v>96587</v>
      </c>
      <c r="U68" s="55">
        <v>1621019</v>
      </c>
      <c r="V68" s="55">
        <v>998119</v>
      </c>
      <c r="W68" s="55">
        <v>14496</v>
      </c>
      <c r="X68" s="55">
        <v>338528</v>
      </c>
      <c r="Y68" s="55">
        <v>0</v>
      </c>
      <c r="Z68" s="55">
        <v>154448</v>
      </c>
      <c r="AA68" s="55">
        <v>55373</v>
      </c>
      <c r="AB68" s="55">
        <v>241112</v>
      </c>
      <c r="AC68" s="55">
        <v>941750</v>
      </c>
      <c r="AD68" s="42" t="s">
        <v>49</v>
      </c>
      <c r="AE68" s="56">
        <v>12538224</v>
      </c>
      <c r="AF68" s="57">
        <v>122788</v>
      </c>
      <c r="AG68" s="57">
        <v>1759269</v>
      </c>
      <c r="AH68" s="57">
        <v>5061940</v>
      </c>
      <c r="AI68" s="57">
        <v>1262423</v>
      </c>
      <c r="AJ68" s="57">
        <v>578</v>
      </c>
      <c r="AK68" s="57">
        <v>64280</v>
      </c>
      <c r="AL68" s="57">
        <v>44299</v>
      </c>
      <c r="AM68" s="55">
        <v>1195034</v>
      </c>
      <c r="AN68" s="55">
        <v>642266</v>
      </c>
      <c r="AO68" s="55">
        <v>1288103</v>
      </c>
      <c r="AP68" s="55">
        <v>15885</v>
      </c>
      <c r="AQ68" s="55">
        <v>1081359</v>
      </c>
      <c r="AR68" s="55">
        <v>0</v>
      </c>
      <c r="AS68" s="55">
        <v>0</v>
      </c>
      <c r="AT68" s="5"/>
    </row>
    <row r="69" spans="1:46" s="35" customFormat="1" ht="9.75" customHeight="1">
      <c r="A69" s="41"/>
      <c r="B69" s="41"/>
      <c r="C69" s="54"/>
      <c r="D69" s="55"/>
      <c r="E69" s="55"/>
      <c r="F69" s="55"/>
      <c r="G69" s="55"/>
      <c r="H69" s="55"/>
      <c r="I69" s="55"/>
      <c r="J69" s="55"/>
      <c r="K69" s="55"/>
      <c r="L69" s="42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42"/>
      <c r="AE69" s="56"/>
      <c r="AF69" s="57"/>
      <c r="AG69" s="57"/>
      <c r="AH69" s="57"/>
      <c r="AI69" s="57"/>
      <c r="AJ69" s="57"/>
      <c r="AK69" s="57"/>
      <c r="AL69" s="57"/>
      <c r="AM69" s="55"/>
      <c r="AN69" s="55"/>
      <c r="AO69" s="55"/>
      <c r="AP69" s="55"/>
      <c r="AQ69" s="55"/>
      <c r="AR69" s="55"/>
      <c r="AS69" s="55"/>
      <c r="AT69" s="5"/>
    </row>
    <row r="70" spans="1:46" s="35" customFormat="1" ht="15" customHeight="1">
      <c r="A70" s="41" t="s">
        <v>50</v>
      </c>
      <c r="B70" s="41"/>
      <c r="C70" s="54">
        <v>10413250</v>
      </c>
      <c r="D70" s="55">
        <v>3903600</v>
      </c>
      <c r="E70" s="55">
        <v>61237</v>
      </c>
      <c r="F70" s="55">
        <v>5247</v>
      </c>
      <c r="G70" s="55">
        <v>5104</v>
      </c>
      <c r="H70" s="55">
        <v>2445</v>
      </c>
      <c r="I70" s="55">
        <v>6958</v>
      </c>
      <c r="J70" s="55">
        <v>7088</v>
      </c>
      <c r="K70" s="55">
        <v>184229</v>
      </c>
      <c r="L70" s="42" t="s">
        <v>50</v>
      </c>
      <c r="M70" s="55">
        <v>8150</v>
      </c>
      <c r="N70" s="55">
        <v>0</v>
      </c>
      <c r="O70" s="55">
        <v>0</v>
      </c>
      <c r="P70" s="55">
        <v>0</v>
      </c>
      <c r="Q70" s="55">
        <v>1199</v>
      </c>
      <c r="R70" s="55">
        <v>865</v>
      </c>
      <c r="S70" s="55">
        <v>97380</v>
      </c>
      <c r="T70" s="55">
        <v>26813</v>
      </c>
      <c r="U70" s="55">
        <v>283930</v>
      </c>
      <c r="V70" s="55">
        <v>240031</v>
      </c>
      <c r="W70" s="55">
        <v>7414</v>
      </c>
      <c r="X70" s="55">
        <v>4502</v>
      </c>
      <c r="Y70" s="55">
        <v>0</v>
      </c>
      <c r="Z70" s="55">
        <v>5200430</v>
      </c>
      <c r="AA70" s="55">
        <v>298529</v>
      </c>
      <c r="AB70" s="55">
        <v>68099</v>
      </c>
      <c r="AC70" s="55">
        <v>0</v>
      </c>
      <c r="AD70" s="42" t="s">
        <v>50</v>
      </c>
      <c r="AE70" s="56">
        <v>10044012</v>
      </c>
      <c r="AF70" s="57">
        <v>80090</v>
      </c>
      <c r="AG70" s="57">
        <v>6189633</v>
      </c>
      <c r="AH70" s="57">
        <v>1250817</v>
      </c>
      <c r="AI70" s="57">
        <v>339560</v>
      </c>
      <c r="AJ70" s="57">
        <v>2257</v>
      </c>
      <c r="AK70" s="57">
        <v>60618</v>
      </c>
      <c r="AL70" s="57">
        <v>13723</v>
      </c>
      <c r="AM70" s="55">
        <v>727493</v>
      </c>
      <c r="AN70" s="55">
        <v>299433</v>
      </c>
      <c r="AO70" s="55">
        <v>655802</v>
      </c>
      <c r="AP70" s="55">
        <v>0</v>
      </c>
      <c r="AQ70" s="55">
        <v>108832</v>
      </c>
      <c r="AR70" s="55">
        <v>315754</v>
      </c>
      <c r="AS70" s="55">
        <v>0</v>
      </c>
      <c r="AT70" s="5"/>
    </row>
    <row r="71" spans="1:46" s="35" customFormat="1" ht="15" customHeight="1">
      <c r="A71" s="41" t="s">
        <v>51</v>
      </c>
      <c r="B71" s="41"/>
      <c r="C71" s="54">
        <v>9187557</v>
      </c>
      <c r="D71" s="55">
        <v>2048262</v>
      </c>
      <c r="E71" s="55">
        <v>45088</v>
      </c>
      <c r="F71" s="55">
        <v>6255</v>
      </c>
      <c r="G71" s="55">
        <v>1901669</v>
      </c>
      <c r="H71" s="55">
        <v>4417</v>
      </c>
      <c r="I71" s="55">
        <v>12475</v>
      </c>
      <c r="J71" s="55">
        <v>12543</v>
      </c>
      <c r="K71" s="55">
        <v>260533</v>
      </c>
      <c r="L71" s="42" t="s">
        <v>51</v>
      </c>
      <c r="M71" s="55">
        <v>22979</v>
      </c>
      <c r="N71" s="55">
        <v>0</v>
      </c>
      <c r="O71" s="55">
        <v>49435</v>
      </c>
      <c r="P71" s="55">
        <v>0</v>
      </c>
      <c r="Q71" s="55">
        <v>2961</v>
      </c>
      <c r="R71" s="55">
        <v>10016</v>
      </c>
      <c r="S71" s="55">
        <v>103469</v>
      </c>
      <c r="T71" s="55">
        <v>19550</v>
      </c>
      <c r="U71" s="55">
        <v>1055591</v>
      </c>
      <c r="V71" s="55">
        <v>525889</v>
      </c>
      <c r="W71" s="55">
        <v>38722</v>
      </c>
      <c r="X71" s="55">
        <v>998380</v>
      </c>
      <c r="Y71" s="55">
        <v>0</v>
      </c>
      <c r="Z71" s="55">
        <v>927850</v>
      </c>
      <c r="AA71" s="55">
        <v>66998</v>
      </c>
      <c r="AB71" s="55">
        <v>125068</v>
      </c>
      <c r="AC71" s="55">
        <v>949407</v>
      </c>
      <c r="AD71" s="42" t="s">
        <v>51</v>
      </c>
      <c r="AE71" s="56">
        <v>9102821</v>
      </c>
      <c r="AF71" s="57">
        <v>105730</v>
      </c>
      <c r="AG71" s="57">
        <v>2413700</v>
      </c>
      <c r="AH71" s="57">
        <v>2367231</v>
      </c>
      <c r="AI71" s="57">
        <v>603904</v>
      </c>
      <c r="AJ71" s="55">
        <v>2880</v>
      </c>
      <c r="AK71" s="57">
        <v>57616</v>
      </c>
      <c r="AL71" s="57">
        <v>179833</v>
      </c>
      <c r="AM71" s="55">
        <v>1596524</v>
      </c>
      <c r="AN71" s="55">
        <v>392067</v>
      </c>
      <c r="AO71" s="55">
        <v>617897</v>
      </c>
      <c r="AP71" s="55">
        <v>9916</v>
      </c>
      <c r="AQ71" s="55">
        <v>755523</v>
      </c>
      <c r="AR71" s="55">
        <v>0</v>
      </c>
      <c r="AS71" s="55">
        <v>0</v>
      </c>
      <c r="AT71" s="5"/>
    </row>
    <row r="72" spans="1:46" s="35" customFormat="1" ht="15" customHeight="1">
      <c r="A72" s="41" t="s">
        <v>52</v>
      </c>
      <c r="B72" s="41"/>
      <c r="C72" s="54">
        <v>4984697</v>
      </c>
      <c r="D72" s="55">
        <v>1444890</v>
      </c>
      <c r="E72" s="55">
        <v>35195</v>
      </c>
      <c r="F72" s="55">
        <v>9283</v>
      </c>
      <c r="G72" s="55">
        <v>1464654</v>
      </c>
      <c r="H72" s="55">
        <v>4358</v>
      </c>
      <c r="I72" s="55">
        <v>12331</v>
      </c>
      <c r="J72" s="55">
        <v>12437</v>
      </c>
      <c r="K72" s="55">
        <v>218188</v>
      </c>
      <c r="L72" s="42" t="s">
        <v>52</v>
      </c>
      <c r="M72" s="55">
        <v>17939</v>
      </c>
      <c r="N72" s="55">
        <v>0</v>
      </c>
      <c r="O72" s="55">
        <v>24650</v>
      </c>
      <c r="P72" s="55">
        <v>0</v>
      </c>
      <c r="Q72" s="55">
        <v>2254</v>
      </c>
      <c r="R72" s="55">
        <v>61549</v>
      </c>
      <c r="S72" s="55">
        <v>33948</v>
      </c>
      <c r="T72" s="55">
        <v>20543</v>
      </c>
      <c r="U72" s="55">
        <v>546406</v>
      </c>
      <c r="V72" s="55">
        <v>442367</v>
      </c>
      <c r="W72" s="55">
        <v>5575</v>
      </c>
      <c r="X72" s="55">
        <v>5260</v>
      </c>
      <c r="Y72" s="55">
        <v>0</v>
      </c>
      <c r="Z72" s="55">
        <v>1802</v>
      </c>
      <c r="AA72" s="55">
        <v>190444</v>
      </c>
      <c r="AB72" s="55">
        <v>52040</v>
      </c>
      <c r="AC72" s="55">
        <v>378584</v>
      </c>
      <c r="AD72" s="42" t="s">
        <v>52</v>
      </c>
      <c r="AE72" s="56">
        <v>4903661</v>
      </c>
      <c r="AF72" s="57">
        <v>97914</v>
      </c>
      <c r="AG72" s="57">
        <v>674208</v>
      </c>
      <c r="AH72" s="57">
        <v>1739414</v>
      </c>
      <c r="AI72" s="57">
        <v>353471</v>
      </c>
      <c r="AJ72" s="55">
        <v>0</v>
      </c>
      <c r="AK72" s="57">
        <v>74229</v>
      </c>
      <c r="AL72" s="57">
        <v>58880</v>
      </c>
      <c r="AM72" s="55">
        <v>418795</v>
      </c>
      <c r="AN72" s="55">
        <v>230333</v>
      </c>
      <c r="AO72" s="55">
        <v>643736</v>
      </c>
      <c r="AP72" s="55">
        <v>64698</v>
      </c>
      <c r="AQ72" s="55">
        <v>503990</v>
      </c>
      <c r="AR72" s="55">
        <v>43993</v>
      </c>
      <c r="AS72" s="55">
        <v>0</v>
      </c>
      <c r="AT72" s="5"/>
    </row>
    <row r="73" spans="1:46" s="35" customFormat="1" ht="15" customHeight="1">
      <c r="A73" s="41" t="s">
        <v>53</v>
      </c>
      <c r="B73" s="41"/>
      <c r="C73" s="54">
        <v>6066779</v>
      </c>
      <c r="D73" s="55">
        <v>1572956</v>
      </c>
      <c r="E73" s="55">
        <v>44527</v>
      </c>
      <c r="F73" s="55">
        <v>11321</v>
      </c>
      <c r="G73" s="55">
        <v>1913269</v>
      </c>
      <c r="H73" s="55">
        <v>5147</v>
      </c>
      <c r="I73" s="55">
        <v>14607</v>
      </c>
      <c r="J73" s="55">
        <v>14804</v>
      </c>
      <c r="K73" s="55">
        <v>270577</v>
      </c>
      <c r="L73" s="42" t="s">
        <v>53</v>
      </c>
      <c r="M73" s="55">
        <v>22697</v>
      </c>
      <c r="N73" s="55">
        <v>0</v>
      </c>
      <c r="O73" s="55">
        <v>42068</v>
      </c>
      <c r="P73" s="55">
        <v>0</v>
      </c>
      <c r="Q73" s="55">
        <v>2388</v>
      </c>
      <c r="R73" s="55">
        <v>5222</v>
      </c>
      <c r="S73" s="55">
        <v>64378</v>
      </c>
      <c r="T73" s="55">
        <v>57880</v>
      </c>
      <c r="U73" s="55">
        <v>579408</v>
      </c>
      <c r="V73" s="55">
        <v>487645</v>
      </c>
      <c r="W73" s="55">
        <v>7280</v>
      </c>
      <c r="X73" s="55">
        <v>16982</v>
      </c>
      <c r="Y73" s="55">
        <v>0</v>
      </c>
      <c r="Z73" s="55">
        <v>193516</v>
      </c>
      <c r="AA73" s="55">
        <v>84221</v>
      </c>
      <c r="AB73" s="55">
        <v>94186</v>
      </c>
      <c r="AC73" s="55">
        <v>561700</v>
      </c>
      <c r="AD73" s="42" t="s">
        <v>53</v>
      </c>
      <c r="AE73" s="56">
        <v>5900486</v>
      </c>
      <c r="AF73" s="57">
        <v>106380</v>
      </c>
      <c r="AG73" s="57">
        <v>858892</v>
      </c>
      <c r="AH73" s="57">
        <v>1857352</v>
      </c>
      <c r="AI73" s="57">
        <v>467058</v>
      </c>
      <c r="AJ73" s="57">
        <v>191</v>
      </c>
      <c r="AK73" s="57">
        <v>69728</v>
      </c>
      <c r="AL73" s="57">
        <v>137923</v>
      </c>
      <c r="AM73" s="55">
        <v>412929</v>
      </c>
      <c r="AN73" s="55">
        <v>248721</v>
      </c>
      <c r="AO73" s="55">
        <v>1085914</v>
      </c>
      <c r="AP73" s="55">
        <v>89177</v>
      </c>
      <c r="AQ73" s="55">
        <v>566221</v>
      </c>
      <c r="AR73" s="55">
        <v>0</v>
      </c>
      <c r="AS73" s="55">
        <v>0</v>
      </c>
      <c r="AT73" s="5"/>
    </row>
    <row r="74" spans="1:46" s="35" customFormat="1" ht="15" customHeight="1">
      <c r="A74" s="41" t="s">
        <v>54</v>
      </c>
      <c r="B74" s="41"/>
      <c r="C74" s="54">
        <v>3706844</v>
      </c>
      <c r="D74" s="55">
        <v>531666</v>
      </c>
      <c r="E74" s="55">
        <v>19737</v>
      </c>
      <c r="F74" s="55">
        <v>1056</v>
      </c>
      <c r="G74" s="55">
        <v>1387432</v>
      </c>
      <c r="H74" s="55">
        <v>1492</v>
      </c>
      <c r="I74" s="55">
        <v>4214</v>
      </c>
      <c r="J74" s="55">
        <v>4235</v>
      </c>
      <c r="K74" s="55">
        <v>93853</v>
      </c>
      <c r="L74" s="42" t="s">
        <v>54</v>
      </c>
      <c r="M74" s="55">
        <v>10052</v>
      </c>
      <c r="N74" s="55">
        <v>0</v>
      </c>
      <c r="O74" s="55">
        <v>22807</v>
      </c>
      <c r="P74" s="55">
        <v>0</v>
      </c>
      <c r="Q74" s="55">
        <v>860</v>
      </c>
      <c r="R74" s="55">
        <v>13009</v>
      </c>
      <c r="S74" s="55">
        <v>10923</v>
      </c>
      <c r="T74" s="55">
        <v>9478</v>
      </c>
      <c r="U74" s="55">
        <v>185386</v>
      </c>
      <c r="V74" s="55">
        <v>243321</v>
      </c>
      <c r="W74" s="55">
        <v>4982</v>
      </c>
      <c r="X74" s="55">
        <v>132592</v>
      </c>
      <c r="Y74" s="55">
        <v>0</v>
      </c>
      <c r="Z74" s="55">
        <v>528000</v>
      </c>
      <c r="AA74" s="55">
        <v>134368</v>
      </c>
      <c r="AB74" s="55">
        <v>63723</v>
      </c>
      <c r="AC74" s="55">
        <v>303658</v>
      </c>
      <c r="AD74" s="42" t="s">
        <v>54</v>
      </c>
      <c r="AE74" s="56">
        <v>3543853</v>
      </c>
      <c r="AF74" s="57">
        <v>63968</v>
      </c>
      <c r="AG74" s="57">
        <v>1187858</v>
      </c>
      <c r="AH74" s="57">
        <v>771711</v>
      </c>
      <c r="AI74" s="57">
        <v>333021</v>
      </c>
      <c r="AJ74" s="55">
        <v>0</v>
      </c>
      <c r="AK74" s="57">
        <v>55417</v>
      </c>
      <c r="AL74" s="57">
        <v>136238</v>
      </c>
      <c r="AM74" s="55">
        <v>221623</v>
      </c>
      <c r="AN74" s="55">
        <v>140670</v>
      </c>
      <c r="AO74" s="55">
        <v>274780</v>
      </c>
      <c r="AP74" s="55">
        <v>49771</v>
      </c>
      <c r="AQ74" s="55">
        <v>308796</v>
      </c>
      <c r="AR74" s="55">
        <v>0</v>
      </c>
      <c r="AS74" s="55">
        <v>0</v>
      </c>
      <c r="AT74" s="5"/>
    </row>
    <row r="75" spans="1:45" ht="6" customHeight="1">
      <c r="A75" s="15"/>
      <c r="B75" s="16"/>
      <c r="C75" s="6"/>
      <c r="D75" s="6"/>
      <c r="E75" s="6"/>
      <c r="F75" s="6"/>
      <c r="G75" s="6"/>
      <c r="H75" s="6"/>
      <c r="I75" s="6"/>
      <c r="J75" s="6"/>
      <c r="K75" s="6"/>
      <c r="L75" s="22" t="s">
        <v>0</v>
      </c>
      <c r="M75" s="6"/>
      <c r="N75" s="17"/>
      <c r="O75" s="17"/>
      <c r="P75" s="17"/>
      <c r="Q75" s="6"/>
      <c r="R75" s="6"/>
      <c r="S75" s="6"/>
      <c r="T75" s="6"/>
      <c r="U75" s="6"/>
      <c r="V75" s="6"/>
      <c r="W75" s="23"/>
      <c r="X75" s="24"/>
      <c r="Y75" s="25" t="s">
        <v>72</v>
      </c>
      <c r="Z75" s="24"/>
      <c r="AA75" s="24"/>
      <c r="AB75" s="24"/>
      <c r="AC75" s="24"/>
      <c r="AD75" s="22" t="s">
        <v>0</v>
      </c>
      <c r="AE75" s="13"/>
      <c r="AF75" s="13"/>
      <c r="AG75" s="13"/>
      <c r="AH75" s="24"/>
      <c r="AI75" s="24"/>
      <c r="AJ75" s="24"/>
      <c r="AK75" s="24"/>
      <c r="AL75" s="26"/>
      <c r="AM75" s="23"/>
      <c r="AN75" s="24"/>
      <c r="AO75" s="24"/>
      <c r="AP75" s="24"/>
      <c r="AQ75" s="24"/>
      <c r="AR75" s="24"/>
      <c r="AS75" s="13"/>
    </row>
    <row r="76" spans="1:29" ht="15" customHeight="1">
      <c r="A76" s="46" t="s">
        <v>81</v>
      </c>
      <c r="B76" s="11"/>
      <c r="C76" s="18"/>
      <c r="D76" s="7"/>
      <c r="E76" s="7"/>
      <c r="F76" s="7"/>
      <c r="G76" s="7"/>
      <c r="H76" s="7"/>
      <c r="I76" s="7"/>
      <c r="J76" s="7"/>
      <c r="K76" s="7"/>
      <c r="L76" s="9"/>
      <c r="M76" s="7"/>
      <c r="Q76" s="7"/>
      <c r="R76" s="7"/>
      <c r="S76" s="7"/>
      <c r="T76" s="7"/>
      <c r="U76" s="7"/>
      <c r="V76" s="19"/>
      <c r="W76" s="21"/>
      <c r="X76" s="7"/>
      <c r="Y76" s="7"/>
      <c r="Z76" s="7"/>
      <c r="AA76" s="7"/>
      <c r="AB76" s="7"/>
      <c r="AC76" s="7"/>
    </row>
  </sheetData>
  <sheetProtection/>
  <mergeCells count="10">
    <mergeCell ref="S5:V5"/>
    <mergeCell ref="Q2:W2"/>
    <mergeCell ref="AH2:AN2"/>
    <mergeCell ref="AD5:AD6"/>
    <mergeCell ref="AJ5:AM5"/>
    <mergeCell ref="A5:A6"/>
    <mergeCell ref="B5:B6"/>
    <mergeCell ref="L5:L6"/>
    <mergeCell ref="E2:I2"/>
    <mergeCell ref="F5:H5"/>
  </mergeCells>
  <printOptions/>
  <pageMargins left="0.5905511811023623" right="0.5905511811023623" top="0.5905511811023623" bottom="0.1968503937007874" header="0.3937007874015748" footer="0"/>
  <pageSetup firstPageNumber="347" useFirstPageNumber="1" fitToWidth="0" horizontalDpi="600" verticalDpi="600" orientation="portrait" paperSize="9" scale="68" r:id="rId1"/>
  <headerFooter differentOddEven="1" scaleWithDoc="0">
    <oddHeader>&amp;R&amp;"ＭＳ ゴシック,標準"&amp;8第１５章  財    政   &amp;P</oddHeader>
    <evenHeader>&amp;L&amp;"ＭＳ ゴシック,標準"&amp;8&amp;P   第１５章  財    政</evenHeader>
  </headerFooter>
  <colBreaks count="4" manualBreakCount="4">
    <brk id="11" max="75" man="1"/>
    <brk id="20" max="75" man="1"/>
    <brk id="29" max="75" man="1"/>
    <brk id="37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2015-03-25T03:09:10Z</dcterms:created>
  <dcterms:modified xsi:type="dcterms:W3CDTF">2019-03-08T07:02:09Z</dcterms:modified>
  <cp:category/>
  <cp:version/>
  <cp:contentType/>
  <cp:contentStatus/>
</cp:coreProperties>
</file>