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20" windowHeight="8985" tabRatio="551" activeTab="0"/>
  </bookViews>
  <sheets>
    <sheet name="n-20-08" sheetId="1" r:id="rId1"/>
  </sheets>
  <definedNames/>
  <calcPr fullCalcOnLoad="1"/>
</workbook>
</file>

<file path=xl/sharedStrings.xml><?xml version="1.0" encoding="utf-8"?>
<sst xmlns="http://schemas.openxmlformats.org/spreadsheetml/2006/main" count="198" uniqueCount="84">
  <si>
    <t>（各年５月１日現在）</t>
  </si>
  <si>
    <t>学       校        数</t>
  </si>
  <si>
    <t>生                       徒                       数</t>
  </si>
  <si>
    <t>市町村</t>
  </si>
  <si>
    <t>総数</t>
  </si>
  <si>
    <t>国立</t>
  </si>
  <si>
    <t>府立</t>
  </si>
  <si>
    <t>市立</t>
  </si>
  <si>
    <t>私立</t>
  </si>
  <si>
    <t>総              数</t>
  </si>
  <si>
    <t>全     日     制</t>
  </si>
  <si>
    <t>定       時       制</t>
  </si>
  <si>
    <t>計</t>
  </si>
  <si>
    <t>男</t>
  </si>
  <si>
    <t>女</t>
  </si>
  <si>
    <t>１年</t>
  </si>
  <si>
    <t>２年</t>
  </si>
  <si>
    <t>３年</t>
  </si>
  <si>
    <t>４年</t>
  </si>
  <si>
    <t>校</t>
  </si>
  <si>
    <t>人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</si>
  <si>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</si>
  <si>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</si>
  <si>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</si>
  <si>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</si>
  <si>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</si>
  <si>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</si>
  <si>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</si>
  <si>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</si>
  <si>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</si>
  <si>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</si>
  <si>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</si>
  <si>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</si>
  <si>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</si>
  <si>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</si>
  <si>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</si>
  <si>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</si>
  <si>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</si>
  <si>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</si>
  <si>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</si>
  <si>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</si>
  <si>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</si>
  <si>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</si>
  <si>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</si>
  <si>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</si>
  <si>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</si>
  <si>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</si>
  <si>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</si>
  <si>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</si>
  <si>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</si>
  <si>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</si>
  <si>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</si>
  <si>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</si>
  <si>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</si>
  <si>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</si>
  <si>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</si>
  <si>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</si>
  <si>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</si>
  <si>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</si>
  <si>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</si>
  <si>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</si>
  <si>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</si>
  <si>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</si>
  <si>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</si>
  <si>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</si>
  <si>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</si>
  <si>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</si>
  <si>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</si>
  <si>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</si>
  <si>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</si>
  <si>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</si>
  <si>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美原町</t>
  </si>
  <si>
    <t>資  料</t>
  </si>
  <si>
    <t>大阪府企画調整部統計課「大阪の学校統計」</t>
  </si>
  <si>
    <t xml:space="preserve">        1）通信制を除く。</t>
  </si>
  <si>
    <t>千早赤阪村</t>
  </si>
  <si>
    <t xml:space="preserve">          第 ８ 表</t>
  </si>
  <si>
    <t xml:space="preserve">  市町村別高等学校の学校数及び課程、学年別生徒数</t>
  </si>
  <si>
    <t>　 　１ ３</t>
  </si>
  <si>
    <t>　 　１ ４</t>
  </si>
  <si>
    <t>平 成１ ２ 年</t>
  </si>
  <si>
    <t>　 　１ ５</t>
  </si>
  <si>
    <t>平 成１ ６ 年</t>
  </si>
  <si>
    <t xml:space="preserve">       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</si>
</sst>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horizontal="right" vertical="top"/>
      <protection/>
    </xf>
    <xf numFmtId="0" fontId="4" fillId="0" borderId="1" xfId="0" applyFont="1" applyBorder="1" applyAlignment="1" applyProtection="1">
      <alignment/>
      <protection/>
    </xf>
    <xf numFmtId="0" fontId="4" fillId="0" borderId="2" xfId="0" applyFont="1" applyBorder="1" applyAlignment="1" applyProtection="1" quotePrefix="1">
      <alignment horizontal="centerContinuous" vertical="center"/>
      <protection/>
    </xf>
    <xf numFmtId="0" fontId="4" fillId="0" borderId="2" xfId="0" applyFont="1" applyBorder="1" applyAlignment="1" applyProtection="1">
      <alignment horizontal="centerContinuous" vertical="center"/>
      <protection/>
    </xf>
    <xf numFmtId="0" fontId="4" fillId="0" borderId="3" xfId="0" applyFont="1" applyBorder="1" applyAlignment="1" applyProtection="1">
      <alignment horizontal="centerContinuous" vertical="center"/>
      <protection/>
    </xf>
    <xf numFmtId="0" fontId="4" fillId="0" borderId="0" xfId="0" applyFont="1" applyAlignment="1" applyProtection="1">
      <alignment/>
      <protection/>
    </xf>
    <xf numFmtId="0" fontId="4" fillId="0" borderId="4" xfId="0" applyFont="1" applyBorder="1" applyAlignment="1" applyProtection="1" quotePrefix="1">
      <alignment horizontal="distributed" vertical="center"/>
      <protection/>
    </xf>
    <xf numFmtId="0" fontId="4" fillId="0" borderId="5" xfId="0" applyFont="1" applyBorder="1" applyAlignment="1" applyProtection="1" quotePrefix="1">
      <alignment horizontal="centerContinuous" vertical="center"/>
      <protection/>
    </xf>
    <xf numFmtId="0" fontId="4" fillId="0" borderId="6" xfId="0" applyFont="1" applyBorder="1" applyAlignment="1" applyProtection="1">
      <alignment horizontal="centerContinuous" vertical="center"/>
      <protection/>
    </xf>
    <xf numFmtId="0" fontId="4" fillId="0" borderId="4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 horizontal="distributed" vertical="center"/>
      <protection/>
    </xf>
    <xf numFmtId="176" fontId="4" fillId="0" borderId="6" xfId="0" applyNumberFormat="1" applyFont="1" applyBorder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4" fillId="0" borderId="5" xfId="0" applyFont="1" applyBorder="1" applyAlignment="1" applyProtection="1" quotePrefix="1">
      <alignment horizontal="center" vertical="center"/>
      <protection/>
    </xf>
    <xf numFmtId="0" fontId="4" fillId="0" borderId="7" xfId="0" applyFont="1" applyBorder="1" applyAlignment="1" applyProtection="1">
      <alignment horizontal="distributed" vertical="top"/>
      <protection/>
    </xf>
    <xf numFmtId="0" fontId="4" fillId="0" borderId="0" xfId="0" applyFont="1" applyBorder="1" applyAlignment="1" applyProtection="1">
      <alignment vertical="top"/>
      <protection/>
    </xf>
    <xf numFmtId="0" fontId="4" fillId="0" borderId="0" xfId="0" applyFont="1" applyAlignment="1" applyProtection="1">
      <alignment horizontal="center"/>
      <protection/>
    </xf>
    <xf numFmtId="176" fontId="4" fillId="0" borderId="0" xfId="0" applyNumberFormat="1" applyFont="1" applyAlignment="1" applyProtection="1">
      <alignment horizontal="right" vertical="center"/>
      <protection/>
    </xf>
    <xf numFmtId="176" fontId="5" fillId="0" borderId="0" xfId="0" applyNumberFormat="1" applyFont="1" applyAlignment="1" applyProtection="1">
      <alignment horizontal="right" vertical="center"/>
      <protection/>
    </xf>
    <xf numFmtId="176" fontId="4" fillId="0" borderId="8" xfId="0" applyNumberFormat="1" applyFont="1" applyBorder="1" applyAlignment="1" applyProtection="1">
      <alignment horizontal="right" vertical="center"/>
      <protection/>
    </xf>
    <xf numFmtId="176" fontId="4" fillId="0" borderId="0" xfId="0" applyNumberFormat="1" applyFont="1" applyBorder="1" applyAlignment="1" applyProtection="1">
      <alignment horizontal="right" vertical="center"/>
      <protection/>
    </xf>
    <xf numFmtId="176" fontId="4" fillId="0" borderId="9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distributed" vertical="center"/>
      <protection/>
    </xf>
    <xf numFmtId="0" fontId="4" fillId="0" borderId="4" xfId="0" applyFont="1" applyBorder="1" applyAlignment="1" applyProtection="1">
      <alignment horizontal="distributed" vertical="center"/>
      <protection/>
    </xf>
    <xf numFmtId="0" fontId="5" fillId="0" borderId="4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5" fillId="0" borderId="4" xfId="0" applyFont="1" applyBorder="1" applyAlignment="1" applyProtection="1" quotePrefix="1">
      <alignment vertical="center"/>
      <protection/>
    </xf>
    <xf numFmtId="0" fontId="4" fillId="0" borderId="11" xfId="0" applyFont="1" applyBorder="1" applyAlignment="1" applyProtection="1" quotePrefix="1">
      <alignment horizontal="center" vertical="center"/>
      <protection/>
    </xf>
    <xf numFmtId="0" fontId="0" fillId="0" borderId="12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9.00390625" defaultRowHeight="12.75"/>
  <cols>
    <col min="1" max="1" width="14.625" style="9" customWidth="1"/>
    <col min="2" max="6" width="6.75390625" style="9" customWidth="1"/>
    <col min="7" max="16" width="10.125" style="9" customWidth="1"/>
    <col min="17" max="16384" width="9.125" style="9" customWidth="1"/>
  </cols>
  <sheetData>
    <row r="1" spans="1:16" s="2" customFormat="1" ht="21.75" customHeight="1">
      <c r="A1" s="30" t="s">
        <v>76</v>
      </c>
      <c r="D1" s="31" t="s">
        <v>77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="2" customFormat="1" ht="24" customHeight="1"/>
    <row r="3" spans="1:16" s="3" customFormat="1" ht="15" customHeight="1" thickBot="1">
      <c r="A3" s="3" t="s">
        <v>74</v>
      </c>
      <c r="P3" s="4" t="s">
        <v>0</v>
      </c>
    </row>
    <row r="4" spans="1:16" ht="30" customHeight="1">
      <c r="A4" s="5"/>
      <c r="B4" s="6" t="s">
        <v>1</v>
      </c>
      <c r="C4" s="7"/>
      <c r="D4" s="7"/>
      <c r="E4" s="7"/>
      <c r="F4" s="7"/>
      <c r="G4" s="8" t="s">
        <v>2</v>
      </c>
      <c r="H4" s="7"/>
      <c r="I4" s="7"/>
      <c r="J4" s="7"/>
      <c r="K4" s="7"/>
      <c r="L4" s="7"/>
      <c r="M4" s="7"/>
      <c r="N4" s="7"/>
      <c r="O4" s="7"/>
      <c r="P4" s="7"/>
    </row>
    <row r="5" spans="1:16" ht="30" customHeight="1">
      <c r="A5" s="10" t="s">
        <v>3</v>
      </c>
      <c r="B5" s="34" t="s">
        <v>4</v>
      </c>
      <c r="C5" s="34" t="s">
        <v>5</v>
      </c>
      <c r="D5" s="34" t="s">
        <v>6</v>
      </c>
      <c r="E5" s="34" t="s">
        <v>7</v>
      </c>
      <c r="F5" s="34" t="s">
        <v>8</v>
      </c>
      <c r="G5" s="11" t="s">
        <v>9</v>
      </c>
      <c r="H5" s="12"/>
      <c r="I5" s="12"/>
      <c r="J5" s="11" t="s">
        <v>10</v>
      </c>
      <c r="K5" s="12"/>
      <c r="L5" s="12"/>
      <c r="M5" s="11" t="s">
        <v>11</v>
      </c>
      <c r="N5" s="12"/>
      <c r="O5" s="12"/>
      <c r="P5" s="12"/>
    </row>
    <row r="6" spans="1:16" ht="30" customHeight="1">
      <c r="A6" s="13"/>
      <c r="B6" s="35"/>
      <c r="C6" s="35"/>
      <c r="D6" s="35"/>
      <c r="E6" s="35"/>
      <c r="F6" s="35"/>
      <c r="G6" s="14" t="s">
        <v>12</v>
      </c>
      <c r="H6" s="14" t="s">
        <v>13</v>
      </c>
      <c r="I6" s="14" t="s">
        <v>14</v>
      </c>
      <c r="J6" s="17" t="s">
        <v>15</v>
      </c>
      <c r="K6" s="17" t="s">
        <v>16</v>
      </c>
      <c r="L6" s="17" t="s">
        <v>17</v>
      </c>
      <c r="M6" s="17" t="s">
        <v>15</v>
      </c>
      <c r="N6" s="17" t="s">
        <v>16</v>
      </c>
      <c r="O6" s="17" t="s">
        <v>17</v>
      </c>
      <c r="P6" s="17" t="s">
        <v>18</v>
      </c>
    </row>
    <row r="7" spans="1:16" ht="15" customHeight="1">
      <c r="A7" s="26"/>
      <c r="B7" s="15" t="s">
        <v>19</v>
      </c>
      <c r="C7" s="15"/>
      <c r="D7" s="15"/>
      <c r="E7" s="15"/>
      <c r="F7" s="15"/>
      <c r="G7" s="15" t="s">
        <v>20</v>
      </c>
      <c r="H7" s="15"/>
      <c r="I7" s="15"/>
      <c r="J7" s="15"/>
      <c r="K7" s="15"/>
      <c r="L7" s="15"/>
      <c r="M7" s="15"/>
      <c r="N7" s="15"/>
      <c r="O7" s="15"/>
      <c r="P7" s="15"/>
    </row>
    <row r="8" spans="1:16" ht="14.25" customHeight="1">
      <c r="A8" s="32" t="s">
        <v>80</v>
      </c>
      <c r="B8" s="21">
        <v>282</v>
      </c>
      <c r="C8" s="21">
        <v>1</v>
      </c>
      <c r="D8" s="21">
        <v>156</v>
      </c>
      <c r="E8" s="21">
        <v>31</v>
      </c>
      <c r="F8" s="21">
        <v>94</v>
      </c>
      <c r="G8" s="21">
        <v>263798</v>
      </c>
      <c r="H8" s="21">
        <v>135248</v>
      </c>
      <c r="I8" s="21">
        <v>128550</v>
      </c>
      <c r="J8" s="21">
        <v>86714</v>
      </c>
      <c r="K8" s="21">
        <v>84577</v>
      </c>
      <c r="L8" s="21">
        <v>83247</v>
      </c>
      <c r="M8" s="21">
        <v>3489</v>
      </c>
      <c r="N8" s="21">
        <v>2579</v>
      </c>
      <c r="O8" s="21">
        <v>2192</v>
      </c>
      <c r="P8" s="21">
        <v>1000</v>
      </c>
    </row>
    <row r="9" spans="1:16" ht="14.25" customHeight="1">
      <c r="A9" s="32" t="s">
        <v>78</v>
      </c>
      <c r="B9" s="21">
        <v>284</v>
      </c>
      <c r="C9" s="21">
        <v>1</v>
      </c>
      <c r="D9" s="21">
        <v>158</v>
      </c>
      <c r="E9" s="21">
        <v>31</v>
      </c>
      <c r="F9" s="21">
        <v>94</v>
      </c>
      <c r="G9" s="21">
        <v>255732</v>
      </c>
      <c r="H9" s="21">
        <v>131081</v>
      </c>
      <c r="I9" s="21">
        <v>124651</v>
      </c>
      <c r="J9" s="21">
        <v>83538</v>
      </c>
      <c r="K9" s="21">
        <v>81796</v>
      </c>
      <c r="L9" s="21">
        <v>80949</v>
      </c>
      <c r="M9" s="21">
        <v>3531</v>
      </c>
      <c r="N9" s="21">
        <v>2590</v>
      </c>
      <c r="O9" s="21">
        <v>2226</v>
      </c>
      <c r="P9" s="21">
        <v>1102</v>
      </c>
    </row>
    <row r="10" spans="1:16" ht="14.25" customHeight="1">
      <c r="A10" s="32" t="s">
        <v>79</v>
      </c>
      <c r="B10" s="21">
        <v>286</v>
      </c>
      <c r="C10" s="21">
        <v>1</v>
      </c>
      <c r="D10" s="21">
        <v>160</v>
      </c>
      <c r="E10" s="21">
        <v>31</v>
      </c>
      <c r="F10" s="21">
        <v>94</v>
      </c>
      <c r="G10" s="21">
        <v>247377</v>
      </c>
      <c r="H10" s="21">
        <v>127255</v>
      </c>
      <c r="I10" s="21">
        <v>120122</v>
      </c>
      <c r="J10" s="21">
        <v>81226</v>
      </c>
      <c r="K10" s="21">
        <v>78616</v>
      </c>
      <c r="L10" s="21">
        <v>78025</v>
      </c>
      <c r="M10" s="21">
        <v>3569</v>
      </c>
      <c r="N10" s="21">
        <v>2519</v>
      </c>
      <c r="O10" s="21">
        <v>2226</v>
      </c>
      <c r="P10" s="21">
        <v>1196</v>
      </c>
    </row>
    <row r="11" spans="1:16" ht="14.25" customHeight="1">
      <c r="A11" s="32" t="s">
        <v>81</v>
      </c>
      <c r="B11" s="21">
        <v>286</v>
      </c>
      <c r="C11" s="21">
        <v>1</v>
      </c>
      <c r="D11" s="21">
        <v>160</v>
      </c>
      <c r="E11" s="21">
        <v>31</v>
      </c>
      <c r="F11" s="21">
        <v>94</v>
      </c>
      <c r="G11" s="21">
        <v>239731</v>
      </c>
      <c r="H11" s="21">
        <v>123205</v>
      </c>
      <c r="I11" s="21">
        <v>116526</v>
      </c>
      <c r="J11" s="21">
        <v>78200</v>
      </c>
      <c r="K11" s="21">
        <v>76821</v>
      </c>
      <c r="L11" s="21">
        <v>75190</v>
      </c>
      <c r="M11" s="21">
        <v>3668</v>
      </c>
      <c r="N11" s="21">
        <v>2467</v>
      </c>
      <c r="O11" s="21">
        <v>2185</v>
      </c>
      <c r="P11" s="21">
        <v>1200</v>
      </c>
    </row>
    <row r="12" spans="1:16" ht="12.75" customHeight="1">
      <c r="A12" s="27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s="16" customFormat="1" ht="14.25" customHeight="1">
      <c r="A13" s="33" t="s">
        <v>82</v>
      </c>
      <c r="B13" s="22">
        <f aca="true" t="shared" si="0" ref="B13:P13">SUM(B15:B22)</f>
        <v>281</v>
      </c>
      <c r="C13" s="22">
        <f t="shared" si="0"/>
        <v>1</v>
      </c>
      <c r="D13" s="22">
        <f t="shared" si="0"/>
        <v>157</v>
      </c>
      <c r="E13" s="22">
        <f t="shared" si="0"/>
        <v>29</v>
      </c>
      <c r="F13" s="22">
        <f t="shared" si="0"/>
        <v>94</v>
      </c>
      <c r="G13" s="22">
        <f t="shared" si="0"/>
        <v>234868</v>
      </c>
      <c r="H13" s="22">
        <f t="shared" si="0"/>
        <v>120786</v>
      </c>
      <c r="I13" s="22">
        <f t="shared" si="0"/>
        <v>114082</v>
      </c>
      <c r="J13" s="22">
        <f t="shared" si="0"/>
        <v>77601</v>
      </c>
      <c r="K13" s="22">
        <f t="shared" si="0"/>
        <v>74129</v>
      </c>
      <c r="L13" s="22">
        <f t="shared" si="0"/>
        <v>73634</v>
      </c>
      <c r="M13" s="22">
        <f t="shared" si="0"/>
        <v>3623</v>
      </c>
      <c r="N13" s="22">
        <f t="shared" si="0"/>
        <v>2597</v>
      </c>
      <c r="O13" s="22">
        <f t="shared" si="0"/>
        <v>2147</v>
      </c>
      <c r="P13" s="22">
        <f t="shared" si="0"/>
        <v>1137</v>
      </c>
    </row>
    <row r="14" spans="1:16" ht="12.75" customHeight="1">
      <c r="A14" s="28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s="16" customFormat="1" ht="14.25" customHeight="1">
      <c r="A15" s="28" t="s">
        <v>21</v>
      </c>
      <c r="B15" s="22">
        <f aca="true" t="shared" si="1" ref="B15:P15">SUM(B24)</f>
        <v>98</v>
      </c>
      <c r="C15" s="22">
        <f t="shared" si="1"/>
        <v>1</v>
      </c>
      <c r="D15" s="22">
        <f t="shared" si="1"/>
        <v>36</v>
      </c>
      <c r="E15" s="22">
        <f t="shared" si="1"/>
        <v>23</v>
      </c>
      <c r="F15" s="22">
        <f t="shared" si="1"/>
        <v>38</v>
      </c>
      <c r="G15" s="22">
        <f t="shared" si="1"/>
        <v>82418</v>
      </c>
      <c r="H15" s="22">
        <f t="shared" si="1"/>
        <v>42036</v>
      </c>
      <c r="I15" s="22">
        <f t="shared" si="1"/>
        <v>40382</v>
      </c>
      <c r="J15" s="22">
        <f t="shared" si="1"/>
        <v>27174</v>
      </c>
      <c r="K15" s="22">
        <f t="shared" si="1"/>
        <v>25572</v>
      </c>
      <c r="L15" s="22">
        <f t="shared" si="1"/>
        <v>25389</v>
      </c>
      <c r="M15" s="22">
        <f t="shared" si="1"/>
        <v>1515</v>
      </c>
      <c r="N15" s="22">
        <f t="shared" si="1"/>
        <v>1236</v>
      </c>
      <c r="O15" s="22">
        <f t="shared" si="1"/>
        <v>962</v>
      </c>
      <c r="P15" s="22">
        <f t="shared" si="1"/>
        <v>570</v>
      </c>
    </row>
    <row r="16" spans="1:16" s="16" customFormat="1" ht="14.25" customHeight="1">
      <c r="A16" s="28" t="s">
        <v>22</v>
      </c>
      <c r="B16" s="22">
        <f aca="true" t="shared" si="2" ref="B16:P16">SUM(B30,B32,B37,B52,B64)</f>
        <v>33</v>
      </c>
      <c r="C16" s="22">
        <f t="shared" si="2"/>
        <v>0</v>
      </c>
      <c r="D16" s="22">
        <f t="shared" si="2"/>
        <v>22</v>
      </c>
      <c r="E16" s="22">
        <f t="shared" si="2"/>
        <v>0</v>
      </c>
      <c r="F16" s="22">
        <f t="shared" si="2"/>
        <v>11</v>
      </c>
      <c r="G16" s="22">
        <f t="shared" si="2"/>
        <v>28895</v>
      </c>
      <c r="H16" s="22">
        <f t="shared" si="2"/>
        <v>16470</v>
      </c>
      <c r="I16" s="22">
        <f t="shared" si="2"/>
        <v>12425</v>
      </c>
      <c r="J16" s="22">
        <f t="shared" si="2"/>
        <v>9562</v>
      </c>
      <c r="K16" s="22">
        <f t="shared" si="2"/>
        <v>9360</v>
      </c>
      <c r="L16" s="22">
        <f t="shared" si="2"/>
        <v>9226</v>
      </c>
      <c r="M16" s="22">
        <f t="shared" si="2"/>
        <v>306</v>
      </c>
      <c r="N16" s="22">
        <f t="shared" si="2"/>
        <v>202</v>
      </c>
      <c r="O16" s="22">
        <f t="shared" si="2"/>
        <v>157</v>
      </c>
      <c r="P16" s="22">
        <f t="shared" si="2"/>
        <v>82</v>
      </c>
    </row>
    <row r="17" spans="1:16" s="16" customFormat="1" ht="14.25" customHeight="1">
      <c r="A17" s="28" t="s">
        <v>23</v>
      </c>
      <c r="B17" s="22">
        <f aca="true" t="shared" si="3" ref="B17:P17">SUM(B27,B28,B48,B65,B66)</f>
        <v>22</v>
      </c>
      <c r="C17" s="22">
        <f t="shared" si="3"/>
        <v>0</v>
      </c>
      <c r="D17" s="22">
        <f t="shared" si="3"/>
        <v>14</v>
      </c>
      <c r="E17" s="22">
        <f t="shared" si="3"/>
        <v>0</v>
      </c>
      <c r="F17" s="22">
        <f t="shared" si="3"/>
        <v>8</v>
      </c>
      <c r="G17" s="22">
        <f t="shared" si="3"/>
        <v>16877</v>
      </c>
      <c r="H17" s="22">
        <f t="shared" si="3"/>
        <v>8240</v>
      </c>
      <c r="I17" s="22">
        <f t="shared" si="3"/>
        <v>8637</v>
      </c>
      <c r="J17" s="22">
        <f t="shared" si="3"/>
        <v>5706</v>
      </c>
      <c r="K17" s="22">
        <f t="shared" si="3"/>
        <v>5458</v>
      </c>
      <c r="L17" s="22">
        <f t="shared" si="3"/>
        <v>5425</v>
      </c>
      <c r="M17" s="22">
        <f t="shared" si="3"/>
        <v>119</v>
      </c>
      <c r="N17" s="22">
        <f t="shared" si="3"/>
        <v>64</v>
      </c>
      <c r="O17" s="22">
        <f t="shared" si="3"/>
        <v>67</v>
      </c>
      <c r="P17" s="22">
        <f t="shared" si="3"/>
        <v>38</v>
      </c>
    </row>
    <row r="18" spans="1:16" s="16" customFormat="1" ht="14.25" customHeight="1">
      <c r="A18" s="28" t="s">
        <v>24</v>
      </c>
      <c r="B18" s="22">
        <f aca="true" t="shared" si="4" ref="B18:P18">SUM(B34,B36,B42,B45,B51,B58,B60)</f>
        <v>32</v>
      </c>
      <c r="C18" s="22">
        <f t="shared" si="4"/>
        <v>0</v>
      </c>
      <c r="D18" s="22">
        <f t="shared" si="4"/>
        <v>21</v>
      </c>
      <c r="E18" s="22">
        <f t="shared" si="4"/>
        <v>0</v>
      </c>
      <c r="F18" s="22">
        <f t="shared" si="4"/>
        <v>11</v>
      </c>
      <c r="G18" s="22">
        <f t="shared" si="4"/>
        <v>26169</v>
      </c>
      <c r="H18" s="22">
        <f t="shared" si="4"/>
        <v>12962</v>
      </c>
      <c r="I18" s="22">
        <f t="shared" si="4"/>
        <v>13207</v>
      </c>
      <c r="J18" s="22">
        <f t="shared" si="4"/>
        <v>8831</v>
      </c>
      <c r="K18" s="22">
        <f t="shared" si="4"/>
        <v>8476</v>
      </c>
      <c r="L18" s="22">
        <f t="shared" si="4"/>
        <v>8302</v>
      </c>
      <c r="M18" s="22">
        <f t="shared" si="4"/>
        <v>259</v>
      </c>
      <c r="N18" s="22">
        <f t="shared" si="4"/>
        <v>114</v>
      </c>
      <c r="O18" s="22">
        <f t="shared" si="4"/>
        <v>127</v>
      </c>
      <c r="P18" s="22">
        <f t="shared" si="4"/>
        <v>60</v>
      </c>
    </row>
    <row r="19" spans="1:16" s="16" customFormat="1" ht="14.25" customHeight="1">
      <c r="A19" s="28" t="s">
        <v>25</v>
      </c>
      <c r="B19" s="22">
        <f aca="true" t="shared" si="5" ref="B19:P19">SUM(B38,B49,B56)</f>
        <v>25</v>
      </c>
      <c r="C19" s="22">
        <f t="shared" si="5"/>
        <v>0</v>
      </c>
      <c r="D19" s="22">
        <f t="shared" si="5"/>
        <v>16</v>
      </c>
      <c r="E19" s="22">
        <f t="shared" si="5"/>
        <v>1</v>
      </c>
      <c r="F19" s="22">
        <f t="shared" si="5"/>
        <v>8</v>
      </c>
      <c r="G19" s="22">
        <f t="shared" si="5"/>
        <v>21942</v>
      </c>
      <c r="H19" s="22">
        <f t="shared" si="5"/>
        <v>11330</v>
      </c>
      <c r="I19" s="22">
        <f t="shared" si="5"/>
        <v>10612</v>
      </c>
      <c r="J19" s="22">
        <f t="shared" si="5"/>
        <v>7155</v>
      </c>
      <c r="K19" s="22">
        <f t="shared" si="5"/>
        <v>6925</v>
      </c>
      <c r="L19" s="22">
        <f t="shared" si="5"/>
        <v>6942</v>
      </c>
      <c r="M19" s="22">
        <f t="shared" si="5"/>
        <v>382</v>
      </c>
      <c r="N19" s="22">
        <f t="shared" si="5"/>
        <v>226</v>
      </c>
      <c r="O19" s="22">
        <f t="shared" si="5"/>
        <v>209</v>
      </c>
      <c r="P19" s="22">
        <f t="shared" si="5"/>
        <v>103</v>
      </c>
    </row>
    <row r="20" spans="1:16" s="16" customFormat="1" ht="14.25" customHeight="1">
      <c r="A20" s="28" t="s">
        <v>26</v>
      </c>
      <c r="B20" s="22">
        <f aca="true" t="shared" si="6" ref="B20:P20">SUM(B40,B43,B50,B44,B55,B61,B72,B73,B74,B75)</f>
        <v>23</v>
      </c>
      <c r="C20" s="22">
        <f t="shared" si="6"/>
        <v>0</v>
      </c>
      <c r="D20" s="22">
        <f t="shared" si="6"/>
        <v>15</v>
      </c>
      <c r="E20" s="22">
        <f t="shared" si="6"/>
        <v>0</v>
      </c>
      <c r="F20" s="22">
        <f t="shared" si="6"/>
        <v>8</v>
      </c>
      <c r="G20" s="22">
        <f t="shared" si="6"/>
        <v>20374</v>
      </c>
      <c r="H20" s="22">
        <f t="shared" si="6"/>
        <v>10773</v>
      </c>
      <c r="I20" s="22">
        <f t="shared" si="6"/>
        <v>9601</v>
      </c>
      <c r="J20" s="22">
        <f t="shared" si="6"/>
        <v>6679</v>
      </c>
      <c r="K20" s="22">
        <f t="shared" si="6"/>
        <v>6651</v>
      </c>
      <c r="L20" s="22">
        <f t="shared" si="6"/>
        <v>6475</v>
      </c>
      <c r="M20" s="22">
        <f t="shared" si="6"/>
        <v>226</v>
      </c>
      <c r="N20" s="22">
        <f t="shared" si="6"/>
        <v>160</v>
      </c>
      <c r="O20" s="22">
        <f t="shared" si="6"/>
        <v>139</v>
      </c>
      <c r="P20" s="22">
        <f t="shared" si="6"/>
        <v>44</v>
      </c>
    </row>
    <row r="21" spans="1:16" s="16" customFormat="1" ht="14.25" customHeight="1">
      <c r="A21" s="28" t="s">
        <v>27</v>
      </c>
      <c r="B21" s="22">
        <f aca="true" t="shared" si="7" ref="B21:P21">SUM(B25,B31,B46,B54,B67)</f>
        <v>33</v>
      </c>
      <c r="C21" s="22">
        <f t="shared" si="7"/>
        <v>0</v>
      </c>
      <c r="D21" s="22">
        <f t="shared" si="7"/>
        <v>21</v>
      </c>
      <c r="E21" s="22">
        <f t="shared" si="7"/>
        <v>4</v>
      </c>
      <c r="F21" s="22">
        <f t="shared" si="7"/>
        <v>8</v>
      </c>
      <c r="G21" s="22">
        <f t="shared" si="7"/>
        <v>25490</v>
      </c>
      <c r="H21" s="22">
        <f t="shared" si="7"/>
        <v>12718</v>
      </c>
      <c r="I21" s="22">
        <f t="shared" si="7"/>
        <v>12772</v>
      </c>
      <c r="J21" s="22">
        <f t="shared" si="7"/>
        <v>8270</v>
      </c>
      <c r="K21" s="22">
        <f t="shared" si="7"/>
        <v>7832</v>
      </c>
      <c r="L21" s="22">
        <f t="shared" si="7"/>
        <v>7999</v>
      </c>
      <c r="M21" s="22">
        <f t="shared" si="7"/>
        <v>533</v>
      </c>
      <c r="N21" s="22">
        <f t="shared" si="7"/>
        <v>395</v>
      </c>
      <c r="O21" s="22">
        <f t="shared" si="7"/>
        <v>294</v>
      </c>
      <c r="P21" s="22">
        <f t="shared" si="7"/>
        <v>167</v>
      </c>
    </row>
    <row r="22" spans="1:16" s="16" customFormat="1" ht="14.25" customHeight="1">
      <c r="A22" s="28" t="s">
        <v>28</v>
      </c>
      <c r="B22" s="22">
        <f aca="true" t="shared" si="8" ref="B22:P22">SUM(B26,B33,B39,B57,B62,B68,B70,B71)</f>
        <v>15</v>
      </c>
      <c r="C22" s="22">
        <f t="shared" si="8"/>
        <v>0</v>
      </c>
      <c r="D22" s="22">
        <f t="shared" si="8"/>
        <v>12</v>
      </c>
      <c r="E22" s="22">
        <f t="shared" si="8"/>
        <v>1</v>
      </c>
      <c r="F22" s="22">
        <f t="shared" si="8"/>
        <v>2</v>
      </c>
      <c r="G22" s="22">
        <f t="shared" si="8"/>
        <v>12703</v>
      </c>
      <c r="H22" s="22">
        <f t="shared" si="8"/>
        <v>6257</v>
      </c>
      <c r="I22" s="22">
        <f t="shared" si="8"/>
        <v>6446</v>
      </c>
      <c r="J22" s="22">
        <f t="shared" si="8"/>
        <v>4224</v>
      </c>
      <c r="K22" s="22">
        <f t="shared" si="8"/>
        <v>3855</v>
      </c>
      <c r="L22" s="22">
        <f t="shared" si="8"/>
        <v>3876</v>
      </c>
      <c r="M22" s="22">
        <f t="shared" si="8"/>
        <v>283</v>
      </c>
      <c r="N22" s="22">
        <f t="shared" si="8"/>
        <v>200</v>
      </c>
      <c r="O22" s="22">
        <f t="shared" si="8"/>
        <v>192</v>
      </c>
      <c r="P22" s="22">
        <f t="shared" si="8"/>
        <v>73</v>
      </c>
    </row>
    <row r="23" spans="1:16" ht="12.75" customHeight="1">
      <c r="A23" s="27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</row>
    <row r="24" spans="1:16" ht="14.25" customHeight="1">
      <c r="A24" s="27" t="s">
        <v>29</v>
      </c>
      <c r="B24" s="21">
        <f>SUM(C24:F24)</f>
        <v>98</v>
      </c>
      <c r="C24" s="21">
        <v>1</v>
      </c>
      <c r="D24" s="21">
        <v>36</v>
      </c>
      <c r="E24" s="21">
        <v>23</v>
      </c>
      <c r="F24" s="21">
        <v>38</v>
      </c>
      <c r="G24" s="21">
        <v>82418</v>
      </c>
      <c r="H24" s="21">
        <v>42036</v>
      </c>
      <c r="I24" s="21">
        <v>40382</v>
      </c>
      <c r="J24" s="21">
        <v>27174</v>
      </c>
      <c r="K24" s="21">
        <v>25572</v>
      </c>
      <c r="L24" s="21">
        <v>25389</v>
      </c>
      <c r="M24" s="21">
        <v>1515</v>
      </c>
      <c r="N24" s="21">
        <v>1236</v>
      </c>
      <c r="O24" s="21">
        <v>962</v>
      </c>
      <c r="P24" s="21">
        <v>570</v>
      </c>
    </row>
    <row r="25" spans="1:16" ht="14.25" customHeight="1">
      <c r="A25" s="29" t="s">
        <v>30</v>
      </c>
      <c r="B25" s="23">
        <f aca="true" t="shared" si="9" ref="B25:B75">SUM(C25:F25)</f>
        <v>25</v>
      </c>
      <c r="C25" s="21">
        <v>0</v>
      </c>
      <c r="D25" s="21">
        <v>15</v>
      </c>
      <c r="E25" s="21">
        <v>4</v>
      </c>
      <c r="F25" s="21">
        <v>6</v>
      </c>
      <c r="G25" s="21">
        <v>19226</v>
      </c>
      <c r="H25" s="21">
        <v>9610</v>
      </c>
      <c r="I25" s="21">
        <v>9616</v>
      </c>
      <c r="J25" s="21">
        <v>6135</v>
      </c>
      <c r="K25" s="21">
        <v>5842</v>
      </c>
      <c r="L25" s="21">
        <v>5996</v>
      </c>
      <c r="M25" s="21">
        <v>492</v>
      </c>
      <c r="N25" s="21">
        <v>356</v>
      </c>
      <c r="O25" s="21">
        <v>269</v>
      </c>
      <c r="P25" s="21">
        <v>136</v>
      </c>
    </row>
    <row r="26" spans="1:16" ht="14.25" customHeight="1">
      <c r="A26" s="27" t="s">
        <v>31</v>
      </c>
      <c r="B26" s="21">
        <f t="shared" si="9"/>
        <v>5</v>
      </c>
      <c r="C26" s="21">
        <v>0</v>
      </c>
      <c r="D26" s="21">
        <v>3</v>
      </c>
      <c r="E26" s="21">
        <v>1</v>
      </c>
      <c r="F26" s="21">
        <v>1</v>
      </c>
      <c r="G26" s="21">
        <v>4550</v>
      </c>
      <c r="H26" s="21">
        <v>2085</v>
      </c>
      <c r="I26" s="21">
        <v>2465</v>
      </c>
      <c r="J26" s="21">
        <v>1438</v>
      </c>
      <c r="K26" s="21">
        <v>1369</v>
      </c>
      <c r="L26" s="21">
        <v>1493</v>
      </c>
      <c r="M26" s="21">
        <v>104</v>
      </c>
      <c r="N26" s="21">
        <v>58</v>
      </c>
      <c r="O26" s="21">
        <v>69</v>
      </c>
      <c r="P26" s="21">
        <v>19</v>
      </c>
    </row>
    <row r="27" spans="1:16" ht="14.25" customHeight="1">
      <c r="A27" s="27" t="s">
        <v>32</v>
      </c>
      <c r="B27" s="21">
        <f t="shared" si="9"/>
        <v>10</v>
      </c>
      <c r="C27" s="21">
        <v>0</v>
      </c>
      <c r="D27" s="21">
        <v>6</v>
      </c>
      <c r="E27" s="21">
        <v>0</v>
      </c>
      <c r="F27" s="21">
        <v>4</v>
      </c>
      <c r="G27" s="21">
        <v>9502</v>
      </c>
      <c r="H27" s="21">
        <v>5144</v>
      </c>
      <c r="I27" s="21">
        <v>4358</v>
      </c>
      <c r="J27" s="21">
        <v>3211</v>
      </c>
      <c r="K27" s="21">
        <v>2971</v>
      </c>
      <c r="L27" s="21">
        <v>3032</v>
      </c>
      <c r="M27" s="21">
        <v>119</v>
      </c>
      <c r="N27" s="21">
        <v>64</v>
      </c>
      <c r="O27" s="21">
        <v>67</v>
      </c>
      <c r="P27" s="21">
        <v>38</v>
      </c>
    </row>
    <row r="28" spans="1:16" ht="14.25" customHeight="1">
      <c r="A28" s="27" t="s">
        <v>33</v>
      </c>
      <c r="B28" s="21">
        <f t="shared" si="9"/>
        <v>5</v>
      </c>
      <c r="C28" s="21">
        <v>0</v>
      </c>
      <c r="D28" s="21">
        <v>4</v>
      </c>
      <c r="E28" s="21">
        <v>0</v>
      </c>
      <c r="F28" s="21">
        <v>1</v>
      </c>
      <c r="G28" s="21">
        <v>4261</v>
      </c>
      <c r="H28" s="21">
        <v>1486</v>
      </c>
      <c r="I28" s="21">
        <v>2775</v>
      </c>
      <c r="J28" s="21">
        <v>1419</v>
      </c>
      <c r="K28" s="21">
        <v>1450</v>
      </c>
      <c r="L28" s="21">
        <v>1392</v>
      </c>
      <c r="M28" s="21">
        <v>0</v>
      </c>
      <c r="N28" s="21">
        <v>0</v>
      </c>
      <c r="O28" s="21">
        <v>0</v>
      </c>
      <c r="P28" s="21">
        <v>0</v>
      </c>
    </row>
    <row r="29" spans="1:16" ht="12.75" customHeight="1">
      <c r="A29" s="27"/>
      <c r="B29" s="23"/>
      <c r="C29" s="21" t="s">
        <v>83</v>
      </c>
      <c r="D29" s="21" t="s">
        <v>83</v>
      </c>
      <c r="E29" s="21" t="s">
        <v>83</v>
      </c>
      <c r="F29" s="21" t="s">
        <v>83</v>
      </c>
      <c r="G29" s="21" t="s">
        <v>83</v>
      </c>
      <c r="H29" s="21" t="s">
        <v>83</v>
      </c>
      <c r="I29" s="21" t="s">
        <v>83</v>
      </c>
      <c r="J29" s="21" t="s">
        <v>83</v>
      </c>
      <c r="K29" s="21" t="s">
        <v>83</v>
      </c>
      <c r="L29" s="21" t="s">
        <v>83</v>
      </c>
      <c r="M29" s="21" t="s">
        <v>83</v>
      </c>
      <c r="N29" s="21" t="s">
        <v>83</v>
      </c>
      <c r="O29" s="21" t="s">
        <v>83</v>
      </c>
      <c r="P29" s="21" t="s">
        <v>83</v>
      </c>
    </row>
    <row r="30" spans="1:16" ht="13.5" customHeight="1">
      <c r="A30" s="27" t="s">
        <v>34</v>
      </c>
      <c r="B30" s="21">
        <f t="shared" si="9"/>
        <v>8</v>
      </c>
      <c r="C30" s="21">
        <v>0</v>
      </c>
      <c r="D30" s="21">
        <v>5</v>
      </c>
      <c r="E30" s="21">
        <v>0</v>
      </c>
      <c r="F30" s="21">
        <v>3</v>
      </c>
      <c r="G30" s="21">
        <v>7391</v>
      </c>
      <c r="H30" s="21">
        <v>4162</v>
      </c>
      <c r="I30" s="21">
        <v>3229</v>
      </c>
      <c r="J30" s="21">
        <v>2411</v>
      </c>
      <c r="K30" s="21">
        <v>2406</v>
      </c>
      <c r="L30" s="21">
        <v>2367</v>
      </c>
      <c r="M30" s="21">
        <v>76</v>
      </c>
      <c r="N30" s="21">
        <v>68</v>
      </c>
      <c r="O30" s="21">
        <v>49</v>
      </c>
      <c r="P30" s="21">
        <v>14</v>
      </c>
    </row>
    <row r="31" spans="1:16" ht="13.5" customHeight="1">
      <c r="A31" s="27" t="s">
        <v>35</v>
      </c>
      <c r="B31" s="21">
        <f t="shared" si="9"/>
        <v>1</v>
      </c>
      <c r="C31" s="21">
        <v>0</v>
      </c>
      <c r="D31" s="21">
        <v>1</v>
      </c>
      <c r="E31" s="21">
        <v>0</v>
      </c>
      <c r="F31" s="21">
        <v>0</v>
      </c>
      <c r="G31" s="21">
        <v>830</v>
      </c>
      <c r="H31" s="21">
        <v>399</v>
      </c>
      <c r="I31" s="21">
        <v>431</v>
      </c>
      <c r="J31" s="21">
        <v>283</v>
      </c>
      <c r="K31" s="21">
        <v>275</v>
      </c>
      <c r="L31" s="21">
        <v>272</v>
      </c>
      <c r="M31" s="21">
        <v>0</v>
      </c>
      <c r="N31" s="21">
        <v>0</v>
      </c>
      <c r="O31" s="21">
        <v>0</v>
      </c>
      <c r="P31" s="21">
        <v>0</v>
      </c>
    </row>
    <row r="32" spans="1:16" ht="13.5" customHeight="1">
      <c r="A32" s="27" t="s">
        <v>36</v>
      </c>
      <c r="B32" s="21">
        <f t="shared" si="9"/>
        <v>11</v>
      </c>
      <c r="C32" s="21">
        <v>0</v>
      </c>
      <c r="D32" s="21">
        <v>8</v>
      </c>
      <c r="E32" s="21">
        <v>0</v>
      </c>
      <c r="F32" s="21">
        <v>3</v>
      </c>
      <c r="G32" s="21">
        <v>7825</v>
      </c>
      <c r="H32" s="21">
        <v>4417</v>
      </c>
      <c r="I32" s="21">
        <v>3408</v>
      </c>
      <c r="J32" s="21">
        <v>2694</v>
      </c>
      <c r="K32" s="21">
        <v>2565</v>
      </c>
      <c r="L32" s="21">
        <v>2566</v>
      </c>
      <c r="M32" s="21">
        <v>0</v>
      </c>
      <c r="N32" s="21">
        <v>0</v>
      </c>
      <c r="O32" s="21">
        <v>0</v>
      </c>
      <c r="P32" s="21">
        <v>0</v>
      </c>
    </row>
    <row r="33" spans="1:16" ht="13.5" customHeight="1">
      <c r="A33" s="27" t="s">
        <v>37</v>
      </c>
      <c r="B33" s="21">
        <f t="shared" si="9"/>
        <v>2</v>
      </c>
      <c r="C33" s="21">
        <v>0</v>
      </c>
      <c r="D33" s="21">
        <v>2</v>
      </c>
      <c r="E33" s="21">
        <v>0</v>
      </c>
      <c r="F33" s="21">
        <v>0</v>
      </c>
      <c r="G33" s="21">
        <v>1857</v>
      </c>
      <c r="H33" s="21">
        <v>796</v>
      </c>
      <c r="I33" s="21">
        <v>1061</v>
      </c>
      <c r="J33" s="21">
        <v>606</v>
      </c>
      <c r="K33" s="21">
        <v>590</v>
      </c>
      <c r="L33" s="21">
        <v>545</v>
      </c>
      <c r="M33" s="21">
        <v>44</v>
      </c>
      <c r="N33" s="21">
        <v>33</v>
      </c>
      <c r="O33" s="21">
        <v>30</v>
      </c>
      <c r="P33" s="21">
        <v>9</v>
      </c>
    </row>
    <row r="34" spans="1:16" ht="13.5" customHeight="1">
      <c r="A34" s="27" t="s">
        <v>38</v>
      </c>
      <c r="B34" s="21">
        <f t="shared" si="9"/>
        <v>5</v>
      </c>
      <c r="C34" s="21">
        <v>0</v>
      </c>
      <c r="D34" s="21">
        <v>2</v>
      </c>
      <c r="E34" s="21">
        <v>0</v>
      </c>
      <c r="F34" s="21">
        <v>3</v>
      </c>
      <c r="G34" s="21">
        <v>3736</v>
      </c>
      <c r="H34" s="21">
        <v>1469</v>
      </c>
      <c r="I34" s="21">
        <v>2267</v>
      </c>
      <c r="J34" s="21">
        <v>1379</v>
      </c>
      <c r="K34" s="21">
        <v>1139</v>
      </c>
      <c r="L34" s="21">
        <v>1218</v>
      </c>
      <c r="M34" s="21">
        <v>0</v>
      </c>
      <c r="N34" s="21">
        <v>0</v>
      </c>
      <c r="O34" s="21">
        <v>0</v>
      </c>
      <c r="P34" s="21">
        <v>0</v>
      </c>
    </row>
    <row r="35" spans="1:16" ht="12.75" customHeight="1">
      <c r="A35" s="27"/>
      <c r="B35" s="21"/>
      <c r="C35" s="21" t="s">
        <v>83</v>
      </c>
      <c r="D35" s="21" t="s">
        <v>83</v>
      </c>
      <c r="E35" s="21" t="s">
        <v>83</v>
      </c>
      <c r="F35" s="21" t="s">
        <v>83</v>
      </c>
      <c r="G35" s="21" t="s">
        <v>83</v>
      </c>
      <c r="H35" s="21" t="s">
        <v>83</v>
      </c>
      <c r="I35" s="21" t="s">
        <v>83</v>
      </c>
      <c r="J35" s="21" t="s">
        <v>83</v>
      </c>
      <c r="K35" s="21" t="s">
        <v>83</v>
      </c>
      <c r="L35" s="21" t="s">
        <v>83</v>
      </c>
      <c r="M35" s="21" t="s">
        <v>83</v>
      </c>
      <c r="N35" s="21" t="s">
        <v>83</v>
      </c>
      <c r="O35" s="21" t="s">
        <v>83</v>
      </c>
      <c r="P35" s="21" t="s">
        <v>83</v>
      </c>
    </row>
    <row r="36" spans="1:16" ht="13.5" customHeight="1">
      <c r="A36" s="27" t="s">
        <v>39</v>
      </c>
      <c r="B36" s="21">
        <f t="shared" si="9"/>
        <v>10</v>
      </c>
      <c r="C36" s="21">
        <v>0</v>
      </c>
      <c r="D36" s="21">
        <v>8</v>
      </c>
      <c r="E36" s="21">
        <v>0</v>
      </c>
      <c r="F36" s="21">
        <v>2</v>
      </c>
      <c r="G36" s="21">
        <v>7200</v>
      </c>
      <c r="H36" s="21">
        <v>3800</v>
      </c>
      <c r="I36" s="21">
        <v>3400</v>
      </c>
      <c r="J36" s="21">
        <v>2384</v>
      </c>
      <c r="K36" s="21">
        <v>2452</v>
      </c>
      <c r="L36" s="21">
        <v>2364</v>
      </c>
      <c r="M36" s="21">
        <v>0</v>
      </c>
      <c r="N36" s="21">
        <v>0</v>
      </c>
      <c r="O36" s="21">
        <v>0</v>
      </c>
      <c r="P36" s="21">
        <v>0</v>
      </c>
    </row>
    <row r="37" spans="1:16" ht="13.5" customHeight="1">
      <c r="A37" s="27" t="s">
        <v>40</v>
      </c>
      <c r="B37" s="21">
        <f t="shared" si="9"/>
        <v>9</v>
      </c>
      <c r="C37" s="21">
        <v>0</v>
      </c>
      <c r="D37" s="24">
        <v>6</v>
      </c>
      <c r="E37" s="21">
        <v>0</v>
      </c>
      <c r="F37" s="21">
        <v>3</v>
      </c>
      <c r="G37" s="21">
        <v>9173</v>
      </c>
      <c r="H37" s="21">
        <v>5781</v>
      </c>
      <c r="I37" s="21">
        <v>3392</v>
      </c>
      <c r="J37" s="21">
        <v>2905</v>
      </c>
      <c r="K37" s="21">
        <v>2890</v>
      </c>
      <c r="L37" s="21">
        <v>2838</v>
      </c>
      <c r="M37" s="21">
        <v>230</v>
      </c>
      <c r="N37" s="21">
        <v>134</v>
      </c>
      <c r="O37" s="21">
        <v>108</v>
      </c>
      <c r="P37" s="21">
        <v>68</v>
      </c>
    </row>
    <row r="38" spans="1:16" ht="13.5" customHeight="1">
      <c r="A38" s="27" t="s">
        <v>41</v>
      </c>
      <c r="B38" s="21">
        <f t="shared" si="9"/>
        <v>6</v>
      </c>
      <c r="C38" s="21">
        <v>0</v>
      </c>
      <c r="D38" s="21">
        <v>5</v>
      </c>
      <c r="E38" s="21">
        <v>0</v>
      </c>
      <c r="F38" s="21">
        <v>1</v>
      </c>
      <c r="G38" s="21">
        <v>4908</v>
      </c>
      <c r="H38" s="21">
        <v>2394</v>
      </c>
      <c r="I38" s="21">
        <v>2514</v>
      </c>
      <c r="J38" s="21">
        <v>1605</v>
      </c>
      <c r="K38" s="21">
        <v>1539</v>
      </c>
      <c r="L38" s="21">
        <v>1556</v>
      </c>
      <c r="M38" s="21">
        <v>95</v>
      </c>
      <c r="N38" s="21">
        <v>50</v>
      </c>
      <c r="O38" s="21">
        <v>47</v>
      </c>
      <c r="P38" s="21">
        <v>16</v>
      </c>
    </row>
    <row r="39" spans="1:16" ht="13.5" customHeight="1">
      <c r="A39" s="27" t="s">
        <v>42</v>
      </c>
      <c r="B39" s="21">
        <f t="shared" si="9"/>
        <v>3</v>
      </c>
      <c r="C39" s="21">
        <v>0</v>
      </c>
      <c r="D39" s="21">
        <v>3</v>
      </c>
      <c r="E39" s="21">
        <v>0</v>
      </c>
      <c r="F39" s="21">
        <v>0</v>
      </c>
      <c r="G39" s="21">
        <v>2743</v>
      </c>
      <c r="H39" s="21">
        <v>1557</v>
      </c>
      <c r="I39" s="21">
        <v>1186</v>
      </c>
      <c r="J39" s="21">
        <v>810</v>
      </c>
      <c r="K39" s="21">
        <v>787</v>
      </c>
      <c r="L39" s="21">
        <v>764</v>
      </c>
      <c r="M39" s="21">
        <v>135</v>
      </c>
      <c r="N39" s="21">
        <v>109</v>
      </c>
      <c r="O39" s="21">
        <v>93</v>
      </c>
      <c r="P39" s="21">
        <v>45</v>
      </c>
    </row>
    <row r="40" spans="1:16" ht="13.5" customHeight="1">
      <c r="A40" s="27" t="s">
        <v>43</v>
      </c>
      <c r="B40" s="21">
        <f t="shared" si="9"/>
        <v>5</v>
      </c>
      <c r="C40" s="21">
        <v>0</v>
      </c>
      <c r="D40" s="21">
        <v>3</v>
      </c>
      <c r="E40" s="21">
        <v>0</v>
      </c>
      <c r="F40" s="21">
        <v>2</v>
      </c>
      <c r="G40" s="21">
        <v>4509</v>
      </c>
      <c r="H40" s="21">
        <v>2348</v>
      </c>
      <c r="I40" s="21">
        <v>2161</v>
      </c>
      <c r="J40" s="21">
        <v>1391</v>
      </c>
      <c r="K40" s="21">
        <v>1505</v>
      </c>
      <c r="L40" s="21">
        <v>1440</v>
      </c>
      <c r="M40" s="21">
        <v>73</v>
      </c>
      <c r="N40" s="21">
        <v>40</v>
      </c>
      <c r="O40" s="21">
        <v>49</v>
      </c>
      <c r="P40" s="21">
        <v>11</v>
      </c>
    </row>
    <row r="41" spans="1:16" ht="12.75" customHeight="1">
      <c r="A41" s="27"/>
      <c r="B41" s="21"/>
      <c r="C41" s="21" t="s">
        <v>83</v>
      </c>
      <c r="D41" s="21" t="s">
        <v>83</v>
      </c>
      <c r="E41" s="21" t="s">
        <v>83</v>
      </c>
      <c r="F41" s="21" t="s">
        <v>83</v>
      </c>
      <c r="G41" s="21" t="s">
        <v>83</v>
      </c>
      <c r="H41" s="21" t="s">
        <v>83</v>
      </c>
      <c r="I41" s="21" t="s">
        <v>83</v>
      </c>
      <c r="J41" s="21" t="s">
        <v>83</v>
      </c>
      <c r="K41" s="21" t="s">
        <v>83</v>
      </c>
      <c r="L41" s="21" t="s">
        <v>83</v>
      </c>
      <c r="M41" s="21" t="s">
        <v>83</v>
      </c>
      <c r="N41" s="21" t="s">
        <v>83</v>
      </c>
      <c r="O41" s="21" t="s">
        <v>83</v>
      </c>
      <c r="P41" s="21" t="s">
        <v>83</v>
      </c>
    </row>
    <row r="42" spans="1:16" ht="13.5" customHeight="1">
      <c r="A42" s="27" t="s">
        <v>44</v>
      </c>
      <c r="B42" s="21">
        <f t="shared" si="9"/>
        <v>6</v>
      </c>
      <c r="C42" s="21">
        <v>0</v>
      </c>
      <c r="D42" s="21">
        <v>4</v>
      </c>
      <c r="E42" s="21">
        <v>0</v>
      </c>
      <c r="F42" s="21">
        <v>2</v>
      </c>
      <c r="G42" s="21">
        <v>4734</v>
      </c>
      <c r="H42" s="21">
        <v>2355</v>
      </c>
      <c r="I42" s="21">
        <v>2379</v>
      </c>
      <c r="J42" s="21">
        <v>1486</v>
      </c>
      <c r="K42" s="21">
        <v>1450</v>
      </c>
      <c r="L42" s="21">
        <v>1454</v>
      </c>
      <c r="M42" s="21">
        <v>165</v>
      </c>
      <c r="N42" s="21">
        <v>58</v>
      </c>
      <c r="O42" s="21">
        <v>80</v>
      </c>
      <c r="P42" s="21">
        <v>41</v>
      </c>
    </row>
    <row r="43" spans="1:16" ht="13.5" customHeight="1">
      <c r="A43" s="27" t="s">
        <v>45</v>
      </c>
      <c r="B43" s="21">
        <f t="shared" si="9"/>
        <v>4</v>
      </c>
      <c r="C43" s="21">
        <v>0</v>
      </c>
      <c r="D43" s="21">
        <v>2</v>
      </c>
      <c r="E43" s="21">
        <v>0</v>
      </c>
      <c r="F43" s="21">
        <v>2</v>
      </c>
      <c r="G43" s="21">
        <v>4076</v>
      </c>
      <c r="H43" s="21">
        <v>1882</v>
      </c>
      <c r="I43" s="21">
        <v>2194</v>
      </c>
      <c r="J43" s="21">
        <v>1426</v>
      </c>
      <c r="K43" s="21">
        <v>1315</v>
      </c>
      <c r="L43" s="21">
        <v>1335</v>
      </c>
      <c r="M43" s="21">
        <v>0</v>
      </c>
      <c r="N43" s="21">
        <v>0</v>
      </c>
      <c r="O43" s="21">
        <v>0</v>
      </c>
      <c r="P43" s="21">
        <v>0</v>
      </c>
    </row>
    <row r="44" spans="1:16" ht="13.5" customHeight="1">
      <c r="A44" s="27" t="s">
        <v>46</v>
      </c>
      <c r="B44" s="21">
        <f t="shared" si="9"/>
        <v>4</v>
      </c>
      <c r="C44" s="21">
        <v>0</v>
      </c>
      <c r="D44" s="21">
        <v>3</v>
      </c>
      <c r="E44" s="21">
        <v>0</v>
      </c>
      <c r="F44" s="21">
        <v>1</v>
      </c>
      <c r="G44" s="21">
        <v>3847</v>
      </c>
      <c r="H44" s="21">
        <v>2186</v>
      </c>
      <c r="I44" s="21">
        <v>1661</v>
      </c>
      <c r="J44" s="21">
        <v>1272</v>
      </c>
      <c r="K44" s="21">
        <v>1368</v>
      </c>
      <c r="L44" s="21">
        <v>1207</v>
      </c>
      <c r="M44" s="21">
        <v>0</v>
      </c>
      <c r="N44" s="21">
        <v>0</v>
      </c>
      <c r="O44" s="21">
        <v>0</v>
      </c>
      <c r="P44" s="21">
        <v>0</v>
      </c>
    </row>
    <row r="45" spans="1:16" ht="13.5" customHeight="1">
      <c r="A45" s="27" t="s">
        <v>47</v>
      </c>
      <c r="B45" s="21">
        <f t="shared" si="9"/>
        <v>5</v>
      </c>
      <c r="C45" s="21">
        <v>0</v>
      </c>
      <c r="D45" s="21">
        <v>2</v>
      </c>
      <c r="E45" s="21">
        <v>0</v>
      </c>
      <c r="F45" s="21">
        <v>3</v>
      </c>
      <c r="G45" s="21">
        <v>5116</v>
      </c>
      <c r="H45" s="21">
        <v>2823</v>
      </c>
      <c r="I45" s="21">
        <v>2293</v>
      </c>
      <c r="J45" s="21">
        <v>1831</v>
      </c>
      <c r="K45" s="21">
        <v>1694</v>
      </c>
      <c r="L45" s="21">
        <v>1591</v>
      </c>
      <c r="M45" s="21">
        <v>0</v>
      </c>
      <c r="N45" s="21">
        <v>0</v>
      </c>
      <c r="O45" s="21">
        <v>0</v>
      </c>
      <c r="P45" s="21">
        <v>0</v>
      </c>
    </row>
    <row r="46" spans="1:16" ht="13.5" customHeight="1">
      <c r="A46" s="27" t="s">
        <v>48</v>
      </c>
      <c r="B46" s="21">
        <f t="shared" si="9"/>
        <v>4</v>
      </c>
      <c r="C46" s="21">
        <v>0</v>
      </c>
      <c r="D46" s="21">
        <v>4</v>
      </c>
      <c r="E46" s="21">
        <v>0</v>
      </c>
      <c r="F46" s="21">
        <v>0</v>
      </c>
      <c r="G46" s="21">
        <v>2801</v>
      </c>
      <c r="H46" s="21">
        <v>1648</v>
      </c>
      <c r="I46" s="21">
        <v>1153</v>
      </c>
      <c r="J46" s="21">
        <v>955</v>
      </c>
      <c r="K46" s="21">
        <v>867</v>
      </c>
      <c r="L46" s="21">
        <v>843</v>
      </c>
      <c r="M46" s="21">
        <v>41</v>
      </c>
      <c r="N46" s="21">
        <v>39</v>
      </c>
      <c r="O46" s="21">
        <v>25</v>
      </c>
      <c r="P46" s="21">
        <v>31</v>
      </c>
    </row>
    <row r="47" spans="1:16" ht="12.75" customHeight="1">
      <c r="A47" s="27"/>
      <c r="B47" s="21"/>
      <c r="C47" s="21" t="s">
        <v>83</v>
      </c>
      <c r="D47" s="21" t="s">
        <v>83</v>
      </c>
      <c r="E47" s="21" t="s">
        <v>83</v>
      </c>
      <c r="F47" s="21" t="s">
        <v>83</v>
      </c>
      <c r="G47" s="21" t="s">
        <v>83</v>
      </c>
      <c r="H47" s="21" t="s">
        <v>83</v>
      </c>
      <c r="I47" s="21" t="s">
        <v>83</v>
      </c>
      <c r="J47" s="21" t="s">
        <v>83</v>
      </c>
      <c r="K47" s="21" t="s">
        <v>83</v>
      </c>
      <c r="L47" s="21" t="s">
        <v>83</v>
      </c>
      <c r="M47" s="21" t="s">
        <v>83</v>
      </c>
      <c r="N47" s="21" t="s">
        <v>83</v>
      </c>
      <c r="O47" s="21" t="s">
        <v>83</v>
      </c>
      <c r="P47" s="21" t="s">
        <v>83</v>
      </c>
    </row>
    <row r="48" spans="1:16" ht="13.5" customHeight="1">
      <c r="A48" s="27" t="s">
        <v>49</v>
      </c>
      <c r="B48" s="21">
        <f t="shared" si="9"/>
        <v>5</v>
      </c>
      <c r="C48" s="21">
        <v>0</v>
      </c>
      <c r="D48" s="21">
        <v>2</v>
      </c>
      <c r="E48" s="21">
        <v>0</v>
      </c>
      <c r="F48" s="21">
        <v>3</v>
      </c>
      <c r="G48" s="21">
        <v>2714</v>
      </c>
      <c r="H48" s="21">
        <v>1359</v>
      </c>
      <c r="I48" s="21">
        <v>1355</v>
      </c>
      <c r="J48" s="21">
        <v>919</v>
      </c>
      <c r="K48" s="21">
        <v>905</v>
      </c>
      <c r="L48" s="21">
        <v>890</v>
      </c>
      <c r="M48" s="21">
        <v>0</v>
      </c>
      <c r="N48" s="21">
        <v>0</v>
      </c>
      <c r="O48" s="21">
        <v>0</v>
      </c>
      <c r="P48" s="21">
        <v>0</v>
      </c>
    </row>
    <row r="49" spans="1:16" ht="13.5" customHeight="1">
      <c r="A49" s="27" t="s">
        <v>50</v>
      </c>
      <c r="B49" s="21">
        <f t="shared" si="9"/>
        <v>3</v>
      </c>
      <c r="C49" s="21">
        <v>0</v>
      </c>
      <c r="D49" s="21">
        <v>1</v>
      </c>
      <c r="E49" s="21">
        <v>0</v>
      </c>
      <c r="F49" s="21">
        <v>2</v>
      </c>
      <c r="G49" s="21">
        <v>2347</v>
      </c>
      <c r="H49" s="21">
        <v>1519</v>
      </c>
      <c r="I49" s="21">
        <v>828</v>
      </c>
      <c r="J49" s="21">
        <v>850</v>
      </c>
      <c r="K49" s="21">
        <v>697</v>
      </c>
      <c r="L49" s="21">
        <v>800</v>
      </c>
      <c r="M49" s="21">
        <v>0</v>
      </c>
      <c r="N49" s="21">
        <v>0</v>
      </c>
      <c r="O49" s="21">
        <v>0</v>
      </c>
      <c r="P49" s="21">
        <v>0</v>
      </c>
    </row>
    <row r="50" spans="1:16" ht="13.5" customHeight="1">
      <c r="A50" s="27" t="s">
        <v>51</v>
      </c>
      <c r="B50" s="21">
        <f t="shared" si="9"/>
        <v>3</v>
      </c>
      <c r="C50" s="21">
        <v>0</v>
      </c>
      <c r="D50" s="21">
        <v>2</v>
      </c>
      <c r="E50" s="21">
        <v>0</v>
      </c>
      <c r="F50" s="21">
        <v>1</v>
      </c>
      <c r="G50" s="21">
        <v>2447</v>
      </c>
      <c r="H50" s="21">
        <v>1136</v>
      </c>
      <c r="I50" s="21">
        <v>1311</v>
      </c>
      <c r="J50" s="21">
        <v>845</v>
      </c>
      <c r="K50" s="21">
        <v>800</v>
      </c>
      <c r="L50" s="21">
        <v>802</v>
      </c>
      <c r="M50" s="21">
        <v>0</v>
      </c>
      <c r="N50" s="21">
        <v>0</v>
      </c>
      <c r="O50" s="21">
        <v>0</v>
      </c>
      <c r="P50" s="21">
        <v>0</v>
      </c>
    </row>
    <row r="51" spans="1:16" ht="13.5" customHeight="1">
      <c r="A51" s="27" t="s">
        <v>52</v>
      </c>
      <c r="B51" s="21">
        <f t="shared" si="9"/>
        <v>2</v>
      </c>
      <c r="C51" s="21">
        <v>0</v>
      </c>
      <c r="D51" s="21">
        <v>2</v>
      </c>
      <c r="E51" s="21">
        <v>0</v>
      </c>
      <c r="F51" s="21">
        <v>0</v>
      </c>
      <c r="G51" s="21">
        <v>1492</v>
      </c>
      <c r="H51" s="21">
        <v>639</v>
      </c>
      <c r="I51" s="21">
        <v>853</v>
      </c>
      <c r="J51" s="21">
        <v>534</v>
      </c>
      <c r="K51" s="21">
        <v>508</v>
      </c>
      <c r="L51" s="21">
        <v>450</v>
      </c>
      <c r="M51" s="21">
        <v>0</v>
      </c>
      <c r="N51" s="21">
        <v>0</v>
      </c>
      <c r="O51" s="21">
        <v>0</v>
      </c>
      <c r="P51" s="21">
        <v>0</v>
      </c>
    </row>
    <row r="52" spans="1:16" ht="13.5" customHeight="1">
      <c r="A52" s="27" t="s">
        <v>53</v>
      </c>
      <c r="B52" s="21">
        <f t="shared" si="9"/>
        <v>4</v>
      </c>
      <c r="C52" s="21">
        <v>0</v>
      </c>
      <c r="D52" s="21">
        <v>2</v>
      </c>
      <c r="E52" s="21">
        <v>0</v>
      </c>
      <c r="F52" s="21">
        <v>2</v>
      </c>
      <c r="G52" s="21">
        <v>3707</v>
      </c>
      <c r="H52" s="21">
        <v>1703</v>
      </c>
      <c r="I52" s="21">
        <v>2004</v>
      </c>
      <c r="J52" s="21">
        <v>1268</v>
      </c>
      <c r="K52" s="21">
        <v>1213</v>
      </c>
      <c r="L52" s="21">
        <v>1226</v>
      </c>
      <c r="M52" s="21">
        <v>0</v>
      </c>
      <c r="N52" s="21">
        <v>0</v>
      </c>
      <c r="O52" s="21">
        <v>0</v>
      </c>
      <c r="P52" s="21">
        <v>0</v>
      </c>
    </row>
    <row r="53" spans="1:16" ht="12.75" customHeight="1">
      <c r="A53" s="27"/>
      <c r="B53" s="21"/>
      <c r="C53" s="21" t="s">
        <v>83</v>
      </c>
      <c r="D53" s="21" t="s">
        <v>83</v>
      </c>
      <c r="E53" s="21" t="s">
        <v>83</v>
      </c>
      <c r="F53" s="21" t="s">
        <v>83</v>
      </c>
      <c r="G53" s="21" t="s">
        <v>83</v>
      </c>
      <c r="H53" s="21" t="s">
        <v>83</v>
      </c>
      <c r="I53" s="21" t="s">
        <v>83</v>
      </c>
      <c r="J53" s="21" t="s">
        <v>83</v>
      </c>
      <c r="K53" s="21" t="s">
        <v>83</v>
      </c>
      <c r="L53" s="21" t="s">
        <v>83</v>
      </c>
      <c r="M53" s="21" t="s">
        <v>83</v>
      </c>
      <c r="N53" s="21" t="s">
        <v>83</v>
      </c>
      <c r="O53" s="21" t="s">
        <v>83</v>
      </c>
      <c r="P53" s="21" t="s">
        <v>83</v>
      </c>
    </row>
    <row r="54" spans="1:16" ht="13.5" customHeight="1">
      <c r="A54" s="27" t="s">
        <v>54</v>
      </c>
      <c r="B54" s="21">
        <f t="shared" si="9"/>
        <v>3</v>
      </c>
      <c r="C54" s="21">
        <v>0</v>
      </c>
      <c r="D54" s="21">
        <v>1</v>
      </c>
      <c r="E54" s="21">
        <v>0</v>
      </c>
      <c r="F54" s="21">
        <v>2</v>
      </c>
      <c r="G54" s="21">
        <v>2633</v>
      </c>
      <c r="H54" s="21">
        <v>1061</v>
      </c>
      <c r="I54" s="21">
        <v>1572</v>
      </c>
      <c r="J54" s="21">
        <v>897</v>
      </c>
      <c r="K54" s="21">
        <v>848</v>
      </c>
      <c r="L54" s="21">
        <v>888</v>
      </c>
      <c r="M54" s="21">
        <v>0</v>
      </c>
      <c r="N54" s="21">
        <v>0</v>
      </c>
      <c r="O54" s="21">
        <v>0</v>
      </c>
      <c r="P54" s="21">
        <v>0</v>
      </c>
    </row>
    <row r="55" spans="1:16" ht="13.5" customHeight="1">
      <c r="A55" s="27" t="s">
        <v>55</v>
      </c>
      <c r="B55" s="21">
        <f t="shared" si="9"/>
        <v>3</v>
      </c>
      <c r="C55" s="21">
        <v>0</v>
      </c>
      <c r="D55" s="21">
        <v>2</v>
      </c>
      <c r="E55" s="21">
        <v>0</v>
      </c>
      <c r="F55" s="21">
        <v>1</v>
      </c>
      <c r="G55" s="21">
        <v>2390</v>
      </c>
      <c r="H55" s="21">
        <v>1339</v>
      </c>
      <c r="I55" s="21">
        <v>1051</v>
      </c>
      <c r="J55" s="21">
        <v>723</v>
      </c>
      <c r="K55" s="21">
        <v>691</v>
      </c>
      <c r="L55" s="21">
        <v>693</v>
      </c>
      <c r="M55" s="21">
        <v>120</v>
      </c>
      <c r="N55" s="21">
        <v>84</v>
      </c>
      <c r="O55" s="21">
        <v>71</v>
      </c>
      <c r="P55" s="21">
        <v>8</v>
      </c>
    </row>
    <row r="56" spans="1:16" ht="13.5" customHeight="1">
      <c r="A56" s="27" t="s">
        <v>56</v>
      </c>
      <c r="B56" s="21">
        <f t="shared" si="9"/>
        <v>16</v>
      </c>
      <c r="C56" s="21">
        <v>0</v>
      </c>
      <c r="D56" s="21">
        <v>10</v>
      </c>
      <c r="E56" s="21">
        <v>1</v>
      </c>
      <c r="F56" s="21">
        <v>5</v>
      </c>
      <c r="G56" s="21">
        <v>14687</v>
      </c>
      <c r="H56" s="21">
        <v>7417</v>
      </c>
      <c r="I56" s="21">
        <v>7270</v>
      </c>
      <c r="J56" s="21">
        <v>4700</v>
      </c>
      <c r="K56" s="21">
        <v>4689</v>
      </c>
      <c r="L56" s="21">
        <v>4586</v>
      </c>
      <c r="M56" s="21">
        <v>287</v>
      </c>
      <c r="N56" s="21">
        <v>176</v>
      </c>
      <c r="O56" s="21">
        <v>162</v>
      </c>
      <c r="P56" s="21">
        <v>87</v>
      </c>
    </row>
    <row r="57" spans="1:16" ht="13.5" customHeight="1">
      <c r="A57" s="27" t="s">
        <v>57</v>
      </c>
      <c r="B57" s="21">
        <f t="shared" si="9"/>
        <v>2</v>
      </c>
      <c r="C57" s="21">
        <v>0</v>
      </c>
      <c r="D57" s="21">
        <v>2</v>
      </c>
      <c r="E57" s="21">
        <v>0</v>
      </c>
      <c r="F57" s="21">
        <v>0</v>
      </c>
      <c r="G57" s="21">
        <v>1650</v>
      </c>
      <c r="H57" s="21">
        <v>710</v>
      </c>
      <c r="I57" s="21">
        <v>940</v>
      </c>
      <c r="J57" s="21">
        <v>607</v>
      </c>
      <c r="K57" s="21">
        <v>503</v>
      </c>
      <c r="L57" s="21">
        <v>540</v>
      </c>
      <c r="M57" s="21">
        <v>0</v>
      </c>
      <c r="N57" s="21">
        <v>0</v>
      </c>
      <c r="O57" s="21">
        <v>0</v>
      </c>
      <c r="P57" s="21">
        <v>0</v>
      </c>
    </row>
    <row r="58" spans="1:16" ht="13.5" customHeight="1">
      <c r="A58" s="27" t="s">
        <v>58</v>
      </c>
      <c r="B58" s="21">
        <f t="shared" si="9"/>
        <v>2</v>
      </c>
      <c r="C58" s="21">
        <v>0</v>
      </c>
      <c r="D58" s="21">
        <v>2</v>
      </c>
      <c r="E58" s="21">
        <v>0</v>
      </c>
      <c r="F58" s="21">
        <v>0</v>
      </c>
      <c r="G58" s="21">
        <v>1887</v>
      </c>
      <c r="H58" s="21">
        <v>862</v>
      </c>
      <c r="I58" s="21">
        <v>1025</v>
      </c>
      <c r="J58" s="21">
        <v>572</v>
      </c>
      <c r="K58" s="21">
        <v>552</v>
      </c>
      <c r="L58" s="21">
        <v>547</v>
      </c>
      <c r="M58" s="21">
        <v>94</v>
      </c>
      <c r="N58" s="21">
        <v>56</v>
      </c>
      <c r="O58" s="21">
        <v>47</v>
      </c>
      <c r="P58" s="21">
        <v>19</v>
      </c>
    </row>
    <row r="59" spans="1:16" ht="12.75" customHeight="1">
      <c r="A59" s="27"/>
      <c r="B59" s="21"/>
      <c r="C59" s="21" t="s">
        <v>83</v>
      </c>
      <c r="D59" s="21" t="s">
        <v>83</v>
      </c>
      <c r="E59" s="21" t="s">
        <v>83</v>
      </c>
      <c r="F59" s="21" t="s">
        <v>83</v>
      </c>
      <c r="G59" s="21" t="s">
        <v>83</v>
      </c>
      <c r="H59" s="21" t="s">
        <v>83</v>
      </c>
      <c r="I59" s="21" t="s">
        <v>83</v>
      </c>
      <c r="J59" s="21" t="s">
        <v>83</v>
      </c>
      <c r="K59" s="21" t="s">
        <v>83</v>
      </c>
      <c r="L59" s="21" t="s">
        <v>83</v>
      </c>
      <c r="M59" s="21" t="s">
        <v>83</v>
      </c>
      <c r="N59" s="21" t="s">
        <v>83</v>
      </c>
      <c r="O59" s="21" t="s">
        <v>83</v>
      </c>
      <c r="P59" s="21" t="s">
        <v>83</v>
      </c>
    </row>
    <row r="60" spans="1:16" ht="13.5" customHeight="1">
      <c r="A60" s="27" t="s">
        <v>59</v>
      </c>
      <c r="B60" s="21">
        <f t="shared" si="9"/>
        <v>2</v>
      </c>
      <c r="C60" s="21">
        <v>0</v>
      </c>
      <c r="D60" s="21">
        <v>1</v>
      </c>
      <c r="E60" s="21">
        <v>0</v>
      </c>
      <c r="F60" s="21">
        <v>1</v>
      </c>
      <c r="G60" s="21">
        <v>2004</v>
      </c>
      <c r="H60" s="21">
        <v>1014</v>
      </c>
      <c r="I60" s="21">
        <v>990</v>
      </c>
      <c r="J60" s="21">
        <v>645</v>
      </c>
      <c r="K60" s="21">
        <v>681</v>
      </c>
      <c r="L60" s="21">
        <v>678</v>
      </c>
      <c r="M60" s="21">
        <v>0</v>
      </c>
      <c r="N60" s="21">
        <v>0</v>
      </c>
      <c r="O60" s="21">
        <v>0</v>
      </c>
      <c r="P60" s="21">
        <v>0</v>
      </c>
    </row>
    <row r="61" spans="1:16" ht="13.5" customHeight="1">
      <c r="A61" s="27" t="s">
        <v>60</v>
      </c>
      <c r="B61" s="21">
        <f t="shared" si="9"/>
        <v>1</v>
      </c>
      <c r="C61" s="21">
        <v>0</v>
      </c>
      <c r="D61" s="21">
        <v>1</v>
      </c>
      <c r="E61" s="21">
        <v>0</v>
      </c>
      <c r="F61" s="21">
        <v>0</v>
      </c>
      <c r="G61" s="21">
        <v>959</v>
      </c>
      <c r="H61" s="21">
        <v>491</v>
      </c>
      <c r="I61" s="21">
        <v>468</v>
      </c>
      <c r="J61" s="21">
        <v>320</v>
      </c>
      <c r="K61" s="21">
        <v>319</v>
      </c>
      <c r="L61" s="21">
        <v>320</v>
      </c>
      <c r="M61" s="21">
        <v>0</v>
      </c>
      <c r="N61" s="21">
        <v>0</v>
      </c>
      <c r="O61" s="21">
        <v>0</v>
      </c>
      <c r="P61" s="21">
        <v>0</v>
      </c>
    </row>
    <row r="62" spans="1:16" ht="13.5" customHeight="1">
      <c r="A62" s="27" t="s">
        <v>61</v>
      </c>
      <c r="B62" s="21">
        <f t="shared" si="9"/>
        <v>1</v>
      </c>
      <c r="C62" s="21">
        <v>0</v>
      </c>
      <c r="D62" s="21">
        <v>1</v>
      </c>
      <c r="E62" s="21">
        <v>0</v>
      </c>
      <c r="F62" s="21">
        <v>0</v>
      </c>
      <c r="G62" s="21">
        <v>639</v>
      </c>
      <c r="H62" s="21">
        <v>280</v>
      </c>
      <c r="I62" s="21">
        <v>359</v>
      </c>
      <c r="J62" s="21">
        <v>268</v>
      </c>
      <c r="K62" s="21">
        <v>191</v>
      </c>
      <c r="L62" s="21">
        <v>180</v>
      </c>
      <c r="M62" s="21">
        <v>0</v>
      </c>
      <c r="N62" s="21">
        <v>0</v>
      </c>
      <c r="O62" s="21">
        <v>0</v>
      </c>
      <c r="P62" s="21">
        <v>0</v>
      </c>
    </row>
    <row r="63" spans="1:16" ht="12.75" customHeight="1">
      <c r="A63" s="27"/>
      <c r="B63" s="21"/>
      <c r="C63" s="21" t="s">
        <v>83</v>
      </c>
      <c r="D63" s="21" t="s">
        <v>83</v>
      </c>
      <c r="E63" s="21" t="s">
        <v>83</v>
      </c>
      <c r="F63" s="21" t="s">
        <v>83</v>
      </c>
      <c r="G63" s="21" t="s">
        <v>83</v>
      </c>
      <c r="H63" s="21" t="s">
        <v>83</v>
      </c>
      <c r="I63" s="21" t="s">
        <v>83</v>
      </c>
      <c r="J63" s="21" t="s">
        <v>83</v>
      </c>
      <c r="K63" s="21" t="s">
        <v>83</v>
      </c>
      <c r="L63" s="21" t="s">
        <v>83</v>
      </c>
      <c r="M63" s="21" t="s">
        <v>83</v>
      </c>
      <c r="N63" s="21" t="s">
        <v>83</v>
      </c>
      <c r="O63" s="21" t="s">
        <v>83</v>
      </c>
      <c r="P63" s="21" t="s">
        <v>83</v>
      </c>
    </row>
    <row r="64" spans="1:16" ht="13.5" customHeight="1">
      <c r="A64" s="27" t="s">
        <v>62</v>
      </c>
      <c r="B64" s="21">
        <f t="shared" si="9"/>
        <v>1</v>
      </c>
      <c r="C64" s="21">
        <v>0</v>
      </c>
      <c r="D64" s="21">
        <v>1</v>
      </c>
      <c r="E64" s="21">
        <v>0</v>
      </c>
      <c r="F64" s="21">
        <v>0</v>
      </c>
      <c r="G64" s="21">
        <v>799</v>
      </c>
      <c r="H64" s="21">
        <v>407</v>
      </c>
      <c r="I64" s="21">
        <v>392</v>
      </c>
      <c r="J64" s="21">
        <v>284</v>
      </c>
      <c r="K64" s="21">
        <v>286</v>
      </c>
      <c r="L64" s="21">
        <v>229</v>
      </c>
      <c r="M64" s="21">
        <v>0</v>
      </c>
      <c r="N64" s="21">
        <v>0</v>
      </c>
      <c r="O64" s="21">
        <v>0</v>
      </c>
      <c r="P64" s="21">
        <v>0</v>
      </c>
    </row>
    <row r="65" spans="1:16" ht="13.5" customHeight="1">
      <c r="A65" s="27" t="s">
        <v>63</v>
      </c>
      <c r="B65" s="21">
        <f t="shared" si="9"/>
        <v>1</v>
      </c>
      <c r="C65" s="21">
        <v>0</v>
      </c>
      <c r="D65" s="21">
        <v>1</v>
      </c>
      <c r="E65" s="21">
        <v>0</v>
      </c>
      <c r="F65" s="21">
        <v>0</v>
      </c>
      <c r="G65" s="21">
        <v>188</v>
      </c>
      <c r="H65" s="21">
        <v>127</v>
      </c>
      <c r="I65" s="21">
        <v>61</v>
      </c>
      <c r="J65" s="21">
        <v>77</v>
      </c>
      <c r="K65" s="21">
        <v>61</v>
      </c>
      <c r="L65" s="21">
        <v>50</v>
      </c>
      <c r="M65" s="21">
        <v>0</v>
      </c>
      <c r="N65" s="21">
        <v>0</v>
      </c>
      <c r="O65" s="21">
        <v>0</v>
      </c>
      <c r="P65" s="21">
        <v>0</v>
      </c>
    </row>
    <row r="66" spans="1:16" ht="13.5" customHeight="1">
      <c r="A66" s="27" t="s">
        <v>64</v>
      </c>
      <c r="B66" s="21">
        <f t="shared" si="9"/>
        <v>1</v>
      </c>
      <c r="C66" s="21">
        <v>0</v>
      </c>
      <c r="D66" s="21">
        <v>1</v>
      </c>
      <c r="E66" s="21">
        <v>0</v>
      </c>
      <c r="F66" s="21">
        <v>0</v>
      </c>
      <c r="G66" s="21">
        <v>212</v>
      </c>
      <c r="H66" s="21">
        <v>124</v>
      </c>
      <c r="I66" s="21">
        <v>88</v>
      </c>
      <c r="J66" s="21">
        <v>80</v>
      </c>
      <c r="K66" s="21">
        <v>71</v>
      </c>
      <c r="L66" s="21">
        <v>61</v>
      </c>
      <c r="M66" s="21">
        <v>0</v>
      </c>
      <c r="N66" s="21">
        <v>0</v>
      </c>
      <c r="O66" s="21">
        <v>0</v>
      </c>
      <c r="P66" s="21">
        <v>0</v>
      </c>
    </row>
    <row r="67" spans="1:16" ht="13.5" customHeight="1">
      <c r="A67" s="27" t="s">
        <v>65</v>
      </c>
      <c r="B67" s="21">
        <f t="shared" si="9"/>
        <v>0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</row>
    <row r="68" spans="1:16" ht="13.5" customHeight="1">
      <c r="A68" s="27" t="s">
        <v>66</v>
      </c>
      <c r="B68" s="21">
        <f t="shared" si="9"/>
        <v>1</v>
      </c>
      <c r="C68" s="21">
        <v>0</v>
      </c>
      <c r="D68" s="21">
        <v>0</v>
      </c>
      <c r="E68" s="21">
        <v>0</v>
      </c>
      <c r="F68" s="21">
        <v>1</v>
      </c>
      <c r="G68" s="21">
        <v>678</v>
      </c>
      <c r="H68" s="21">
        <v>512</v>
      </c>
      <c r="I68" s="21">
        <v>166</v>
      </c>
      <c r="J68" s="21">
        <v>249</v>
      </c>
      <c r="K68" s="21">
        <v>227</v>
      </c>
      <c r="L68" s="21">
        <v>202</v>
      </c>
      <c r="M68" s="21">
        <v>0</v>
      </c>
      <c r="N68" s="21">
        <v>0</v>
      </c>
      <c r="O68" s="21">
        <v>0</v>
      </c>
      <c r="P68" s="21">
        <v>0</v>
      </c>
    </row>
    <row r="69" spans="1:16" ht="12.75" customHeight="1">
      <c r="A69" s="27"/>
      <c r="B69" s="21"/>
      <c r="C69" s="21" t="s">
        <v>83</v>
      </c>
      <c r="D69" s="21" t="s">
        <v>83</v>
      </c>
      <c r="E69" s="21" t="s">
        <v>83</v>
      </c>
      <c r="F69" s="21" t="s">
        <v>83</v>
      </c>
      <c r="G69" s="21" t="s">
        <v>83</v>
      </c>
      <c r="H69" s="21" t="s">
        <v>83</v>
      </c>
      <c r="I69" s="21" t="s">
        <v>83</v>
      </c>
      <c r="J69" s="21" t="s">
        <v>83</v>
      </c>
      <c r="K69" s="21" t="s">
        <v>83</v>
      </c>
      <c r="L69" s="21" t="s">
        <v>83</v>
      </c>
      <c r="M69" s="21" t="s">
        <v>83</v>
      </c>
      <c r="N69" s="21" t="s">
        <v>83</v>
      </c>
      <c r="O69" s="21" t="s">
        <v>83</v>
      </c>
      <c r="P69" s="21" t="s">
        <v>83</v>
      </c>
    </row>
    <row r="70" spans="1:16" ht="13.5" customHeight="1">
      <c r="A70" s="27" t="s">
        <v>67</v>
      </c>
      <c r="B70" s="21">
        <f t="shared" si="9"/>
        <v>0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</row>
    <row r="71" spans="1:16" ht="13.5" customHeight="1">
      <c r="A71" s="27" t="s">
        <v>68</v>
      </c>
      <c r="B71" s="21">
        <f t="shared" si="9"/>
        <v>1</v>
      </c>
      <c r="C71" s="21">
        <v>0</v>
      </c>
      <c r="D71" s="21">
        <v>1</v>
      </c>
      <c r="E71" s="21">
        <v>0</v>
      </c>
      <c r="F71" s="21">
        <v>0</v>
      </c>
      <c r="G71" s="21">
        <v>586</v>
      </c>
      <c r="H71" s="21">
        <v>317</v>
      </c>
      <c r="I71" s="21">
        <v>269</v>
      </c>
      <c r="J71" s="21">
        <v>246</v>
      </c>
      <c r="K71" s="21">
        <v>188</v>
      </c>
      <c r="L71" s="21">
        <v>152</v>
      </c>
      <c r="M71" s="21">
        <v>0</v>
      </c>
      <c r="N71" s="21">
        <v>0</v>
      </c>
      <c r="O71" s="21">
        <v>0</v>
      </c>
      <c r="P71" s="21">
        <v>0</v>
      </c>
    </row>
    <row r="72" spans="1:16" ht="13.5" customHeight="1">
      <c r="A72" s="27" t="s">
        <v>69</v>
      </c>
      <c r="B72" s="21">
        <f t="shared" si="9"/>
        <v>1</v>
      </c>
      <c r="C72" s="21">
        <v>0</v>
      </c>
      <c r="D72" s="21">
        <v>0</v>
      </c>
      <c r="E72" s="21">
        <v>0</v>
      </c>
      <c r="F72" s="21">
        <v>1</v>
      </c>
      <c r="G72" s="21">
        <v>678</v>
      </c>
      <c r="H72" s="21">
        <v>678</v>
      </c>
      <c r="I72" s="21">
        <v>0</v>
      </c>
      <c r="J72" s="21">
        <v>197</v>
      </c>
      <c r="K72" s="21">
        <v>231</v>
      </c>
      <c r="L72" s="21">
        <v>250</v>
      </c>
      <c r="M72" s="21">
        <v>0</v>
      </c>
      <c r="N72" s="21">
        <v>0</v>
      </c>
      <c r="O72" s="21">
        <v>0</v>
      </c>
      <c r="P72" s="21">
        <v>0</v>
      </c>
    </row>
    <row r="73" spans="1:16" ht="13.5" customHeight="1">
      <c r="A73" s="27" t="s">
        <v>70</v>
      </c>
      <c r="B73" s="21">
        <f t="shared" si="9"/>
        <v>0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</row>
    <row r="74" spans="1:16" ht="13.5" customHeight="1">
      <c r="A74" s="27" t="s">
        <v>75</v>
      </c>
      <c r="B74" s="21">
        <f t="shared" si="9"/>
        <v>0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</row>
    <row r="75" spans="1:16" s="19" customFormat="1" ht="15.75" customHeight="1">
      <c r="A75" s="18" t="s">
        <v>71</v>
      </c>
      <c r="B75" s="25">
        <f t="shared" si="9"/>
        <v>2</v>
      </c>
      <c r="C75" s="25">
        <v>0</v>
      </c>
      <c r="D75" s="25">
        <v>2</v>
      </c>
      <c r="E75" s="25">
        <v>0</v>
      </c>
      <c r="F75" s="25">
        <v>0</v>
      </c>
      <c r="G75" s="25">
        <v>1468</v>
      </c>
      <c r="H75" s="25">
        <v>713</v>
      </c>
      <c r="I75" s="25">
        <v>755</v>
      </c>
      <c r="J75" s="25">
        <v>505</v>
      </c>
      <c r="K75" s="25">
        <v>422</v>
      </c>
      <c r="L75" s="25">
        <v>428</v>
      </c>
      <c r="M75" s="25">
        <v>33</v>
      </c>
      <c r="N75" s="25">
        <v>36</v>
      </c>
      <c r="O75" s="25">
        <v>19</v>
      </c>
      <c r="P75" s="25">
        <v>25</v>
      </c>
    </row>
    <row r="76" spans="1:2" ht="18" customHeight="1">
      <c r="A76" s="20" t="s">
        <v>72</v>
      </c>
      <c r="B76" s="9" t="s">
        <v>73</v>
      </c>
    </row>
    <row r="77" ht="13.5" customHeight="1"/>
  </sheetData>
  <mergeCells count="5">
    <mergeCell ref="F5:F6"/>
    <mergeCell ref="B5:B6"/>
    <mergeCell ref="C5:C6"/>
    <mergeCell ref="D5:D6"/>
    <mergeCell ref="E5:E6"/>
  </mergeCells>
  <printOptions/>
  <pageMargins left="0.5905511811023623" right="0.5905511811023623" top="0.5905511811023623" bottom="0.5905511811023623" header="0" footer="0"/>
  <pageSetup horizontalDpi="600" verticalDpi="600" orientation="portrait" paperSize="9" scale="67" r:id="rId1"/>
  <ignoredErrors>
    <ignoredError sqref="B24:B7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2005-03-29T02:00:38Z</cp:lastPrinted>
  <dcterms:created xsi:type="dcterms:W3CDTF">2002-03-27T15:00:00Z</dcterms:created>
  <dcterms:modified xsi:type="dcterms:W3CDTF">2005-03-29T02:00:41Z</dcterms:modified>
  <cp:category/>
  <cp:version/>
  <cp:contentType/>
  <cp:contentStatus/>
</cp:coreProperties>
</file>