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tabRatio="469" activeTab="0"/>
  </bookViews>
  <sheets>
    <sheet name="N-11-14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<sst xmlns="http://schemas.openxmlformats.org/spreadsheetml/2006/main" count="100" uniqueCount="83">
  <si>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 xml:space="preserve">          第１４表</t>
  </si>
  <si>
    <t>登                               録                               車                               両</t>
  </si>
  <si>
    <t>バ        ス</t>
  </si>
  <si>
    <t>乗            用            車</t>
  </si>
  <si>
    <t>特  殊  用  途</t>
  </si>
  <si>
    <t>大  型  特  殊</t>
  </si>
  <si>
    <t>総    数</t>
  </si>
  <si>
    <t>自 家 用</t>
  </si>
  <si>
    <t>営 業 用</t>
  </si>
  <si>
    <t>総   数</t>
  </si>
  <si>
    <t>普       通</t>
  </si>
  <si>
    <t>小       型</t>
  </si>
  <si>
    <t>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</si>
  <si>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</si>
  <si>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</si>
  <si>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</si>
  <si>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</si>
  <si>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</si>
  <si>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</si>
  <si>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</si>
  <si>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</si>
  <si>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</si>
  <si>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</si>
  <si>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</si>
  <si>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</si>
  <si>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</si>
  <si>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</si>
  <si>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</si>
  <si>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</si>
  <si>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</si>
  <si>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</si>
  <si>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</si>
  <si>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</si>
  <si>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</si>
  <si>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</si>
  <si>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</si>
  <si>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</si>
  <si>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</si>
  <si>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</si>
  <si>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</si>
  <si>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</si>
  <si>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</si>
  <si>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</si>
  <si>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</si>
  <si>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</si>
  <si>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</si>
  <si>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</si>
  <si>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</si>
  <si>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</si>
  <si>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</si>
  <si>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</si>
  <si>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</si>
  <si>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</si>
  <si>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</si>
  <si>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</si>
  <si>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</si>
  <si>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</si>
  <si>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</si>
  <si>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</si>
  <si>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</si>
  <si>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</si>
  <si>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</si>
  <si>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</si>
  <si>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</si>
  <si>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不明</t>
  </si>
  <si>
    <t>市  町  村</t>
  </si>
  <si>
    <t>保有車両  総    数</t>
  </si>
  <si>
    <t xml:space="preserve"> 市   町   村   ､   車   種   別 </t>
  </si>
  <si>
    <t xml:space="preserve"> 自   動   車   保   有   車   両   数</t>
  </si>
  <si>
    <t xml:space="preserve">  資  料    （財）自動車検査登録協力会「市町村別自動車保有車両数」、（社）全国軽自動車協会連合会「市町村別軽自動車車両数」</t>
  </si>
  <si>
    <t>　　  １３</t>
  </si>
  <si>
    <t>　　  １４</t>
  </si>
  <si>
    <t>平成１２年度</t>
  </si>
  <si>
    <t>　　  １５</t>
  </si>
  <si>
    <t>平成１６年度</t>
  </si>
  <si>
    <t>…</t>
  </si>
  <si>
    <t>ｲ)小型二輪</t>
  </si>
  <si>
    <t>ｱ)ト     ラ     ッ     ク</t>
  </si>
  <si>
    <t>ｳ)軽自動車</t>
  </si>
  <si>
    <t xml:space="preserve">        1) 自動車の種類は道路運送車両法に基づくもの。2)各年度末現在である。　</t>
  </si>
  <si>
    <t xml:space="preserve">        ｴ)旧美原町の数値を堺市の内数として掲載した。</t>
  </si>
  <si>
    <t>ｴ)（旧美原町）</t>
  </si>
  <si>
    <t xml:space="preserve">        ｱ)トラック総数には被けん引車を含む。ｲ)２５０ccを越える大型オートバイをいう。ｳ)検査対象外軽自動車を含まない。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</si>
</sst>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\ ###\ ##0;\-##\ ###\ ##0;_ * &quot;-&quot;;_ @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 quotePrefix="1">
      <alignment horizontal="right"/>
    </xf>
    <xf numFmtId="0" fontId="6" fillId="0" borderId="0" xfId="0" applyNumberFormat="1" applyFont="1" applyFill="1" applyAlignment="1" quotePrefix="1">
      <alignment horizontal="left"/>
    </xf>
    <xf numFmtId="0" fontId="5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quotePrefix="1">
      <alignment horizontal="left" vertical="top"/>
    </xf>
    <xf numFmtId="0" fontId="7" fillId="0" borderId="0" xfId="0" applyNumberFormat="1" applyFont="1" applyFill="1" applyAlignment="1" quotePrefix="1">
      <alignment horizontal="right"/>
    </xf>
    <xf numFmtId="0" fontId="0" fillId="0" borderId="0" xfId="0" applyNumberFormat="1" applyFill="1" applyAlignment="1">
      <alignment vertical="top"/>
    </xf>
    <xf numFmtId="0" fontId="4" fillId="0" borderId="0" xfId="0" applyNumberFormat="1" applyFont="1" applyFill="1" applyBorder="1" applyAlignment="1" quotePrefix="1">
      <alignment horizontal="distributed" vertical="top"/>
    </xf>
    <xf numFmtId="0" fontId="4" fillId="0" borderId="2" xfId="0" applyNumberFormat="1" applyFont="1" applyFill="1" applyBorder="1" applyAlignment="1" quotePrefix="1">
      <alignment horizontal="left" vertical="top"/>
    </xf>
    <xf numFmtId="177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>
      <alignment horizontal="distributed" vertical="top"/>
    </xf>
    <xf numFmtId="0" fontId="4" fillId="0" borderId="2" xfId="0" applyNumberFormat="1" applyFont="1" applyFill="1" applyBorder="1" applyAlignment="1">
      <alignment horizontal="distributed" vertical="top"/>
    </xf>
    <xf numFmtId="0" fontId="4" fillId="0" borderId="2" xfId="0" applyNumberFormat="1" applyFont="1" applyFill="1" applyBorder="1" applyAlignment="1" quotePrefix="1">
      <alignment horizontal="distributed" vertical="top"/>
    </xf>
    <xf numFmtId="177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6" fontId="0" fillId="0" borderId="0" xfId="0" applyNumberFormat="1" applyFill="1" applyAlignment="1">
      <alignment vertical="top"/>
    </xf>
    <xf numFmtId="178" fontId="0" fillId="0" borderId="0" xfId="0" applyNumberFormat="1" applyFill="1" applyBorder="1" applyAlignment="1">
      <alignment/>
    </xf>
    <xf numFmtId="0" fontId="0" fillId="0" borderId="1" xfId="0" applyNumberFormat="1" applyFont="1" applyFill="1" applyBorder="1" applyAlignment="1" quotePrefix="1">
      <alignment horizontal="left" vertical="top"/>
    </xf>
    <xf numFmtId="3" fontId="0" fillId="0" borderId="0" xfId="0" applyNumberFormat="1" applyFont="1" applyFill="1" applyAlignment="1">
      <alignment vertical="top"/>
    </xf>
    <xf numFmtId="0" fontId="0" fillId="0" borderId="2" xfId="0" applyNumberFormat="1" applyFont="1" applyFill="1" applyBorder="1" applyAlignment="1">
      <alignment horizontal="distributed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/>
    </xf>
    <xf numFmtId="0" fontId="0" fillId="0" borderId="4" xfId="0" applyNumberFormat="1" applyFont="1" applyFill="1" applyBorder="1" applyAlignment="1">
      <alignment horizontal="centerContinuous"/>
    </xf>
    <xf numFmtId="0" fontId="0" fillId="0" borderId="5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Continuous"/>
    </xf>
    <xf numFmtId="0" fontId="0" fillId="0" borderId="2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/>
    </xf>
    <xf numFmtId="0" fontId="0" fillId="0" borderId="8" xfId="0" applyNumberFormat="1" applyFont="1" applyFill="1" applyBorder="1" applyAlignment="1">
      <alignment horizontal="centerContinuous"/>
    </xf>
    <xf numFmtId="0" fontId="0" fillId="0" borderId="9" xfId="0" applyNumberFormat="1" applyFont="1" applyFill="1" applyBorder="1" applyAlignment="1">
      <alignment horizontal="centerContinuous"/>
    </xf>
    <xf numFmtId="0" fontId="0" fillId="0" borderId="10" xfId="0" applyNumberFormat="1" applyFont="1" applyFill="1" applyBorder="1" applyAlignment="1">
      <alignment horizontal="centerContinuous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quotePrefix="1">
      <alignment horizontal="distributed" vertical="top"/>
    </xf>
    <xf numFmtId="0" fontId="0" fillId="0" borderId="2" xfId="0" applyNumberFormat="1" applyFont="1" applyFill="1" applyBorder="1" applyAlignment="1" quotePrefix="1">
      <alignment horizontal="left" vertical="top"/>
    </xf>
    <xf numFmtId="176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 quotePrefix="1">
      <alignment horizontal="left" vertical="top"/>
    </xf>
    <xf numFmtId="0" fontId="0" fillId="0" borderId="0" xfId="0" applyNumberFormat="1" applyFont="1" applyFill="1" applyBorder="1" applyAlignment="1">
      <alignment horizontal="distributed" vertical="top"/>
    </xf>
    <xf numFmtId="0" fontId="0" fillId="0" borderId="2" xfId="0" applyNumberFormat="1" applyFont="1" applyFill="1" applyBorder="1" applyAlignment="1">
      <alignment horizontal="distributed" vertical="top"/>
    </xf>
    <xf numFmtId="177" fontId="0" fillId="0" borderId="0" xfId="0" applyNumberFormat="1" applyFont="1" applyFill="1" applyAlignment="1">
      <alignment vertical="top"/>
    </xf>
    <xf numFmtId="0" fontId="0" fillId="0" borderId="6" xfId="0" applyNumberFormat="1" applyFont="1" applyFill="1" applyBorder="1" applyAlignment="1">
      <alignment horizontal="distributed" vertical="top"/>
    </xf>
    <xf numFmtId="0" fontId="0" fillId="0" borderId="7" xfId="0" applyNumberFormat="1" applyFont="1" applyFill="1" applyBorder="1" applyAlignment="1">
      <alignment horizontal="distributed" vertical="top"/>
    </xf>
    <xf numFmtId="0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 quotePrefix="1">
      <alignment/>
    </xf>
    <xf numFmtId="178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7" fontId="0" fillId="0" borderId="6" xfId="0" applyNumberFormat="1" applyFont="1" applyFill="1" applyBorder="1" applyAlignment="1">
      <alignment vertical="top"/>
    </xf>
    <xf numFmtId="178" fontId="0" fillId="0" borderId="6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 vertical="top"/>
    </xf>
    <xf numFmtId="178" fontId="0" fillId="0" borderId="6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Fill="1" applyBorder="1" applyAlignment="1">
      <alignment vertical="top"/>
    </xf>
    <xf numFmtId="177" fontId="0" fillId="0" borderId="13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 horizontal="right" vertical="top"/>
    </xf>
    <xf numFmtId="177" fontId="0" fillId="0" borderId="6" xfId="0" applyNumberForma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6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8" xfId="0" applyNumberFormat="1" applyFont="1" applyFill="1" applyBorder="1" applyAlignment="1" quotePrefix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8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6.3984375" style="2" customWidth="1"/>
    <col min="2" max="2" width="0.4921875" style="2" customWidth="1"/>
    <col min="3" max="7" width="11.09765625" style="2" customWidth="1"/>
    <col min="8" max="8" width="10.09765625" style="2" customWidth="1"/>
    <col min="9" max="10" width="10.09765625" style="62" customWidth="1"/>
    <col min="11" max="13" width="10.09765625" style="2" customWidth="1"/>
    <col min="14" max="24" width="12.09765625" style="2" customWidth="1"/>
    <col min="25" max="16384" width="10.69921875" style="2" customWidth="1"/>
  </cols>
  <sheetData>
    <row r="1" spans="1:14" ht="21.75" customHeight="1">
      <c r="A1" s="3" t="s">
        <v>0</v>
      </c>
      <c r="C1" s="1"/>
      <c r="D1" s="1"/>
      <c r="I1" s="43"/>
      <c r="J1" s="43"/>
      <c r="M1" s="4" t="s">
        <v>67</v>
      </c>
      <c r="N1" s="5" t="s">
        <v>68</v>
      </c>
    </row>
    <row r="2" spans="3:10" ht="24" customHeight="1">
      <c r="C2" s="6"/>
      <c r="D2" s="5"/>
      <c r="I2" s="43"/>
      <c r="J2" s="43"/>
    </row>
    <row r="3" spans="1:10" ht="15" customHeight="1">
      <c r="A3" s="58" t="s">
        <v>79</v>
      </c>
      <c r="C3" s="6"/>
      <c r="D3" s="5"/>
      <c r="I3" s="43"/>
      <c r="J3" s="43"/>
    </row>
    <row r="4" spans="1:10" ht="15" customHeight="1">
      <c r="A4" s="72" t="s">
        <v>82</v>
      </c>
      <c r="C4" s="6"/>
      <c r="D4" s="5"/>
      <c r="I4" s="43"/>
      <c r="J4" s="43"/>
    </row>
    <row r="5" spans="1:24" s="9" customFormat="1" ht="15" customHeight="1" thickBot="1">
      <c r="A5" s="7" t="s">
        <v>80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7"/>
      <c r="O5" s="21"/>
      <c r="P5" s="21"/>
      <c r="Q5" s="21"/>
      <c r="R5" s="21"/>
      <c r="S5" s="21"/>
      <c r="T5" s="21"/>
      <c r="U5" s="21"/>
      <c r="V5" s="21"/>
      <c r="W5" s="21"/>
      <c r="X5" s="8"/>
    </row>
    <row r="6" spans="1:24" ht="16.5" customHeight="1">
      <c r="A6" s="76" t="s">
        <v>65</v>
      </c>
      <c r="B6" s="22"/>
      <c r="C6" s="79" t="s">
        <v>66</v>
      </c>
      <c r="D6" s="23" t="s">
        <v>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  <c r="Q6" s="25"/>
      <c r="R6" s="25"/>
      <c r="S6" s="25"/>
      <c r="T6" s="25"/>
      <c r="U6" s="25"/>
      <c r="V6" s="26"/>
      <c r="W6" s="79" t="s">
        <v>76</v>
      </c>
      <c r="X6" s="83" t="s">
        <v>78</v>
      </c>
    </row>
    <row r="7" spans="1:24" ht="16.5" customHeight="1">
      <c r="A7" s="77"/>
      <c r="B7" s="22"/>
      <c r="C7" s="80"/>
      <c r="D7" s="82" t="s">
        <v>6</v>
      </c>
      <c r="E7" s="73" t="s">
        <v>7</v>
      </c>
      <c r="F7" s="73" t="s">
        <v>8</v>
      </c>
      <c r="G7" s="27" t="s">
        <v>77</v>
      </c>
      <c r="H7" s="28"/>
      <c r="I7" s="28"/>
      <c r="J7" s="29"/>
      <c r="K7" s="30"/>
      <c r="L7" s="27" t="s">
        <v>2</v>
      </c>
      <c r="M7" s="31"/>
      <c r="N7" s="35" t="s">
        <v>3</v>
      </c>
      <c r="O7" s="32"/>
      <c r="P7" s="32"/>
      <c r="Q7" s="33"/>
      <c r="R7" s="34"/>
      <c r="S7" s="35" t="s">
        <v>4</v>
      </c>
      <c r="T7" s="36"/>
      <c r="U7" s="35" t="s">
        <v>5</v>
      </c>
      <c r="V7" s="37"/>
      <c r="W7" s="74"/>
      <c r="X7" s="84"/>
    </row>
    <row r="8" spans="1:24" ht="16.5" customHeight="1">
      <c r="A8" s="77"/>
      <c r="B8" s="22"/>
      <c r="C8" s="80"/>
      <c r="D8" s="74"/>
      <c r="E8" s="74"/>
      <c r="F8" s="74"/>
      <c r="G8" s="73" t="s">
        <v>9</v>
      </c>
      <c r="H8" s="27" t="s">
        <v>10</v>
      </c>
      <c r="I8" s="31"/>
      <c r="J8" s="35" t="s">
        <v>11</v>
      </c>
      <c r="K8" s="38"/>
      <c r="L8" s="73" t="s">
        <v>7</v>
      </c>
      <c r="M8" s="73" t="s">
        <v>8</v>
      </c>
      <c r="N8" s="86" t="s">
        <v>9</v>
      </c>
      <c r="O8" s="27" t="s">
        <v>10</v>
      </c>
      <c r="P8" s="37"/>
      <c r="Q8" s="35" t="s">
        <v>11</v>
      </c>
      <c r="R8" s="36"/>
      <c r="S8" s="73" t="s">
        <v>7</v>
      </c>
      <c r="T8" s="73" t="s">
        <v>8</v>
      </c>
      <c r="U8" s="73" t="s">
        <v>7</v>
      </c>
      <c r="V8" s="73" t="s">
        <v>8</v>
      </c>
      <c r="W8" s="74"/>
      <c r="X8" s="84"/>
    </row>
    <row r="9" spans="1:24" ht="16.5" customHeight="1">
      <c r="A9" s="78"/>
      <c r="B9" s="39"/>
      <c r="C9" s="81"/>
      <c r="D9" s="75"/>
      <c r="E9" s="75"/>
      <c r="F9" s="75"/>
      <c r="G9" s="75"/>
      <c r="H9" s="37" t="s">
        <v>7</v>
      </c>
      <c r="I9" s="37" t="s">
        <v>8</v>
      </c>
      <c r="J9" s="37" t="s">
        <v>7</v>
      </c>
      <c r="K9" s="37" t="s">
        <v>8</v>
      </c>
      <c r="L9" s="75"/>
      <c r="M9" s="75"/>
      <c r="N9" s="87"/>
      <c r="O9" s="37" t="s">
        <v>7</v>
      </c>
      <c r="P9" s="37" t="s">
        <v>8</v>
      </c>
      <c r="Q9" s="37" t="s">
        <v>7</v>
      </c>
      <c r="R9" s="37" t="s">
        <v>8</v>
      </c>
      <c r="S9" s="75"/>
      <c r="T9" s="75"/>
      <c r="U9" s="75"/>
      <c r="V9" s="75"/>
      <c r="W9" s="75"/>
      <c r="X9" s="85"/>
    </row>
    <row r="10" spans="1:24" ht="12.75" customHeight="1">
      <c r="A10" s="40"/>
      <c r="B10" s="41"/>
      <c r="C10" s="42" t="s">
        <v>12</v>
      </c>
      <c r="D10" s="43"/>
      <c r="E10" s="4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s="9" customFormat="1" ht="14.25" customHeight="1">
      <c r="A11" s="45" t="s">
        <v>72</v>
      </c>
      <c r="B11" s="46"/>
      <c r="C11" s="52">
        <v>3642015</v>
      </c>
      <c r="D11" s="52">
        <v>2756966</v>
      </c>
      <c r="E11" s="52">
        <v>2629050</v>
      </c>
      <c r="F11" s="48">
        <v>127916</v>
      </c>
      <c r="G11" s="48">
        <v>436637</v>
      </c>
      <c r="H11" s="48">
        <v>66825</v>
      </c>
      <c r="I11" s="48">
        <v>68972</v>
      </c>
      <c r="J11" s="48">
        <v>283128</v>
      </c>
      <c r="K11" s="48">
        <v>8709</v>
      </c>
      <c r="L11" s="48">
        <v>3890</v>
      </c>
      <c r="M11" s="48">
        <v>5431</v>
      </c>
      <c r="N11" s="48">
        <v>2232419</v>
      </c>
      <c r="O11" s="48">
        <v>836123</v>
      </c>
      <c r="P11" s="48">
        <v>2581</v>
      </c>
      <c r="Q11" s="48">
        <v>1375886</v>
      </c>
      <c r="R11" s="48">
        <v>17829</v>
      </c>
      <c r="S11" s="48">
        <v>50252</v>
      </c>
      <c r="T11" s="48">
        <v>15292</v>
      </c>
      <c r="U11" s="48">
        <v>12575</v>
      </c>
      <c r="V11" s="48">
        <v>470</v>
      </c>
      <c r="W11" s="48">
        <v>81915</v>
      </c>
      <c r="X11" s="48">
        <v>803134</v>
      </c>
    </row>
    <row r="12" spans="1:24" s="9" customFormat="1" ht="14.25" customHeight="1">
      <c r="A12" s="49" t="s">
        <v>70</v>
      </c>
      <c r="B12" s="46"/>
      <c r="C12" s="52">
        <v>3649298</v>
      </c>
      <c r="D12" s="52">
        <v>2743549</v>
      </c>
      <c r="E12" s="52">
        <v>2615004</v>
      </c>
      <c r="F12" s="52">
        <v>128545</v>
      </c>
      <c r="G12" s="52">
        <v>425518</v>
      </c>
      <c r="H12" s="52">
        <v>64925</v>
      </c>
      <c r="I12" s="52">
        <v>68591</v>
      </c>
      <c r="J12" s="52">
        <v>274302</v>
      </c>
      <c r="K12" s="52">
        <v>8676</v>
      </c>
      <c r="L12" s="52">
        <v>3756</v>
      </c>
      <c r="M12" s="52">
        <v>5484</v>
      </c>
      <c r="N12" s="52">
        <v>2229576</v>
      </c>
      <c r="O12" s="52">
        <v>863623</v>
      </c>
      <c r="P12" s="52">
        <v>2896</v>
      </c>
      <c r="Q12" s="52">
        <v>1345021</v>
      </c>
      <c r="R12" s="52">
        <v>18036</v>
      </c>
      <c r="S12" s="52">
        <v>50541</v>
      </c>
      <c r="T12" s="52">
        <v>15753</v>
      </c>
      <c r="U12" s="52">
        <v>12469</v>
      </c>
      <c r="V12" s="52">
        <v>452</v>
      </c>
      <c r="W12" s="52">
        <v>82932</v>
      </c>
      <c r="X12" s="52">
        <v>822817</v>
      </c>
    </row>
    <row r="13" spans="1:24" s="9" customFormat="1" ht="14.25" customHeight="1">
      <c r="A13" s="49" t="s">
        <v>71</v>
      </c>
      <c r="B13" s="46"/>
      <c r="C13" s="52">
        <v>3645411</v>
      </c>
      <c r="D13" s="52">
        <v>2721128</v>
      </c>
      <c r="E13" s="52">
        <v>2592790</v>
      </c>
      <c r="F13" s="52">
        <v>128338</v>
      </c>
      <c r="G13" s="52">
        <v>411189</v>
      </c>
      <c r="H13" s="52">
        <v>62205</v>
      </c>
      <c r="I13" s="52">
        <v>67628</v>
      </c>
      <c r="J13" s="52">
        <v>264048</v>
      </c>
      <c r="K13" s="52">
        <v>8392</v>
      </c>
      <c r="L13" s="52">
        <v>3721</v>
      </c>
      <c r="M13" s="52">
        <v>5568</v>
      </c>
      <c r="N13" s="52">
        <v>2222359</v>
      </c>
      <c r="O13" s="52">
        <v>873290</v>
      </c>
      <c r="P13" s="52">
        <v>3569</v>
      </c>
      <c r="Q13" s="52">
        <v>1327517</v>
      </c>
      <c r="R13" s="52">
        <v>17983</v>
      </c>
      <c r="S13" s="52">
        <v>49340</v>
      </c>
      <c r="T13" s="52">
        <v>16180</v>
      </c>
      <c r="U13" s="52">
        <v>12329</v>
      </c>
      <c r="V13" s="52">
        <v>442</v>
      </c>
      <c r="W13" s="52">
        <v>83018</v>
      </c>
      <c r="X13" s="52">
        <v>841265</v>
      </c>
    </row>
    <row r="14" spans="1:24" s="57" customFormat="1" ht="14.25" customHeight="1">
      <c r="A14" s="49" t="s">
        <v>73</v>
      </c>
      <c r="B14" s="46"/>
      <c r="C14" s="52">
        <v>3641541</v>
      </c>
      <c r="D14" s="52">
        <v>2693873</v>
      </c>
      <c r="E14" s="52">
        <v>2564940</v>
      </c>
      <c r="F14" s="52">
        <v>128933</v>
      </c>
      <c r="G14" s="52">
        <v>396468</v>
      </c>
      <c r="H14" s="52">
        <v>59292</v>
      </c>
      <c r="I14" s="52">
        <v>67381</v>
      </c>
      <c r="J14" s="52">
        <v>252692</v>
      </c>
      <c r="K14" s="52">
        <v>8165</v>
      </c>
      <c r="L14" s="52">
        <v>3678</v>
      </c>
      <c r="M14" s="52">
        <v>5631</v>
      </c>
      <c r="N14" s="52">
        <v>2211022</v>
      </c>
      <c r="O14" s="52">
        <v>887041</v>
      </c>
      <c r="P14" s="52">
        <v>3913</v>
      </c>
      <c r="Q14" s="52">
        <v>1301819</v>
      </c>
      <c r="R14" s="52">
        <v>18249</v>
      </c>
      <c r="S14" s="52">
        <v>47826</v>
      </c>
      <c r="T14" s="52">
        <v>16564</v>
      </c>
      <c r="U14" s="52">
        <v>12256</v>
      </c>
      <c r="V14" s="52">
        <v>428</v>
      </c>
      <c r="W14" s="52">
        <v>83219</v>
      </c>
      <c r="X14" s="52">
        <v>864449</v>
      </c>
    </row>
    <row r="15" spans="1:24" s="9" customFormat="1" ht="10.5" customHeight="1">
      <c r="A15" s="50"/>
      <c r="B15" s="51"/>
      <c r="C15" s="47"/>
      <c r="D15" s="47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s="9" customFormat="1" ht="14.25" customHeight="1">
      <c r="A16" s="10" t="s">
        <v>74</v>
      </c>
      <c r="B16" s="11"/>
      <c r="C16" s="12">
        <f>SUM(C18:C25,C80)</f>
        <v>3650073</v>
      </c>
      <c r="D16" s="12">
        <f aca="true" t="shared" si="0" ref="D16:X16">SUM(D18:D25,D80)</f>
        <v>2675681</v>
      </c>
      <c r="E16" s="12">
        <f t="shared" si="0"/>
        <v>2545848</v>
      </c>
      <c r="F16" s="12">
        <f t="shared" si="0"/>
        <v>129833</v>
      </c>
      <c r="G16" s="12">
        <f t="shared" si="0"/>
        <v>382234</v>
      </c>
      <c r="H16" s="12">
        <f t="shared" si="0"/>
        <v>55576</v>
      </c>
      <c r="I16" s="12">
        <f t="shared" si="0"/>
        <v>67318</v>
      </c>
      <c r="J16" s="12">
        <f t="shared" si="0"/>
        <v>242281</v>
      </c>
      <c r="K16" s="12">
        <f t="shared" si="0"/>
        <v>7849</v>
      </c>
      <c r="L16" s="12">
        <f t="shared" si="0"/>
        <v>3592</v>
      </c>
      <c r="M16" s="12">
        <f t="shared" si="0"/>
        <v>5713</v>
      </c>
      <c r="N16" s="12">
        <f t="shared" si="0"/>
        <v>2209527</v>
      </c>
      <c r="O16" s="12">
        <f t="shared" si="0"/>
        <v>900841</v>
      </c>
      <c r="P16" s="12">
        <f t="shared" si="0"/>
        <v>4282</v>
      </c>
      <c r="Q16" s="12">
        <f t="shared" si="0"/>
        <v>1285858</v>
      </c>
      <c r="R16" s="12">
        <f t="shared" si="0"/>
        <v>18546</v>
      </c>
      <c r="S16" s="12">
        <f t="shared" si="0"/>
        <v>45153</v>
      </c>
      <c r="T16" s="12">
        <f t="shared" si="0"/>
        <v>16845</v>
      </c>
      <c r="U16" s="12">
        <f t="shared" si="0"/>
        <v>12203</v>
      </c>
      <c r="V16" s="12">
        <f t="shared" si="0"/>
        <v>413</v>
      </c>
      <c r="W16" s="12">
        <f t="shared" si="0"/>
        <v>84765</v>
      </c>
      <c r="X16" s="12">
        <f t="shared" si="0"/>
        <v>889627</v>
      </c>
    </row>
    <row r="17" spans="1:24" s="9" customFormat="1" ht="10.5" customHeight="1">
      <c r="A17" s="50"/>
      <c r="B17" s="51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s="9" customFormat="1" ht="14.25" customHeight="1">
      <c r="A18" s="13" t="s">
        <v>13</v>
      </c>
      <c r="B18" s="14"/>
      <c r="C18" s="12">
        <f>C27</f>
        <v>891152</v>
      </c>
      <c r="D18" s="12">
        <f aca="true" t="shared" si="1" ref="D18:X18">D27</f>
        <v>693496</v>
      </c>
      <c r="E18" s="12">
        <f t="shared" si="1"/>
        <v>646614</v>
      </c>
      <c r="F18" s="12">
        <f t="shared" si="1"/>
        <v>46882</v>
      </c>
      <c r="G18" s="12">
        <f t="shared" si="1"/>
        <v>137609</v>
      </c>
      <c r="H18" s="12">
        <f t="shared" si="1"/>
        <v>15350</v>
      </c>
      <c r="I18" s="12">
        <f t="shared" si="1"/>
        <v>19364</v>
      </c>
      <c r="J18" s="12">
        <f t="shared" si="1"/>
        <v>94843</v>
      </c>
      <c r="K18" s="12">
        <f t="shared" si="1"/>
        <v>3117</v>
      </c>
      <c r="L18" s="12">
        <f t="shared" si="1"/>
        <v>715</v>
      </c>
      <c r="M18" s="12">
        <f t="shared" si="1"/>
        <v>1752</v>
      </c>
      <c r="N18" s="12">
        <f t="shared" si="1"/>
        <v>529975</v>
      </c>
      <c r="O18" s="12">
        <f t="shared" si="1"/>
        <v>223474</v>
      </c>
      <c r="P18" s="12">
        <f t="shared" si="1"/>
        <v>2420</v>
      </c>
      <c r="Q18" s="12">
        <f t="shared" si="1"/>
        <v>294247</v>
      </c>
      <c r="R18" s="12">
        <f t="shared" si="1"/>
        <v>9834</v>
      </c>
      <c r="S18" s="12">
        <f t="shared" si="1"/>
        <v>12577</v>
      </c>
      <c r="T18" s="12">
        <f t="shared" si="1"/>
        <v>5419</v>
      </c>
      <c r="U18" s="12">
        <f t="shared" si="1"/>
        <v>5270</v>
      </c>
      <c r="V18" s="12">
        <f t="shared" si="1"/>
        <v>179</v>
      </c>
      <c r="W18" s="12">
        <f t="shared" si="1"/>
        <v>23317</v>
      </c>
      <c r="X18" s="12">
        <f t="shared" si="1"/>
        <v>174339</v>
      </c>
    </row>
    <row r="19" spans="1:24" s="9" customFormat="1" ht="14.25" customHeight="1">
      <c r="A19" s="13" t="s">
        <v>14</v>
      </c>
      <c r="B19" s="14"/>
      <c r="C19" s="12">
        <f>C34+C36+C41+C56+C68</f>
        <v>432561</v>
      </c>
      <c r="D19" s="12">
        <f aca="true" t="shared" si="2" ref="D19:X19">D34+D36+D41+D56+D68</f>
        <v>339583</v>
      </c>
      <c r="E19" s="12">
        <f t="shared" si="2"/>
        <v>324142</v>
      </c>
      <c r="F19" s="12">
        <f t="shared" si="2"/>
        <v>15441</v>
      </c>
      <c r="G19" s="12">
        <f t="shared" si="2"/>
        <v>40072</v>
      </c>
      <c r="H19" s="12">
        <f t="shared" si="2"/>
        <v>5638</v>
      </c>
      <c r="I19" s="12">
        <f t="shared" si="2"/>
        <v>8989</v>
      </c>
      <c r="J19" s="12">
        <f t="shared" si="2"/>
        <v>24170</v>
      </c>
      <c r="K19" s="12">
        <f t="shared" si="2"/>
        <v>954</v>
      </c>
      <c r="L19" s="12">
        <f t="shared" si="2"/>
        <v>416</v>
      </c>
      <c r="M19" s="12">
        <f t="shared" si="2"/>
        <v>841</v>
      </c>
      <c r="N19" s="12">
        <f t="shared" si="2"/>
        <v>288633</v>
      </c>
      <c r="O19" s="12">
        <f t="shared" si="2"/>
        <v>119840</v>
      </c>
      <c r="P19" s="12">
        <f t="shared" si="2"/>
        <v>223</v>
      </c>
      <c r="Q19" s="12">
        <f t="shared" si="2"/>
        <v>167716</v>
      </c>
      <c r="R19" s="12">
        <f t="shared" si="2"/>
        <v>854</v>
      </c>
      <c r="S19" s="12">
        <f t="shared" si="2"/>
        <v>5416</v>
      </c>
      <c r="T19" s="12">
        <f t="shared" si="2"/>
        <v>3277</v>
      </c>
      <c r="U19" s="12">
        <f t="shared" si="2"/>
        <v>920</v>
      </c>
      <c r="V19" s="12">
        <f t="shared" si="2"/>
        <v>8</v>
      </c>
      <c r="W19" s="12">
        <f t="shared" si="2"/>
        <v>11442</v>
      </c>
      <c r="X19" s="12">
        <f t="shared" si="2"/>
        <v>81536</v>
      </c>
    </row>
    <row r="20" spans="1:24" s="9" customFormat="1" ht="14.25" customHeight="1">
      <c r="A20" s="13" t="s">
        <v>15</v>
      </c>
      <c r="B20" s="14"/>
      <c r="C20" s="12">
        <f>C31+C32+C52+C69+C70</f>
        <v>260421</v>
      </c>
      <c r="D20" s="12">
        <f aca="true" t="shared" si="3" ref="D20:X20">D31+D32+D52+D69+D70</f>
        <v>201760</v>
      </c>
      <c r="E20" s="12">
        <f t="shared" si="3"/>
        <v>196657</v>
      </c>
      <c r="F20" s="12">
        <f t="shared" si="3"/>
        <v>5103</v>
      </c>
      <c r="G20" s="12">
        <f t="shared" si="3"/>
        <v>19001</v>
      </c>
      <c r="H20" s="12">
        <f t="shared" si="3"/>
        <v>3170</v>
      </c>
      <c r="I20" s="12">
        <f t="shared" si="3"/>
        <v>2596</v>
      </c>
      <c r="J20" s="12">
        <f t="shared" si="3"/>
        <v>12689</v>
      </c>
      <c r="K20" s="12">
        <f t="shared" si="3"/>
        <v>447</v>
      </c>
      <c r="L20" s="12">
        <f t="shared" si="3"/>
        <v>330</v>
      </c>
      <c r="M20" s="12">
        <f t="shared" si="3"/>
        <v>427</v>
      </c>
      <c r="N20" s="12">
        <f t="shared" si="3"/>
        <v>178245</v>
      </c>
      <c r="O20" s="12">
        <f t="shared" si="3"/>
        <v>78582</v>
      </c>
      <c r="P20" s="12">
        <f t="shared" si="3"/>
        <v>204</v>
      </c>
      <c r="Q20" s="12">
        <f t="shared" si="3"/>
        <v>98589</v>
      </c>
      <c r="R20" s="12">
        <f t="shared" si="3"/>
        <v>870</v>
      </c>
      <c r="S20" s="12">
        <f t="shared" si="3"/>
        <v>2893</v>
      </c>
      <c r="T20" s="12">
        <f t="shared" si="3"/>
        <v>468</v>
      </c>
      <c r="U20" s="12">
        <f t="shared" si="3"/>
        <v>396</v>
      </c>
      <c r="V20" s="12">
        <f t="shared" si="3"/>
        <v>0</v>
      </c>
      <c r="W20" s="12">
        <f t="shared" si="3"/>
        <v>8757</v>
      </c>
      <c r="X20" s="12">
        <f t="shared" si="3"/>
        <v>49904</v>
      </c>
    </row>
    <row r="21" spans="1:24" s="9" customFormat="1" ht="14.25" customHeight="1">
      <c r="A21" s="10" t="s">
        <v>16</v>
      </c>
      <c r="B21" s="15"/>
      <c r="C21" s="12">
        <f>C38+C40+C46+C49+C55+C62+C64</f>
        <v>494257</v>
      </c>
      <c r="D21" s="12">
        <f aca="true" t="shared" si="4" ref="D21:X21">D38+D40+D46+D49+D55+D62+D64</f>
        <v>365178</v>
      </c>
      <c r="E21" s="12">
        <f t="shared" si="4"/>
        <v>349969</v>
      </c>
      <c r="F21" s="12">
        <f t="shared" si="4"/>
        <v>15209</v>
      </c>
      <c r="G21" s="12">
        <f t="shared" si="4"/>
        <v>44311</v>
      </c>
      <c r="H21" s="12">
        <f t="shared" si="4"/>
        <v>6508</v>
      </c>
      <c r="I21" s="12">
        <f t="shared" si="4"/>
        <v>9473</v>
      </c>
      <c r="J21" s="12">
        <f t="shared" si="4"/>
        <v>27088</v>
      </c>
      <c r="K21" s="12">
        <f t="shared" si="4"/>
        <v>870</v>
      </c>
      <c r="L21" s="12">
        <f t="shared" si="4"/>
        <v>502</v>
      </c>
      <c r="M21" s="12">
        <f t="shared" si="4"/>
        <v>574</v>
      </c>
      <c r="N21" s="12">
        <f t="shared" si="4"/>
        <v>312131</v>
      </c>
      <c r="O21" s="12">
        <f t="shared" si="4"/>
        <v>125209</v>
      </c>
      <c r="P21" s="12">
        <f t="shared" si="4"/>
        <v>374</v>
      </c>
      <c r="Q21" s="12">
        <f t="shared" si="4"/>
        <v>184154</v>
      </c>
      <c r="R21" s="12">
        <f t="shared" si="4"/>
        <v>2394</v>
      </c>
      <c r="S21" s="12">
        <f t="shared" si="4"/>
        <v>5382</v>
      </c>
      <c r="T21" s="12">
        <f t="shared" si="4"/>
        <v>1186</v>
      </c>
      <c r="U21" s="12">
        <f t="shared" si="4"/>
        <v>1083</v>
      </c>
      <c r="V21" s="12">
        <f t="shared" si="4"/>
        <v>9</v>
      </c>
      <c r="W21" s="12">
        <f t="shared" si="4"/>
        <v>12612</v>
      </c>
      <c r="X21" s="12">
        <f t="shared" si="4"/>
        <v>116467</v>
      </c>
    </row>
    <row r="22" spans="1:24" s="9" customFormat="1" ht="14.25" customHeight="1">
      <c r="A22" s="13" t="s">
        <v>17</v>
      </c>
      <c r="B22" s="14"/>
      <c r="C22" s="12">
        <f>C42+C53+C60</f>
        <v>385413</v>
      </c>
      <c r="D22" s="12">
        <f aca="true" t="shared" si="5" ref="D22:X22">D42+D53+D60</f>
        <v>282467</v>
      </c>
      <c r="E22" s="12">
        <f t="shared" si="5"/>
        <v>266508</v>
      </c>
      <c r="F22" s="12">
        <f t="shared" si="5"/>
        <v>15959</v>
      </c>
      <c r="G22" s="12">
        <f t="shared" si="5"/>
        <v>50202</v>
      </c>
      <c r="H22" s="12">
        <f t="shared" si="5"/>
        <v>7803</v>
      </c>
      <c r="I22" s="12">
        <f t="shared" si="5"/>
        <v>10062</v>
      </c>
      <c r="J22" s="12">
        <f t="shared" si="5"/>
        <v>30815</v>
      </c>
      <c r="K22" s="12">
        <f t="shared" si="5"/>
        <v>1164</v>
      </c>
      <c r="L22" s="12">
        <f t="shared" si="5"/>
        <v>273</v>
      </c>
      <c r="M22" s="12">
        <f t="shared" si="5"/>
        <v>718</v>
      </c>
      <c r="N22" s="12">
        <f t="shared" si="5"/>
        <v>223816</v>
      </c>
      <c r="O22" s="12">
        <f t="shared" si="5"/>
        <v>91655</v>
      </c>
      <c r="P22" s="12">
        <f t="shared" si="5"/>
        <v>368</v>
      </c>
      <c r="Q22" s="12">
        <f t="shared" si="5"/>
        <v>130062</v>
      </c>
      <c r="R22" s="12">
        <f t="shared" si="5"/>
        <v>1731</v>
      </c>
      <c r="S22" s="12">
        <f t="shared" si="5"/>
        <v>4791</v>
      </c>
      <c r="T22" s="12">
        <f t="shared" si="5"/>
        <v>1554</v>
      </c>
      <c r="U22" s="12">
        <f t="shared" si="5"/>
        <v>1083</v>
      </c>
      <c r="V22" s="12">
        <f t="shared" si="5"/>
        <v>30</v>
      </c>
      <c r="W22" s="12">
        <f t="shared" si="5"/>
        <v>8346</v>
      </c>
      <c r="X22" s="12">
        <f t="shared" si="5"/>
        <v>94600</v>
      </c>
    </row>
    <row r="23" spans="1:24" s="9" customFormat="1" ht="14.25" customHeight="1">
      <c r="A23" s="13" t="s">
        <v>18</v>
      </c>
      <c r="B23" s="14"/>
      <c r="C23" s="12">
        <f>C44+C47+C48+C54+C59+C65+C76+C77+C78</f>
        <v>316313</v>
      </c>
      <c r="D23" s="12">
        <f aca="true" t="shared" si="6" ref="D23:X23">D44+D47+D48+D54+D59+D65+D76+D77+D78</f>
        <v>216190</v>
      </c>
      <c r="E23" s="12">
        <f t="shared" si="6"/>
        <v>210458</v>
      </c>
      <c r="F23" s="12">
        <f t="shared" si="6"/>
        <v>5732</v>
      </c>
      <c r="G23" s="12">
        <f t="shared" si="6"/>
        <v>21640</v>
      </c>
      <c r="H23" s="12">
        <f t="shared" si="6"/>
        <v>4635</v>
      </c>
      <c r="I23" s="12">
        <f t="shared" si="6"/>
        <v>3647</v>
      </c>
      <c r="J23" s="12">
        <f t="shared" si="6"/>
        <v>12840</v>
      </c>
      <c r="K23" s="12">
        <f t="shared" si="6"/>
        <v>301</v>
      </c>
      <c r="L23" s="12">
        <f t="shared" si="6"/>
        <v>388</v>
      </c>
      <c r="M23" s="12">
        <f t="shared" si="6"/>
        <v>247</v>
      </c>
      <c r="N23" s="12">
        <f t="shared" si="6"/>
        <v>188104</v>
      </c>
      <c r="O23" s="12">
        <f t="shared" si="6"/>
        <v>73463</v>
      </c>
      <c r="P23" s="12">
        <f t="shared" si="6"/>
        <v>2</v>
      </c>
      <c r="Q23" s="12">
        <f t="shared" si="6"/>
        <v>114327</v>
      </c>
      <c r="R23" s="12">
        <f t="shared" si="6"/>
        <v>312</v>
      </c>
      <c r="S23" s="12">
        <f t="shared" si="6"/>
        <v>4177</v>
      </c>
      <c r="T23" s="12">
        <f t="shared" si="6"/>
        <v>996</v>
      </c>
      <c r="U23" s="12">
        <f t="shared" si="6"/>
        <v>607</v>
      </c>
      <c r="V23" s="12">
        <f t="shared" si="6"/>
        <v>31</v>
      </c>
      <c r="W23" s="12">
        <f t="shared" si="6"/>
        <v>6064</v>
      </c>
      <c r="X23" s="12">
        <f t="shared" si="6"/>
        <v>94059</v>
      </c>
    </row>
    <row r="24" spans="1:24" s="9" customFormat="1" ht="14.25" customHeight="1">
      <c r="A24" s="13" t="s">
        <v>19</v>
      </c>
      <c r="B24" s="14"/>
      <c r="C24" s="12">
        <f>C28+C35+C50+C58+C71</f>
        <v>556160</v>
      </c>
      <c r="D24" s="12">
        <f aca="true" t="shared" si="7" ref="D24:X24">D28+D35+D50+D58+D71</f>
        <v>387982</v>
      </c>
      <c r="E24" s="12">
        <f t="shared" si="7"/>
        <v>368748</v>
      </c>
      <c r="F24" s="12">
        <f t="shared" si="7"/>
        <v>19234</v>
      </c>
      <c r="G24" s="12">
        <f t="shared" si="7"/>
        <v>48014</v>
      </c>
      <c r="H24" s="12">
        <f t="shared" si="7"/>
        <v>8163</v>
      </c>
      <c r="I24" s="12">
        <f t="shared" si="7"/>
        <v>9519</v>
      </c>
      <c r="J24" s="12">
        <f t="shared" si="7"/>
        <v>27310</v>
      </c>
      <c r="K24" s="12">
        <f t="shared" si="7"/>
        <v>781</v>
      </c>
      <c r="L24" s="12">
        <f t="shared" si="7"/>
        <v>595</v>
      </c>
      <c r="M24" s="12">
        <f t="shared" si="7"/>
        <v>635</v>
      </c>
      <c r="N24" s="12">
        <f t="shared" si="7"/>
        <v>327115</v>
      </c>
      <c r="O24" s="12">
        <f t="shared" si="7"/>
        <v>128771</v>
      </c>
      <c r="P24" s="12">
        <f t="shared" si="7"/>
        <v>679</v>
      </c>
      <c r="Q24" s="12">
        <f t="shared" si="7"/>
        <v>195464</v>
      </c>
      <c r="R24" s="12">
        <f t="shared" si="7"/>
        <v>2201</v>
      </c>
      <c r="S24" s="12">
        <f t="shared" si="7"/>
        <v>6502</v>
      </c>
      <c r="T24" s="12">
        <f t="shared" si="7"/>
        <v>3099</v>
      </c>
      <c r="U24" s="12">
        <f t="shared" si="7"/>
        <v>1876</v>
      </c>
      <c r="V24" s="12">
        <f t="shared" si="7"/>
        <v>146</v>
      </c>
      <c r="W24" s="12">
        <f t="shared" si="7"/>
        <v>9595</v>
      </c>
      <c r="X24" s="12">
        <f t="shared" si="7"/>
        <v>158583</v>
      </c>
    </row>
    <row r="25" spans="1:24" s="9" customFormat="1" ht="14.25" customHeight="1">
      <c r="A25" s="13" t="s">
        <v>20</v>
      </c>
      <c r="B25" s="14"/>
      <c r="C25" s="12">
        <f>C30+C37+C43+C61+C66+C72+C74+C75</f>
        <v>313658</v>
      </c>
      <c r="D25" s="12">
        <f aca="true" t="shared" si="8" ref="D25:X25">D30+D37+D43+D61+D66+D72+D74+D75</f>
        <v>188911</v>
      </c>
      <c r="E25" s="12">
        <f t="shared" si="8"/>
        <v>182661</v>
      </c>
      <c r="F25" s="12">
        <f t="shared" si="8"/>
        <v>6250</v>
      </c>
      <c r="G25" s="12">
        <f t="shared" si="8"/>
        <v>21368</v>
      </c>
      <c r="H25" s="12">
        <f t="shared" si="8"/>
        <v>4306</v>
      </c>
      <c r="I25" s="12">
        <f t="shared" si="8"/>
        <v>3660</v>
      </c>
      <c r="J25" s="12">
        <f t="shared" si="8"/>
        <v>12525</v>
      </c>
      <c r="K25" s="12">
        <f t="shared" si="8"/>
        <v>213</v>
      </c>
      <c r="L25" s="12">
        <f t="shared" si="8"/>
        <v>372</v>
      </c>
      <c r="M25" s="12">
        <f t="shared" si="8"/>
        <v>519</v>
      </c>
      <c r="N25" s="12">
        <f t="shared" si="8"/>
        <v>161489</v>
      </c>
      <c r="O25" s="12">
        <f t="shared" si="8"/>
        <v>59843</v>
      </c>
      <c r="P25" s="12">
        <f t="shared" si="8"/>
        <v>12</v>
      </c>
      <c r="Q25" s="12">
        <f t="shared" si="8"/>
        <v>101286</v>
      </c>
      <c r="R25" s="12">
        <f t="shared" si="8"/>
        <v>348</v>
      </c>
      <c r="S25" s="12">
        <f t="shared" si="8"/>
        <v>3413</v>
      </c>
      <c r="T25" s="12">
        <f t="shared" si="8"/>
        <v>845</v>
      </c>
      <c r="U25" s="12">
        <f t="shared" si="8"/>
        <v>901</v>
      </c>
      <c r="V25" s="12">
        <f t="shared" si="8"/>
        <v>3</v>
      </c>
      <c r="W25" s="12">
        <f t="shared" si="8"/>
        <v>4627</v>
      </c>
      <c r="X25" s="12">
        <f t="shared" si="8"/>
        <v>120120</v>
      </c>
    </row>
    <row r="26" spans="1:24" s="9" customFormat="1" ht="10.5" customHeight="1">
      <c r="A26" s="50"/>
      <c r="B26" s="51"/>
      <c r="C26" s="52"/>
      <c r="D26" s="12"/>
      <c r="E26" s="52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6" s="9" customFormat="1" ht="14.25" customHeight="1">
      <c r="A27" s="50" t="s">
        <v>21</v>
      </c>
      <c r="B27" s="51"/>
      <c r="C27" s="69">
        <f>D27+W27+X27</f>
        <v>891152</v>
      </c>
      <c r="D27" s="68">
        <f>E27+F27</f>
        <v>693496</v>
      </c>
      <c r="E27" s="16">
        <f aca="true" t="shared" si="9" ref="E27:F30">H27+J27+L27+O27+Q27+S27+U27+Y27</f>
        <v>646614</v>
      </c>
      <c r="F27" s="17">
        <f t="shared" si="9"/>
        <v>46882</v>
      </c>
      <c r="G27" s="48">
        <v>137609</v>
      </c>
      <c r="H27" s="17">
        <v>15350</v>
      </c>
      <c r="I27" s="60">
        <v>19364</v>
      </c>
      <c r="J27" s="60">
        <v>94843</v>
      </c>
      <c r="K27" s="17">
        <v>3117</v>
      </c>
      <c r="L27" s="17">
        <v>715</v>
      </c>
      <c r="M27" s="17">
        <v>1752</v>
      </c>
      <c r="N27" s="67">
        <f>SUM(O27:R27)</f>
        <v>529975</v>
      </c>
      <c r="O27" s="17">
        <v>223474</v>
      </c>
      <c r="P27" s="17">
        <v>2420</v>
      </c>
      <c r="Q27" s="17">
        <v>294247</v>
      </c>
      <c r="R27" s="17">
        <v>9834</v>
      </c>
      <c r="S27" s="17">
        <v>12577</v>
      </c>
      <c r="T27" s="17">
        <v>5419</v>
      </c>
      <c r="U27" s="17">
        <v>5270</v>
      </c>
      <c r="V27" s="17">
        <v>179</v>
      </c>
      <c r="W27" s="17">
        <v>23317</v>
      </c>
      <c r="X27" s="48">
        <v>174339</v>
      </c>
      <c r="Y27" s="18">
        <v>138</v>
      </c>
      <c r="Z27" s="9">
        <v>4797</v>
      </c>
    </row>
    <row r="28" spans="1:26" s="9" customFormat="1" ht="14.25" customHeight="1">
      <c r="A28" s="50" t="s">
        <v>22</v>
      </c>
      <c r="B28" s="51"/>
      <c r="C28" s="69">
        <f aca="true" t="shared" si="10" ref="C28:C80">D28+W28+X28</f>
        <v>389959</v>
      </c>
      <c r="D28" s="68">
        <f aca="true" t="shared" si="11" ref="D28:D80">E28+F28</f>
        <v>275671</v>
      </c>
      <c r="E28" s="16">
        <f t="shared" si="9"/>
        <v>263229</v>
      </c>
      <c r="F28" s="17">
        <f t="shared" si="9"/>
        <v>12442</v>
      </c>
      <c r="G28" s="48">
        <v>34008</v>
      </c>
      <c r="H28" s="17">
        <v>5897</v>
      </c>
      <c r="I28" s="60">
        <v>5800</v>
      </c>
      <c r="J28" s="60">
        <v>20664</v>
      </c>
      <c r="K28" s="17">
        <v>527</v>
      </c>
      <c r="L28" s="17">
        <v>415</v>
      </c>
      <c r="M28" s="17">
        <v>462</v>
      </c>
      <c r="N28" s="67">
        <f aca="true" t="shared" si="12" ref="N28:N80">SUM(O28:R28)</f>
        <v>233096</v>
      </c>
      <c r="O28" s="17">
        <v>92163</v>
      </c>
      <c r="P28" s="17">
        <v>675</v>
      </c>
      <c r="Q28" s="17">
        <v>138325</v>
      </c>
      <c r="R28" s="17">
        <v>1933</v>
      </c>
      <c r="S28" s="17">
        <v>4703</v>
      </c>
      <c r="T28" s="17">
        <v>1887</v>
      </c>
      <c r="U28" s="17">
        <v>1009</v>
      </c>
      <c r="V28" s="17">
        <v>91</v>
      </c>
      <c r="W28" s="17">
        <v>7080</v>
      </c>
      <c r="X28" s="48">
        <v>107208</v>
      </c>
      <c r="Y28" s="9">
        <v>53</v>
      </c>
      <c r="Z28" s="9">
        <v>1067</v>
      </c>
    </row>
    <row r="29" spans="1:26" s="9" customFormat="1" ht="14.25" customHeight="1">
      <c r="A29" s="50" t="s">
        <v>81</v>
      </c>
      <c r="B29" s="51"/>
      <c r="C29" s="69">
        <f t="shared" si="10"/>
        <v>17749</v>
      </c>
      <c r="D29" s="68">
        <f t="shared" si="11"/>
        <v>17325</v>
      </c>
      <c r="E29" s="16">
        <f t="shared" si="9"/>
        <v>16090</v>
      </c>
      <c r="F29" s="17">
        <f t="shared" si="9"/>
        <v>1235</v>
      </c>
      <c r="G29" s="48">
        <v>3675</v>
      </c>
      <c r="H29" s="17">
        <v>804</v>
      </c>
      <c r="I29" s="60">
        <v>942</v>
      </c>
      <c r="J29" s="60">
        <v>1811</v>
      </c>
      <c r="K29" s="17">
        <v>79</v>
      </c>
      <c r="L29" s="17">
        <v>31</v>
      </c>
      <c r="M29" s="17">
        <v>0</v>
      </c>
      <c r="N29" s="67">
        <f t="shared" si="12"/>
        <v>12909</v>
      </c>
      <c r="O29" s="17">
        <v>5326</v>
      </c>
      <c r="P29" s="17">
        <v>0</v>
      </c>
      <c r="Q29" s="17">
        <v>7583</v>
      </c>
      <c r="R29" s="17">
        <v>0</v>
      </c>
      <c r="S29" s="17">
        <v>409</v>
      </c>
      <c r="T29" s="17">
        <v>181</v>
      </c>
      <c r="U29" s="17">
        <v>120</v>
      </c>
      <c r="V29" s="17">
        <v>0</v>
      </c>
      <c r="W29" s="17">
        <v>424</v>
      </c>
      <c r="X29" s="70" t="s">
        <v>75</v>
      </c>
      <c r="Y29" s="9">
        <v>6</v>
      </c>
      <c r="Z29" s="9">
        <v>33</v>
      </c>
    </row>
    <row r="30" spans="1:26" s="9" customFormat="1" ht="14.25" customHeight="1">
      <c r="A30" s="50" t="s">
        <v>23</v>
      </c>
      <c r="B30" s="51"/>
      <c r="C30" s="69">
        <f t="shared" si="10"/>
        <v>104754</v>
      </c>
      <c r="D30" s="68">
        <f t="shared" si="11"/>
        <v>65688</v>
      </c>
      <c r="E30" s="16">
        <f t="shared" si="9"/>
        <v>62969</v>
      </c>
      <c r="F30" s="17">
        <f t="shared" si="9"/>
        <v>2719</v>
      </c>
      <c r="G30" s="48">
        <v>8793</v>
      </c>
      <c r="H30" s="17">
        <v>1749</v>
      </c>
      <c r="I30" s="60">
        <v>1522</v>
      </c>
      <c r="J30" s="60">
        <v>4964</v>
      </c>
      <c r="K30" s="17">
        <v>102</v>
      </c>
      <c r="L30" s="17">
        <v>84</v>
      </c>
      <c r="M30" s="17">
        <v>163</v>
      </c>
      <c r="N30" s="67">
        <f t="shared" si="12"/>
        <v>54822</v>
      </c>
      <c r="O30" s="17">
        <v>20595</v>
      </c>
      <c r="P30" s="17">
        <v>3</v>
      </c>
      <c r="Q30" s="17">
        <v>34088</v>
      </c>
      <c r="R30" s="17">
        <v>136</v>
      </c>
      <c r="S30" s="17">
        <v>1107</v>
      </c>
      <c r="T30" s="17">
        <v>340</v>
      </c>
      <c r="U30" s="17">
        <v>377</v>
      </c>
      <c r="V30" s="17">
        <v>2</v>
      </c>
      <c r="W30" s="17">
        <v>1462</v>
      </c>
      <c r="X30" s="48">
        <v>37604</v>
      </c>
      <c r="Y30" s="17">
        <v>5</v>
      </c>
      <c r="Z30" s="9">
        <v>451</v>
      </c>
    </row>
    <row r="31" spans="1:26" s="9" customFormat="1" ht="14.25" customHeight="1">
      <c r="A31" s="50" t="s">
        <v>24</v>
      </c>
      <c r="B31" s="51"/>
      <c r="C31" s="69">
        <f t="shared" si="10"/>
        <v>139696</v>
      </c>
      <c r="D31" s="68">
        <f t="shared" si="11"/>
        <v>110799</v>
      </c>
      <c r="E31" s="16">
        <f aca="true" t="shared" si="13" ref="E31:E80">H31+J31+L31+O31+Q31+S31+U31+Y31</f>
        <v>107814</v>
      </c>
      <c r="F31" s="17">
        <f aca="true" t="shared" si="14" ref="F31:F80">I31+K31+M31+P31+R31+T31+V31+Z31</f>
        <v>2985</v>
      </c>
      <c r="G31" s="48">
        <v>10802</v>
      </c>
      <c r="H31" s="17">
        <v>1485</v>
      </c>
      <c r="I31" s="60">
        <v>1397</v>
      </c>
      <c r="J31" s="60">
        <v>7554</v>
      </c>
      <c r="K31" s="17">
        <v>344</v>
      </c>
      <c r="L31" s="17">
        <v>158</v>
      </c>
      <c r="M31" s="17">
        <v>214</v>
      </c>
      <c r="N31" s="67">
        <f t="shared" si="12"/>
        <v>97789</v>
      </c>
      <c r="O31" s="17">
        <v>43645</v>
      </c>
      <c r="P31" s="17">
        <v>116</v>
      </c>
      <c r="Q31" s="17">
        <v>53342</v>
      </c>
      <c r="R31" s="17">
        <v>686</v>
      </c>
      <c r="S31" s="17">
        <v>1466</v>
      </c>
      <c r="T31" s="17">
        <v>214</v>
      </c>
      <c r="U31" s="17">
        <v>156</v>
      </c>
      <c r="V31" s="17">
        <v>0</v>
      </c>
      <c r="W31" s="17">
        <v>4950</v>
      </c>
      <c r="X31" s="48">
        <v>23947</v>
      </c>
      <c r="Y31" s="9">
        <v>8</v>
      </c>
      <c r="Z31" s="9">
        <v>14</v>
      </c>
    </row>
    <row r="32" spans="1:26" s="9" customFormat="1" ht="14.25" customHeight="1">
      <c r="A32" s="50" t="s">
        <v>25</v>
      </c>
      <c r="B32" s="51"/>
      <c r="C32" s="69">
        <f t="shared" si="10"/>
        <v>41197</v>
      </c>
      <c r="D32" s="68">
        <f t="shared" si="11"/>
        <v>30718</v>
      </c>
      <c r="E32" s="16">
        <f t="shared" si="13"/>
        <v>29958</v>
      </c>
      <c r="F32" s="17">
        <f t="shared" si="14"/>
        <v>760</v>
      </c>
      <c r="G32" s="48">
        <v>2621</v>
      </c>
      <c r="H32" s="17">
        <v>490</v>
      </c>
      <c r="I32" s="60">
        <v>250</v>
      </c>
      <c r="J32" s="60">
        <v>1810</v>
      </c>
      <c r="K32" s="17">
        <v>27</v>
      </c>
      <c r="L32" s="17">
        <v>58</v>
      </c>
      <c r="M32" s="17">
        <v>143</v>
      </c>
      <c r="N32" s="67">
        <f t="shared" si="12"/>
        <v>27316</v>
      </c>
      <c r="O32" s="17">
        <v>11381</v>
      </c>
      <c r="P32" s="17">
        <v>35</v>
      </c>
      <c r="Q32" s="17">
        <v>15732</v>
      </c>
      <c r="R32" s="17">
        <v>168</v>
      </c>
      <c r="S32" s="17">
        <v>382</v>
      </c>
      <c r="T32" s="17">
        <v>93</v>
      </c>
      <c r="U32" s="17">
        <v>105</v>
      </c>
      <c r="V32" s="17">
        <v>0</v>
      </c>
      <c r="W32" s="17">
        <v>1453</v>
      </c>
      <c r="X32" s="48">
        <v>9026</v>
      </c>
      <c r="Y32" s="9">
        <v>0</v>
      </c>
      <c r="Z32" s="9">
        <v>44</v>
      </c>
    </row>
    <row r="33" spans="1:25" s="9" customFormat="1" ht="10.5" customHeight="1">
      <c r="A33" s="50"/>
      <c r="B33" s="51"/>
      <c r="C33" s="69"/>
      <c r="D33" s="68"/>
      <c r="E33" s="16"/>
      <c r="F33" s="17"/>
      <c r="G33" s="17"/>
      <c r="H33" s="48"/>
      <c r="I33" s="59"/>
      <c r="J33" s="59"/>
      <c r="K33" s="48"/>
      <c r="L33" s="48"/>
      <c r="M33" s="48"/>
      <c r="N33" s="6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1"/>
    </row>
    <row r="34" spans="1:26" s="9" customFormat="1" ht="14.25" customHeight="1">
      <c r="A34" s="50" t="s">
        <v>26</v>
      </c>
      <c r="B34" s="51"/>
      <c r="C34" s="69">
        <f t="shared" si="10"/>
        <v>126427</v>
      </c>
      <c r="D34" s="68">
        <f t="shared" si="11"/>
        <v>103682</v>
      </c>
      <c r="E34" s="16">
        <f t="shared" si="13"/>
        <v>101721</v>
      </c>
      <c r="F34" s="17">
        <f t="shared" si="14"/>
        <v>1961</v>
      </c>
      <c r="G34" s="48">
        <v>10567</v>
      </c>
      <c r="H34" s="17">
        <v>1039</v>
      </c>
      <c r="I34" s="60">
        <v>871</v>
      </c>
      <c r="J34" s="60">
        <v>8433</v>
      </c>
      <c r="K34" s="17">
        <v>194</v>
      </c>
      <c r="L34" s="17">
        <v>111</v>
      </c>
      <c r="M34" s="17">
        <v>170</v>
      </c>
      <c r="N34" s="67">
        <f t="shared" si="12"/>
        <v>91081</v>
      </c>
      <c r="O34" s="17">
        <v>39652</v>
      </c>
      <c r="P34" s="17">
        <v>69</v>
      </c>
      <c r="Q34" s="17">
        <v>50928</v>
      </c>
      <c r="R34" s="17">
        <v>432</v>
      </c>
      <c r="S34" s="17">
        <v>1420</v>
      </c>
      <c r="T34" s="17">
        <v>196</v>
      </c>
      <c r="U34" s="17">
        <v>132</v>
      </c>
      <c r="V34" s="17">
        <v>5</v>
      </c>
      <c r="W34" s="17">
        <v>3543</v>
      </c>
      <c r="X34" s="48">
        <v>19202</v>
      </c>
      <c r="Y34" s="9">
        <v>6</v>
      </c>
      <c r="Z34" s="9">
        <v>24</v>
      </c>
    </row>
    <row r="35" spans="1:26" s="9" customFormat="1" ht="14.25" customHeight="1">
      <c r="A35" s="50" t="s">
        <v>27</v>
      </c>
      <c r="B35" s="51"/>
      <c r="C35" s="69">
        <f t="shared" si="10"/>
        <v>35964</v>
      </c>
      <c r="D35" s="68">
        <f t="shared" si="11"/>
        <v>25706</v>
      </c>
      <c r="E35" s="16">
        <f t="shared" si="13"/>
        <v>23555</v>
      </c>
      <c r="F35" s="17">
        <f t="shared" si="14"/>
        <v>2151</v>
      </c>
      <c r="G35" s="48">
        <v>3943</v>
      </c>
      <c r="H35" s="17">
        <v>427</v>
      </c>
      <c r="I35" s="60">
        <v>1341</v>
      </c>
      <c r="J35" s="60">
        <v>1653</v>
      </c>
      <c r="K35" s="17">
        <v>106</v>
      </c>
      <c r="L35" s="17">
        <v>36</v>
      </c>
      <c r="M35" s="17">
        <v>1</v>
      </c>
      <c r="N35" s="67">
        <f t="shared" si="12"/>
        <v>20674</v>
      </c>
      <c r="O35" s="17">
        <v>7808</v>
      </c>
      <c r="P35" s="17">
        <v>0</v>
      </c>
      <c r="Q35" s="17">
        <v>12866</v>
      </c>
      <c r="R35" s="17">
        <v>0</v>
      </c>
      <c r="S35" s="17">
        <v>318</v>
      </c>
      <c r="T35" s="17">
        <v>279</v>
      </c>
      <c r="U35" s="17">
        <v>444</v>
      </c>
      <c r="V35" s="17">
        <v>11</v>
      </c>
      <c r="W35" s="17">
        <v>439</v>
      </c>
      <c r="X35" s="48">
        <v>9819</v>
      </c>
      <c r="Y35" s="9">
        <v>3</v>
      </c>
      <c r="Z35" s="9">
        <v>413</v>
      </c>
    </row>
    <row r="36" spans="1:26" s="9" customFormat="1" ht="14.25" customHeight="1">
      <c r="A36" s="50" t="s">
        <v>28</v>
      </c>
      <c r="B36" s="51"/>
      <c r="C36" s="69">
        <f t="shared" si="10"/>
        <v>136765</v>
      </c>
      <c r="D36" s="68">
        <f t="shared" si="11"/>
        <v>104569</v>
      </c>
      <c r="E36" s="16">
        <f t="shared" si="13"/>
        <v>101690</v>
      </c>
      <c r="F36" s="17">
        <f t="shared" si="14"/>
        <v>2879</v>
      </c>
      <c r="G36" s="48">
        <v>8629</v>
      </c>
      <c r="H36" s="17">
        <v>1487</v>
      </c>
      <c r="I36" s="60">
        <v>1669</v>
      </c>
      <c r="J36" s="60">
        <v>5277</v>
      </c>
      <c r="K36" s="17">
        <v>136</v>
      </c>
      <c r="L36" s="17">
        <v>106</v>
      </c>
      <c r="M36" s="17">
        <v>360</v>
      </c>
      <c r="N36" s="67">
        <f t="shared" si="12"/>
        <v>93548</v>
      </c>
      <c r="O36" s="17">
        <v>36933</v>
      </c>
      <c r="P36" s="17">
        <v>97</v>
      </c>
      <c r="Q36" s="17">
        <v>56317</v>
      </c>
      <c r="R36" s="17">
        <v>201</v>
      </c>
      <c r="S36" s="17">
        <v>1327</v>
      </c>
      <c r="T36" s="17">
        <v>363</v>
      </c>
      <c r="U36" s="17">
        <v>236</v>
      </c>
      <c r="V36" s="17">
        <v>0</v>
      </c>
      <c r="W36" s="17">
        <v>3589</v>
      </c>
      <c r="X36" s="48">
        <v>28607</v>
      </c>
      <c r="Y36" s="9">
        <v>7</v>
      </c>
      <c r="Z36" s="9">
        <v>53</v>
      </c>
    </row>
    <row r="37" spans="1:26" s="9" customFormat="1" ht="14.25" customHeight="1">
      <c r="A37" s="50" t="s">
        <v>29</v>
      </c>
      <c r="B37" s="51"/>
      <c r="C37" s="69">
        <f t="shared" si="10"/>
        <v>47861</v>
      </c>
      <c r="D37" s="68">
        <f t="shared" si="11"/>
        <v>27888</v>
      </c>
      <c r="E37" s="16">
        <f t="shared" si="13"/>
        <v>26988</v>
      </c>
      <c r="F37" s="17">
        <f t="shared" si="14"/>
        <v>900</v>
      </c>
      <c r="G37" s="48">
        <v>3130</v>
      </c>
      <c r="H37" s="17">
        <v>635</v>
      </c>
      <c r="I37" s="60">
        <v>604</v>
      </c>
      <c r="J37" s="60">
        <v>1779</v>
      </c>
      <c r="K37" s="17">
        <v>35</v>
      </c>
      <c r="L37" s="17">
        <v>48</v>
      </c>
      <c r="M37" s="17">
        <v>34</v>
      </c>
      <c r="N37" s="67">
        <f t="shared" si="12"/>
        <v>23820</v>
      </c>
      <c r="O37" s="17">
        <v>8885</v>
      </c>
      <c r="P37" s="17">
        <v>1</v>
      </c>
      <c r="Q37" s="17">
        <v>14884</v>
      </c>
      <c r="R37" s="17">
        <v>50</v>
      </c>
      <c r="S37" s="17">
        <v>512</v>
      </c>
      <c r="T37" s="17">
        <v>100</v>
      </c>
      <c r="U37" s="17">
        <v>243</v>
      </c>
      <c r="V37" s="17">
        <v>1</v>
      </c>
      <c r="W37" s="17">
        <v>594</v>
      </c>
      <c r="X37" s="48">
        <v>19379</v>
      </c>
      <c r="Y37" s="9">
        <v>2</v>
      </c>
      <c r="Z37" s="9">
        <v>75</v>
      </c>
    </row>
    <row r="38" spans="1:26" s="9" customFormat="1" ht="14.25" customHeight="1">
      <c r="A38" s="50" t="s">
        <v>30</v>
      </c>
      <c r="B38" s="51"/>
      <c r="C38" s="69">
        <f t="shared" si="10"/>
        <v>58387</v>
      </c>
      <c r="D38" s="68">
        <f t="shared" si="11"/>
        <v>42639</v>
      </c>
      <c r="E38" s="16">
        <f t="shared" si="13"/>
        <v>39946</v>
      </c>
      <c r="F38" s="17">
        <f t="shared" si="14"/>
        <v>2693</v>
      </c>
      <c r="G38" s="48">
        <v>6808</v>
      </c>
      <c r="H38" s="17">
        <v>822</v>
      </c>
      <c r="I38" s="60">
        <v>999</v>
      </c>
      <c r="J38" s="60">
        <v>4798</v>
      </c>
      <c r="K38" s="17">
        <v>171</v>
      </c>
      <c r="L38" s="17">
        <v>40</v>
      </c>
      <c r="M38" s="17">
        <v>100</v>
      </c>
      <c r="N38" s="67">
        <f t="shared" si="12"/>
        <v>34773</v>
      </c>
      <c r="O38" s="17">
        <v>14000</v>
      </c>
      <c r="P38" s="17">
        <v>165</v>
      </c>
      <c r="Q38" s="17">
        <v>19457</v>
      </c>
      <c r="R38" s="17">
        <v>1151</v>
      </c>
      <c r="S38" s="17">
        <v>684</v>
      </c>
      <c r="T38" s="17">
        <v>93</v>
      </c>
      <c r="U38" s="17">
        <v>141</v>
      </c>
      <c r="V38" s="17">
        <v>0</v>
      </c>
      <c r="W38" s="17">
        <v>1300</v>
      </c>
      <c r="X38" s="48">
        <v>14448</v>
      </c>
      <c r="Y38" s="9">
        <v>4</v>
      </c>
      <c r="Z38" s="9">
        <v>14</v>
      </c>
    </row>
    <row r="39" spans="1:25" s="9" customFormat="1" ht="10.5" customHeight="1">
      <c r="A39" s="50"/>
      <c r="B39" s="51"/>
      <c r="C39" s="69"/>
      <c r="D39" s="68"/>
      <c r="E39" s="16"/>
      <c r="F39" s="17"/>
      <c r="G39" s="17"/>
      <c r="H39" s="48"/>
      <c r="I39" s="59"/>
      <c r="J39" s="59"/>
      <c r="K39" s="48"/>
      <c r="L39" s="48"/>
      <c r="M39" s="48"/>
      <c r="N39" s="6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1"/>
    </row>
    <row r="40" spans="1:26" s="9" customFormat="1" ht="14.25" customHeight="1">
      <c r="A40" s="50" t="s">
        <v>31</v>
      </c>
      <c r="B40" s="51"/>
      <c r="C40" s="69">
        <f t="shared" si="10"/>
        <v>162375</v>
      </c>
      <c r="D40" s="68">
        <f t="shared" si="11"/>
        <v>124163</v>
      </c>
      <c r="E40" s="16">
        <f t="shared" si="13"/>
        <v>121500</v>
      </c>
      <c r="F40" s="17">
        <f t="shared" si="14"/>
        <v>2663</v>
      </c>
      <c r="G40" s="48">
        <v>9100</v>
      </c>
      <c r="H40" s="17">
        <v>1434</v>
      </c>
      <c r="I40" s="60">
        <v>1528</v>
      </c>
      <c r="J40" s="60">
        <v>5909</v>
      </c>
      <c r="K40" s="17">
        <v>89</v>
      </c>
      <c r="L40" s="17">
        <v>160</v>
      </c>
      <c r="M40" s="17">
        <v>160</v>
      </c>
      <c r="N40" s="67">
        <f t="shared" si="12"/>
        <v>112554</v>
      </c>
      <c r="O40" s="17">
        <v>45071</v>
      </c>
      <c r="P40" s="17">
        <v>3</v>
      </c>
      <c r="Q40" s="17">
        <v>67199</v>
      </c>
      <c r="R40" s="17">
        <v>281</v>
      </c>
      <c r="S40" s="17">
        <v>1495</v>
      </c>
      <c r="T40" s="17">
        <v>471</v>
      </c>
      <c r="U40" s="17">
        <v>217</v>
      </c>
      <c r="V40" s="17">
        <v>6</v>
      </c>
      <c r="W40" s="17">
        <v>3874</v>
      </c>
      <c r="X40" s="48">
        <v>34338</v>
      </c>
      <c r="Y40" s="9">
        <v>15</v>
      </c>
      <c r="Z40" s="9">
        <v>125</v>
      </c>
    </row>
    <row r="41" spans="1:26" s="9" customFormat="1" ht="14.25" customHeight="1">
      <c r="A41" s="50" t="s">
        <v>32</v>
      </c>
      <c r="B41" s="51"/>
      <c r="C41" s="69">
        <f t="shared" si="10"/>
        <v>109946</v>
      </c>
      <c r="D41" s="68">
        <f t="shared" si="11"/>
        <v>85790</v>
      </c>
      <c r="E41" s="16">
        <f t="shared" si="13"/>
        <v>80758</v>
      </c>
      <c r="F41" s="17">
        <f t="shared" si="14"/>
        <v>5032</v>
      </c>
      <c r="G41" s="48">
        <v>11106</v>
      </c>
      <c r="H41" s="17">
        <v>1822</v>
      </c>
      <c r="I41" s="60">
        <v>3013</v>
      </c>
      <c r="J41" s="60">
        <v>5896</v>
      </c>
      <c r="K41" s="17">
        <v>288</v>
      </c>
      <c r="L41" s="17">
        <v>140</v>
      </c>
      <c r="M41" s="17">
        <v>198</v>
      </c>
      <c r="N41" s="67">
        <f t="shared" si="12"/>
        <v>71176</v>
      </c>
      <c r="O41" s="17">
        <v>29960</v>
      </c>
      <c r="P41" s="17">
        <v>55</v>
      </c>
      <c r="Q41" s="17">
        <v>40980</v>
      </c>
      <c r="R41" s="17">
        <v>181</v>
      </c>
      <c r="S41" s="17">
        <v>1630</v>
      </c>
      <c r="T41" s="17">
        <v>1213</v>
      </c>
      <c r="U41" s="17">
        <v>327</v>
      </c>
      <c r="V41" s="17">
        <v>0</v>
      </c>
      <c r="W41" s="17">
        <v>2768</v>
      </c>
      <c r="X41" s="48">
        <v>21388</v>
      </c>
      <c r="Y41" s="9">
        <v>3</v>
      </c>
      <c r="Z41" s="9">
        <v>84</v>
      </c>
    </row>
    <row r="42" spans="1:26" s="9" customFormat="1" ht="14.25" customHeight="1">
      <c r="A42" s="50" t="s">
        <v>33</v>
      </c>
      <c r="B42" s="51"/>
      <c r="C42" s="69">
        <f t="shared" si="10"/>
        <v>122653</v>
      </c>
      <c r="D42" s="68">
        <f t="shared" si="11"/>
        <v>88132</v>
      </c>
      <c r="E42" s="16">
        <f t="shared" si="13"/>
        <v>84727</v>
      </c>
      <c r="F42" s="17">
        <f t="shared" si="14"/>
        <v>3405</v>
      </c>
      <c r="G42" s="48">
        <v>13527</v>
      </c>
      <c r="H42" s="17">
        <v>2622</v>
      </c>
      <c r="I42" s="60">
        <v>1863</v>
      </c>
      <c r="J42" s="60">
        <v>8676</v>
      </c>
      <c r="K42" s="17">
        <v>278</v>
      </c>
      <c r="L42" s="17">
        <v>106</v>
      </c>
      <c r="M42" s="17">
        <v>264</v>
      </c>
      <c r="N42" s="67">
        <f t="shared" si="12"/>
        <v>71946</v>
      </c>
      <c r="O42" s="17">
        <v>29130</v>
      </c>
      <c r="P42" s="17">
        <v>111</v>
      </c>
      <c r="Q42" s="17">
        <v>42485</v>
      </c>
      <c r="R42" s="17">
        <v>220</v>
      </c>
      <c r="S42" s="17">
        <v>1375</v>
      </c>
      <c r="T42" s="17">
        <v>586</v>
      </c>
      <c r="U42" s="17">
        <v>327</v>
      </c>
      <c r="V42" s="17">
        <v>1</v>
      </c>
      <c r="W42" s="17">
        <v>3067</v>
      </c>
      <c r="X42" s="48">
        <v>31454</v>
      </c>
      <c r="Y42" s="9">
        <v>6</v>
      </c>
      <c r="Z42" s="9">
        <v>82</v>
      </c>
    </row>
    <row r="43" spans="1:26" s="9" customFormat="1" ht="14.25" customHeight="1">
      <c r="A43" s="50" t="s">
        <v>34</v>
      </c>
      <c r="B43" s="51"/>
      <c r="C43" s="69">
        <f t="shared" si="10"/>
        <v>57368</v>
      </c>
      <c r="D43" s="68">
        <f t="shared" si="11"/>
        <v>33724</v>
      </c>
      <c r="E43" s="16">
        <f t="shared" si="13"/>
        <v>32127</v>
      </c>
      <c r="F43" s="17">
        <f t="shared" si="14"/>
        <v>1597</v>
      </c>
      <c r="G43" s="48">
        <v>4303</v>
      </c>
      <c r="H43" s="17">
        <v>798</v>
      </c>
      <c r="I43" s="60">
        <v>836</v>
      </c>
      <c r="J43" s="60">
        <v>2568</v>
      </c>
      <c r="K43" s="17">
        <v>49</v>
      </c>
      <c r="L43" s="17">
        <v>100</v>
      </c>
      <c r="M43" s="17">
        <v>280</v>
      </c>
      <c r="N43" s="67">
        <f t="shared" si="12"/>
        <v>27913</v>
      </c>
      <c r="O43" s="17">
        <v>10156</v>
      </c>
      <c r="P43" s="17">
        <v>8</v>
      </c>
      <c r="Q43" s="17">
        <v>17645</v>
      </c>
      <c r="R43" s="17">
        <v>104</v>
      </c>
      <c r="S43" s="17">
        <v>706</v>
      </c>
      <c r="T43" s="17">
        <v>271</v>
      </c>
      <c r="U43" s="17">
        <v>151</v>
      </c>
      <c r="V43" s="17">
        <v>0</v>
      </c>
      <c r="W43" s="17">
        <v>803</v>
      </c>
      <c r="X43" s="48">
        <v>22841</v>
      </c>
      <c r="Y43" s="9">
        <v>3</v>
      </c>
      <c r="Z43" s="9">
        <v>49</v>
      </c>
    </row>
    <row r="44" spans="1:26" s="9" customFormat="1" ht="14.25" customHeight="1">
      <c r="A44" s="50" t="s">
        <v>35</v>
      </c>
      <c r="B44" s="51"/>
      <c r="C44" s="69">
        <f t="shared" si="10"/>
        <v>60758</v>
      </c>
      <c r="D44" s="68">
        <f t="shared" si="11"/>
        <v>40721</v>
      </c>
      <c r="E44" s="16">
        <f t="shared" si="13"/>
        <v>39885</v>
      </c>
      <c r="F44" s="17">
        <f t="shared" si="14"/>
        <v>836</v>
      </c>
      <c r="G44" s="48">
        <v>3373</v>
      </c>
      <c r="H44" s="17">
        <v>782</v>
      </c>
      <c r="I44" s="60">
        <v>484</v>
      </c>
      <c r="J44" s="60">
        <v>2005</v>
      </c>
      <c r="K44" s="17">
        <v>54</v>
      </c>
      <c r="L44" s="17">
        <v>92</v>
      </c>
      <c r="M44" s="17">
        <v>41</v>
      </c>
      <c r="N44" s="67">
        <f t="shared" si="12"/>
        <v>36328</v>
      </c>
      <c r="O44" s="17">
        <v>13865</v>
      </c>
      <c r="P44" s="17">
        <v>2</v>
      </c>
      <c r="Q44" s="17">
        <v>22412</v>
      </c>
      <c r="R44" s="17">
        <v>49</v>
      </c>
      <c r="S44" s="17">
        <v>614</v>
      </c>
      <c r="T44" s="17">
        <v>162</v>
      </c>
      <c r="U44" s="17">
        <v>111</v>
      </c>
      <c r="V44" s="17">
        <v>0</v>
      </c>
      <c r="W44" s="17">
        <v>1077</v>
      </c>
      <c r="X44" s="48">
        <v>18960</v>
      </c>
      <c r="Y44" s="9">
        <v>4</v>
      </c>
      <c r="Z44" s="9">
        <v>44</v>
      </c>
    </row>
    <row r="45" spans="1:25" s="9" customFormat="1" ht="10.5" customHeight="1">
      <c r="A45" s="50"/>
      <c r="B45" s="51"/>
      <c r="C45" s="69"/>
      <c r="D45" s="68"/>
      <c r="E45" s="16"/>
      <c r="F45" s="17"/>
      <c r="G45" s="19"/>
      <c r="H45" s="48"/>
      <c r="I45" s="59"/>
      <c r="J45" s="59"/>
      <c r="K45" s="48"/>
      <c r="L45" s="48"/>
      <c r="M45" s="48"/>
      <c r="N45" s="6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1"/>
    </row>
    <row r="46" spans="1:26" s="9" customFormat="1" ht="14.25" customHeight="1">
      <c r="A46" s="50" t="s">
        <v>36</v>
      </c>
      <c r="B46" s="51"/>
      <c r="C46" s="69">
        <f t="shared" si="10"/>
        <v>98184</v>
      </c>
      <c r="D46" s="68">
        <f t="shared" si="11"/>
        <v>71782</v>
      </c>
      <c r="E46" s="16">
        <f t="shared" si="13"/>
        <v>69712</v>
      </c>
      <c r="F46" s="17">
        <f t="shared" si="14"/>
        <v>2070</v>
      </c>
      <c r="G46" s="48">
        <v>8297</v>
      </c>
      <c r="H46" s="17">
        <v>1190</v>
      </c>
      <c r="I46" s="60">
        <v>1459</v>
      </c>
      <c r="J46" s="60">
        <v>5471</v>
      </c>
      <c r="K46" s="17">
        <v>135</v>
      </c>
      <c r="L46" s="17">
        <v>88</v>
      </c>
      <c r="M46" s="17">
        <v>100</v>
      </c>
      <c r="N46" s="67">
        <f t="shared" si="12"/>
        <v>61827</v>
      </c>
      <c r="O46" s="17">
        <v>24963</v>
      </c>
      <c r="P46" s="17">
        <v>17</v>
      </c>
      <c r="Q46" s="17">
        <v>36709</v>
      </c>
      <c r="R46" s="17">
        <v>138</v>
      </c>
      <c r="S46" s="17">
        <v>1084</v>
      </c>
      <c r="T46" s="17">
        <v>183</v>
      </c>
      <c r="U46" s="17">
        <v>202</v>
      </c>
      <c r="V46" s="17">
        <v>1</v>
      </c>
      <c r="W46" s="17">
        <v>3066</v>
      </c>
      <c r="X46" s="48">
        <v>23336</v>
      </c>
      <c r="Y46" s="9">
        <v>5</v>
      </c>
      <c r="Z46" s="9">
        <v>37</v>
      </c>
    </row>
    <row r="47" spans="1:26" s="9" customFormat="1" ht="14.25" customHeight="1">
      <c r="A47" s="50" t="s">
        <v>37</v>
      </c>
      <c r="B47" s="51"/>
      <c r="C47" s="69">
        <f t="shared" si="10"/>
        <v>57361</v>
      </c>
      <c r="D47" s="68">
        <f t="shared" si="11"/>
        <v>40060</v>
      </c>
      <c r="E47" s="16">
        <f t="shared" si="13"/>
        <v>39455</v>
      </c>
      <c r="F47" s="17">
        <f t="shared" si="14"/>
        <v>605</v>
      </c>
      <c r="G47" s="48">
        <v>2290</v>
      </c>
      <c r="H47" s="17">
        <v>451</v>
      </c>
      <c r="I47" s="60">
        <v>361</v>
      </c>
      <c r="J47" s="60">
        <v>1452</v>
      </c>
      <c r="K47" s="17">
        <v>17</v>
      </c>
      <c r="L47" s="17">
        <v>83</v>
      </c>
      <c r="M47" s="17">
        <v>65</v>
      </c>
      <c r="N47" s="67">
        <f t="shared" si="12"/>
        <v>36970</v>
      </c>
      <c r="O47" s="17">
        <v>14257</v>
      </c>
      <c r="P47" s="17">
        <v>0</v>
      </c>
      <c r="Q47" s="17">
        <v>22653</v>
      </c>
      <c r="R47" s="17">
        <v>60</v>
      </c>
      <c r="S47" s="17">
        <v>469</v>
      </c>
      <c r="T47" s="17">
        <v>94</v>
      </c>
      <c r="U47" s="17">
        <v>89</v>
      </c>
      <c r="V47" s="17">
        <v>0</v>
      </c>
      <c r="W47" s="17">
        <v>1124</v>
      </c>
      <c r="X47" s="48">
        <v>16177</v>
      </c>
      <c r="Y47" s="9">
        <v>1</v>
      </c>
      <c r="Z47" s="9">
        <v>8</v>
      </c>
    </row>
    <row r="48" spans="1:26" s="9" customFormat="1" ht="14.25" customHeight="1">
      <c r="A48" s="50" t="s">
        <v>38</v>
      </c>
      <c r="B48" s="51"/>
      <c r="C48" s="69">
        <f t="shared" si="10"/>
        <v>58546</v>
      </c>
      <c r="D48" s="68">
        <f t="shared" si="11"/>
        <v>40987</v>
      </c>
      <c r="E48" s="16">
        <f t="shared" si="13"/>
        <v>39461</v>
      </c>
      <c r="F48" s="17">
        <f t="shared" si="14"/>
        <v>1526</v>
      </c>
      <c r="G48" s="48">
        <v>5637</v>
      </c>
      <c r="H48" s="17">
        <v>1017</v>
      </c>
      <c r="I48" s="60">
        <v>962</v>
      </c>
      <c r="J48" s="60">
        <v>3523</v>
      </c>
      <c r="K48" s="17">
        <v>97</v>
      </c>
      <c r="L48" s="17">
        <v>53</v>
      </c>
      <c r="M48" s="17">
        <v>77</v>
      </c>
      <c r="N48" s="67">
        <f t="shared" si="12"/>
        <v>33683</v>
      </c>
      <c r="O48" s="17">
        <v>13345</v>
      </c>
      <c r="P48" s="17">
        <v>0</v>
      </c>
      <c r="Q48" s="17">
        <v>20303</v>
      </c>
      <c r="R48" s="17">
        <v>35</v>
      </c>
      <c r="S48" s="17">
        <v>1080</v>
      </c>
      <c r="T48" s="17">
        <v>317</v>
      </c>
      <c r="U48" s="17">
        <v>133</v>
      </c>
      <c r="V48" s="17">
        <v>7</v>
      </c>
      <c r="W48" s="17">
        <v>1184</v>
      </c>
      <c r="X48" s="48">
        <v>16375</v>
      </c>
      <c r="Y48" s="9">
        <v>7</v>
      </c>
      <c r="Z48" s="9">
        <v>31</v>
      </c>
    </row>
    <row r="49" spans="1:26" s="9" customFormat="1" ht="14.25" customHeight="1">
      <c r="A49" s="50" t="s">
        <v>39</v>
      </c>
      <c r="B49" s="51"/>
      <c r="C49" s="69">
        <f t="shared" si="10"/>
        <v>55929</v>
      </c>
      <c r="D49" s="68">
        <f t="shared" si="11"/>
        <v>40590</v>
      </c>
      <c r="E49" s="16">
        <f t="shared" si="13"/>
        <v>38349</v>
      </c>
      <c r="F49" s="17">
        <f t="shared" si="14"/>
        <v>2241</v>
      </c>
      <c r="G49" s="48">
        <v>6851</v>
      </c>
      <c r="H49" s="17">
        <v>1042</v>
      </c>
      <c r="I49" s="60">
        <v>1680</v>
      </c>
      <c r="J49" s="60">
        <v>3939</v>
      </c>
      <c r="K49" s="17">
        <v>151</v>
      </c>
      <c r="L49" s="17">
        <v>89</v>
      </c>
      <c r="M49" s="17">
        <v>39</v>
      </c>
      <c r="N49" s="67">
        <f t="shared" si="12"/>
        <v>32563</v>
      </c>
      <c r="O49" s="17">
        <v>12966</v>
      </c>
      <c r="P49" s="17">
        <v>0</v>
      </c>
      <c r="Q49" s="17">
        <v>19450</v>
      </c>
      <c r="R49" s="17">
        <v>147</v>
      </c>
      <c r="S49" s="17">
        <v>658</v>
      </c>
      <c r="T49" s="17">
        <v>189</v>
      </c>
      <c r="U49" s="17">
        <v>201</v>
      </c>
      <c r="V49" s="17">
        <v>0</v>
      </c>
      <c r="W49" s="17">
        <v>1526</v>
      </c>
      <c r="X49" s="48">
        <v>13813</v>
      </c>
      <c r="Y49" s="9">
        <v>4</v>
      </c>
      <c r="Z49" s="9">
        <v>35</v>
      </c>
    </row>
    <row r="50" spans="1:26" s="9" customFormat="1" ht="14.25" customHeight="1">
      <c r="A50" s="50" t="s">
        <v>40</v>
      </c>
      <c r="B50" s="51"/>
      <c r="C50" s="69">
        <f t="shared" si="10"/>
        <v>92622</v>
      </c>
      <c r="D50" s="68">
        <f t="shared" si="11"/>
        <v>59898</v>
      </c>
      <c r="E50" s="16">
        <f t="shared" si="13"/>
        <v>57621</v>
      </c>
      <c r="F50" s="17">
        <f t="shared" si="14"/>
        <v>2277</v>
      </c>
      <c r="G50" s="48">
        <v>5951</v>
      </c>
      <c r="H50" s="17">
        <v>1146</v>
      </c>
      <c r="I50" s="60">
        <v>1213</v>
      </c>
      <c r="J50" s="60">
        <v>3112</v>
      </c>
      <c r="K50" s="17">
        <v>87</v>
      </c>
      <c r="L50" s="17">
        <v>110</v>
      </c>
      <c r="M50" s="17">
        <v>169</v>
      </c>
      <c r="N50" s="67">
        <f t="shared" si="12"/>
        <v>52385</v>
      </c>
      <c r="O50" s="17">
        <v>20570</v>
      </c>
      <c r="P50" s="17">
        <v>3</v>
      </c>
      <c r="Q50" s="17">
        <v>31621</v>
      </c>
      <c r="R50" s="17">
        <v>191</v>
      </c>
      <c r="S50" s="17">
        <v>951</v>
      </c>
      <c r="T50" s="17">
        <v>226</v>
      </c>
      <c r="U50" s="17">
        <v>104</v>
      </c>
      <c r="V50" s="17">
        <v>2</v>
      </c>
      <c r="W50" s="17">
        <v>1524</v>
      </c>
      <c r="X50" s="48">
        <v>31200</v>
      </c>
      <c r="Y50" s="9">
        <v>7</v>
      </c>
      <c r="Z50" s="9">
        <v>386</v>
      </c>
    </row>
    <row r="51" spans="1:25" s="9" customFormat="1" ht="10.5" customHeight="1">
      <c r="A51" s="50"/>
      <c r="B51" s="51"/>
      <c r="C51" s="69"/>
      <c r="D51" s="68"/>
      <c r="E51" s="16"/>
      <c r="F51" s="17"/>
      <c r="G51" s="17"/>
      <c r="H51" s="48"/>
      <c r="I51" s="59"/>
      <c r="J51" s="59"/>
      <c r="K51" s="48"/>
      <c r="L51" s="48"/>
      <c r="M51" s="48"/>
      <c r="N51" s="67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1"/>
    </row>
    <row r="52" spans="1:26" s="9" customFormat="1" ht="14.25" customHeight="1">
      <c r="A52" s="50" t="s">
        <v>41</v>
      </c>
      <c r="B52" s="51"/>
      <c r="C52" s="69">
        <f t="shared" si="10"/>
        <v>54559</v>
      </c>
      <c r="D52" s="68">
        <f t="shared" si="11"/>
        <v>43696</v>
      </c>
      <c r="E52" s="16">
        <f t="shared" si="13"/>
        <v>42879</v>
      </c>
      <c r="F52" s="17">
        <f t="shared" si="14"/>
        <v>817</v>
      </c>
      <c r="G52" s="48">
        <v>3387</v>
      </c>
      <c r="H52" s="17">
        <v>525</v>
      </c>
      <c r="I52" s="60">
        <v>586</v>
      </c>
      <c r="J52" s="60">
        <v>2201</v>
      </c>
      <c r="K52" s="17">
        <v>46</v>
      </c>
      <c r="L52" s="17">
        <v>75</v>
      </c>
      <c r="M52" s="17">
        <v>10</v>
      </c>
      <c r="N52" s="67">
        <f t="shared" si="12"/>
        <v>39421</v>
      </c>
      <c r="O52" s="17">
        <v>17967</v>
      </c>
      <c r="P52" s="17">
        <v>50</v>
      </c>
      <c r="Q52" s="17">
        <v>21394</v>
      </c>
      <c r="R52" s="17">
        <v>10</v>
      </c>
      <c r="S52" s="17">
        <v>631</v>
      </c>
      <c r="T52" s="17">
        <v>86</v>
      </c>
      <c r="U52" s="17">
        <v>86</v>
      </c>
      <c r="V52" s="17">
        <v>0</v>
      </c>
      <c r="W52" s="17">
        <v>1864</v>
      </c>
      <c r="X52" s="48">
        <v>8999</v>
      </c>
      <c r="Y52" s="9">
        <v>0</v>
      </c>
      <c r="Z52" s="9">
        <v>29</v>
      </c>
    </row>
    <row r="53" spans="1:26" s="9" customFormat="1" ht="14.25" customHeight="1">
      <c r="A53" s="50" t="s">
        <v>42</v>
      </c>
      <c r="B53" s="51"/>
      <c r="C53" s="69">
        <f t="shared" si="10"/>
        <v>32462</v>
      </c>
      <c r="D53" s="68">
        <f t="shared" si="11"/>
        <v>22859</v>
      </c>
      <c r="E53" s="16">
        <f t="shared" si="13"/>
        <v>22663</v>
      </c>
      <c r="F53" s="17">
        <f t="shared" si="14"/>
        <v>196</v>
      </c>
      <c r="G53" s="48">
        <v>2358</v>
      </c>
      <c r="H53" s="17">
        <v>560</v>
      </c>
      <c r="I53" s="60">
        <v>144</v>
      </c>
      <c r="J53" s="60">
        <v>1645</v>
      </c>
      <c r="K53" s="17">
        <v>9</v>
      </c>
      <c r="L53" s="17">
        <v>36</v>
      </c>
      <c r="M53" s="17">
        <v>0</v>
      </c>
      <c r="N53" s="67">
        <f t="shared" si="12"/>
        <v>20029</v>
      </c>
      <c r="O53" s="17">
        <v>8072</v>
      </c>
      <c r="P53" s="17">
        <v>0</v>
      </c>
      <c r="Q53" s="17">
        <v>11957</v>
      </c>
      <c r="R53" s="17">
        <v>0</v>
      </c>
      <c r="S53" s="17">
        <v>307</v>
      </c>
      <c r="T53" s="17">
        <v>41</v>
      </c>
      <c r="U53" s="17">
        <v>86</v>
      </c>
      <c r="V53" s="17">
        <v>2</v>
      </c>
      <c r="W53" s="17">
        <v>685</v>
      </c>
      <c r="X53" s="48">
        <v>8918</v>
      </c>
      <c r="Y53" s="9">
        <v>0</v>
      </c>
      <c r="Z53" s="9">
        <v>0</v>
      </c>
    </row>
    <row r="54" spans="1:26" s="9" customFormat="1" ht="14.25" customHeight="1">
      <c r="A54" s="50" t="s">
        <v>43</v>
      </c>
      <c r="B54" s="51"/>
      <c r="C54" s="69">
        <f t="shared" si="10"/>
        <v>56577</v>
      </c>
      <c r="D54" s="68">
        <f t="shared" si="11"/>
        <v>38084</v>
      </c>
      <c r="E54" s="16">
        <f t="shared" si="13"/>
        <v>37019</v>
      </c>
      <c r="F54" s="17">
        <f t="shared" si="14"/>
        <v>1065</v>
      </c>
      <c r="G54" s="48">
        <v>4132</v>
      </c>
      <c r="H54" s="17">
        <v>851</v>
      </c>
      <c r="I54" s="60">
        <v>780</v>
      </c>
      <c r="J54" s="60">
        <v>2420</v>
      </c>
      <c r="K54" s="17">
        <v>62</v>
      </c>
      <c r="L54" s="17">
        <v>47</v>
      </c>
      <c r="M54" s="17">
        <v>0</v>
      </c>
      <c r="N54" s="67">
        <f t="shared" si="12"/>
        <v>32689</v>
      </c>
      <c r="O54" s="17">
        <v>12944</v>
      </c>
      <c r="P54" s="17">
        <v>0</v>
      </c>
      <c r="Q54" s="17">
        <v>19730</v>
      </c>
      <c r="R54" s="17">
        <v>15</v>
      </c>
      <c r="S54" s="17">
        <v>864</v>
      </c>
      <c r="T54" s="17">
        <v>193</v>
      </c>
      <c r="U54" s="17">
        <v>159</v>
      </c>
      <c r="V54" s="17">
        <v>0</v>
      </c>
      <c r="W54" s="17">
        <v>1033</v>
      </c>
      <c r="X54" s="48">
        <v>17460</v>
      </c>
      <c r="Y54" s="9">
        <v>4</v>
      </c>
      <c r="Z54" s="9">
        <v>15</v>
      </c>
    </row>
    <row r="55" spans="1:26" s="9" customFormat="1" ht="14.25" customHeight="1">
      <c r="A55" s="50" t="s">
        <v>44</v>
      </c>
      <c r="B55" s="51"/>
      <c r="C55" s="69">
        <f t="shared" si="10"/>
        <v>59570</v>
      </c>
      <c r="D55" s="68">
        <f t="shared" si="11"/>
        <v>42791</v>
      </c>
      <c r="E55" s="16">
        <f t="shared" si="13"/>
        <v>38451</v>
      </c>
      <c r="F55" s="17">
        <f t="shared" si="14"/>
        <v>4340</v>
      </c>
      <c r="G55" s="48">
        <v>8866</v>
      </c>
      <c r="H55" s="17">
        <v>1121</v>
      </c>
      <c r="I55" s="60">
        <v>2996</v>
      </c>
      <c r="J55" s="60">
        <v>4464</v>
      </c>
      <c r="K55" s="17">
        <v>212</v>
      </c>
      <c r="L55" s="17">
        <v>51</v>
      </c>
      <c r="M55" s="17">
        <v>104</v>
      </c>
      <c r="N55" s="67">
        <f t="shared" si="12"/>
        <v>32588</v>
      </c>
      <c r="O55" s="17">
        <v>13181</v>
      </c>
      <c r="P55" s="17">
        <v>186</v>
      </c>
      <c r="Q55" s="17">
        <v>18658</v>
      </c>
      <c r="R55" s="17">
        <v>563</v>
      </c>
      <c r="S55" s="17">
        <v>799</v>
      </c>
      <c r="T55" s="17">
        <v>208</v>
      </c>
      <c r="U55" s="17">
        <v>173</v>
      </c>
      <c r="V55" s="17">
        <v>2</v>
      </c>
      <c r="W55" s="17">
        <v>1137</v>
      </c>
      <c r="X55" s="48">
        <v>15642</v>
      </c>
      <c r="Y55" s="9">
        <v>4</v>
      </c>
      <c r="Z55" s="9">
        <v>69</v>
      </c>
    </row>
    <row r="56" spans="1:26" s="9" customFormat="1" ht="14.25" customHeight="1">
      <c r="A56" s="50" t="s">
        <v>45</v>
      </c>
      <c r="B56" s="51"/>
      <c r="C56" s="69">
        <f t="shared" si="10"/>
        <v>49038</v>
      </c>
      <c r="D56" s="68">
        <f t="shared" si="11"/>
        <v>37668</v>
      </c>
      <c r="E56" s="16">
        <f t="shared" si="13"/>
        <v>32194</v>
      </c>
      <c r="F56" s="17">
        <f t="shared" si="14"/>
        <v>5474</v>
      </c>
      <c r="G56" s="48">
        <v>9408</v>
      </c>
      <c r="H56" s="17">
        <v>1219</v>
      </c>
      <c r="I56" s="60">
        <v>3390</v>
      </c>
      <c r="J56" s="60">
        <v>4322</v>
      </c>
      <c r="K56" s="17">
        <v>334</v>
      </c>
      <c r="L56" s="17">
        <v>48</v>
      </c>
      <c r="M56" s="17">
        <v>113</v>
      </c>
      <c r="N56" s="67">
        <f t="shared" si="12"/>
        <v>25459</v>
      </c>
      <c r="O56" s="17">
        <v>10473</v>
      </c>
      <c r="P56" s="17">
        <v>1</v>
      </c>
      <c r="Q56" s="17">
        <v>14951</v>
      </c>
      <c r="R56" s="17">
        <v>34</v>
      </c>
      <c r="S56" s="17">
        <v>950</v>
      </c>
      <c r="T56" s="17">
        <v>1465</v>
      </c>
      <c r="U56" s="17">
        <v>222</v>
      </c>
      <c r="V56" s="17">
        <v>3</v>
      </c>
      <c r="W56" s="17">
        <v>1250</v>
      </c>
      <c r="X56" s="48">
        <v>10120</v>
      </c>
      <c r="Y56" s="9">
        <v>9</v>
      </c>
      <c r="Z56" s="9">
        <v>134</v>
      </c>
    </row>
    <row r="57" spans="1:24" s="9" customFormat="1" ht="10.5" customHeight="1">
      <c r="A57" s="50"/>
      <c r="B57" s="51"/>
      <c r="C57" s="69"/>
      <c r="D57" s="68"/>
      <c r="E57" s="16"/>
      <c r="F57" s="17"/>
      <c r="G57" s="17"/>
      <c r="H57" s="48"/>
      <c r="I57" s="59"/>
      <c r="J57" s="60"/>
      <c r="K57" s="48"/>
      <c r="L57" s="17"/>
      <c r="M57" s="48"/>
      <c r="N57" s="67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6" s="9" customFormat="1" ht="14.25" customHeight="1">
      <c r="A58" s="50" t="s">
        <v>46</v>
      </c>
      <c r="B58" s="51"/>
      <c r="C58" s="69">
        <f t="shared" si="10"/>
        <v>27554</v>
      </c>
      <c r="D58" s="68">
        <f t="shared" si="11"/>
        <v>20194</v>
      </c>
      <c r="E58" s="16">
        <f t="shared" si="13"/>
        <v>18790</v>
      </c>
      <c r="F58" s="17">
        <f t="shared" si="14"/>
        <v>1404</v>
      </c>
      <c r="G58" s="48">
        <v>2570</v>
      </c>
      <c r="H58" s="17">
        <v>472</v>
      </c>
      <c r="I58" s="60">
        <v>573</v>
      </c>
      <c r="J58" s="60">
        <v>1336</v>
      </c>
      <c r="K58" s="17">
        <v>20</v>
      </c>
      <c r="L58" s="17">
        <v>30</v>
      </c>
      <c r="M58" s="17">
        <v>3</v>
      </c>
      <c r="N58" s="67">
        <f t="shared" si="12"/>
        <v>16259</v>
      </c>
      <c r="O58" s="17">
        <v>6431</v>
      </c>
      <c r="P58" s="17">
        <v>1</v>
      </c>
      <c r="Q58" s="17">
        <v>9827</v>
      </c>
      <c r="R58" s="17">
        <v>0</v>
      </c>
      <c r="S58" s="17">
        <v>429</v>
      </c>
      <c r="T58" s="17">
        <v>615</v>
      </c>
      <c r="U58" s="17">
        <v>261</v>
      </c>
      <c r="V58" s="17">
        <v>27</v>
      </c>
      <c r="W58" s="17">
        <v>438</v>
      </c>
      <c r="X58" s="48">
        <v>6922</v>
      </c>
      <c r="Y58" s="9">
        <v>4</v>
      </c>
      <c r="Z58" s="9">
        <v>165</v>
      </c>
    </row>
    <row r="59" spans="1:26" s="9" customFormat="1" ht="14.25" customHeight="1">
      <c r="A59" s="50" t="s">
        <v>47</v>
      </c>
      <c r="B59" s="51"/>
      <c r="C59" s="69">
        <f t="shared" si="10"/>
        <v>28584</v>
      </c>
      <c r="D59" s="68">
        <f t="shared" si="11"/>
        <v>20046</v>
      </c>
      <c r="E59" s="16">
        <f t="shared" si="13"/>
        <v>19541</v>
      </c>
      <c r="F59" s="17">
        <f t="shared" si="14"/>
        <v>505</v>
      </c>
      <c r="G59" s="48">
        <v>1918</v>
      </c>
      <c r="H59" s="17">
        <v>322</v>
      </c>
      <c r="I59" s="60">
        <v>303</v>
      </c>
      <c r="J59" s="60">
        <v>1256</v>
      </c>
      <c r="K59" s="17">
        <v>24</v>
      </c>
      <c r="L59" s="17">
        <v>19</v>
      </c>
      <c r="M59" s="17">
        <v>0</v>
      </c>
      <c r="N59" s="67">
        <f t="shared" si="12"/>
        <v>17660</v>
      </c>
      <c r="O59" s="17">
        <v>6764</v>
      </c>
      <c r="P59" s="17">
        <v>0</v>
      </c>
      <c r="Q59" s="17">
        <v>10793</v>
      </c>
      <c r="R59" s="17">
        <v>103</v>
      </c>
      <c r="S59" s="17">
        <v>352</v>
      </c>
      <c r="T59" s="17">
        <v>62</v>
      </c>
      <c r="U59" s="17">
        <v>35</v>
      </c>
      <c r="V59" s="17">
        <v>0</v>
      </c>
      <c r="W59" s="17">
        <v>541</v>
      </c>
      <c r="X59" s="48">
        <v>7997</v>
      </c>
      <c r="Y59" s="9">
        <v>0</v>
      </c>
      <c r="Z59" s="9">
        <v>13</v>
      </c>
    </row>
    <row r="60" spans="1:26" s="9" customFormat="1" ht="14.25" customHeight="1">
      <c r="A60" s="50" t="s">
        <v>48</v>
      </c>
      <c r="B60" s="51"/>
      <c r="C60" s="69">
        <f t="shared" si="10"/>
        <v>230298</v>
      </c>
      <c r="D60" s="68">
        <f t="shared" si="11"/>
        <v>171476</v>
      </c>
      <c r="E60" s="16">
        <f t="shared" si="13"/>
        <v>159118</v>
      </c>
      <c r="F60" s="17">
        <f t="shared" si="14"/>
        <v>12358</v>
      </c>
      <c r="G60" s="48">
        <v>34317</v>
      </c>
      <c r="H60" s="17">
        <v>4621</v>
      </c>
      <c r="I60" s="60">
        <v>8055</v>
      </c>
      <c r="J60" s="60">
        <v>20494</v>
      </c>
      <c r="K60" s="17">
        <v>877</v>
      </c>
      <c r="L60" s="17">
        <v>131</v>
      </c>
      <c r="M60" s="17">
        <v>454</v>
      </c>
      <c r="N60" s="67">
        <f t="shared" si="12"/>
        <v>131841</v>
      </c>
      <c r="O60" s="17">
        <v>54453</v>
      </c>
      <c r="P60" s="17">
        <v>257</v>
      </c>
      <c r="Q60" s="17">
        <v>75620</v>
      </c>
      <c r="R60" s="17">
        <v>1511</v>
      </c>
      <c r="S60" s="17">
        <v>3109</v>
      </c>
      <c r="T60" s="17">
        <v>927</v>
      </c>
      <c r="U60" s="17">
        <v>670</v>
      </c>
      <c r="V60" s="17">
        <v>27</v>
      </c>
      <c r="W60" s="17">
        <v>4594</v>
      </c>
      <c r="X60" s="48">
        <v>54228</v>
      </c>
      <c r="Y60" s="9">
        <v>20</v>
      </c>
      <c r="Z60" s="9">
        <v>250</v>
      </c>
    </row>
    <row r="61" spans="1:26" s="9" customFormat="1" ht="14.25" customHeight="1">
      <c r="A61" s="50" t="s">
        <v>49</v>
      </c>
      <c r="B61" s="51"/>
      <c r="C61" s="69">
        <f t="shared" si="10"/>
        <v>34811</v>
      </c>
      <c r="D61" s="68">
        <f t="shared" si="11"/>
        <v>20368</v>
      </c>
      <c r="E61" s="16">
        <f t="shared" si="13"/>
        <v>19862</v>
      </c>
      <c r="F61" s="17">
        <f t="shared" si="14"/>
        <v>506</v>
      </c>
      <c r="G61" s="48">
        <v>1987</v>
      </c>
      <c r="H61" s="17">
        <v>397</v>
      </c>
      <c r="I61" s="60">
        <v>339</v>
      </c>
      <c r="J61" s="60">
        <v>1212</v>
      </c>
      <c r="K61" s="17">
        <v>6</v>
      </c>
      <c r="L61" s="17">
        <v>62</v>
      </c>
      <c r="M61" s="17">
        <v>4</v>
      </c>
      <c r="N61" s="67">
        <f t="shared" si="12"/>
        <v>17804</v>
      </c>
      <c r="O61" s="17">
        <v>6386</v>
      </c>
      <c r="P61" s="17">
        <v>0</v>
      </c>
      <c r="Q61" s="17">
        <v>11360</v>
      </c>
      <c r="R61" s="17">
        <v>58</v>
      </c>
      <c r="S61" s="17">
        <v>381</v>
      </c>
      <c r="T61" s="17">
        <v>69</v>
      </c>
      <c r="U61" s="17">
        <v>61</v>
      </c>
      <c r="V61" s="17">
        <v>0</v>
      </c>
      <c r="W61" s="17">
        <v>589</v>
      </c>
      <c r="X61" s="48">
        <v>13854</v>
      </c>
      <c r="Y61" s="9">
        <v>3</v>
      </c>
      <c r="Z61" s="9">
        <v>30</v>
      </c>
    </row>
    <row r="62" spans="1:26" s="9" customFormat="1" ht="14.25" customHeight="1">
      <c r="A62" s="50" t="s">
        <v>50</v>
      </c>
      <c r="B62" s="51"/>
      <c r="C62" s="69">
        <f t="shared" si="10"/>
        <v>24859</v>
      </c>
      <c r="D62" s="68">
        <f t="shared" si="11"/>
        <v>17819</v>
      </c>
      <c r="E62" s="16">
        <f t="shared" si="13"/>
        <v>17216</v>
      </c>
      <c r="F62" s="17">
        <f t="shared" si="14"/>
        <v>603</v>
      </c>
      <c r="G62" s="48">
        <v>2225</v>
      </c>
      <c r="H62" s="17">
        <v>498</v>
      </c>
      <c r="I62" s="60">
        <v>439</v>
      </c>
      <c r="J62" s="60">
        <v>1223</v>
      </c>
      <c r="K62" s="17">
        <v>63</v>
      </c>
      <c r="L62" s="17">
        <v>33</v>
      </c>
      <c r="M62" s="17">
        <v>0</v>
      </c>
      <c r="N62" s="67">
        <f t="shared" si="12"/>
        <v>15189</v>
      </c>
      <c r="O62" s="17">
        <v>6020</v>
      </c>
      <c r="P62" s="17">
        <v>3</v>
      </c>
      <c r="Q62" s="17">
        <v>9075</v>
      </c>
      <c r="R62" s="17">
        <v>91</v>
      </c>
      <c r="S62" s="17">
        <v>272</v>
      </c>
      <c r="T62" s="17">
        <v>6</v>
      </c>
      <c r="U62" s="17">
        <v>94</v>
      </c>
      <c r="V62" s="17">
        <v>0</v>
      </c>
      <c r="W62" s="17">
        <v>763</v>
      </c>
      <c r="X62" s="48">
        <v>6277</v>
      </c>
      <c r="Y62" s="9">
        <v>1</v>
      </c>
      <c r="Z62" s="9">
        <v>1</v>
      </c>
    </row>
    <row r="63" spans="1:24" s="9" customFormat="1" ht="10.5" customHeight="1">
      <c r="A63" s="50"/>
      <c r="B63" s="51"/>
      <c r="C63" s="69"/>
      <c r="D63" s="68"/>
      <c r="E63" s="16"/>
      <c r="F63" s="17"/>
      <c r="G63" s="17"/>
      <c r="H63" s="48"/>
      <c r="I63" s="59"/>
      <c r="J63" s="59"/>
      <c r="K63" s="48"/>
      <c r="L63" s="48"/>
      <c r="M63" s="48"/>
      <c r="N63" s="67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6" s="9" customFormat="1" ht="14.25" customHeight="1">
      <c r="A64" s="50" t="s">
        <v>51</v>
      </c>
      <c r="B64" s="51"/>
      <c r="C64" s="69">
        <f t="shared" si="10"/>
        <v>34953</v>
      </c>
      <c r="D64" s="68">
        <f t="shared" si="11"/>
        <v>25394</v>
      </c>
      <c r="E64" s="16">
        <f t="shared" si="13"/>
        <v>24795</v>
      </c>
      <c r="F64" s="17">
        <f t="shared" si="14"/>
        <v>599</v>
      </c>
      <c r="G64" s="48">
        <v>2164</v>
      </c>
      <c r="H64" s="17">
        <v>401</v>
      </c>
      <c r="I64" s="60">
        <v>372</v>
      </c>
      <c r="J64" s="60">
        <v>1284</v>
      </c>
      <c r="K64" s="17">
        <v>49</v>
      </c>
      <c r="L64" s="17">
        <v>41</v>
      </c>
      <c r="M64" s="17">
        <v>71</v>
      </c>
      <c r="N64" s="67">
        <f t="shared" si="12"/>
        <v>22637</v>
      </c>
      <c r="O64" s="17">
        <v>9008</v>
      </c>
      <c r="P64" s="17">
        <v>0</v>
      </c>
      <c r="Q64" s="17">
        <v>13606</v>
      </c>
      <c r="R64" s="17">
        <v>23</v>
      </c>
      <c r="S64" s="17">
        <v>390</v>
      </c>
      <c r="T64" s="17">
        <v>36</v>
      </c>
      <c r="U64" s="17">
        <v>55</v>
      </c>
      <c r="V64" s="17">
        <v>0</v>
      </c>
      <c r="W64" s="17">
        <v>946</v>
      </c>
      <c r="X64" s="48">
        <v>8613</v>
      </c>
      <c r="Y64" s="9">
        <v>10</v>
      </c>
      <c r="Z64" s="9">
        <v>48</v>
      </c>
    </row>
    <row r="65" spans="1:26" s="9" customFormat="1" ht="14.25" customHeight="1">
      <c r="A65" s="50" t="s">
        <v>52</v>
      </c>
      <c r="B65" s="51"/>
      <c r="C65" s="69">
        <f t="shared" si="10"/>
        <v>27512</v>
      </c>
      <c r="D65" s="68">
        <f t="shared" si="11"/>
        <v>19756</v>
      </c>
      <c r="E65" s="16">
        <f t="shared" si="13"/>
        <v>19433</v>
      </c>
      <c r="F65" s="17">
        <f t="shared" si="14"/>
        <v>323</v>
      </c>
      <c r="G65" s="48">
        <v>1280</v>
      </c>
      <c r="H65" s="17">
        <v>280</v>
      </c>
      <c r="I65" s="60">
        <v>137</v>
      </c>
      <c r="J65" s="60">
        <v>789</v>
      </c>
      <c r="K65" s="17">
        <v>10</v>
      </c>
      <c r="L65" s="17">
        <v>27</v>
      </c>
      <c r="M65" s="17">
        <v>25</v>
      </c>
      <c r="N65" s="67">
        <f t="shared" si="12"/>
        <v>18052</v>
      </c>
      <c r="O65" s="17">
        <v>7165</v>
      </c>
      <c r="P65" s="17">
        <v>0</v>
      </c>
      <c r="Q65" s="17">
        <v>10838</v>
      </c>
      <c r="R65" s="17">
        <v>49</v>
      </c>
      <c r="S65" s="17">
        <v>296</v>
      </c>
      <c r="T65" s="17">
        <v>14</v>
      </c>
      <c r="U65" s="17">
        <v>38</v>
      </c>
      <c r="V65" s="17">
        <v>24</v>
      </c>
      <c r="W65" s="17">
        <v>665</v>
      </c>
      <c r="X65" s="48">
        <v>7091</v>
      </c>
      <c r="Y65" s="9">
        <v>0</v>
      </c>
      <c r="Z65" s="9">
        <v>64</v>
      </c>
    </row>
    <row r="66" spans="1:26" s="9" customFormat="1" ht="14.25" customHeight="1">
      <c r="A66" s="50" t="s">
        <v>53</v>
      </c>
      <c r="B66" s="51"/>
      <c r="C66" s="69">
        <f t="shared" si="10"/>
        <v>30569</v>
      </c>
      <c r="D66" s="68">
        <f t="shared" si="11"/>
        <v>18232</v>
      </c>
      <c r="E66" s="16">
        <f t="shared" si="13"/>
        <v>18060</v>
      </c>
      <c r="F66" s="17">
        <v>172</v>
      </c>
      <c r="G66" s="48">
        <v>1087</v>
      </c>
      <c r="H66" s="17">
        <v>236</v>
      </c>
      <c r="I66" s="60">
        <v>103</v>
      </c>
      <c r="J66" s="60">
        <v>723</v>
      </c>
      <c r="K66" s="17">
        <v>5</v>
      </c>
      <c r="L66" s="17">
        <v>26</v>
      </c>
      <c r="M66" s="17">
        <v>20</v>
      </c>
      <c r="N66" s="67">
        <f t="shared" si="12"/>
        <v>16758</v>
      </c>
      <c r="O66" s="17">
        <v>6160</v>
      </c>
      <c r="P66" s="17">
        <v>0</v>
      </c>
      <c r="Q66" s="17">
        <v>10598</v>
      </c>
      <c r="R66" s="17">
        <v>0</v>
      </c>
      <c r="S66" s="17">
        <v>279</v>
      </c>
      <c r="T66" s="17">
        <v>24</v>
      </c>
      <c r="U66" s="17">
        <v>37</v>
      </c>
      <c r="V66" s="17">
        <v>0</v>
      </c>
      <c r="W66" s="17">
        <v>486</v>
      </c>
      <c r="X66" s="48">
        <v>11851</v>
      </c>
      <c r="Y66" s="9">
        <v>1</v>
      </c>
      <c r="Z66" s="9">
        <v>21</v>
      </c>
    </row>
    <row r="67" spans="1:24" s="9" customFormat="1" ht="10.5" customHeight="1">
      <c r="A67" s="50"/>
      <c r="B67" s="51"/>
      <c r="C67" s="69"/>
      <c r="D67" s="68"/>
      <c r="E67" s="16"/>
      <c r="F67" s="17"/>
      <c r="G67" s="48"/>
      <c r="H67" s="17"/>
      <c r="I67" s="60"/>
      <c r="J67" s="60"/>
      <c r="K67" s="17"/>
      <c r="L67" s="17"/>
      <c r="M67" s="17"/>
      <c r="N67" s="67"/>
      <c r="O67" s="17"/>
      <c r="P67" s="17"/>
      <c r="Q67" s="17"/>
      <c r="R67" s="17"/>
      <c r="S67" s="17"/>
      <c r="T67" s="17"/>
      <c r="U67" s="17"/>
      <c r="V67" s="17"/>
      <c r="W67" s="17"/>
      <c r="X67" s="48"/>
    </row>
    <row r="68" spans="1:26" s="9" customFormat="1" ht="14.25" customHeight="1">
      <c r="A68" s="50" t="s">
        <v>54</v>
      </c>
      <c r="B68" s="51"/>
      <c r="C68" s="69">
        <f t="shared" si="10"/>
        <v>10385</v>
      </c>
      <c r="D68" s="68">
        <f t="shared" si="11"/>
        <v>7874</v>
      </c>
      <c r="E68" s="16">
        <f t="shared" si="13"/>
        <v>7779</v>
      </c>
      <c r="F68" s="17">
        <f t="shared" si="14"/>
        <v>95</v>
      </c>
      <c r="G68" s="48">
        <v>362</v>
      </c>
      <c r="H68" s="17">
        <v>71</v>
      </c>
      <c r="I68" s="60">
        <v>46</v>
      </c>
      <c r="J68" s="60">
        <v>242</v>
      </c>
      <c r="K68" s="17">
        <v>2</v>
      </c>
      <c r="L68" s="17">
        <v>11</v>
      </c>
      <c r="M68" s="17">
        <v>0</v>
      </c>
      <c r="N68" s="67">
        <f t="shared" si="12"/>
        <v>7369</v>
      </c>
      <c r="O68" s="17">
        <v>2822</v>
      </c>
      <c r="P68" s="17">
        <v>1</v>
      </c>
      <c r="Q68" s="17">
        <v>4540</v>
      </c>
      <c r="R68" s="17">
        <v>6</v>
      </c>
      <c r="S68" s="17">
        <v>89</v>
      </c>
      <c r="T68" s="17">
        <v>40</v>
      </c>
      <c r="U68" s="17">
        <v>3</v>
      </c>
      <c r="V68" s="17">
        <v>0</v>
      </c>
      <c r="W68" s="17">
        <v>292</v>
      </c>
      <c r="X68" s="48">
        <v>2219</v>
      </c>
      <c r="Y68" s="9">
        <v>1</v>
      </c>
      <c r="Z68" s="9">
        <v>0</v>
      </c>
    </row>
    <row r="69" spans="1:26" s="9" customFormat="1" ht="14.25" customHeight="1">
      <c r="A69" s="50" t="s">
        <v>55</v>
      </c>
      <c r="B69" s="51"/>
      <c r="C69" s="69">
        <f t="shared" si="10"/>
        <v>12988</v>
      </c>
      <c r="D69" s="68">
        <f t="shared" si="11"/>
        <v>9578</v>
      </c>
      <c r="E69" s="16">
        <f t="shared" si="13"/>
        <v>9384</v>
      </c>
      <c r="F69" s="17">
        <f t="shared" si="14"/>
        <v>194</v>
      </c>
      <c r="G69" s="48">
        <v>839</v>
      </c>
      <c r="H69" s="17">
        <v>269</v>
      </c>
      <c r="I69" s="60">
        <v>139</v>
      </c>
      <c r="J69" s="60">
        <v>420</v>
      </c>
      <c r="K69" s="17">
        <v>11</v>
      </c>
      <c r="L69" s="17">
        <v>9</v>
      </c>
      <c r="M69" s="17">
        <v>23</v>
      </c>
      <c r="N69" s="67">
        <f t="shared" si="12"/>
        <v>8539</v>
      </c>
      <c r="O69" s="17">
        <v>3689</v>
      </c>
      <c r="P69" s="17">
        <v>0</v>
      </c>
      <c r="Q69" s="17">
        <v>4845</v>
      </c>
      <c r="R69" s="17">
        <v>5</v>
      </c>
      <c r="S69" s="17">
        <v>135</v>
      </c>
      <c r="T69" s="17">
        <v>16</v>
      </c>
      <c r="U69" s="17">
        <v>17</v>
      </c>
      <c r="V69" s="17">
        <v>0</v>
      </c>
      <c r="W69" s="17">
        <v>302</v>
      </c>
      <c r="X69" s="48">
        <v>3108</v>
      </c>
      <c r="Y69" s="9">
        <v>0</v>
      </c>
      <c r="Z69" s="9">
        <v>0</v>
      </c>
    </row>
    <row r="70" spans="1:26" s="9" customFormat="1" ht="14.25" customHeight="1">
      <c r="A70" s="50" t="s">
        <v>56</v>
      </c>
      <c r="B70" s="51"/>
      <c r="C70" s="69">
        <f t="shared" si="10"/>
        <v>11981</v>
      </c>
      <c r="D70" s="68">
        <f t="shared" si="11"/>
        <v>6969</v>
      </c>
      <c r="E70" s="16">
        <f t="shared" si="13"/>
        <v>6622</v>
      </c>
      <c r="F70" s="17">
        <f t="shared" si="14"/>
        <v>347</v>
      </c>
      <c r="G70" s="48">
        <v>1352</v>
      </c>
      <c r="H70" s="17">
        <v>401</v>
      </c>
      <c r="I70" s="60">
        <v>224</v>
      </c>
      <c r="J70" s="60">
        <v>704</v>
      </c>
      <c r="K70" s="17">
        <v>19</v>
      </c>
      <c r="L70" s="17">
        <v>30</v>
      </c>
      <c r="M70" s="17">
        <v>37</v>
      </c>
      <c r="N70" s="67">
        <f t="shared" si="12"/>
        <v>5180</v>
      </c>
      <c r="O70" s="17">
        <v>1900</v>
      </c>
      <c r="P70" s="17">
        <v>3</v>
      </c>
      <c r="Q70" s="17">
        <v>3276</v>
      </c>
      <c r="R70" s="17">
        <v>1</v>
      </c>
      <c r="S70" s="17">
        <v>279</v>
      </c>
      <c r="T70" s="17">
        <v>59</v>
      </c>
      <c r="U70" s="17">
        <v>32</v>
      </c>
      <c r="V70" s="17">
        <v>0</v>
      </c>
      <c r="W70" s="17">
        <v>188</v>
      </c>
      <c r="X70" s="48">
        <v>4824</v>
      </c>
      <c r="Y70" s="9">
        <v>0</v>
      </c>
      <c r="Z70" s="9">
        <v>4</v>
      </c>
    </row>
    <row r="71" spans="1:26" s="9" customFormat="1" ht="14.25" customHeight="1">
      <c r="A71" s="50" t="s">
        <v>57</v>
      </c>
      <c r="B71" s="51"/>
      <c r="C71" s="69">
        <f t="shared" si="10"/>
        <v>10061</v>
      </c>
      <c r="D71" s="68">
        <f t="shared" si="11"/>
        <v>6513</v>
      </c>
      <c r="E71" s="16">
        <f t="shared" si="13"/>
        <v>5553</v>
      </c>
      <c r="F71" s="17">
        <f t="shared" si="14"/>
        <v>960</v>
      </c>
      <c r="G71" s="48">
        <v>1542</v>
      </c>
      <c r="H71" s="17">
        <v>221</v>
      </c>
      <c r="I71" s="60">
        <v>592</v>
      </c>
      <c r="J71" s="60">
        <v>545</v>
      </c>
      <c r="K71" s="17">
        <v>41</v>
      </c>
      <c r="L71" s="17">
        <v>4</v>
      </c>
      <c r="M71" s="17">
        <v>0</v>
      </c>
      <c r="N71" s="67">
        <f t="shared" si="12"/>
        <v>4701</v>
      </c>
      <c r="O71" s="17">
        <v>1799</v>
      </c>
      <c r="P71" s="17">
        <v>0</v>
      </c>
      <c r="Q71" s="17">
        <v>2825</v>
      </c>
      <c r="R71" s="17">
        <v>77</v>
      </c>
      <c r="S71" s="17">
        <v>101</v>
      </c>
      <c r="T71" s="17">
        <v>92</v>
      </c>
      <c r="U71" s="17">
        <v>58</v>
      </c>
      <c r="V71" s="17">
        <v>15</v>
      </c>
      <c r="W71" s="17">
        <v>114</v>
      </c>
      <c r="X71" s="48">
        <v>3434</v>
      </c>
      <c r="Y71" s="9">
        <v>0</v>
      </c>
      <c r="Z71" s="9">
        <v>143</v>
      </c>
    </row>
    <row r="72" spans="1:26" s="9" customFormat="1" ht="14.25" customHeight="1">
      <c r="A72" s="50" t="s">
        <v>58</v>
      </c>
      <c r="B72" s="51"/>
      <c r="C72" s="69">
        <f t="shared" si="10"/>
        <v>23227</v>
      </c>
      <c r="D72" s="68">
        <f t="shared" si="11"/>
        <v>14109</v>
      </c>
      <c r="E72" s="16">
        <f t="shared" si="13"/>
        <v>13995</v>
      </c>
      <c r="F72" s="17">
        <f t="shared" si="14"/>
        <v>114</v>
      </c>
      <c r="G72" s="48">
        <v>878</v>
      </c>
      <c r="H72" s="17">
        <v>169</v>
      </c>
      <c r="I72" s="60">
        <v>96</v>
      </c>
      <c r="J72" s="60">
        <v>608</v>
      </c>
      <c r="K72" s="17">
        <v>4</v>
      </c>
      <c r="L72" s="17">
        <v>26</v>
      </c>
      <c r="M72" s="17">
        <v>0</v>
      </c>
      <c r="N72" s="67">
        <f t="shared" si="12"/>
        <v>12986</v>
      </c>
      <c r="O72" s="17">
        <v>4930</v>
      </c>
      <c r="P72" s="17">
        <v>0</v>
      </c>
      <c r="Q72" s="17">
        <v>8056</v>
      </c>
      <c r="R72" s="17">
        <v>0</v>
      </c>
      <c r="S72" s="17">
        <v>189</v>
      </c>
      <c r="T72" s="17">
        <v>13</v>
      </c>
      <c r="U72" s="17">
        <v>17</v>
      </c>
      <c r="V72" s="17">
        <v>0</v>
      </c>
      <c r="W72" s="17">
        <v>440</v>
      </c>
      <c r="X72" s="48">
        <v>8678</v>
      </c>
      <c r="Y72" s="9">
        <v>0</v>
      </c>
      <c r="Z72" s="9">
        <v>1</v>
      </c>
    </row>
    <row r="73" spans="1:24" s="9" customFormat="1" ht="10.5" customHeight="1">
      <c r="A73" s="50"/>
      <c r="B73" s="51"/>
      <c r="C73" s="69"/>
      <c r="D73" s="68"/>
      <c r="E73" s="16"/>
      <c r="F73" s="17"/>
      <c r="G73" s="48"/>
      <c r="H73" s="17"/>
      <c r="I73" s="60"/>
      <c r="J73" s="60"/>
      <c r="K73" s="17"/>
      <c r="L73" s="17"/>
      <c r="M73" s="17"/>
      <c r="N73" s="67"/>
      <c r="O73" s="17"/>
      <c r="P73" s="17"/>
      <c r="Q73" s="17"/>
      <c r="R73" s="17"/>
      <c r="S73" s="17"/>
      <c r="T73" s="17"/>
      <c r="U73" s="17"/>
      <c r="V73" s="17"/>
      <c r="W73" s="17"/>
      <c r="X73" s="48"/>
    </row>
    <row r="74" spans="1:26" s="9" customFormat="1" ht="14.25" customHeight="1">
      <c r="A74" s="50" t="s">
        <v>59</v>
      </c>
      <c r="B74" s="51"/>
      <c r="C74" s="69">
        <f t="shared" si="10"/>
        <v>3742</v>
      </c>
      <c r="D74" s="68">
        <f t="shared" si="11"/>
        <v>2180</v>
      </c>
      <c r="E74" s="16">
        <f t="shared" si="13"/>
        <v>2133</v>
      </c>
      <c r="F74" s="17">
        <f t="shared" si="14"/>
        <v>47</v>
      </c>
      <c r="G74" s="48">
        <v>249</v>
      </c>
      <c r="H74" s="17">
        <v>41</v>
      </c>
      <c r="I74" s="60">
        <v>29</v>
      </c>
      <c r="J74" s="60">
        <v>167</v>
      </c>
      <c r="K74" s="17">
        <v>7</v>
      </c>
      <c r="L74" s="17">
        <v>4</v>
      </c>
      <c r="M74" s="17">
        <v>0</v>
      </c>
      <c r="N74" s="67">
        <f t="shared" si="12"/>
        <v>1863</v>
      </c>
      <c r="O74" s="17">
        <v>679</v>
      </c>
      <c r="P74" s="17">
        <v>0</v>
      </c>
      <c r="Q74" s="17">
        <v>1184</v>
      </c>
      <c r="R74" s="17">
        <v>0</v>
      </c>
      <c r="S74" s="17">
        <v>50</v>
      </c>
      <c r="T74" s="17">
        <v>6</v>
      </c>
      <c r="U74" s="17">
        <v>8</v>
      </c>
      <c r="V74" s="17">
        <v>0</v>
      </c>
      <c r="W74" s="17">
        <v>72</v>
      </c>
      <c r="X74" s="48">
        <v>1490</v>
      </c>
      <c r="Y74" s="9">
        <v>0</v>
      </c>
      <c r="Z74" s="9">
        <v>5</v>
      </c>
    </row>
    <row r="75" spans="1:26" s="9" customFormat="1" ht="14.25" customHeight="1">
      <c r="A75" s="50" t="s">
        <v>60</v>
      </c>
      <c r="B75" s="51"/>
      <c r="C75" s="69">
        <f t="shared" si="10"/>
        <v>11326</v>
      </c>
      <c r="D75" s="68">
        <f t="shared" si="11"/>
        <v>6722</v>
      </c>
      <c r="E75" s="16">
        <f t="shared" si="13"/>
        <v>6527</v>
      </c>
      <c r="F75" s="17">
        <f t="shared" si="14"/>
        <v>195</v>
      </c>
      <c r="G75" s="48">
        <v>941</v>
      </c>
      <c r="H75" s="17">
        <v>281</v>
      </c>
      <c r="I75" s="60">
        <v>131</v>
      </c>
      <c r="J75" s="60">
        <v>504</v>
      </c>
      <c r="K75" s="17">
        <v>5</v>
      </c>
      <c r="L75" s="17">
        <v>22</v>
      </c>
      <c r="M75" s="17">
        <v>18</v>
      </c>
      <c r="N75" s="67">
        <f t="shared" si="12"/>
        <v>5523</v>
      </c>
      <c r="O75" s="17">
        <v>2052</v>
      </c>
      <c r="P75" s="17">
        <v>0</v>
      </c>
      <c r="Q75" s="17">
        <v>3471</v>
      </c>
      <c r="R75" s="17">
        <v>0</v>
      </c>
      <c r="S75" s="17">
        <v>189</v>
      </c>
      <c r="T75" s="17">
        <v>22</v>
      </c>
      <c r="U75" s="17">
        <v>7</v>
      </c>
      <c r="V75" s="17">
        <v>0</v>
      </c>
      <c r="W75" s="17">
        <v>181</v>
      </c>
      <c r="X75" s="48">
        <v>4423</v>
      </c>
      <c r="Y75" s="9">
        <v>1</v>
      </c>
      <c r="Z75" s="9">
        <v>19</v>
      </c>
    </row>
    <row r="76" spans="1:26" s="9" customFormat="1" ht="14.25" customHeight="1">
      <c r="A76" s="50" t="s">
        <v>61</v>
      </c>
      <c r="B76" s="51"/>
      <c r="C76" s="69">
        <f t="shared" si="10"/>
        <v>9276</v>
      </c>
      <c r="D76" s="68">
        <f t="shared" si="11"/>
        <v>5691</v>
      </c>
      <c r="E76" s="16">
        <f t="shared" si="13"/>
        <v>5403</v>
      </c>
      <c r="F76" s="17">
        <f t="shared" si="14"/>
        <v>288</v>
      </c>
      <c r="G76" s="48">
        <v>952</v>
      </c>
      <c r="H76" s="17">
        <v>294</v>
      </c>
      <c r="I76" s="60">
        <v>183</v>
      </c>
      <c r="J76" s="60">
        <v>456</v>
      </c>
      <c r="K76" s="17">
        <v>12</v>
      </c>
      <c r="L76" s="17">
        <v>34</v>
      </c>
      <c r="M76" s="17">
        <v>8</v>
      </c>
      <c r="N76" s="67">
        <f t="shared" si="12"/>
        <v>4466</v>
      </c>
      <c r="O76" s="17">
        <v>1855</v>
      </c>
      <c r="P76" s="17">
        <v>0</v>
      </c>
      <c r="Q76" s="17">
        <v>2611</v>
      </c>
      <c r="R76" s="17">
        <v>0</v>
      </c>
      <c r="S76" s="17">
        <v>139</v>
      </c>
      <c r="T76" s="17">
        <v>81</v>
      </c>
      <c r="U76" s="17">
        <v>11</v>
      </c>
      <c r="V76" s="17">
        <v>0</v>
      </c>
      <c r="W76" s="17">
        <v>170</v>
      </c>
      <c r="X76" s="48">
        <v>3415</v>
      </c>
      <c r="Y76" s="9">
        <v>3</v>
      </c>
      <c r="Z76" s="9">
        <v>4</v>
      </c>
    </row>
    <row r="77" spans="1:26" s="9" customFormat="1" ht="14.25" customHeight="1">
      <c r="A77" s="50" t="s">
        <v>62</v>
      </c>
      <c r="B77" s="51"/>
      <c r="C77" s="69">
        <f t="shared" si="10"/>
        <v>12149</v>
      </c>
      <c r="D77" s="68">
        <f t="shared" si="11"/>
        <v>7462</v>
      </c>
      <c r="E77" s="16">
        <f t="shared" si="13"/>
        <v>7191</v>
      </c>
      <c r="F77" s="17">
        <f t="shared" si="14"/>
        <v>271</v>
      </c>
      <c r="G77" s="48">
        <v>1277</v>
      </c>
      <c r="H77" s="17">
        <v>438</v>
      </c>
      <c r="I77" s="60">
        <v>189</v>
      </c>
      <c r="J77" s="60">
        <v>631</v>
      </c>
      <c r="K77" s="17">
        <v>10</v>
      </c>
      <c r="L77" s="17">
        <v>26</v>
      </c>
      <c r="M77" s="17">
        <v>13</v>
      </c>
      <c r="N77" s="67">
        <f t="shared" si="12"/>
        <v>5794</v>
      </c>
      <c r="O77" s="17">
        <v>2341</v>
      </c>
      <c r="P77" s="17">
        <v>0</v>
      </c>
      <c r="Q77" s="17">
        <v>3453</v>
      </c>
      <c r="R77" s="17">
        <v>0</v>
      </c>
      <c r="S77" s="17">
        <v>276</v>
      </c>
      <c r="T77" s="17">
        <v>52</v>
      </c>
      <c r="U77" s="17">
        <v>24</v>
      </c>
      <c r="V77" s="17">
        <v>0</v>
      </c>
      <c r="W77" s="17">
        <v>188</v>
      </c>
      <c r="X77" s="48">
        <v>4499</v>
      </c>
      <c r="Y77" s="9">
        <v>2</v>
      </c>
      <c r="Z77" s="9">
        <v>7</v>
      </c>
    </row>
    <row r="78" spans="1:26" s="9" customFormat="1" ht="14.25" customHeight="1">
      <c r="A78" s="50" t="s">
        <v>63</v>
      </c>
      <c r="B78" s="51"/>
      <c r="C78" s="69">
        <f t="shared" si="10"/>
        <v>5550</v>
      </c>
      <c r="D78" s="68">
        <f t="shared" si="11"/>
        <v>3383</v>
      </c>
      <c r="E78" s="16">
        <f t="shared" si="13"/>
        <v>3070</v>
      </c>
      <c r="F78" s="17">
        <v>313</v>
      </c>
      <c r="G78" s="48">
        <v>781</v>
      </c>
      <c r="H78" s="17">
        <v>200</v>
      </c>
      <c r="I78" s="60">
        <v>248</v>
      </c>
      <c r="J78" s="60">
        <v>308</v>
      </c>
      <c r="K78" s="17">
        <v>15</v>
      </c>
      <c r="L78" s="17">
        <v>7</v>
      </c>
      <c r="M78" s="17">
        <v>18</v>
      </c>
      <c r="N78" s="67">
        <f t="shared" si="12"/>
        <v>2462</v>
      </c>
      <c r="O78" s="17">
        <v>927</v>
      </c>
      <c r="P78" s="17">
        <v>0</v>
      </c>
      <c r="Q78" s="17">
        <v>1534</v>
      </c>
      <c r="R78" s="17">
        <v>1</v>
      </c>
      <c r="S78" s="17">
        <v>87</v>
      </c>
      <c r="T78" s="17">
        <v>21</v>
      </c>
      <c r="U78" s="17">
        <v>7</v>
      </c>
      <c r="V78" s="17">
        <v>0</v>
      </c>
      <c r="W78" s="17">
        <v>82</v>
      </c>
      <c r="X78" s="48">
        <v>2085</v>
      </c>
      <c r="Y78" s="9">
        <v>0</v>
      </c>
      <c r="Z78" s="9">
        <v>10</v>
      </c>
    </row>
    <row r="79" spans="1:24" s="9" customFormat="1" ht="10.5" customHeight="1">
      <c r="A79" s="50"/>
      <c r="B79" s="51"/>
      <c r="C79" s="69">
        <f t="shared" si="10"/>
        <v>0</v>
      </c>
      <c r="D79" s="68">
        <f t="shared" si="11"/>
        <v>0</v>
      </c>
      <c r="E79" s="16"/>
      <c r="F79" s="17"/>
      <c r="G79" s="48"/>
      <c r="H79" s="17"/>
      <c r="I79" s="60"/>
      <c r="J79" s="60"/>
      <c r="K79" s="17"/>
      <c r="L79" s="17"/>
      <c r="M79" s="17"/>
      <c r="N79" s="67"/>
      <c r="O79" s="17"/>
      <c r="P79" s="17"/>
      <c r="Q79" s="17"/>
      <c r="R79" s="17"/>
      <c r="S79" s="17"/>
      <c r="T79" s="17"/>
      <c r="U79" s="17"/>
      <c r="V79" s="17"/>
      <c r="W79" s="17"/>
      <c r="X79" s="48"/>
    </row>
    <row r="80" spans="1:26" s="9" customFormat="1" ht="14.25" customHeight="1">
      <c r="A80" s="53" t="s">
        <v>64</v>
      </c>
      <c r="B80" s="54"/>
      <c r="C80" s="65">
        <f t="shared" si="10"/>
        <v>138</v>
      </c>
      <c r="D80" s="63">
        <f t="shared" si="11"/>
        <v>114</v>
      </c>
      <c r="E80" s="71">
        <f t="shared" si="13"/>
        <v>91</v>
      </c>
      <c r="F80" s="64">
        <f t="shared" si="14"/>
        <v>23</v>
      </c>
      <c r="G80" s="63">
        <v>17</v>
      </c>
      <c r="H80" s="63">
        <v>3</v>
      </c>
      <c r="I80" s="63">
        <v>8</v>
      </c>
      <c r="J80" s="63">
        <v>1</v>
      </c>
      <c r="K80" s="63">
        <v>2</v>
      </c>
      <c r="L80" s="64">
        <v>1</v>
      </c>
      <c r="M80" s="64">
        <v>0</v>
      </c>
      <c r="N80" s="66">
        <f t="shared" si="12"/>
        <v>19</v>
      </c>
      <c r="O80" s="63">
        <v>4</v>
      </c>
      <c r="P80" s="64">
        <v>0</v>
      </c>
      <c r="Q80" s="63">
        <v>13</v>
      </c>
      <c r="R80" s="64">
        <v>2</v>
      </c>
      <c r="S80" s="63">
        <v>2</v>
      </c>
      <c r="T80" s="63">
        <v>1</v>
      </c>
      <c r="U80" s="63">
        <v>67</v>
      </c>
      <c r="V80" s="63">
        <v>7</v>
      </c>
      <c r="W80" s="63">
        <v>5</v>
      </c>
      <c r="X80" s="63">
        <v>19</v>
      </c>
      <c r="Y80" s="9">
        <v>0</v>
      </c>
      <c r="Z80" s="9">
        <v>3</v>
      </c>
    </row>
    <row r="81" spans="1:24" ht="15" customHeight="1">
      <c r="A81" s="55" t="s">
        <v>69</v>
      </c>
      <c r="B81" s="55"/>
      <c r="C81" s="56"/>
      <c r="D81" s="56"/>
      <c r="E81" s="56"/>
      <c r="F81" s="56"/>
      <c r="G81" s="56"/>
      <c r="H81" s="56"/>
      <c r="I81" s="61"/>
      <c r="J81" s="61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</row>
  </sheetData>
  <mergeCells count="15">
    <mergeCell ref="W6:W9"/>
    <mergeCell ref="X6:X9"/>
    <mergeCell ref="N8:N9"/>
    <mergeCell ref="S8:S9"/>
    <mergeCell ref="T8:T9"/>
    <mergeCell ref="U8:U9"/>
    <mergeCell ref="V8:V9"/>
    <mergeCell ref="A6:A9"/>
    <mergeCell ref="C6:C9"/>
    <mergeCell ref="D7:D9"/>
    <mergeCell ref="E7:E9"/>
    <mergeCell ref="F7:F9"/>
    <mergeCell ref="G8:G9"/>
    <mergeCell ref="L8:L9"/>
    <mergeCell ref="M8:M9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2006-03-24T04:09:14Z</cp:lastPrinted>
  <dcterms:created xsi:type="dcterms:W3CDTF">2002-03-27T15:00:00Z</dcterms:created>
  <dcterms:modified xsi:type="dcterms:W3CDTF">2006-03-27T07:45:31Z</dcterms:modified>
  <cp:category/>
  <cp:version/>
  <cp:contentType/>
  <cp:contentStatus/>
</cp:coreProperties>
</file>