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345" windowHeight="4590" activeTab="0"/>
  </bookViews>
  <sheets>
    <sheet name="N-18-09-1" sheetId="1" r:id="rId1"/>
    <sheet name="N-18-09-2" sheetId="2" r:id="rId2"/>
    <sheet name="N-18-09-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<sst xmlns="http://schemas.openxmlformats.org/spreadsheetml/2006/main" count="244" uniqueCount="118">
  <si>
    <t xml:space="preserve">          第 ９ 表</t>
  </si>
  <si>
    <t xml:space="preserve"> </t>
  </si>
  <si>
    <t>歳</t>
  </si>
  <si>
    <t>入</t>
  </si>
  <si>
    <t>総額</t>
  </si>
  <si>
    <t>地方譲与税</t>
  </si>
  <si>
    <t>地方交付税</t>
  </si>
  <si>
    <t>利子割交付金</t>
  </si>
  <si>
    <t>国庫支出金</t>
  </si>
  <si>
    <t>府支出金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</si>
  <si>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</si>
  <si>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</si>
  <si>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</si>
  <si>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</si>
  <si>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</si>
  <si>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</si>
  <si>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</si>
  <si>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</si>
  <si>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</si>
  <si>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</si>
  <si>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</si>
  <si>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</si>
  <si>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</si>
  <si>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</si>
  <si>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</si>
  <si>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</si>
  <si>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</si>
  <si>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</si>
  <si>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</si>
  <si>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</si>
  <si>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</si>
  <si>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</si>
  <si>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</si>
  <si>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</si>
  <si>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</si>
  <si>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</si>
  <si>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</si>
  <si>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</si>
  <si>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</si>
  <si>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</si>
  <si>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</si>
  <si>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</si>
  <si>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</si>
  <si>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</si>
  <si>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</si>
  <si>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</si>
  <si>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</si>
  <si>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</si>
  <si>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</si>
  <si>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</si>
  <si>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</si>
  <si>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</si>
  <si>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</si>
  <si>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</si>
  <si>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</si>
  <si>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</si>
  <si>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</si>
  <si>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</si>
  <si>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</si>
  <si>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</si>
  <si>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</si>
  <si>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</si>
  <si>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出</t>
  </si>
  <si>
    <t>財産収入</t>
  </si>
  <si>
    <t>寄附金</t>
  </si>
  <si>
    <t>国有提供施設等</t>
  </si>
  <si>
    <t>繰入金</t>
  </si>
  <si>
    <t>繰越金</t>
  </si>
  <si>
    <t>諸収入</t>
  </si>
  <si>
    <t>地方債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</si>
  <si>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</si>
  <si>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</si>
  <si>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</si>
  <si>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</si>
  <si>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</si>
  <si>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</si>
  <si>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</si>
  <si>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</si>
  <si>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</si>
  <si>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</si>
  <si>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</si>
  <si>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</si>
  <si>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</si>
  <si>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 xml:space="preserve">市   町   村   別   普   通 </t>
  </si>
  <si>
    <t xml:space="preserve"> 会   計   決   算   額</t>
  </si>
  <si>
    <t xml:space="preserve">  資  料    大阪府総務部市町村課「自治大阪」</t>
  </si>
  <si>
    <t>市 町 村</t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</si>
  <si>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額</t>
    </r>
  </si>
  <si>
    <r>
      <t xml:space="preserve">地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方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税</t>
    </r>
  </si>
  <si>
    <r>
      <t xml:space="preserve">自動車取得税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   付   金</t>
    </r>
  </si>
  <si>
    <r>
      <t xml:space="preserve">交通安全対策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特</t>
    </r>
    <r>
      <rPr>
        <sz val="11"/>
        <rFont val="ＭＳ 明朝"/>
        <family val="1"/>
      </rPr>
      <t>別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>金</t>
    </r>
  </si>
  <si>
    <r>
      <t>分担金及び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負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担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</si>
  <si>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使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</si>
  <si>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r>
      <t xml:space="preserve">手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</si>
  <si>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t>地方特例交付金</t>
  </si>
  <si>
    <r>
      <t>ゴルフ場</t>
    </r>
    <r>
      <rPr>
        <sz val="11"/>
        <rFont val="ＭＳ 明朝"/>
        <family val="1"/>
      </rPr>
      <t>利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税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交 付 金</t>
    </r>
  </si>
  <si>
    <r>
      <t xml:space="preserve">軽油引取税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</si>
  <si>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特別地方消費税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金</t>
    </r>
  </si>
  <si>
    <t xml:space="preserve">市   町   村   別   普   通 </t>
  </si>
  <si>
    <t xml:space="preserve"> 会   計   決   算   額   (続)</t>
  </si>
  <si>
    <t>市 町 村</t>
  </si>
  <si>
    <t>前年度繰上
充  用  金</t>
  </si>
  <si>
    <t xml:space="preserve"> 市 町 村 別 普 通 会 計 決 算 額 （続）</t>
  </si>
  <si>
    <t>市 町 村</t>
  </si>
  <si>
    <r>
      <t xml:space="preserve">地方消費税 </t>
    </r>
    <r>
      <rPr>
        <sz val="11"/>
        <rFont val="ＭＳ 明朝"/>
        <family val="1"/>
      </rPr>
      <t xml:space="preserve">     交  付  金</t>
    </r>
  </si>
  <si>
    <t>１４</t>
  </si>
  <si>
    <t>-</t>
  </si>
  <si>
    <r>
      <t>平 成</t>
    </r>
    <r>
      <rPr>
        <sz val="11"/>
        <rFont val="ＭＳ 明朝"/>
        <family val="1"/>
      </rPr>
      <t xml:space="preserve"> １３ </t>
    </r>
    <r>
      <rPr>
        <sz val="11"/>
        <rFont val="ＭＳ 明朝"/>
        <family val="1"/>
      </rPr>
      <t>年 度</t>
    </r>
  </si>
  <si>
    <t>１４</t>
  </si>
  <si>
    <t>１５</t>
  </si>
  <si>
    <t>１６</t>
  </si>
  <si>
    <t>平 成 １７ 年 度</t>
  </si>
  <si>
    <r>
      <t>平 成</t>
    </r>
    <r>
      <rPr>
        <sz val="11"/>
        <rFont val="ＭＳ 明朝"/>
        <family val="1"/>
      </rPr>
      <t xml:space="preserve"> １３ </t>
    </r>
    <r>
      <rPr>
        <sz val="11"/>
        <rFont val="ＭＳ 明朝"/>
        <family val="1"/>
      </rPr>
      <t>年 度</t>
    </r>
  </si>
  <si>
    <t>１５</t>
  </si>
  <si>
    <t>１６</t>
  </si>
  <si>
    <t>平 成 １７ 年 度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</si>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</sst>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#\ ##0;&quot;△&quot;###\ ###\ ##0;&quot;－&quot;"/>
    <numFmt numFmtId="180" formatCode="##\ ###\ ###\ ##0;&quot;△&quot;##\ ###\ ###\ ##0;&quot;－&quot;"/>
    <numFmt numFmtId="181" formatCode="#\ ###\ ###\ ##0;&quot;△&quot;#\ ###\ ###\ ##0;&quot;－&quot;"/>
    <numFmt numFmtId="182" formatCode="###\ ###\ ###\ ##0;;&quot;-&quot;"/>
    <numFmt numFmtId="183" formatCode="#\ ###\ ###\ ##0;&quot;△&quot;#\ ###\ ###\ ##0;"/>
    <numFmt numFmtId="184" formatCode="###\ ###\ ###\ ##0;;"/>
    <numFmt numFmtId="185" formatCode="###\ ###\ ##0;&quot;△&quot;###\ ###\ ##0;"/>
    <numFmt numFmtId="186" formatCode="#\ ###\ ###\ ##0;&quot;△&quot;#\ ###\ ###\ ##0;&quot;-&quot;"/>
    <numFmt numFmtId="187" formatCode="###\ ###\ ##0;&quot;△&quot;###\ ###\ ##0;&quot;-&quot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Terminal"/>
      <family val="0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 applyProtection="1" quotePrefix="1">
      <alignment horizontal="distributed"/>
      <protection/>
    </xf>
    <xf numFmtId="0" fontId="0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8" fontId="0" fillId="0" borderId="0" xfId="17" applyFont="1" applyAlignment="1">
      <alignment/>
    </xf>
    <xf numFmtId="181" fontId="0" fillId="0" borderId="3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distributed" vertical="center" wrapText="1"/>
      <protection/>
    </xf>
    <xf numFmtId="0" fontId="0" fillId="0" borderId="9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/>
    </xf>
    <xf numFmtId="178" fontId="6" fillId="0" borderId="3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>
      <alignment/>
    </xf>
    <xf numFmtId="0" fontId="6" fillId="0" borderId="4" xfId="0" applyFont="1" applyFill="1" applyBorder="1" applyAlignment="1" applyProtection="1">
      <alignment horizontal="distributed"/>
      <protection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176" fontId="0" fillId="0" borderId="3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 applyProtection="1" quotePrefix="1">
      <alignment horizontal="left" vertical="center"/>
      <protection/>
    </xf>
    <xf numFmtId="0" fontId="0" fillId="0" borderId="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" xfId="0" applyFont="1" applyFill="1" applyBorder="1" applyAlignment="1" quotePrefix="1">
      <alignment horizontal="left" vertical="center"/>
    </xf>
    <xf numFmtId="37" fontId="0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7" fontId="0" fillId="0" borderId="8" xfId="0" applyNumberFormat="1" applyFont="1" applyFill="1" applyBorder="1" applyAlignment="1" applyProtection="1">
      <alignment horizontal="distributed" vertic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 quotePrefix="1">
      <alignment horizontal="distributed"/>
      <protection/>
    </xf>
    <xf numFmtId="0" fontId="0" fillId="0" borderId="0" xfId="0" applyFont="1" applyFill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 quotePrefix="1">
      <alignment horizontal="distributed"/>
      <protection/>
    </xf>
    <xf numFmtId="176" fontId="6" fillId="0" borderId="3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/>
    </xf>
    <xf numFmtId="176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3" xfId="0" applyNumberFormat="1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 quotePrefix="1">
      <alignment horizontal="distributed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4" xfId="0" applyFont="1" applyFill="1" applyBorder="1" applyAlignment="1" applyProtection="1" quotePrefix="1">
      <alignment horizontal="distributed"/>
      <protection/>
    </xf>
    <xf numFmtId="183" fontId="6" fillId="0" borderId="3" xfId="0" applyNumberFormat="1" applyFont="1" applyFill="1" applyBorder="1" applyAlignment="1" applyProtection="1">
      <alignment/>
      <protection/>
    </xf>
    <xf numFmtId="183" fontId="6" fillId="0" borderId="0" xfId="0" applyNumberFormat="1" applyFont="1" applyFill="1" applyBorder="1" applyAlignment="1" applyProtection="1">
      <alignment/>
      <protection/>
    </xf>
    <xf numFmtId="181" fontId="6" fillId="0" borderId="3" xfId="0" applyNumberFormat="1" applyFont="1" applyFill="1" applyBorder="1" applyAlignment="1" applyProtection="1">
      <alignment/>
      <protection/>
    </xf>
    <xf numFmtId="184" fontId="6" fillId="0" borderId="3" xfId="0" applyNumberFormat="1" applyFont="1" applyFill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/>
      <protection/>
    </xf>
    <xf numFmtId="185" fontId="6" fillId="0" borderId="3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6" fillId="0" borderId="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8.59765625" style="14" customWidth="1"/>
    <col min="2" max="2" width="0.40625" style="14" customWidth="1"/>
    <col min="3" max="4" width="15.09765625" style="14" customWidth="1"/>
    <col min="5" max="5" width="13.59765625" style="14" customWidth="1"/>
    <col min="6" max="6" width="14.19921875" style="14" customWidth="1"/>
    <col min="7" max="7" width="13.8984375" style="14" customWidth="1"/>
    <col min="8" max="9" width="13.59765625" style="14" customWidth="1"/>
    <col min="10" max="10" width="13.19921875" style="14" customWidth="1"/>
    <col min="11" max="11" width="0.59375" style="14" customWidth="1"/>
    <col min="12" max="20" width="14.5" style="14" customWidth="1"/>
    <col min="21" max="21" width="15.59765625" style="14" bestFit="1" customWidth="1"/>
    <col min="22" max="16384" width="10.59765625" style="14" customWidth="1"/>
  </cols>
  <sheetData>
    <row r="1" spans="1:14" ht="21.75" customHeight="1">
      <c r="A1" s="16" t="s">
        <v>0</v>
      </c>
      <c r="B1" s="16"/>
      <c r="C1" s="33"/>
      <c r="D1" s="1" t="s">
        <v>1</v>
      </c>
      <c r="H1" s="24"/>
      <c r="I1" s="24"/>
      <c r="J1" s="19" t="s">
        <v>83</v>
      </c>
      <c r="K1" s="19"/>
      <c r="L1" s="11" t="s">
        <v>84</v>
      </c>
      <c r="N1" s="24"/>
    </row>
    <row r="2" spans="1:12" ht="24" customHeight="1">
      <c r="A2" s="1"/>
      <c r="B2" s="1"/>
      <c r="C2" s="31"/>
      <c r="D2" s="1"/>
      <c r="L2" s="2"/>
    </row>
    <row r="3" spans="1:20" ht="1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32"/>
      <c r="L3" s="25"/>
      <c r="M3" s="25"/>
      <c r="N3" s="25"/>
      <c r="O3" s="25"/>
      <c r="P3" s="25"/>
      <c r="Q3" s="25"/>
      <c r="R3" s="25"/>
      <c r="S3" s="25"/>
      <c r="T3" s="25"/>
    </row>
    <row r="4" spans="1:20" ht="22.5" customHeight="1">
      <c r="A4" s="117" t="s">
        <v>86</v>
      </c>
      <c r="B4" s="22"/>
      <c r="C4" s="3" t="s">
        <v>1</v>
      </c>
      <c r="D4" s="28"/>
      <c r="E4" s="4"/>
      <c r="F4" s="4"/>
      <c r="G4" s="12" t="s">
        <v>2</v>
      </c>
      <c r="H4" s="28"/>
      <c r="I4" s="28"/>
      <c r="J4" s="28"/>
      <c r="K4" s="32"/>
      <c r="L4" s="28"/>
      <c r="M4" s="28"/>
      <c r="N4" s="28"/>
      <c r="O4" s="28"/>
      <c r="P4" s="28"/>
      <c r="Q4" s="13" t="s">
        <v>3</v>
      </c>
      <c r="R4" s="28"/>
      <c r="S4" s="28"/>
      <c r="T4" s="28"/>
    </row>
    <row r="5" spans="1:20" ht="38.25" customHeight="1">
      <c r="A5" s="118"/>
      <c r="B5" s="23"/>
      <c r="C5" s="39" t="s">
        <v>87</v>
      </c>
      <c r="D5" s="39" t="s">
        <v>88</v>
      </c>
      <c r="E5" s="39" t="s">
        <v>5</v>
      </c>
      <c r="F5" s="39" t="s">
        <v>94</v>
      </c>
      <c r="G5" s="39" t="s">
        <v>6</v>
      </c>
      <c r="H5" s="39" t="s">
        <v>7</v>
      </c>
      <c r="I5" s="40" t="s">
        <v>104</v>
      </c>
      <c r="J5" s="44" t="s">
        <v>89</v>
      </c>
      <c r="K5" s="46"/>
      <c r="L5" s="45" t="s">
        <v>97</v>
      </c>
      <c r="M5" s="44" t="s">
        <v>95</v>
      </c>
      <c r="N5" s="44" t="s">
        <v>96</v>
      </c>
      <c r="O5" s="44" t="s">
        <v>90</v>
      </c>
      <c r="P5" s="40" t="s">
        <v>91</v>
      </c>
      <c r="Q5" s="41" t="s">
        <v>92</v>
      </c>
      <c r="R5" s="41" t="s">
        <v>93</v>
      </c>
      <c r="S5" s="41" t="s">
        <v>8</v>
      </c>
      <c r="T5" s="43" t="s">
        <v>9</v>
      </c>
    </row>
    <row r="6" spans="3:14" ht="14.25" customHeight="1">
      <c r="C6" s="5" t="s">
        <v>10</v>
      </c>
      <c r="N6" s="15"/>
    </row>
    <row r="7" spans="1:20" ht="15" customHeight="1">
      <c r="A7" s="6" t="s">
        <v>107</v>
      </c>
      <c r="B7" s="7"/>
      <c r="C7" s="34">
        <v>3816560166</v>
      </c>
      <c r="D7" s="36">
        <v>1618617771</v>
      </c>
      <c r="E7" s="36">
        <v>23724920</v>
      </c>
      <c r="F7" s="36">
        <v>52393808</v>
      </c>
      <c r="G7" s="36">
        <v>275578754</v>
      </c>
      <c r="H7" s="36">
        <v>55043391</v>
      </c>
      <c r="I7" s="36">
        <v>94295721</v>
      </c>
      <c r="J7" s="36">
        <v>20575269</v>
      </c>
      <c r="K7" s="36"/>
      <c r="L7" s="36">
        <v>54981</v>
      </c>
      <c r="M7" s="36">
        <v>1422991</v>
      </c>
      <c r="N7" s="36">
        <v>13974184</v>
      </c>
      <c r="O7" s="36">
        <v>2278921</v>
      </c>
      <c r="P7" s="36">
        <v>26373980</v>
      </c>
      <c r="Q7" s="36">
        <v>90488882</v>
      </c>
      <c r="R7" s="36">
        <v>20550222</v>
      </c>
      <c r="S7" s="36">
        <v>457950251</v>
      </c>
      <c r="T7" s="36">
        <v>106464300</v>
      </c>
    </row>
    <row r="8" spans="1:20" ht="15" customHeight="1">
      <c r="A8" s="7" t="s">
        <v>108</v>
      </c>
      <c r="B8" s="7"/>
      <c r="C8" s="34">
        <v>3762548068</v>
      </c>
      <c r="D8" s="36">
        <v>1556684767</v>
      </c>
      <c r="E8" s="36">
        <v>24164349</v>
      </c>
      <c r="F8" s="36">
        <v>51137839</v>
      </c>
      <c r="G8" s="36">
        <v>287878748</v>
      </c>
      <c r="H8" s="36">
        <v>17741940</v>
      </c>
      <c r="I8" s="36">
        <v>82551793</v>
      </c>
      <c r="J8" s="36">
        <v>18128722</v>
      </c>
      <c r="K8" s="36"/>
      <c r="L8" s="36">
        <v>21873</v>
      </c>
      <c r="M8" s="36">
        <v>1387234</v>
      </c>
      <c r="N8" s="36">
        <v>12886490</v>
      </c>
      <c r="O8" s="36">
        <v>2226525</v>
      </c>
      <c r="P8" s="36">
        <v>26423738</v>
      </c>
      <c r="Q8" s="36">
        <v>91791317</v>
      </c>
      <c r="R8" s="36">
        <v>20907448</v>
      </c>
      <c r="S8" s="36">
        <v>472801510</v>
      </c>
      <c r="T8" s="36">
        <v>101590013</v>
      </c>
    </row>
    <row r="9" spans="1:20" ht="15" customHeight="1">
      <c r="A9" s="7" t="s">
        <v>109</v>
      </c>
      <c r="B9" s="7"/>
      <c r="C9" s="34">
        <v>3657729079</v>
      </c>
      <c r="D9" s="36">
        <v>1488361010</v>
      </c>
      <c r="E9" s="36">
        <v>24434391</v>
      </c>
      <c r="F9" s="36">
        <v>50049379</v>
      </c>
      <c r="G9" s="36">
        <v>278856551</v>
      </c>
      <c r="H9" s="36">
        <v>13173288</v>
      </c>
      <c r="I9" s="36">
        <v>91613859</v>
      </c>
      <c r="J9" s="36">
        <v>18968995</v>
      </c>
      <c r="K9" s="36"/>
      <c r="L9" s="36">
        <v>11273</v>
      </c>
      <c r="M9" s="36">
        <v>1259038</v>
      </c>
      <c r="N9" s="36">
        <v>11742676</v>
      </c>
      <c r="O9" s="36">
        <v>2401027</v>
      </c>
      <c r="P9" s="36">
        <v>25524761</v>
      </c>
      <c r="Q9" s="36">
        <v>94089047</v>
      </c>
      <c r="R9" s="36">
        <v>21417327</v>
      </c>
      <c r="S9" s="36">
        <v>512302567</v>
      </c>
      <c r="T9" s="36">
        <v>104722738</v>
      </c>
    </row>
    <row r="10" spans="1:20" ht="15" customHeight="1">
      <c r="A10" s="7" t="s">
        <v>110</v>
      </c>
      <c r="B10" s="7"/>
      <c r="C10" s="34">
        <v>3595916821</v>
      </c>
      <c r="D10" s="36">
        <v>1480966686</v>
      </c>
      <c r="E10" s="36">
        <v>40888553</v>
      </c>
      <c r="F10" s="36">
        <v>47924146</v>
      </c>
      <c r="G10" s="36">
        <v>269447316</v>
      </c>
      <c r="H10" s="36">
        <v>11159034</v>
      </c>
      <c r="I10" s="36">
        <v>100989981</v>
      </c>
      <c r="J10" s="36">
        <v>21088011</v>
      </c>
      <c r="K10" s="36">
        <v>0</v>
      </c>
      <c r="L10" s="36">
        <v>8097</v>
      </c>
      <c r="M10" s="36">
        <v>1209955</v>
      </c>
      <c r="N10" s="36">
        <v>11626566</v>
      </c>
      <c r="O10" s="36">
        <v>2345460</v>
      </c>
      <c r="P10" s="36">
        <v>25988607</v>
      </c>
      <c r="Q10" s="36">
        <v>93166591</v>
      </c>
      <c r="R10" s="36">
        <v>21344018</v>
      </c>
      <c r="S10" s="36">
        <v>531798918</v>
      </c>
      <c r="T10" s="36">
        <v>98597322</v>
      </c>
    </row>
    <row r="11" spans="1:20" ht="12" customHeight="1">
      <c r="A11" s="7"/>
      <c r="B11" s="7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27" customFormat="1" ht="18" customHeight="1">
      <c r="A12" s="20" t="s">
        <v>111</v>
      </c>
      <c r="B12" s="17"/>
      <c r="C12" s="106">
        <f>SUM(C14:C21)</f>
        <v>3548593461</v>
      </c>
      <c r="D12" s="107">
        <f aca="true" t="shared" si="0" ref="D12:T12">SUM(D14:D21)</f>
        <v>1500689909</v>
      </c>
      <c r="E12" s="107">
        <f t="shared" si="0"/>
        <v>56314790</v>
      </c>
      <c r="F12" s="107">
        <f t="shared" si="0"/>
        <v>49663309</v>
      </c>
      <c r="G12" s="107">
        <f t="shared" si="0"/>
        <v>254294730</v>
      </c>
      <c r="H12" s="107">
        <f t="shared" si="0"/>
        <v>8916476</v>
      </c>
      <c r="I12" s="107">
        <f t="shared" si="0"/>
        <v>93064469</v>
      </c>
      <c r="J12" s="107">
        <f t="shared" si="0"/>
        <v>22599731</v>
      </c>
      <c r="K12" s="107">
        <f t="shared" si="0"/>
        <v>0</v>
      </c>
      <c r="L12" s="107">
        <f t="shared" si="0"/>
        <v>9755</v>
      </c>
      <c r="M12" s="107">
        <f t="shared" si="0"/>
        <v>1237319</v>
      </c>
      <c r="N12" s="107">
        <f t="shared" si="0"/>
        <v>11738441</v>
      </c>
      <c r="O12" s="107">
        <f t="shared" si="0"/>
        <v>2358626</v>
      </c>
      <c r="P12" s="107">
        <f t="shared" si="0"/>
        <v>27541365</v>
      </c>
      <c r="Q12" s="107">
        <f t="shared" si="0"/>
        <v>92777528</v>
      </c>
      <c r="R12" s="107">
        <f t="shared" si="0"/>
        <v>21175402</v>
      </c>
      <c r="S12" s="107">
        <f t="shared" si="0"/>
        <v>527492776</v>
      </c>
      <c r="T12" s="107">
        <f t="shared" si="0"/>
        <v>112257058</v>
      </c>
    </row>
    <row r="13" spans="1:20" s="27" customFormat="1" ht="12.75" customHeight="1">
      <c r="A13" s="17"/>
      <c r="B13" s="17"/>
      <c r="C13" s="10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27" customFormat="1" ht="15" customHeight="1">
      <c r="A14" s="8" t="s">
        <v>11</v>
      </c>
      <c r="B14" s="18"/>
      <c r="C14" s="106">
        <f>C23</f>
        <v>1666374953</v>
      </c>
      <c r="D14" s="107">
        <f aca="true" t="shared" si="1" ref="D14:T14">D23</f>
        <v>628572551</v>
      </c>
      <c r="E14" s="107">
        <f t="shared" si="1"/>
        <v>18119178</v>
      </c>
      <c r="F14" s="107">
        <f t="shared" si="1"/>
        <v>19527799</v>
      </c>
      <c r="G14" s="107">
        <f t="shared" si="1"/>
        <v>60716365</v>
      </c>
      <c r="H14" s="107">
        <f t="shared" si="1"/>
        <v>2388914</v>
      </c>
      <c r="I14" s="107">
        <f t="shared" si="1"/>
        <v>37366418</v>
      </c>
      <c r="J14" s="107">
        <f t="shared" si="1"/>
        <v>8676271</v>
      </c>
      <c r="K14" s="107">
        <f t="shared" si="1"/>
        <v>0</v>
      </c>
      <c r="L14" s="114">
        <f t="shared" si="1"/>
        <v>8634</v>
      </c>
      <c r="M14" s="114">
        <f t="shared" si="1"/>
        <v>0</v>
      </c>
      <c r="N14" s="114">
        <f t="shared" si="1"/>
        <v>11738441</v>
      </c>
      <c r="O14" s="107">
        <f t="shared" si="1"/>
        <v>1135820</v>
      </c>
      <c r="P14" s="107">
        <f t="shared" si="1"/>
        <v>5398947</v>
      </c>
      <c r="Q14" s="107">
        <f t="shared" si="1"/>
        <v>56593670</v>
      </c>
      <c r="R14" s="107">
        <f t="shared" si="1"/>
        <v>10196087</v>
      </c>
      <c r="S14" s="107">
        <f t="shared" si="1"/>
        <v>273574517</v>
      </c>
      <c r="T14" s="107">
        <f t="shared" si="1"/>
        <v>26809079</v>
      </c>
    </row>
    <row r="15" spans="1:20" s="27" customFormat="1" ht="15" customHeight="1">
      <c r="A15" s="8" t="s">
        <v>12</v>
      </c>
      <c r="B15" s="18"/>
      <c r="C15" s="106">
        <f>C29+C31+C36+C51+C63</f>
        <v>306387196</v>
      </c>
      <c r="D15" s="107">
        <f aca="true" t="shared" si="2" ref="D15:T15">D29+D31+D36+D51+D63</f>
        <v>171897680</v>
      </c>
      <c r="E15" s="107">
        <f t="shared" si="2"/>
        <v>6195248</v>
      </c>
      <c r="F15" s="107">
        <f t="shared" si="2"/>
        <v>6496176</v>
      </c>
      <c r="G15" s="107">
        <f t="shared" si="2"/>
        <v>13880609</v>
      </c>
      <c r="H15" s="107">
        <f t="shared" si="2"/>
        <v>1322680</v>
      </c>
      <c r="I15" s="107">
        <f t="shared" si="2"/>
        <v>9796433</v>
      </c>
      <c r="J15" s="107">
        <f t="shared" si="2"/>
        <v>2417326</v>
      </c>
      <c r="K15" s="107">
        <f t="shared" si="2"/>
        <v>0</v>
      </c>
      <c r="L15" s="114">
        <f t="shared" si="2"/>
        <v>0</v>
      </c>
      <c r="M15" s="114">
        <f t="shared" si="2"/>
        <v>249377</v>
      </c>
      <c r="N15" s="114">
        <f t="shared" si="2"/>
        <v>0</v>
      </c>
      <c r="O15" s="107">
        <f t="shared" si="2"/>
        <v>213519</v>
      </c>
      <c r="P15" s="107">
        <f t="shared" si="2"/>
        <v>2768157</v>
      </c>
      <c r="Q15" s="107">
        <f t="shared" si="2"/>
        <v>6870485</v>
      </c>
      <c r="R15" s="107">
        <f t="shared" si="2"/>
        <v>1886301</v>
      </c>
      <c r="S15" s="107">
        <f t="shared" si="2"/>
        <v>33578369</v>
      </c>
      <c r="T15" s="107">
        <f t="shared" si="2"/>
        <v>13621767</v>
      </c>
    </row>
    <row r="16" spans="1:20" s="27" customFormat="1" ht="15" customHeight="1">
      <c r="A16" s="8" t="s">
        <v>13</v>
      </c>
      <c r="B16" s="18"/>
      <c r="C16" s="106">
        <f>C26+C27+C47+C64+C65</f>
        <v>202441272</v>
      </c>
      <c r="D16" s="107">
        <f aca="true" t="shared" si="3" ref="D16:T16">D26+D27+D47+D64+D65</f>
        <v>103804033</v>
      </c>
      <c r="E16" s="107">
        <f t="shared" si="3"/>
        <v>5957624</v>
      </c>
      <c r="F16" s="107">
        <f t="shared" si="3"/>
        <v>4419206</v>
      </c>
      <c r="G16" s="107">
        <f t="shared" si="3"/>
        <v>5691594</v>
      </c>
      <c r="H16" s="107">
        <f t="shared" si="3"/>
        <v>909184</v>
      </c>
      <c r="I16" s="107">
        <f t="shared" si="3"/>
        <v>5683413</v>
      </c>
      <c r="J16" s="107">
        <f t="shared" si="3"/>
        <v>1516632</v>
      </c>
      <c r="K16" s="107">
        <f t="shared" si="3"/>
        <v>0</v>
      </c>
      <c r="L16" s="114">
        <f t="shared" si="3"/>
        <v>0</v>
      </c>
      <c r="M16" s="114">
        <f t="shared" si="3"/>
        <v>130268</v>
      </c>
      <c r="N16" s="114">
        <f t="shared" si="3"/>
        <v>0</v>
      </c>
      <c r="O16" s="107">
        <f t="shared" si="3"/>
        <v>121581</v>
      </c>
      <c r="P16" s="107">
        <f t="shared" si="3"/>
        <v>1237420</v>
      </c>
      <c r="Q16" s="107">
        <f t="shared" si="3"/>
        <v>4360967</v>
      </c>
      <c r="R16" s="107">
        <f t="shared" si="3"/>
        <v>746782</v>
      </c>
      <c r="S16" s="107">
        <f t="shared" si="3"/>
        <v>20849530</v>
      </c>
      <c r="T16" s="107">
        <f t="shared" si="3"/>
        <v>9151557</v>
      </c>
    </row>
    <row r="17" spans="1:20" s="27" customFormat="1" ht="15" customHeight="1">
      <c r="A17" s="8" t="s">
        <v>14</v>
      </c>
      <c r="B17" s="18"/>
      <c r="C17" s="106">
        <f>C33+C35+C41+C44+C50+C57+C59</f>
        <v>349424148</v>
      </c>
      <c r="D17" s="107">
        <f aca="true" t="shared" si="4" ref="D17:T17">D33+D35+D41+D44+D50+D57+D59</f>
        <v>157201059</v>
      </c>
      <c r="E17" s="107">
        <f t="shared" si="4"/>
        <v>6673949</v>
      </c>
      <c r="F17" s="107">
        <f t="shared" si="4"/>
        <v>5197813</v>
      </c>
      <c r="G17" s="107">
        <f t="shared" si="4"/>
        <v>38172291</v>
      </c>
      <c r="H17" s="107">
        <f t="shared" si="4"/>
        <v>1195004</v>
      </c>
      <c r="I17" s="107">
        <f t="shared" si="4"/>
        <v>10749460</v>
      </c>
      <c r="J17" s="107">
        <f t="shared" si="4"/>
        <v>2470809</v>
      </c>
      <c r="K17" s="107">
        <f t="shared" si="4"/>
        <v>0</v>
      </c>
      <c r="L17" s="114">
        <f t="shared" si="4"/>
        <v>0</v>
      </c>
      <c r="M17" s="114">
        <f t="shared" si="4"/>
        <v>267907</v>
      </c>
      <c r="N17" s="114">
        <f t="shared" si="4"/>
        <v>0</v>
      </c>
      <c r="O17" s="107">
        <f t="shared" si="4"/>
        <v>229384</v>
      </c>
      <c r="P17" s="107">
        <f t="shared" si="4"/>
        <v>4243686</v>
      </c>
      <c r="Q17" s="107">
        <f t="shared" si="4"/>
        <v>5099831</v>
      </c>
      <c r="R17" s="107">
        <f t="shared" si="4"/>
        <v>1956985</v>
      </c>
      <c r="S17" s="107">
        <f t="shared" si="4"/>
        <v>49128847</v>
      </c>
      <c r="T17" s="107">
        <f t="shared" si="4"/>
        <v>17338471</v>
      </c>
    </row>
    <row r="18" spans="1:20" s="27" customFormat="1" ht="15" customHeight="1">
      <c r="A18" s="8" t="s">
        <v>15</v>
      </c>
      <c r="B18" s="18"/>
      <c r="C18" s="106">
        <f>C37+C48+C55</f>
        <v>278278886</v>
      </c>
      <c r="D18" s="107">
        <f aca="true" t="shared" si="5" ref="D18:T18">D37+D48+D55</f>
        <v>122745901</v>
      </c>
      <c r="E18" s="107">
        <f t="shared" si="5"/>
        <v>4869851</v>
      </c>
      <c r="F18" s="107">
        <f t="shared" si="5"/>
        <v>3908680</v>
      </c>
      <c r="G18" s="107">
        <f t="shared" si="5"/>
        <v>30811281</v>
      </c>
      <c r="H18" s="107">
        <f t="shared" si="5"/>
        <v>813965</v>
      </c>
      <c r="I18" s="107">
        <f t="shared" si="5"/>
        <v>8520904</v>
      </c>
      <c r="J18" s="107">
        <f t="shared" si="5"/>
        <v>1831012</v>
      </c>
      <c r="K18" s="107">
        <f t="shared" si="5"/>
        <v>0</v>
      </c>
      <c r="L18" s="114">
        <f t="shared" si="5"/>
        <v>0</v>
      </c>
      <c r="M18" s="114">
        <f t="shared" si="5"/>
        <v>0</v>
      </c>
      <c r="N18" s="114">
        <f t="shared" si="5"/>
        <v>0</v>
      </c>
      <c r="O18" s="107">
        <f t="shared" si="5"/>
        <v>172903</v>
      </c>
      <c r="P18" s="107">
        <f t="shared" si="5"/>
        <v>5445030</v>
      </c>
      <c r="Q18" s="107">
        <f t="shared" si="5"/>
        <v>4566094</v>
      </c>
      <c r="R18" s="107">
        <f t="shared" si="5"/>
        <v>1513080</v>
      </c>
      <c r="S18" s="107">
        <f t="shared" si="5"/>
        <v>45344933</v>
      </c>
      <c r="T18" s="107">
        <f t="shared" si="5"/>
        <v>11625451</v>
      </c>
    </row>
    <row r="19" spans="1:20" s="27" customFormat="1" ht="15" customHeight="1">
      <c r="A19" s="8" t="s">
        <v>16</v>
      </c>
      <c r="B19" s="18"/>
      <c r="C19" s="106">
        <f>C39+C42+C43+C49+C54+C60+C71+C72+C73</f>
        <v>189403025</v>
      </c>
      <c r="D19" s="107">
        <f aca="true" t="shared" si="6" ref="D19:T19">D39+D42+D43+D49+D54+D60+D71+D72+D73</f>
        <v>72650465</v>
      </c>
      <c r="E19" s="107">
        <f t="shared" si="6"/>
        <v>3905427</v>
      </c>
      <c r="F19" s="107">
        <f t="shared" si="6"/>
        <v>2794166</v>
      </c>
      <c r="G19" s="107">
        <f t="shared" si="6"/>
        <v>35141560</v>
      </c>
      <c r="H19" s="107">
        <f t="shared" si="6"/>
        <v>668781</v>
      </c>
      <c r="I19" s="107">
        <f t="shared" si="6"/>
        <v>5405729</v>
      </c>
      <c r="J19" s="107">
        <f t="shared" si="6"/>
        <v>1594588</v>
      </c>
      <c r="K19" s="107">
        <f t="shared" si="6"/>
        <v>0</v>
      </c>
      <c r="L19" s="114">
        <f t="shared" si="6"/>
        <v>0</v>
      </c>
      <c r="M19" s="114">
        <f t="shared" si="6"/>
        <v>162391</v>
      </c>
      <c r="N19" s="114">
        <f t="shared" si="6"/>
        <v>0</v>
      </c>
      <c r="O19" s="107">
        <f t="shared" si="6"/>
        <v>127780</v>
      </c>
      <c r="P19" s="107">
        <f t="shared" si="6"/>
        <v>1483689</v>
      </c>
      <c r="Q19" s="107">
        <f t="shared" si="6"/>
        <v>3509226</v>
      </c>
      <c r="R19" s="107">
        <f t="shared" si="6"/>
        <v>898710</v>
      </c>
      <c r="S19" s="107">
        <f t="shared" si="6"/>
        <v>23783954</v>
      </c>
      <c r="T19" s="107">
        <f t="shared" si="6"/>
        <v>8918499</v>
      </c>
    </row>
    <row r="20" spans="1:20" s="27" customFormat="1" ht="15" customHeight="1">
      <c r="A20" s="8" t="s">
        <v>17</v>
      </c>
      <c r="B20" s="18"/>
      <c r="C20" s="106">
        <f>C24+C30+C45+C53+C66</f>
        <v>372665358</v>
      </c>
      <c r="D20" s="107">
        <f aca="true" t="shared" si="7" ref="D20:T20">D24+D30+D45+D53+D66</f>
        <v>165268014</v>
      </c>
      <c r="E20" s="107">
        <f t="shared" si="7"/>
        <v>7077530</v>
      </c>
      <c r="F20" s="107">
        <f t="shared" si="7"/>
        <v>5288632</v>
      </c>
      <c r="G20" s="107">
        <f t="shared" si="7"/>
        <v>42709619</v>
      </c>
      <c r="H20" s="107">
        <f t="shared" si="7"/>
        <v>1122132</v>
      </c>
      <c r="I20" s="107">
        <f t="shared" si="7"/>
        <v>10352715</v>
      </c>
      <c r="J20" s="107">
        <f t="shared" si="7"/>
        <v>2678110</v>
      </c>
      <c r="K20" s="107">
        <f t="shared" si="7"/>
        <v>0</v>
      </c>
      <c r="L20" s="114">
        <f t="shared" si="7"/>
        <v>1121</v>
      </c>
      <c r="M20" s="114">
        <f t="shared" si="7"/>
        <v>171773</v>
      </c>
      <c r="N20" s="114">
        <f t="shared" si="7"/>
        <v>0</v>
      </c>
      <c r="O20" s="107">
        <f t="shared" si="7"/>
        <v>234021</v>
      </c>
      <c r="P20" s="107">
        <f t="shared" si="7"/>
        <v>5440457</v>
      </c>
      <c r="Q20" s="107">
        <f t="shared" si="7"/>
        <v>7827565</v>
      </c>
      <c r="R20" s="107">
        <f t="shared" si="7"/>
        <v>3448502</v>
      </c>
      <c r="S20" s="107">
        <f t="shared" si="7"/>
        <v>57942556</v>
      </c>
      <c r="T20" s="107">
        <f t="shared" si="7"/>
        <v>15645096</v>
      </c>
    </row>
    <row r="21" spans="1:20" s="27" customFormat="1" ht="15" customHeight="1">
      <c r="A21" s="8" t="s">
        <v>18</v>
      </c>
      <c r="B21" s="18"/>
      <c r="C21" s="106">
        <f>C25+C32+C38+C56+C61+C67+C69+C70</f>
        <v>183618623</v>
      </c>
      <c r="D21" s="107">
        <f aca="true" t="shared" si="8" ref="D21:T21">D25+D32+D38+D56+D61+D67+D69+D70</f>
        <v>78550206</v>
      </c>
      <c r="E21" s="107">
        <f t="shared" si="8"/>
        <v>3515983</v>
      </c>
      <c r="F21" s="107">
        <f t="shared" si="8"/>
        <v>2030837</v>
      </c>
      <c r="G21" s="107">
        <f t="shared" si="8"/>
        <v>27171411</v>
      </c>
      <c r="H21" s="107">
        <f t="shared" si="8"/>
        <v>495816</v>
      </c>
      <c r="I21" s="107">
        <f t="shared" si="8"/>
        <v>5189397</v>
      </c>
      <c r="J21" s="107">
        <f t="shared" si="8"/>
        <v>1414983</v>
      </c>
      <c r="K21" s="107">
        <f t="shared" si="8"/>
        <v>0</v>
      </c>
      <c r="L21" s="114">
        <f t="shared" si="8"/>
        <v>0</v>
      </c>
      <c r="M21" s="114">
        <f t="shared" si="8"/>
        <v>255603</v>
      </c>
      <c r="N21" s="114">
        <f t="shared" si="8"/>
        <v>0</v>
      </c>
      <c r="O21" s="107">
        <f t="shared" si="8"/>
        <v>123618</v>
      </c>
      <c r="P21" s="107">
        <f t="shared" si="8"/>
        <v>1523979</v>
      </c>
      <c r="Q21" s="107">
        <f t="shared" si="8"/>
        <v>3949690</v>
      </c>
      <c r="R21" s="107">
        <f t="shared" si="8"/>
        <v>528955</v>
      </c>
      <c r="S21" s="107">
        <f t="shared" si="8"/>
        <v>23290070</v>
      </c>
      <c r="T21" s="107">
        <f t="shared" si="8"/>
        <v>9147138</v>
      </c>
    </row>
    <row r="22" spans="1:20" s="27" customFormat="1" ht="11.25" customHeight="1">
      <c r="A22" s="8"/>
      <c r="B22" s="18"/>
      <c r="C22" s="48"/>
      <c r="D22" s="47"/>
      <c r="E22" s="47"/>
      <c r="F22" s="47"/>
      <c r="G22" s="47"/>
      <c r="H22" s="47"/>
      <c r="I22" s="47"/>
      <c r="J22" s="47"/>
      <c r="K22" s="47"/>
      <c r="L22" s="49"/>
      <c r="M22" s="47"/>
      <c r="N22" s="47"/>
      <c r="O22" s="47"/>
      <c r="P22" s="47"/>
      <c r="Q22" s="47"/>
      <c r="R22" s="47"/>
      <c r="S22" s="47"/>
      <c r="T22" s="49"/>
    </row>
    <row r="23" spans="1:21" ht="15" customHeight="1">
      <c r="A23" s="9" t="s">
        <v>19</v>
      </c>
      <c r="B23" s="9"/>
      <c r="C23" s="48">
        <v>1666374953</v>
      </c>
      <c r="D23" s="49">
        <v>628572551</v>
      </c>
      <c r="E23" s="49">
        <v>18119178</v>
      </c>
      <c r="F23" s="49">
        <v>19527799</v>
      </c>
      <c r="G23" s="49">
        <v>60716365</v>
      </c>
      <c r="H23" s="49">
        <v>2388914</v>
      </c>
      <c r="I23" s="49">
        <v>37366418</v>
      </c>
      <c r="J23" s="49">
        <v>8676271</v>
      </c>
      <c r="K23" s="56"/>
      <c r="L23" s="114">
        <v>8634</v>
      </c>
      <c r="M23" s="114">
        <v>0</v>
      </c>
      <c r="N23" s="114">
        <v>11738441</v>
      </c>
      <c r="O23" s="49">
        <v>1135820</v>
      </c>
      <c r="P23" s="49">
        <v>5398947</v>
      </c>
      <c r="Q23" s="49">
        <v>56593670</v>
      </c>
      <c r="R23" s="49">
        <v>10196087</v>
      </c>
      <c r="S23" s="49">
        <v>273574517</v>
      </c>
      <c r="T23" s="49">
        <v>26809079</v>
      </c>
      <c r="U23" s="55"/>
    </row>
    <row r="24" spans="1:21" ht="15" customHeight="1">
      <c r="A24" s="9" t="s">
        <v>20</v>
      </c>
      <c r="B24" s="9"/>
      <c r="C24" s="48">
        <v>270647119</v>
      </c>
      <c r="D24" s="49">
        <v>120251821</v>
      </c>
      <c r="E24" s="49">
        <v>5062548</v>
      </c>
      <c r="F24" s="49">
        <v>3961017</v>
      </c>
      <c r="G24" s="49">
        <v>28640291</v>
      </c>
      <c r="H24" s="49">
        <v>813039</v>
      </c>
      <c r="I24" s="49">
        <v>7513494</v>
      </c>
      <c r="J24" s="49">
        <v>1926772</v>
      </c>
      <c r="K24" s="56"/>
      <c r="L24" s="114">
        <v>1121</v>
      </c>
      <c r="M24" s="114">
        <v>139380</v>
      </c>
      <c r="N24" s="114">
        <v>0</v>
      </c>
      <c r="O24" s="49">
        <v>173280</v>
      </c>
      <c r="P24" s="49">
        <v>4864816</v>
      </c>
      <c r="Q24" s="49">
        <v>5607876</v>
      </c>
      <c r="R24" s="49">
        <v>3233347</v>
      </c>
      <c r="S24" s="49">
        <v>45417581</v>
      </c>
      <c r="T24" s="49">
        <v>9422715</v>
      </c>
      <c r="U24" s="49"/>
    </row>
    <row r="25" spans="1:21" ht="15" customHeight="1">
      <c r="A25" s="9" t="s">
        <v>21</v>
      </c>
      <c r="B25" s="9"/>
      <c r="C25" s="48">
        <v>63488014</v>
      </c>
      <c r="D25" s="49">
        <v>23428750</v>
      </c>
      <c r="E25" s="49">
        <v>1166355</v>
      </c>
      <c r="F25" s="49">
        <v>740497</v>
      </c>
      <c r="G25" s="49">
        <v>12713019</v>
      </c>
      <c r="H25" s="49">
        <v>173411</v>
      </c>
      <c r="I25" s="49">
        <v>1816660</v>
      </c>
      <c r="J25" s="49">
        <v>461811</v>
      </c>
      <c r="K25" s="56"/>
      <c r="L25" s="114">
        <v>0</v>
      </c>
      <c r="M25" s="114">
        <v>62414</v>
      </c>
      <c r="N25" s="114">
        <v>0</v>
      </c>
      <c r="O25" s="49">
        <v>42498</v>
      </c>
      <c r="P25" s="49">
        <v>431638</v>
      </c>
      <c r="Q25" s="49">
        <v>1499571</v>
      </c>
      <c r="R25" s="49">
        <v>168347</v>
      </c>
      <c r="S25" s="49">
        <v>8970327</v>
      </c>
      <c r="T25" s="49">
        <v>3078104</v>
      </c>
      <c r="U25" s="55"/>
    </row>
    <row r="26" spans="1:20" ht="15" customHeight="1">
      <c r="A26" s="9" t="s">
        <v>22</v>
      </c>
      <c r="B26" s="9"/>
      <c r="C26" s="48">
        <v>113043208</v>
      </c>
      <c r="D26" s="49">
        <v>61466590</v>
      </c>
      <c r="E26" s="49">
        <v>4259082</v>
      </c>
      <c r="F26" s="49">
        <v>2604197</v>
      </c>
      <c r="G26" s="49">
        <v>1122443</v>
      </c>
      <c r="H26" s="49">
        <v>536283</v>
      </c>
      <c r="I26" s="49">
        <v>3361291</v>
      </c>
      <c r="J26" s="49">
        <v>813477</v>
      </c>
      <c r="K26" s="56"/>
      <c r="L26" s="114">
        <v>0</v>
      </c>
      <c r="M26" s="114">
        <v>0</v>
      </c>
      <c r="N26" s="114">
        <v>0</v>
      </c>
      <c r="O26" s="49">
        <v>67925</v>
      </c>
      <c r="P26" s="49">
        <v>838510</v>
      </c>
      <c r="Q26" s="49">
        <v>2458833</v>
      </c>
      <c r="R26" s="49">
        <v>257386</v>
      </c>
      <c r="S26" s="49">
        <v>14975566</v>
      </c>
      <c r="T26" s="49">
        <v>5509514</v>
      </c>
    </row>
    <row r="27" spans="1:20" ht="15" customHeight="1">
      <c r="A27" s="9" t="s">
        <v>23</v>
      </c>
      <c r="B27" s="9"/>
      <c r="C27" s="48">
        <v>34536696</v>
      </c>
      <c r="D27" s="49">
        <v>16712607</v>
      </c>
      <c r="E27" s="49">
        <v>643761</v>
      </c>
      <c r="F27" s="49">
        <v>700261</v>
      </c>
      <c r="G27" s="49">
        <v>955689</v>
      </c>
      <c r="H27" s="49">
        <v>132512</v>
      </c>
      <c r="I27" s="49">
        <v>989602</v>
      </c>
      <c r="J27" s="49">
        <v>223096</v>
      </c>
      <c r="K27" s="56"/>
      <c r="L27" s="114">
        <v>0</v>
      </c>
      <c r="M27" s="114">
        <v>90834</v>
      </c>
      <c r="N27" s="114">
        <v>0</v>
      </c>
      <c r="O27" s="49">
        <v>19724</v>
      </c>
      <c r="P27" s="49">
        <v>170799</v>
      </c>
      <c r="Q27" s="49">
        <v>840195</v>
      </c>
      <c r="R27" s="49">
        <v>184007</v>
      </c>
      <c r="S27" s="49">
        <v>2522946</v>
      </c>
      <c r="T27" s="49">
        <v>1459631</v>
      </c>
    </row>
    <row r="28" spans="1:20" ht="11.25" customHeight="1">
      <c r="A28" s="9"/>
      <c r="B28" s="9"/>
      <c r="C28" s="48"/>
      <c r="D28" s="49"/>
      <c r="E28" s="49"/>
      <c r="F28" s="49"/>
      <c r="G28" s="49"/>
      <c r="H28" s="49"/>
      <c r="I28" s="49"/>
      <c r="J28" s="49"/>
      <c r="K28" s="57"/>
      <c r="L28" s="114"/>
      <c r="M28" s="114"/>
      <c r="N28" s="114"/>
      <c r="O28" s="49"/>
      <c r="P28" s="49"/>
      <c r="Q28" s="49"/>
      <c r="R28" s="49"/>
      <c r="S28" s="49"/>
      <c r="T28" s="49"/>
    </row>
    <row r="29" spans="1:20" ht="15" customHeight="1">
      <c r="A29" s="9" t="s">
        <v>24</v>
      </c>
      <c r="B29" s="9"/>
      <c r="C29" s="48">
        <v>100622947</v>
      </c>
      <c r="D29" s="49">
        <v>61566548</v>
      </c>
      <c r="E29" s="49">
        <v>1947336</v>
      </c>
      <c r="F29" s="49">
        <v>2632945</v>
      </c>
      <c r="G29" s="49">
        <v>128035</v>
      </c>
      <c r="H29" s="49">
        <v>492021</v>
      </c>
      <c r="I29" s="49">
        <v>3234103</v>
      </c>
      <c r="J29" s="49">
        <v>731136</v>
      </c>
      <c r="K29" s="57"/>
      <c r="L29" s="114">
        <v>0</v>
      </c>
      <c r="M29" s="114">
        <v>0</v>
      </c>
      <c r="N29" s="114">
        <v>0</v>
      </c>
      <c r="O29" s="49">
        <v>61880</v>
      </c>
      <c r="P29" s="49">
        <v>1056204</v>
      </c>
      <c r="Q29" s="49">
        <v>2187949</v>
      </c>
      <c r="R29" s="49">
        <v>381799</v>
      </c>
      <c r="S29" s="49">
        <v>11188725</v>
      </c>
      <c r="T29" s="49">
        <v>5029346</v>
      </c>
    </row>
    <row r="30" spans="1:20" ht="15" customHeight="1">
      <c r="A30" s="9" t="s">
        <v>25</v>
      </c>
      <c r="B30" s="9"/>
      <c r="C30" s="48">
        <v>25666885</v>
      </c>
      <c r="D30" s="49">
        <v>10985740</v>
      </c>
      <c r="E30" s="49">
        <v>517533</v>
      </c>
      <c r="F30" s="49">
        <v>299363</v>
      </c>
      <c r="G30" s="49">
        <v>3436170</v>
      </c>
      <c r="H30" s="49">
        <v>68658</v>
      </c>
      <c r="I30" s="49">
        <v>719893</v>
      </c>
      <c r="J30" s="49">
        <v>174184</v>
      </c>
      <c r="K30" s="57"/>
      <c r="L30" s="114">
        <v>0</v>
      </c>
      <c r="M30" s="114">
        <v>0</v>
      </c>
      <c r="N30" s="114">
        <v>0</v>
      </c>
      <c r="O30" s="49">
        <v>16845</v>
      </c>
      <c r="P30" s="49">
        <v>173886</v>
      </c>
      <c r="Q30" s="49">
        <v>418084</v>
      </c>
      <c r="R30" s="49">
        <v>55406</v>
      </c>
      <c r="S30" s="49">
        <v>3451328</v>
      </c>
      <c r="T30" s="49">
        <v>1820501</v>
      </c>
    </row>
    <row r="31" spans="1:20" ht="15" customHeight="1">
      <c r="A31" s="9" t="s">
        <v>26</v>
      </c>
      <c r="B31" s="9"/>
      <c r="C31" s="48">
        <v>93155022</v>
      </c>
      <c r="D31" s="49">
        <v>46486891</v>
      </c>
      <c r="E31" s="49">
        <v>2045432</v>
      </c>
      <c r="F31" s="49">
        <v>1703516</v>
      </c>
      <c r="G31" s="49">
        <v>11561130</v>
      </c>
      <c r="H31" s="49">
        <v>393525</v>
      </c>
      <c r="I31" s="49">
        <v>2932092</v>
      </c>
      <c r="J31" s="49">
        <v>796464</v>
      </c>
      <c r="K31" s="57"/>
      <c r="L31" s="114">
        <v>0</v>
      </c>
      <c r="M31" s="114">
        <v>70638</v>
      </c>
      <c r="N31" s="114">
        <v>0</v>
      </c>
      <c r="O31" s="49">
        <v>69424</v>
      </c>
      <c r="P31" s="49">
        <v>804122</v>
      </c>
      <c r="Q31" s="49">
        <v>1896785</v>
      </c>
      <c r="R31" s="49">
        <v>969526</v>
      </c>
      <c r="S31" s="49">
        <v>11174937</v>
      </c>
      <c r="T31" s="49">
        <v>3361016</v>
      </c>
    </row>
    <row r="32" spans="1:20" ht="15" customHeight="1">
      <c r="A32" s="9" t="s">
        <v>27</v>
      </c>
      <c r="B32" s="9"/>
      <c r="C32" s="48">
        <v>25436682</v>
      </c>
      <c r="D32" s="49">
        <v>10828447</v>
      </c>
      <c r="E32" s="49">
        <v>533967</v>
      </c>
      <c r="F32" s="49">
        <v>276990</v>
      </c>
      <c r="G32" s="49">
        <v>3982535</v>
      </c>
      <c r="H32" s="49">
        <v>72608</v>
      </c>
      <c r="I32" s="49">
        <v>781978</v>
      </c>
      <c r="J32" s="49">
        <v>223778</v>
      </c>
      <c r="K32" s="57"/>
      <c r="L32" s="114">
        <v>0</v>
      </c>
      <c r="M32" s="114">
        <v>0</v>
      </c>
      <c r="N32" s="114">
        <v>0</v>
      </c>
      <c r="O32" s="49">
        <v>19877</v>
      </c>
      <c r="P32" s="49">
        <v>288308</v>
      </c>
      <c r="Q32" s="49">
        <v>510370</v>
      </c>
      <c r="R32" s="49">
        <v>90759</v>
      </c>
      <c r="S32" s="49">
        <v>3689103</v>
      </c>
      <c r="T32" s="49">
        <v>1480804</v>
      </c>
    </row>
    <row r="33" spans="1:20" ht="15" customHeight="1">
      <c r="A33" s="9" t="s">
        <v>28</v>
      </c>
      <c r="B33" s="9"/>
      <c r="C33" s="48">
        <v>47567712</v>
      </c>
      <c r="D33" s="49">
        <v>22290249</v>
      </c>
      <c r="E33" s="49">
        <v>838926</v>
      </c>
      <c r="F33" s="49">
        <v>648558</v>
      </c>
      <c r="G33" s="49">
        <v>4550648</v>
      </c>
      <c r="H33" s="49">
        <v>132726</v>
      </c>
      <c r="I33" s="49">
        <v>1599065</v>
      </c>
      <c r="J33" s="49">
        <v>306431</v>
      </c>
      <c r="K33" s="57"/>
      <c r="L33" s="114">
        <v>0</v>
      </c>
      <c r="M33" s="114">
        <v>0</v>
      </c>
      <c r="N33" s="114">
        <v>0</v>
      </c>
      <c r="O33" s="49">
        <v>29840</v>
      </c>
      <c r="P33" s="49">
        <v>1990175</v>
      </c>
      <c r="Q33" s="49">
        <v>794566</v>
      </c>
      <c r="R33" s="49">
        <v>146015</v>
      </c>
      <c r="S33" s="49">
        <v>8350078</v>
      </c>
      <c r="T33" s="49">
        <v>2459928</v>
      </c>
    </row>
    <row r="34" spans="1:20" ht="11.25" customHeight="1">
      <c r="A34" s="9"/>
      <c r="B34" s="9"/>
      <c r="C34" s="48"/>
      <c r="D34" s="49"/>
      <c r="E34" s="49"/>
      <c r="F34" s="49"/>
      <c r="G34" s="49"/>
      <c r="H34" s="49"/>
      <c r="I34" s="49"/>
      <c r="J34" s="49"/>
      <c r="K34" s="57"/>
      <c r="L34" s="114"/>
      <c r="M34" s="114"/>
      <c r="N34" s="114"/>
      <c r="O34" s="49"/>
      <c r="P34" s="49"/>
      <c r="Q34" s="49"/>
      <c r="R34" s="49"/>
      <c r="S34" s="49"/>
      <c r="T34" s="49"/>
    </row>
    <row r="35" spans="1:20" ht="15" customHeight="1">
      <c r="A35" s="9" t="s">
        <v>29</v>
      </c>
      <c r="B35" s="9"/>
      <c r="C35" s="48">
        <v>102319542</v>
      </c>
      <c r="D35" s="49">
        <v>54237321</v>
      </c>
      <c r="E35" s="49">
        <v>2245141</v>
      </c>
      <c r="F35" s="49">
        <v>2011180</v>
      </c>
      <c r="G35" s="49">
        <v>7869588</v>
      </c>
      <c r="H35" s="49">
        <v>459763</v>
      </c>
      <c r="I35" s="49">
        <v>3283934</v>
      </c>
      <c r="J35" s="49">
        <v>837880</v>
      </c>
      <c r="K35" s="57"/>
      <c r="L35" s="114">
        <v>0</v>
      </c>
      <c r="M35" s="114">
        <v>115232</v>
      </c>
      <c r="N35" s="114">
        <v>0</v>
      </c>
      <c r="O35" s="49">
        <v>79594</v>
      </c>
      <c r="P35" s="49">
        <v>913357</v>
      </c>
      <c r="Q35" s="49">
        <v>1733625</v>
      </c>
      <c r="R35" s="49">
        <v>527491</v>
      </c>
      <c r="S35" s="49">
        <v>13426735</v>
      </c>
      <c r="T35" s="49">
        <v>5103950</v>
      </c>
    </row>
    <row r="36" spans="1:20" ht="15" customHeight="1">
      <c r="A36" s="9" t="s">
        <v>30</v>
      </c>
      <c r="B36" s="9"/>
      <c r="C36" s="48">
        <v>73996853</v>
      </c>
      <c r="D36" s="49">
        <v>41977185</v>
      </c>
      <c r="E36" s="49">
        <v>1525954</v>
      </c>
      <c r="F36" s="49">
        <v>1497391</v>
      </c>
      <c r="G36" s="49">
        <v>570445</v>
      </c>
      <c r="H36" s="49">
        <v>318771</v>
      </c>
      <c r="I36" s="49">
        <v>2438296</v>
      </c>
      <c r="J36" s="49">
        <v>615530</v>
      </c>
      <c r="K36" s="57"/>
      <c r="L36" s="114">
        <v>0</v>
      </c>
      <c r="M36" s="114">
        <v>114504</v>
      </c>
      <c r="N36" s="114">
        <v>0</v>
      </c>
      <c r="O36" s="49">
        <v>58027</v>
      </c>
      <c r="P36" s="49">
        <v>558847</v>
      </c>
      <c r="Q36" s="49">
        <v>1966385</v>
      </c>
      <c r="R36" s="49">
        <v>339014</v>
      </c>
      <c r="S36" s="49">
        <v>7653535</v>
      </c>
      <c r="T36" s="49">
        <v>3707314</v>
      </c>
    </row>
    <row r="37" spans="1:20" ht="15" customHeight="1">
      <c r="A37" s="9" t="s">
        <v>31</v>
      </c>
      <c r="B37" s="9"/>
      <c r="C37" s="48">
        <v>81191148</v>
      </c>
      <c r="D37" s="49">
        <v>38280939</v>
      </c>
      <c r="E37" s="49">
        <v>1540708</v>
      </c>
      <c r="F37" s="49">
        <v>1315898</v>
      </c>
      <c r="G37" s="49">
        <v>8334985</v>
      </c>
      <c r="H37" s="49">
        <v>274457</v>
      </c>
      <c r="I37" s="49">
        <v>2640297</v>
      </c>
      <c r="J37" s="49">
        <v>579265</v>
      </c>
      <c r="K37" s="57"/>
      <c r="L37" s="114">
        <v>0</v>
      </c>
      <c r="M37" s="114">
        <v>0</v>
      </c>
      <c r="N37" s="114">
        <v>0</v>
      </c>
      <c r="O37" s="49">
        <v>53544</v>
      </c>
      <c r="P37" s="49">
        <v>1803139</v>
      </c>
      <c r="Q37" s="49">
        <v>1489612</v>
      </c>
      <c r="R37" s="49">
        <v>806135</v>
      </c>
      <c r="S37" s="49">
        <v>11809719</v>
      </c>
      <c r="T37" s="49">
        <v>4004716</v>
      </c>
    </row>
    <row r="38" spans="1:20" ht="15" customHeight="1">
      <c r="A38" s="9" t="s">
        <v>32</v>
      </c>
      <c r="B38" s="9"/>
      <c r="C38" s="48">
        <v>34275994</v>
      </c>
      <c r="D38" s="49">
        <v>18892970</v>
      </c>
      <c r="E38" s="49">
        <v>594795</v>
      </c>
      <c r="F38" s="49">
        <v>365527</v>
      </c>
      <c r="G38" s="49">
        <v>1014379</v>
      </c>
      <c r="H38" s="49">
        <v>79717</v>
      </c>
      <c r="I38" s="49">
        <v>1004032</v>
      </c>
      <c r="J38" s="49">
        <v>227852</v>
      </c>
      <c r="K38" s="57"/>
      <c r="L38" s="114">
        <v>0</v>
      </c>
      <c r="M38" s="114">
        <v>67172</v>
      </c>
      <c r="N38" s="114">
        <v>0</v>
      </c>
      <c r="O38" s="49">
        <v>22387</v>
      </c>
      <c r="P38" s="49">
        <v>669540</v>
      </c>
      <c r="Q38" s="49">
        <v>788535</v>
      </c>
      <c r="R38" s="49">
        <v>88474</v>
      </c>
      <c r="S38" s="49">
        <v>4481205</v>
      </c>
      <c r="T38" s="49">
        <v>1769619</v>
      </c>
    </row>
    <row r="39" spans="1:20" ht="15" customHeight="1">
      <c r="A39" s="9" t="s">
        <v>33</v>
      </c>
      <c r="B39" s="9"/>
      <c r="C39" s="48">
        <v>34229849</v>
      </c>
      <c r="D39" s="49">
        <v>13685069</v>
      </c>
      <c r="E39" s="49">
        <v>740438</v>
      </c>
      <c r="F39" s="49">
        <v>541359</v>
      </c>
      <c r="G39" s="49">
        <v>5121236</v>
      </c>
      <c r="H39" s="49">
        <v>127205</v>
      </c>
      <c r="I39" s="49">
        <v>1039739</v>
      </c>
      <c r="J39" s="49">
        <v>298374</v>
      </c>
      <c r="K39" s="57"/>
      <c r="L39" s="114">
        <v>0</v>
      </c>
      <c r="M39" s="114">
        <v>47777</v>
      </c>
      <c r="N39" s="114">
        <v>0</v>
      </c>
      <c r="O39" s="49">
        <v>25203</v>
      </c>
      <c r="P39" s="49">
        <v>480495</v>
      </c>
      <c r="Q39" s="49">
        <v>817523</v>
      </c>
      <c r="R39" s="49">
        <v>299951</v>
      </c>
      <c r="S39" s="49">
        <v>4407133</v>
      </c>
      <c r="T39" s="49">
        <v>1592520</v>
      </c>
    </row>
    <row r="40" spans="1:20" ht="11.25" customHeight="1">
      <c r="A40" s="9"/>
      <c r="B40" s="9"/>
      <c r="C40" s="48"/>
      <c r="D40" s="49"/>
      <c r="E40" s="49"/>
      <c r="F40" s="49"/>
      <c r="G40" s="49"/>
      <c r="H40" s="49"/>
      <c r="I40" s="49"/>
      <c r="J40" s="49"/>
      <c r="K40" s="57"/>
      <c r="L40" s="114"/>
      <c r="M40" s="114"/>
      <c r="N40" s="114"/>
      <c r="O40" s="49"/>
      <c r="P40" s="49"/>
      <c r="Q40" s="49"/>
      <c r="R40" s="49"/>
      <c r="S40" s="49"/>
      <c r="T40" s="49"/>
    </row>
    <row r="41" spans="1:20" ht="15" customHeight="1">
      <c r="A41" s="9" t="s">
        <v>34</v>
      </c>
      <c r="B41" s="9"/>
      <c r="C41" s="48">
        <v>71207003</v>
      </c>
      <c r="D41" s="49">
        <v>27481018</v>
      </c>
      <c r="E41" s="49">
        <v>1363908</v>
      </c>
      <c r="F41" s="49">
        <v>963260</v>
      </c>
      <c r="G41" s="49">
        <v>10849260</v>
      </c>
      <c r="H41" s="49">
        <v>235873</v>
      </c>
      <c r="I41" s="49">
        <v>2089076</v>
      </c>
      <c r="J41" s="49">
        <v>486825</v>
      </c>
      <c r="K41" s="57"/>
      <c r="L41" s="114">
        <v>0</v>
      </c>
      <c r="M41" s="114">
        <v>0</v>
      </c>
      <c r="N41" s="114">
        <v>0</v>
      </c>
      <c r="O41" s="49">
        <v>44631</v>
      </c>
      <c r="P41" s="49">
        <v>464285</v>
      </c>
      <c r="Q41" s="49">
        <v>1024994</v>
      </c>
      <c r="R41" s="49">
        <v>526798</v>
      </c>
      <c r="S41" s="49">
        <v>10258262</v>
      </c>
      <c r="T41" s="49">
        <v>3568997</v>
      </c>
    </row>
    <row r="42" spans="1:20" ht="15" customHeight="1">
      <c r="A42" s="9" t="s">
        <v>35</v>
      </c>
      <c r="B42" s="9"/>
      <c r="C42" s="48">
        <v>34598430</v>
      </c>
      <c r="D42" s="49">
        <v>13816978</v>
      </c>
      <c r="E42" s="49">
        <v>765314</v>
      </c>
      <c r="F42" s="49">
        <v>573104</v>
      </c>
      <c r="G42" s="49">
        <v>5224903</v>
      </c>
      <c r="H42" s="49">
        <v>137610</v>
      </c>
      <c r="I42" s="49">
        <v>907857</v>
      </c>
      <c r="J42" s="49">
        <v>343201</v>
      </c>
      <c r="K42" s="57"/>
      <c r="L42" s="114">
        <v>0</v>
      </c>
      <c r="M42" s="114">
        <v>20766</v>
      </c>
      <c r="N42" s="114">
        <v>0</v>
      </c>
      <c r="O42" s="49">
        <v>22903</v>
      </c>
      <c r="P42" s="49">
        <v>268926</v>
      </c>
      <c r="Q42" s="49">
        <v>765073</v>
      </c>
      <c r="R42" s="49">
        <v>344322</v>
      </c>
      <c r="S42" s="49">
        <v>4095859</v>
      </c>
      <c r="T42" s="49">
        <v>1471588</v>
      </c>
    </row>
    <row r="43" spans="1:20" ht="15" customHeight="1">
      <c r="A43" s="9" t="s">
        <v>36</v>
      </c>
      <c r="B43" s="9"/>
      <c r="C43" s="48">
        <v>38348432</v>
      </c>
      <c r="D43" s="49">
        <v>13527620</v>
      </c>
      <c r="E43" s="49">
        <v>725226</v>
      </c>
      <c r="F43" s="49">
        <v>444325</v>
      </c>
      <c r="G43" s="49">
        <v>7855177</v>
      </c>
      <c r="H43" s="49">
        <v>112683</v>
      </c>
      <c r="I43" s="49">
        <v>1129805</v>
      </c>
      <c r="J43" s="49">
        <v>261699</v>
      </c>
      <c r="K43" s="57"/>
      <c r="L43" s="114">
        <v>0</v>
      </c>
      <c r="M43" s="114">
        <v>0</v>
      </c>
      <c r="N43" s="114">
        <v>0</v>
      </c>
      <c r="O43" s="49">
        <v>24853</v>
      </c>
      <c r="P43" s="49">
        <v>150972</v>
      </c>
      <c r="Q43" s="49">
        <v>544467</v>
      </c>
      <c r="R43" s="49">
        <v>50279</v>
      </c>
      <c r="S43" s="49">
        <v>5765648</v>
      </c>
      <c r="T43" s="49">
        <v>1873928</v>
      </c>
    </row>
    <row r="44" spans="1:20" ht="15" customHeight="1">
      <c r="A44" s="9" t="s">
        <v>37</v>
      </c>
      <c r="B44" s="9"/>
      <c r="C44" s="48">
        <v>43010424</v>
      </c>
      <c r="D44" s="49">
        <v>18940658</v>
      </c>
      <c r="E44" s="49">
        <v>713574</v>
      </c>
      <c r="F44" s="49">
        <v>485676</v>
      </c>
      <c r="G44" s="49">
        <v>3432108</v>
      </c>
      <c r="H44" s="49">
        <v>111323</v>
      </c>
      <c r="I44" s="49">
        <v>1263377</v>
      </c>
      <c r="J44" s="49">
        <v>262874</v>
      </c>
      <c r="K44" s="57"/>
      <c r="L44" s="114">
        <v>0</v>
      </c>
      <c r="M44" s="114">
        <v>28913</v>
      </c>
      <c r="N44" s="114">
        <v>0</v>
      </c>
      <c r="O44" s="49">
        <v>25620</v>
      </c>
      <c r="P44" s="49">
        <v>332435</v>
      </c>
      <c r="Q44" s="49">
        <v>560685</v>
      </c>
      <c r="R44" s="49">
        <v>374923</v>
      </c>
      <c r="S44" s="49">
        <v>4601755</v>
      </c>
      <c r="T44" s="49">
        <v>2103503</v>
      </c>
    </row>
    <row r="45" spans="1:20" ht="15" customHeight="1">
      <c r="A45" s="9" t="s">
        <v>38</v>
      </c>
      <c r="B45" s="9"/>
      <c r="C45" s="48">
        <v>50695516</v>
      </c>
      <c r="D45" s="49">
        <v>20300686</v>
      </c>
      <c r="E45" s="49">
        <v>1006292</v>
      </c>
      <c r="F45" s="49">
        <v>689947</v>
      </c>
      <c r="G45" s="49">
        <v>8066696</v>
      </c>
      <c r="H45" s="49">
        <v>164332</v>
      </c>
      <c r="I45" s="49">
        <v>1397509</v>
      </c>
      <c r="J45" s="49">
        <v>402028</v>
      </c>
      <c r="K45" s="57"/>
      <c r="L45" s="114">
        <v>0</v>
      </c>
      <c r="M45" s="114">
        <v>32393</v>
      </c>
      <c r="N45" s="114">
        <v>0</v>
      </c>
      <c r="O45" s="49">
        <v>29933</v>
      </c>
      <c r="P45" s="49">
        <v>314859</v>
      </c>
      <c r="Q45" s="49">
        <v>1157893</v>
      </c>
      <c r="R45" s="49">
        <v>99009</v>
      </c>
      <c r="S45" s="49">
        <v>7080850</v>
      </c>
      <c r="T45" s="49">
        <v>2410000</v>
      </c>
    </row>
    <row r="46" spans="1:20" ht="11.25" customHeight="1">
      <c r="A46" s="9"/>
      <c r="B46" s="9"/>
      <c r="C46" s="48"/>
      <c r="D46" s="49"/>
      <c r="E46" s="49"/>
      <c r="F46" s="49"/>
      <c r="G46" s="49"/>
      <c r="H46" s="49"/>
      <c r="I46" s="49"/>
      <c r="J46" s="49"/>
      <c r="K46" s="57"/>
      <c r="L46" s="114"/>
      <c r="M46" s="114"/>
      <c r="N46" s="114"/>
      <c r="O46" s="49"/>
      <c r="P46" s="49"/>
      <c r="Q46" s="49"/>
      <c r="R46" s="49"/>
      <c r="S46" s="49"/>
      <c r="T46" s="49"/>
    </row>
    <row r="47" spans="1:20" ht="15" customHeight="1">
      <c r="A47" s="9" t="s">
        <v>39</v>
      </c>
      <c r="B47" s="9"/>
      <c r="C47" s="48">
        <v>42221259</v>
      </c>
      <c r="D47" s="49">
        <v>21763576</v>
      </c>
      <c r="E47" s="49">
        <v>742798</v>
      </c>
      <c r="F47" s="49">
        <v>932486</v>
      </c>
      <c r="G47" s="49">
        <v>130060</v>
      </c>
      <c r="H47" s="49">
        <v>194754</v>
      </c>
      <c r="I47" s="49">
        <v>1048085</v>
      </c>
      <c r="J47" s="49">
        <v>306666</v>
      </c>
      <c r="K47" s="57"/>
      <c r="L47" s="114">
        <v>0</v>
      </c>
      <c r="M47" s="114">
        <v>3451</v>
      </c>
      <c r="N47" s="114">
        <v>0</v>
      </c>
      <c r="O47" s="49">
        <v>26297</v>
      </c>
      <c r="P47" s="49">
        <v>210458</v>
      </c>
      <c r="Q47" s="49">
        <v>828434</v>
      </c>
      <c r="R47" s="49">
        <v>239755</v>
      </c>
      <c r="S47" s="49">
        <v>3075551</v>
      </c>
      <c r="T47" s="49">
        <v>1553541</v>
      </c>
    </row>
    <row r="48" spans="1:20" ht="15" customHeight="1">
      <c r="A48" s="9" t="s">
        <v>40</v>
      </c>
      <c r="B48" s="9"/>
      <c r="C48" s="48">
        <v>22777712</v>
      </c>
      <c r="D48" s="49">
        <v>9271348</v>
      </c>
      <c r="E48" s="49">
        <v>455368</v>
      </c>
      <c r="F48" s="49">
        <v>345100</v>
      </c>
      <c r="G48" s="49">
        <v>4066178</v>
      </c>
      <c r="H48" s="49">
        <v>73825</v>
      </c>
      <c r="I48" s="49">
        <v>672450</v>
      </c>
      <c r="J48" s="49">
        <v>178558</v>
      </c>
      <c r="K48" s="57"/>
      <c r="L48" s="114">
        <v>0</v>
      </c>
      <c r="M48" s="114">
        <v>0</v>
      </c>
      <c r="N48" s="114">
        <v>0</v>
      </c>
      <c r="O48" s="49">
        <v>14731</v>
      </c>
      <c r="P48" s="49">
        <v>241678</v>
      </c>
      <c r="Q48" s="49">
        <v>415572</v>
      </c>
      <c r="R48" s="49">
        <v>86840</v>
      </c>
      <c r="S48" s="49">
        <v>2685867</v>
      </c>
      <c r="T48" s="49">
        <v>1039052</v>
      </c>
    </row>
    <row r="49" spans="1:20" ht="15" customHeight="1">
      <c r="A49" s="9" t="s">
        <v>41</v>
      </c>
      <c r="B49" s="9"/>
      <c r="C49" s="48">
        <v>34729967</v>
      </c>
      <c r="D49" s="49">
        <v>12621654</v>
      </c>
      <c r="E49" s="49">
        <v>678729</v>
      </c>
      <c r="F49" s="49">
        <v>485682</v>
      </c>
      <c r="G49" s="49">
        <v>7696303</v>
      </c>
      <c r="H49" s="49">
        <v>114739</v>
      </c>
      <c r="I49" s="49">
        <v>972704</v>
      </c>
      <c r="J49" s="49">
        <v>262026</v>
      </c>
      <c r="K49" s="57"/>
      <c r="L49" s="114">
        <v>0</v>
      </c>
      <c r="M49" s="114">
        <v>0</v>
      </c>
      <c r="N49" s="114">
        <v>0</v>
      </c>
      <c r="O49" s="49">
        <v>22127</v>
      </c>
      <c r="P49" s="49">
        <v>297546</v>
      </c>
      <c r="Q49" s="49">
        <v>584084</v>
      </c>
      <c r="R49" s="49">
        <v>34590</v>
      </c>
      <c r="S49" s="49">
        <v>4689559</v>
      </c>
      <c r="T49" s="49">
        <v>1700519</v>
      </c>
    </row>
    <row r="50" spans="1:20" ht="15" customHeight="1">
      <c r="A50" s="9" t="s">
        <v>42</v>
      </c>
      <c r="B50" s="9"/>
      <c r="C50" s="48">
        <v>45750508</v>
      </c>
      <c r="D50" s="49">
        <v>18705281</v>
      </c>
      <c r="E50" s="49">
        <v>739000</v>
      </c>
      <c r="F50" s="49">
        <v>497358</v>
      </c>
      <c r="G50" s="49">
        <v>4981023</v>
      </c>
      <c r="H50" s="49">
        <v>110012</v>
      </c>
      <c r="I50" s="49">
        <v>1486798</v>
      </c>
      <c r="J50" s="49">
        <v>264638</v>
      </c>
      <c r="K50" s="57"/>
      <c r="L50" s="114">
        <v>0</v>
      </c>
      <c r="M50" s="114">
        <v>0</v>
      </c>
      <c r="N50" s="114">
        <v>0</v>
      </c>
      <c r="O50" s="49">
        <v>25246</v>
      </c>
      <c r="P50" s="49">
        <v>212416</v>
      </c>
      <c r="Q50" s="49">
        <v>572117</v>
      </c>
      <c r="R50" s="49">
        <v>175457</v>
      </c>
      <c r="S50" s="49">
        <v>8997753</v>
      </c>
      <c r="T50" s="49">
        <v>2267998</v>
      </c>
    </row>
    <row r="51" spans="1:20" ht="15" customHeight="1">
      <c r="A51" s="9" t="s">
        <v>43</v>
      </c>
      <c r="B51" s="9"/>
      <c r="C51" s="48">
        <v>29661341</v>
      </c>
      <c r="D51" s="49">
        <v>17236935</v>
      </c>
      <c r="E51" s="49">
        <v>498042</v>
      </c>
      <c r="F51" s="49">
        <v>471696</v>
      </c>
      <c r="G51" s="49">
        <v>307155</v>
      </c>
      <c r="H51" s="49">
        <v>85138</v>
      </c>
      <c r="I51" s="49">
        <v>954319</v>
      </c>
      <c r="J51" s="49">
        <v>200916</v>
      </c>
      <c r="K51" s="57"/>
      <c r="L51" s="114">
        <v>0</v>
      </c>
      <c r="M51" s="114">
        <v>2873</v>
      </c>
      <c r="N51" s="114">
        <v>0</v>
      </c>
      <c r="O51" s="49">
        <v>19889</v>
      </c>
      <c r="P51" s="49">
        <v>300626</v>
      </c>
      <c r="Q51" s="49">
        <v>619444</v>
      </c>
      <c r="R51" s="49">
        <v>162045</v>
      </c>
      <c r="S51" s="49">
        <v>2865213</v>
      </c>
      <c r="T51" s="49">
        <v>1186877</v>
      </c>
    </row>
    <row r="52" spans="1:20" ht="11.25" customHeight="1">
      <c r="A52" s="9"/>
      <c r="B52" s="9"/>
      <c r="C52" s="48"/>
      <c r="D52" s="49"/>
      <c r="E52" s="49"/>
      <c r="F52" s="49"/>
      <c r="G52" s="49"/>
      <c r="H52" s="49"/>
      <c r="I52" s="49"/>
      <c r="J52" s="49"/>
      <c r="K52" s="57"/>
      <c r="L52" s="114"/>
      <c r="M52" s="114"/>
      <c r="N52" s="114"/>
      <c r="O52" s="49"/>
      <c r="P52" s="49"/>
      <c r="Q52" s="49"/>
      <c r="R52" s="49"/>
      <c r="S52" s="49"/>
      <c r="T52" s="49"/>
    </row>
    <row r="53" spans="1:20" ht="15" customHeight="1">
      <c r="A53" s="9" t="s">
        <v>44</v>
      </c>
      <c r="B53" s="9"/>
      <c r="C53" s="48">
        <v>20036007</v>
      </c>
      <c r="D53" s="49">
        <v>11440725</v>
      </c>
      <c r="E53" s="49">
        <v>386281</v>
      </c>
      <c r="F53" s="49">
        <v>278267</v>
      </c>
      <c r="G53" s="49">
        <v>841977</v>
      </c>
      <c r="H53" s="49">
        <v>62749</v>
      </c>
      <c r="I53" s="49">
        <v>547703</v>
      </c>
      <c r="J53" s="49">
        <v>131383</v>
      </c>
      <c r="K53" s="57"/>
      <c r="L53" s="114">
        <v>0</v>
      </c>
      <c r="M53" s="114">
        <v>0</v>
      </c>
      <c r="N53" s="114">
        <v>0</v>
      </c>
      <c r="O53" s="49">
        <v>10262</v>
      </c>
      <c r="P53" s="49">
        <v>83673</v>
      </c>
      <c r="Q53" s="49">
        <v>481796</v>
      </c>
      <c r="R53" s="49">
        <v>45463</v>
      </c>
      <c r="S53" s="49">
        <v>1805332</v>
      </c>
      <c r="T53" s="49">
        <v>1719247</v>
      </c>
    </row>
    <row r="54" spans="1:20" ht="15" customHeight="1">
      <c r="A54" s="9" t="s">
        <v>45</v>
      </c>
      <c r="B54" s="9"/>
      <c r="C54" s="48">
        <v>19045507</v>
      </c>
      <c r="D54" s="49">
        <v>7814257</v>
      </c>
      <c r="E54" s="49">
        <v>379407</v>
      </c>
      <c r="F54" s="49">
        <v>298819</v>
      </c>
      <c r="G54" s="49">
        <v>3449992</v>
      </c>
      <c r="H54" s="49">
        <v>67557</v>
      </c>
      <c r="I54" s="49">
        <v>571493</v>
      </c>
      <c r="J54" s="49">
        <v>145950</v>
      </c>
      <c r="K54" s="57"/>
      <c r="L54" s="114">
        <v>0</v>
      </c>
      <c r="M54" s="114">
        <v>0</v>
      </c>
      <c r="N54" s="114">
        <v>0</v>
      </c>
      <c r="O54" s="49">
        <v>13169</v>
      </c>
      <c r="P54" s="49">
        <v>84874</v>
      </c>
      <c r="Q54" s="49">
        <v>402427</v>
      </c>
      <c r="R54" s="49">
        <v>51468</v>
      </c>
      <c r="S54" s="49">
        <v>2709313</v>
      </c>
      <c r="T54" s="49">
        <v>844703</v>
      </c>
    </row>
    <row r="55" spans="1:20" ht="15" customHeight="1">
      <c r="A55" s="9" t="s">
        <v>46</v>
      </c>
      <c r="B55" s="9"/>
      <c r="C55" s="48">
        <v>174310026</v>
      </c>
      <c r="D55" s="49">
        <v>75193614</v>
      </c>
      <c r="E55" s="49">
        <v>2873775</v>
      </c>
      <c r="F55" s="49">
        <v>2247682</v>
      </c>
      <c r="G55" s="49">
        <v>18410118</v>
      </c>
      <c r="H55" s="49">
        <v>465683</v>
      </c>
      <c r="I55" s="49">
        <v>5208157</v>
      </c>
      <c r="J55" s="49">
        <v>1073189</v>
      </c>
      <c r="K55" s="57"/>
      <c r="L55" s="114">
        <v>0</v>
      </c>
      <c r="M55" s="114">
        <v>0</v>
      </c>
      <c r="N55" s="114">
        <v>0</v>
      </c>
      <c r="O55" s="49">
        <v>104628</v>
      </c>
      <c r="P55" s="49">
        <v>3400213</v>
      </c>
      <c r="Q55" s="49">
        <v>2660910</v>
      </c>
      <c r="R55" s="49">
        <v>620105</v>
      </c>
      <c r="S55" s="49">
        <v>30849347</v>
      </c>
      <c r="T55" s="49">
        <v>6581683</v>
      </c>
    </row>
    <row r="56" spans="1:20" ht="15" customHeight="1">
      <c r="A56" s="9" t="s">
        <v>47</v>
      </c>
      <c r="B56" s="9"/>
      <c r="C56" s="48">
        <v>20304663</v>
      </c>
      <c r="D56" s="49">
        <v>9259039</v>
      </c>
      <c r="E56" s="49">
        <v>399004</v>
      </c>
      <c r="F56" s="49">
        <v>196878</v>
      </c>
      <c r="G56" s="49">
        <v>2186021</v>
      </c>
      <c r="H56" s="49">
        <v>49098</v>
      </c>
      <c r="I56" s="49">
        <v>564712</v>
      </c>
      <c r="J56" s="49">
        <v>150564</v>
      </c>
      <c r="K56" s="57"/>
      <c r="L56" s="114">
        <v>0</v>
      </c>
      <c r="M56" s="114">
        <v>51668</v>
      </c>
      <c r="N56" s="114">
        <v>0</v>
      </c>
      <c r="O56" s="49">
        <v>12295</v>
      </c>
      <c r="P56" s="49">
        <v>52639</v>
      </c>
      <c r="Q56" s="49">
        <v>307283</v>
      </c>
      <c r="R56" s="49">
        <v>100021</v>
      </c>
      <c r="S56" s="49">
        <v>2888189</v>
      </c>
      <c r="T56" s="49">
        <v>960861</v>
      </c>
    </row>
    <row r="57" spans="1:20" ht="15" customHeight="1">
      <c r="A57" s="6" t="s">
        <v>48</v>
      </c>
      <c r="B57" s="6"/>
      <c r="C57" s="48">
        <v>16841752</v>
      </c>
      <c r="D57" s="49">
        <v>6526103</v>
      </c>
      <c r="E57" s="49">
        <v>326672</v>
      </c>
      <c r="F57" s="49">
        <v>224882</v>
      </c>
      <c r="G57" s="49">
        <v>3352474</v>
      </c>
      <c r="H57" s="49">
        <v>55005</v>
      </c>
      <c r="I57" s="49">
        <v>434172</v>
      </c>
      <c r="J57" s="49">
        <v>134129</v>
      </c>
      <c r="K57" s="57"/>
      <c r="L57" s="114">
        <v>0</v>
      </c>
      <c r="M57" s="114">
        <v>33647</v>
      </c>
      <c r="N57" s="114">
        <v>0</v>
      </c>
      <c r="O57" s="49">
        <v>10807</v>
      </c>
      <c r="P57" s="49">
        <v>119618</v>
      </c>
      <c r="Q57" s="49">
        <v>211106</v>
      </c>
      <c r="R57" s="49">
        <v>107606</v>
      </c>
      <c r="S57" s="49">
        <v>1902910</v>
      </c>
      <c r="T57" s="49">
        <v>854239</v>
      </c>
    </row>
    <row r="58" spans="1:20" ht="11.25" customHeight="1">
      <c r="A58" s="6"/>
      <c r="B58" s="6"/>
      <c r="C58" s="48"/>
      <c r="D58" s="49"/>
      <c r="E58" s="49"/>
      <c r="F58" s="49"/>
      <c r="G58" s="49"/>
      <c r="H58" s="49"/>
      <c r="I58" s="49"/>
      <c r="J58" s="49"/>
      <c r="K58" s="57"/>
      <c r="L58" s="114"/>
      <c r="M58" s="114"/>
      <c r="N58" s="114"/>
      <c r="O58" s="49"/>
      <c r="P58" s="49"/>
      <c r="Q58" s="49"/>
      <c r="R58" s="49"/>
      <c r="S58" s="49"/>
      <c r="T58" s="49"/>
    </row>
    <row r="59" spans="1:20" ht="15" customHeight="1">
      <c r="A59" s="9" t="s">
        <v>49</v>
      </c>
      <c r="B59" s="9"/>
      <c r="C59" s="48">
        <v>22727207</v>
      </c>
      <c r="D59" s="49">
        <v>9020429</v>
      </c>
      <c r="E59" s="49">
        <v>446728</v>
      </c>
      <c r="F59" s="49">
        <v>366899</v>
      </c>
      <c r="G59" s="49">
        <v>3137190</v>
      </c>
      <c r="H59" s="49">
        <v>90302</v>
      </c>
      <c r="I59" s="49">
        <v>593038</v>
      </c>
      <c r="J59" s="49">
        <v>178032</v>
      </c>
      <c r="K59" s="57"/>
      <c r="L59" s="114">
        <v>0</v>
      </c>
      <c r="M59" s="114">
        <v>90115</v>
      </c>
      <c r="N59" s="114">
        <v>0</v>
      </c>
      <c r="O59" s="49">
        <v>13646</v>
      </c>
      <c r="P59" s="49">
        <v>211400</v>
      </c>
      <c r="Q59" s="49">
        <v>202738</v>
      </c>
      <c r="R59" s="49">
        <v>98695</v>
      </c>
      <c r="S59" s="49">
        <v>1591354</v>
      </c>
      <c r="T59" s="49">
        <v>979856</v>
      </c>
    </row>
    <row r="60" spans="1:20" ht="15" customHeight="1">
      <c r="A60" s="9" t="s">
        <v>50</v>
      </c>
      <c r="B60" s="9"/>
      <c r="C60" s="48">
        <v>16891465</v>
      </c>
      <c r="D60" s="49">
        <v>7364325</v>
      </c>
      <c r="E60" s="49">
        <v>344687</v>
      </c>
      <c r="F60" s="49">
        <v>335114</v>
      </c>
      <c r="G60" s="49">
        <v>2307895</v>
      </c>
      <c r="H60" s="49">
        <v>71781</v>
      </c>
      <c r="I60" s="49">
        <v>482394</v>
      </c>
      <c r="J60" s="49">
        <v>145715</v>
      </c>
      <c r="K60" s="57"/>
      <c r="L60" s="114">
        <v>0</v>
      </c>
      <c r="M60" s="114">
        <v>0</v>
      </c>
      <c r="N60" s="114">
        <v>0</v>
      </c>
      <c r="O60" s="49">
        <v>12362</v>
      </c>
      <c r="P60" s="49">
        <v>122915</v>
      </c>
      <c r="Q60" s="49">
        <v>279126</v>
      </c>
      <c r="R60" s="49">
        <v>37465</v>
      </c>
      <c r="S60" s="49">
        <v>1749175</v>
      </c>
      <c r="T60" s="49">
        <v>717237</v>
      </c>
    </row>
    <row r="61" spans="1:20" ht="15" customHeight="1">
      <c r="A61" s="9" t="s">
        <v>51</v>
      </c>
      <c r="B61" s="9"/>
      <c r="C61" s="48">
        <v>15522440</v>
      </c>
      <c r="D61" s="49">
        <v>5313895</v>
      </c>
      <c r="E61" s="49">
        <v>359330</v>
      </c>
      <c r="F61" s="49">
        <v>194870</v>
      </c>
      <c r="G61" s="49">
        <v>3479092</v>
      </c>
      <c r="H61" s="49">
        <v>52826</v>
      </c>
      <c r="I61" s="49">
        <v>438272</v>
      </c>
      <c r="J61" s="49">
        <v>156259</v>
      </c>
      <c r="K61" s="57"/>
      <c r="L61" s="114">
        <v>0</v>
      </c>
      <c r="M61" s="114">
        <v>4192</v>
      </c>
      <c r="N61" s="114">
        <v>0</v>
      </c>
      <c r="O61" s="49">
        <v>11889</v>
      </c>
      <c r="P61" s="49">
        <v>68234</v>
      </c>
      <c r="Q61" s="49">
        <v>264723</v>
      </c>
      <c r="R61" s="49">
        <v>31611</v>
      </c>
      <c r="S61" s="49">
        <v>1935453</v>
      </c>
      <c r="T61" s="49">
        <v>739160</v>
      </c>
    </row>
    <row r="62" spans="1:20" ht="11.25" customHeight="1">
      <c r="A62" s="9"/>
      <c r="B62" s="9"/>
      <c r="C62" s="48"/>
      <c r="D62" s="49"/>
      <c r="E62" s="49"/>
      <c r="F62" s="49"/>
      <c r="G62" s="49"/>
      <c r="H62" s="49"/>
      <c r="I62" s="49"/>
      <c r="J62" s="49"/>
      <c r="K62" s="57"/>
      <c r="L62" s="114"/>
      <c r="M62" s="114"/>
      <c r="N62" s="114"/>
      <c r="O62" s="49"/>
      <c r="P62" s="49"/>
      <c r="Q62" s="49"/>
      <c r="R62" s="49"/>
      <c r="S62" s="49"/>
      <c r="T62" s="49"/>
    </row>
    <row r="63" spans="1:20" ht="15" customHeight="1">
      <c r="A63" s="9" t="s">
        <v>52</v>
      </c>
      <c r="B63" s="9"/>
      <c r="C63" s="48">
        <v>8951033</v>
      </c>
      <c r="D63" s="49">
        <v>4630121</v>
      </c>
      <c r="E63" s="49">
        <v>178484</v>
      </c>
      <c r="F63" s="49">
        <v>190628</v>
      </c>
      <c r="G63" s="49">
        <v>1313844</v>
      </c>
      <c r="H63" s="49">
        <v>33225</v>
      </c>
      <c r="I63" s="49">
        <v>237623</v>
      </c>
      <c r="J63" s="49">
        <v>73280</v>
      </c>
      <c r="K63" s="57"/>
      <c r="L63" s="114">
        <v>0</v>
      </c>
      <c r="M63" s="114">
        <v>61362</v>
      </c>
      <c r="N63" s="114">
        <v>0</v>
      </c>
      <c r="O63" s="49">
        <v>4299</v>
      </c>
      <c r="P63" s="49">
        <v>48358</v>
      </c>
      <c r="Q63" s="49">
        <v>199922</v>
      </c>
      <c r="R63" s="49">
        <v>33917</v>
      </c>
      <c r="S63" s="49">
        <v>695959</v>
      </c>
      <c r="T63" s="49">
        <v>337214</v>
      </c>
    </row>
    <row r="64" spans="1:20" ht="15" customHeight="1">
      <c r="A64" s="9" t="s">
        <v>53</v>
      </c>
      <c r="B64" s="9"/>
      <c r="C64" s="48">
        <v>7795454</v>
      </c>
      <c r="D64" s="49">
        <v>2503715</v>
      </c>
      <c r="E64" s="49">
        <v>182509</v>
      </c>
      <c r="F64" s="49">
        <v>138541</v>
      </c>
      <c r="G64" s="49">
        <v>1952281</v>
      </c>
      <c r="H64" s="49">
        <v>34639</v>
      </c>
      <c r="I64" s="49">
        <v>166332</v>
      </c>
      <c r="J64" s="49">
        <v>92987</v>
      </c>
      <c r="K64" s="57"/>
      <c r="L64" s="114">
        <v>0</v>
      </c>
      <c r="M64" s="114">
        <v>9691</v>
      </c>
      <c r="N64" s="114">
        <v>0</v>
      </c>
      <c r="O64" s="49">
        <v>4719</v>
      </c>
      <c r="P64" s="49">
        <v>8310</v>
      </c>
      <c r="Q64" s="49">
        <v>146168</v>
      </c>
      <c r="R64" s="49">
        <v>13420</v>
      </c>
      <c r="S64" s="49">
        <v>166160</v>
      </c>
      <c r="T64" s="49">
        <v>332785</v>
      </c>
    </row>
    <row r="65" spans="1:20" ht="15" customHeight="1">
      <c r="A65" s="9" t="s">
        <v>54</v>
      </c>
      <c r="B65" s="9"/>
      <c r="C65" s="48">
        <v>4844655</v>
      </c>
      <c r="D65" s="49">
        <v>1357545</v>
      </c>
      <c r="E65" s="49">
        <v>129474</v>
      </c>
      <c r="F65" s="49">
        <v>43721</v>
      </c>
      <c r="G65" s="49">
        <v>1531121</v>
      </c>
      <c r="H65" s="49">
        <v>10996</v>
      </c>
      <c r="I65" s="49">
        <v>118103</v>
      </c>
      <c r="J65" s="49">
        <v>80406</v>
      </c>
      <c r="K65" s="57"/>
      <c r="L65" s="114">
        <v>0</v>
      </c>
      <c r="M65" s="114">
        <v>26292</v>
      </c>
      <c r="N65" s="114">
        <v>0</v>
      </c>
      <c r="O65" s="49">
        <v>2916</v>
      </c>
      <c r="P65" s="49">
        <v>9343</v>
      </c>
      <c r="Q65" s="49">
        <v>87337</v>
      </c>
      <c r="R65" s="49">
        <v>52214</v>
      </c>
      <c r="S65" s="49">
        <v>109307</v>
      </c>
      <c r="T65" s="49">
        <v>296086</v>
      </c>
    </row>
    <row r="66" spans="1:20" ht="15" customHeight="1">
      <c r="A66" s="9" t="s">
        <v>55</v>
      </c>
      <c r="B66" s="9"/>
      <c r="C66" s="48">
        <v>5619831</v>
      </c>
      <c r="D66" s="49">
        <v>2289042</v>
      </c>
      <c r="E66" s="49">
        <v>104876</v>
      </c>
      <c r="F66" s="49">
        <v>60038</v>
      </c>
      <c r="G66" s="49">
        <v>1724485</v>
      </c>
      <c r="H66" s="49">
        <v>13354</v>
      </c>
      <c r="I66" s="49">
        <v>174116</v>
      </c>
      <c r="J66" s="49">
        <v>43743</v>
      </c>
      <c r="K66" s="57"/>
      <c r="L66" s="114">
        <v>0</v>
      </c>
      <c r="M66" s="114">
        <v>0</v>
      </c>
      <c r="N66" s="114">
        <v>0</v>
      </c>
      <c r="O66" s="49">
        <v>3701</v>
      </c>
      <c r="P66" s="49">
        <v>3223</v>
      </c>
      <c r="Q66" s="49">
        <v>161916</v>
      </c>
      <c r="R66" s="49">
        <v>15277</v>
      </c>
      <c r="S66" s="49">
        <v>187465</v>
      </c>
      <c r="T66" s="49">
        <v>272633</v>
      </c>
    </row>
    <row r="67" spans="1:20" ht="15" customHeight="1">
      <c r="A67" s="9" t="s">
        <v>56</v>
      </c>
      <c r="B67" s="9"/>
      <c r="C67" s="48">
        <v>12114642</v>
      </c>
      <c r="D67" s="49">
        <v>4311957</v>
      </c>
      <c r="E67" s="49">
        <v>261464</v>
      </c>
      <c r="F67" s="49">
        <v>188509</v>
      </c>
      <c r="G67" s="49">
        <v>2074061</v>
      </c>
      <c r="H67" s="49">
        <v>45880</v>
      </c>
      <c r="I67" s="49">
        <v>325715</v>
      </c>
      <c r="J67" s="49">
        <v>111668</v>
      </c>
      <c r="K67" s="57"/>
      <c r="L67" s="114">
        <v>0</v>
      </c>
      <c r="M67" s="114">
        <v>12466</v>
      </c>
      <c r="N67" s="114">
        <v>0</v>
      </c>
      <c r="O67" s="49">
        <v>8711</v>
      </c>
      <c r="P67" s="49">
        <v>4902</v>
      </c>
      <c r="Q67" s="49">
        <v>259940</v>
      </c>
      <c r="R67" s="49">
        <v>29580</v>
      </c>
      <c r="S67" s="49">
        <v>774708</v>
      </c>
      <c r="T67" s="49">
        <v>542644</v>
      </c>
    </row>
    <row r="68" spans="1:20" ht="11.25" customHeight="1">
      <c r="A68" s="9"/>
      <c r="B68" s="9"/>
      <c r="C68" s="48"/>
      <c r="D68" s="49"/>
      <c r="E68" s="49"/>
      <c r="F68" s="49"/>
      <c r="G68" s="49"/>
      <c r="H68" s="49"/>
      <c r="I68" s="49"/>
      <c r="J68" s="49"/>
      <c r="K68" s="57"/>
      <c r="L68" s="114"/>
      <c r="M68" s="114"/>
      <c r="N68" s="114"/>
      <c r="O68" s="49"/>
      <c r="P68" s="49"/>
      <c r="Q68" s="49"/>
      <c r="R68" s="49"/>
      <c r="S68" s="49"/>
      <c r="T68" s="49"/>
    </row>
    <row r="69" spans="1:20" ht="15" customHeight="1">
      <c r="A69" s="9" t="s">
        <v>57</v>
      </c>
      <c r="B69" s="9"/>
      <c r="C69" s="48">
        <v>5746285</v>
      </c>
      <c r="D69" s="49">
        <v>4321365</v>
      </c>
      <c r="E69" s="49">
        <v>68221</v>
      </c>
      <c r="F69" s="49">
        <v>0</v>
      </c>
      <c r="G69" s="49">
        <v>12244</v>
      </c>
      <c r="H69" s="49">
        <v>6149</v>
      </c>
      <c r="I69" s="49">
        <v>102691</v>
      </c>
      <c r="J69" s="49">
        <v>19152</v>
      </c>
      <c r="K69" s="57"/>
      <c r="L69" s="114">
        <v>0</v>
      </c>
      <c r="M69" s="114">
        <v>0</v>
      </c>
      <c r="N69" s="114">
        <v>0</v>
      </c>
      <c r="O69" s="49">
        <v>1274</v>
      </c>
      <c r="P69" s="49">
        <v>1322</v>
      </c>
      <c r="Q69" s="49">
        <v>74062</v>
      </c>
      <c r="R69" s="49">
        <v>5622</v>
      </c>
      <c r="S69" s="49">
        <v>364306</v>
      </c>
      <c r="T69" s="49">
        <v>123532</v>
      </c>
    </row>
    <row r="70" spans="1:20" ht="15" customHeight="1">
      <c r="A70" s="9" t="s">
        <v>58</v>
      </c>
      <c r="B70" s="9"/>
      <c r="C70" s="48">
        <v>6729903</v>
      </c>
      <c r="D70" s="49">
        <v>2193783</v>
      </c>
      <c r="E70" s="49">
        <v>132847</v>
      </c>
      <c r="F70" s="49">
        <v>67566</v>
      </c>
      <c r="G70" s="49">
        <v>1710060</v>
      </c>
      <c r="H70" s="49">
        <v>16127</v>
      </c>
      <c r="I70" s="49">
        <v>155337</v>
      </c>
      <c r="J70" s="49">
        <v>63899</v>
      </c>
      <c r="K70" s="57"/>
      <c r="L70" s="114">
        <v>0</v>
      </c>
      <c r="M70" s="114">
        <v>57691</v>
      </c>
      <c r="N70" s="114">
        <v>0</v>
      </c>
      <c r="O70" s="49">
        <v>4687</v>
      </c>
      <c r="P70" s="49">
        <v>7396</v>
      </c>
      <c r="Q70" s="49">
        <v>245206</v>
      </c>
      <c r="R70" s="49">
        <v>14541</v>
      </c>
      <c r="S70" s="49">
        <v>186779</v>
      </c>
      <c r="T70" s="49">
        <v>452414</v>
      </c>
    </row>
    <row r="71" spans="1:20" ht="15" customHeight="1">
      <c r="A71" s="9" t="s">
        <v>59</v>
      </c>
      <c r="B71" s="9"/>
      <c r="C71" s="48">
        <v>4077367</v>
      </c>
      <c r="D71" s="49">
        <v>1590476</v>
      </c>
      <c r="E71" s="49">
        <v>95325</v>
      </c>
      <c r="F71" s="49">
        <v>22858</v>
      </c>
      <c r="G71" s="49">
        <v>990045</v>
      </c>
      <c r="H71" s="49">
        <v>14226</v>
      </c>
      <c r="I71" s="49">
        <v>106011</v>
      </c>
      <c r="J71" s="49">
        <v>45885</v>
      </c>
      <c r="K71" s="57"/>
      <c r="L71" s="114">
        <v>0</v>
      </c>
      <c r="M71" s="114">
        <v>23261</v>
      </c>
      <c r="N71" s="114">
        <v>0</v>
      </c>
      <c r="O71" s="49">
        <v>2848</v>
      </c>
      <c r="P71" s="49">
        <v>52737</v>
      </c>
      <c r="Q71" s="49">
        <v>31058</v>
      </c>
      <c r="R71" s="49">
        <v>18778</v>
      </c>
      <c r="S71" s="49">
        <v>162911</v>
      </c>
      <c r="T71" s="49">
        <v>305343</v>
      </c>
    </row>
    <row r="72" spans="1:20" ht="15" customHeight="1">
      <c r="A72" s="9" t="s">
        <v>60</v>
      </c>
      <c r="B72" s="9"/>
      <c r="C72" s="48">
        <v>4650935</v>
      </c>
      <c r="D72" s="49">
        <v>1606287</v>
      </c>
      <c r="E72" s="49">
        <v>125072</v>
      </c>
      <c r="F72" s="49">
        <v>66942</v>
      </c>
      <c r="G72" s="49">
        <v>1502123</v>
      </c>
      <c r="H72" s="49">
        <v>16314</v>
      </c>
      <c r="I72" s="49">
        <v>139800</v>
      </c>
      <c r="J72" s="49">
        <v>64740</v>
      </c>
      <c r="K72" s="57"/>
      <c r="L72" s="114">
        <v>0</v>
      </c>
      <c r="M72" s="114">
        <v>46546</v>
      </c>
      <c r="N72" s="114">
        <v>0</v>
      </c>
      <c r="O72" s="49">
        <v>3096</v>
      </c>
      <c r="P72" s="49">
        <v>9111</v>
      </c>
      <c r="Q72" s="49">
        <v>66566</v>
      </c>
      <c r="R72" s="49">
        <v>52567</v>
      </c>
      <c r="S72" s="49">
        <v>143896</v>
      </c>
      <c r="T72" s="49">
        <v>255560</v>
      </c>
    </row>
    <row r="73" spans="1:20" ht="15" customHeight="1">
      <c r="A73" s="9" t="s">
        <v>61</v>
      </c>
      <c r="B73" s="9"/>
      <c r="C73" s="48">
        <v>2831073</v>
      </c>
      <c r="D73" s="49">
        <v>623799</v>
      </c>
      <c r="E73" s="49">
        <v>51229</v>
      </c>
      <c r="F73" s="49">
        <v>25963</v>
      </c>
      <c r="G73" s="49">
        <v>993886</v>
      </c>
      <c r="H73" s="49">
        <v>6666</v>
      </c>
      <c r="I73" s="49">
        <v>55926</v>
      </c>
      <c r="J73" s="49">
        <v>26998</v>
      </c>
      <c r="K73" s="57"/>
      <c r="L73" s="114">
        <v>0</v>
      </c>
      <c r="M73" s="114">
        <v>24041</v>
      </c>
      <c r="N73" s="114">
        <v>0</v>
      </c>
      <c r="O73" s="49">
        <v>1219</v>
      </c>
      <c r="P73" s="49">
        <v>16113</v>
      </c>
      <c r="Q73" s="49">
        <v>18902</v>
      </c>
      <c r="R73" s="49">
        <v>9290</v>
      </c>
      <c r="S73" s="49">
        <v>60460</v>
      </c>
      <c r="T73" s="49">
        <v>157101</v>
      </c>
    </row>
    <row r="74" spans="1:20" ht="3.75" customHeight="1">
      <c r="A74" s="10"/>
      <c r="B74" s="21"/>
      <c r="C74" s="37"/>
      <c r="D74" s="37"/>
      <c r="E74" s="37"/>
      <c r="F74" s="37"/>
      <c r="G74" s="37"/>
      <c r="H74" s="37"/>
      <c r="I74" s="37"/>
      <c r="J74" s="37"/>
      <c r="K74" s="37"/>
      <c r="L74" s="38"/>
      <c r="M74" s="38"/>
      <c r="N74" s="38"/>
      <c r="O74" s="37"/>
      <c r="P74" s="37"/>
      <c r="Q74" s="37"/>
      <c r="R74" s="37"/>
      <c r="S74" s="37"/>
      <c r="T74" s="37"/>
    </row>
    <row r="75" spans="1:20" ht="18" customHeight="1">
      <c r="A75" s="2" t="s">
        <v>85</v>
      </c>
      <c r="B75" s="2"/>
      <c r="C75" s="29"/>
      <c r="D75" s="30"/>
      <c r="E75" s="30"/>
      <c r="F75" s="30"/>
      <c r="G75" s="30"/>
      <c r="H75" s="30"/>
      <c r="I75" s="30"/>
      <c r="J75" s="30"/>
      <c r="K75" s="30"/>
      <c r="O75" s="30"/>
      <c r="P75" s="30"/>
      <c r="Q75" s="30"/>
      <c r="R75" s="30"/>
      <c r="S75" s="30"/>
      <c r="T75" s="2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9.8984375" style="62" customWidth="1"/>
    <col min="2" max="8" width="15.8984375" style="62" customWidth="1"/>
    <col min="9" max="9" width="17" style="62" customWidth="1"/>
    <col min="10" max="16" width="16.3984375" style="62" customWidth="1"/>
    <col min="17" max="16384" width="10.59765625" style="62" customWidth="1"/>
  </cols>
  <sheetData>
    <row r="1" spans="1:9" ht="21.75" customHeight="1">
      <c r="A1" s="63" t="s">
        <v>0</v>
      </c>
      <c r="H1" s="64" t="s">
        <v>98</v>
      </c>
      <c r="I1" s="65" t="s">
        <v>99</v>
      </c>
    </row>
    <row r="2" ht="24" customHeight="1">
      <c r="I2" s="60"/>
    </row>
    <row r="3" spans="1:16" ht="1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2.5" customHeight="1">
      <c r="A4" s="119" t="s">
        <v>100</v>
      </c>
      <c r="B4" s="67" t="s">
        <v>1</v>
      </c>
      <c r="C4" s="68"/>
      <c r="D4" s="69" t="s">
        <v>2</v>
      </c>
      <c r="E4" s="68"/>
      <c r="F4" s="70" t="s">
        <v>3</v>
      </c>
      <c r="G4" s="68"/>
      <c r="H4" s="71"/>
      <c r="I4" s="68"/>
      <c r="J4" s="68"/>
      <c r="K4" s="72" t="s">
        <v>2</v>
      </c>
      <c r="L4" s="68"/>
      <c r="M4" s="68"/>
      <c r="N4" s="70" t="s">
        <v>62</v>
      </c>
      <c r="O4" s="68" t="s">
        <v>1</v>
      </c>
      <c r="P4" s="68"/>
    </row>
    <row r="5" spans="1:16" ht="38.25" customHeight="1">
      <c r="A5" s="120"/>
      <c r="B5" s="73" t="s">
        <v>63</v>
      </c>
      <c r="C5" s="74" t="s">
        <v>64</v>
      </c>
      <c r="D5" s="75" t="s">
        <v>65</v>
      </c>
      <c r="E5" s="75" t="s">
        <v>66</v>
      </c>
      <c r="F5" s="75" t="s">
        <v>67</v>
      </c>
      <c r="G5" s="75" t="s">
        <v>68</v>
      </c>
      <c r="H5" s="75" t="s">
        <v>69</v>
      </c>
      <c r="I5" s="76" t="s">
        <v>4</v>
      </c>
      <c r="J5" s="75" t="s">
        <v>70</v>
      </c>
      <c r="K5" s="75" t="s">
        <v>71</v>
      </c>
      <c r="L5" s="75" t="s">
        <v>72</v>
      </c>
      <c r="M5" s="73" t="s">
        <v>73</v>
      </c>
      <c r="N5" s="73" t="s">
        <v>74</v>
      </c>
      <c r="O5" s="73" t="s">
        <v>75</v>
      </c>
      <c r="P5" s="77" t="s">
        <v>76</v>
      </c>
    </row>
    <row r="6" spans="2:10" ht="14.25" customHeight="1">
      <c r="B6" s="78" t="s">
        <v>10</v>
      </c>
      <c r="H6" s="79"/>
      <c r="J6" s="80"/>
    </row>
    <row r="7" spans="1:16" ht="15" customHeight="1">
      <c r="A7" s="81" t="s">
        <v>112</v>
      </c>
      <c r="B7" s="58">
        <v>43193849</v>
      </c>
      <c r="C7" s="42">
        <v>4790237</v>
      </c>
      <c r="D7" s="42">
        <v>342566</v>
      </c>
      <c r="E7" s="42">
        <v>145293989</v>
      </c>
      <c r="F7" s="42">
        <v>29171660</v>
      </c>
      <c r="G7" s="42">
        <v>347300516</v>
      </c>
      <c r="H7" s="42">
        <v>386679003</v>
      </c>
      <c r="I7" s="60">
        <v>3806298412</v>
      </c>
      <c r="J7" s="61">
        <v>19896709</v>
      </c>
      <c r="K7" s="61">
        <v>389128586</v>
      </c>
      <c r="L7" s="61">
        <v>1013282867</v>
      </c>
      <c r="M7" s="61">
        <v>392609180</v>
      </c>
      <c r="N7" s="61">
        <v>6463173</v>
      </c>
      <c r="O7" s="61">
        <v>13009043</v>
      </c>
      <c r="P7" s="61">
        <v>153634835</v>
      </c>
    </row>
    <row r="8" spans="1:16" ht="15" customHeight="1">
      <c r="A8" s="82" t="s">
        <v>105</v>
      </c>
      <c r="B8" s="58">
        <v>49190971</v>
      </c>
      <c r="C8" s="42">
        <v>4085736</v>
      </c>
      <c r="D8" s="42">
        <v>340804</v>
      </c>
      <c r="E8" s="42">
        <v>151675723</v>
      </c>
      <c r="F8" s="42">
        <v>19701725</v>
      </c>
      <c r="G8" s="42">
        <v>336259956</v>
      </c>
      <c r="H8" s="42">
        <v>432968847</v>
      </c>
      <c r="I8" s="60">
        <v>3758805776</v>
      </c>
      <c r="J8" s="61">
        <v>19475006</v>
      </c>
      <c r="K8" s="61">
        <v>375178742</v>
      </c>
      <c r="L8" s="61">
        <v>1059168445</v>
      </c>
      <c r="M8" s="61">
        <v>365355426</v>
      </c>
      <c r="N8" s="61">
        <v>5528728</v>
      </c>
      <c r="O8" s="61">
        <v>11847269</v>
      </c>
      <c r="P8" s="61">
        <v>141328409</v>
      </c>
    </row>
    <row r="9" spans="1:16" ht="15" customHeight="1">
      <c r="A9" s="82" t="s">
        <v>113</v>
      </c>
      <c r="B9" s="58">
        <v>56524632</v>
      </c>
      <c r="C9" s="42">
        <v>3752918</v>
      </c>
      <c r="D9" s="42">
        <v>338970</v>
      </c>
      <c r="E9" s="42">
        <v>82555074</v>
      </c>
      <c r="F9" s="42">
        <v>15215043</v>
      </c>
      <c r="G9" s="42">
        <v>318204585</v>
      </c>
      <c r="H9" s="42">
        <v>442209930</v>
      </c>
      <c r="I9" s="60">
        <v>3655557992</v>
      </c>
      <c r="J9" s="61">
        <v>18693049</v>
      </c>
      <c r="K9" s="61">
        <v>353485141</v>
      </c>
      <c r="L9" s="61">
        <v>1121517830</v>
      </c>
      <c r="M9" s="61">
        <v>339527726</v>
      </c>
      <c r="N9" s="61">
        <v>4973450</v>
      </c>
      <c r="O9" s="61">
        <v>10978400</v>
      </c>
      <c r="P9" s="61">
        <v>127351673</v>
      </c>
    </row>
    <row r="10" spans="1:16" ht="15" customHeight="1">
      <c r="A10" s="82" t="s">
        <v>114</v>
      </c>
      <c r="B10" s="58">
        <v>58129477</v>
      </c>
      <c r="C10" s="42">
        <v>5407632</v>
      </c>
      <c r="D10" s="42">
        <v>350193</v>
      </c>
      <c r="E10" s="42">
        <v>62816701</v>
      </c>
      <c r="F10" s="42">
        <v>13679689</v>
      </c>
      <c r="G10" s="42">
        <v>314206069</v>
      </c>
      <c r="H10" s="42">
        <v>377504860</v>
      </c>
      <c r="I10" s="83">
        <v>3589102337</v>
      </c>
      <c r="J10" s="42">
        <v>18439905</v>
      </c>
      <c r="K10" s="42">
        <v>341362111</v>
      </c>
      <c r="L10" s="42">
        <v>1161823308</v>
      </c>
      <c r="M10" s="42">
        <v>330357741</v>
      </c>
      <c r="N10" s="42">
        <v>7909603</v>
      </c>
      <c r="O10" s="42">
        <v>9587936</v>
      </c>
      <c r="P10" s="42">
        <v>120110073</v>
      </c>
    </row>
    <row r="11" spans="1:16" ht="12" customHeight="1">
      <c r="A11" s="82"/>
      <c r="B11" s="58"/>
      <c r="C11" s="61"/>
      <c r="D11" s="61"/>
      <c r="E11" s="61"/>
      <c r="F11" s="61"/>
      <c r="G11" s="61"/>
      <c r="H11" s="42"/>
      <c r="I11" s="60"/>
      <c r="J11" s="60"/>
      <c r="K11" s="61"/>
      <c r="L11" s="61"/>
      <c r="M11" s="61"/>
      <c r="N11" s="61"/>
      <c r="O11" s="61"/>
      <c r="P11" s="61"/>
    </row>
    <row r="12" spans="1:16" s="87" customFormat="1" ht="18" customHeight="1">
      <c r="A12" s="84" t="s">
        <v>115</v>
      </c>
      <c r="B12" s="109">
        <f>SUM(B14:B21)</f>
        <v>52193699</v>
      </c>
      <c r="C12" s="110">
        <f aca="true" t="shared" si="0" ref="C12:P12">SUM(C14:C21)</f>
        <v>3118615</v>
      </c>
      <c r="D12" s="110">
        <f t="shared" si="0"/>
        <v>350278</v>
      </c>
      <c r="E12" s="110">
        <f t="shared" si="0"/>
        <v>49434199</v>
      </c>
      <c r="F12" s="110">
        <f t="shared" si="0"/>
        <v>12738601</v>
      </c>
      <c r="G12" s="110">
        <f t="shared" si="0"/>
        <v>313277882</v>
      </c>
      <c r="H12" s="110">
        <f t="shared" si="0"/>
        <v>324432950</v>
      </c>
      <c r="I12" s="110">
        <f t="shared" si="0"/>
        <v>3540000877</v>
      </c>
      <c r="J12" s="110">
        <f t="shared" si="0"/>
        <v>18256871</v>
      </c>
      <c r="K12" s="110">
        <f t="shared" si="0"/>
        <v>348879491</v>
      </c>
      <c r="L12" s="110">
        <f t="shared" si="0"/>
        <v>1185627559</v>
      </c>
      <c r="M12" s="110">
        <f t="shared" si="0"/>
        <v>320217050</v>
      </c>
      <c r="N12" s="110">
        <f t="shared" si="0"/>
        <v>4059760</v>
      </c>
      <c r="O12" s="110">
        <f t="shared" si="0"/>
        <v>9138848</v>
      </c>
      <c r="P12" s="110">
        <f t="shared" si="0"/>
        <v>111416291</v>
      </c>
    </row>
    <row r="13" spans="1:16" s="87" customFormat="1" ht="12.75" customHeight="1">
      <c r="A13" s="84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s="87" customFormat="1" ht="15" customHeight="1">
      <c r="A14" s="50" t="s">
        <v>11</v>
      </c>
      <c r="B14" s="111">
        <f>B23</f>
        <v>44891262</v>
      </c>
      <c r="C14" s="112">
        <f aca="true" t="shared" si="1" ref="C14:P14">C23</f>
        <v>1189366</v>
      </c>
      <c r="D14" s="113" t="s">
        <v>116</v>
      </c>
      <c r="E14" s="112">
        <f t="shared" si="1"/>
        <v>17371341</v>
      </c>
      <c r="F14" s="112">
        <f t="shared" si="1"/>
        <v>1913507</v>
      </c>
      <c r="G14" s="112">
        <f t="shared" si="1"/>
        <v>250256378</v>
      </c>
      <c r="H14" s="112">
        <f t="shared" si="1"/>
        <v>186997000</v>
      </c>
      <c r="I14" s="112">
        <f t="shared" si="1"/>
        <v>1664688507</v>
      </c>
      <c r="J14" s="112">
        <f t="shared" si="1"/>
        <v>3011080</v>
      </c>
      <c r="K14" s="112">
        <f t="shared" si="1"/>
        <v>127788427</v>
      </c>
      <c r="L14" s="112">
        <f t="shared" si="1"/>
        <v>521244100</v>
      </c>
      <c r="M14" s="112">
        <f t="shared" si="1"/>
        <v>127655312</v>
      </c>
      <c r="N14" s="112">
        <f t="shared" si="1"/>
        <v>556363</v>
      </c>
      <c r="O14" s="112">
        <f t="shared" si="1"/>
        <v>174835</v>
      </c>
      <c r="P14" s="112">
        <f t="shared" si="1"/>
        <v>97069979</v>
      </c>
    </row>
    <row r="15" spans="1:16" s="87" customFormat="1" ht="15" customHeight="1">
      <c r="A15" s="50" t="s">
        <v>12</v>
      </c>
      <c r="B15" s="111">
        <f>B29+B31+B36+B51+B63</f>
        <v>229744</v>
      </c>
      <c r="C15" s="112">
        <f aca="true" t="shared" si="2" ref="C15:P15">C29+C31+C36+C51+C63</f>
        <v>250804</v>
      </c>
      <c r="D15" s="113" t="s">
        <v>117</v>
      </c>
      <c r="E15" s="112">
        <f t="shared" si="2"/>
        <v>4576899</v>
      </c>
      <c r="F15" s="112">
        <f t="shared" si="2"/>
        <v>2520286</v>
      </c>
      <c r="G15" s="112">
        <f t="shared" si="2"/>
        <v>7987288</v>
      </c>
      <c r="H15" s="112">
        <f t="shared" si="2"/>
        <v>18007400</v>
      </c>
      <c r="I15" s="112">
        <f t="shared" si="2"/>
        <v>303906456</v>
      </c>
      <c r="J15" s="112">
        <f t="shared" si="2"/>
        <v>2325668</v>
      </c>
      <c r="K15" s="112">
        <f t="shared" si="2"/>
        <v>34186979</v>
      </c>
      <c r="L15" s="112">
        <f t="shared" si="2"/>
        <v>105384028</v>
      </c>
      <c r="M15" s="112">
        <f t="shared" si="2"/>
        <v>30637714</v>
      </c>
      <c r="N15" s="112">
        <f t="shared" si="2"/>
        <v>805823</v>
      </c>
      <c r="O15" s="112">
        <f t="shared" si="2"/>
        <v>1768687</v>
      </c>
      <c r="P15" s="112">
        <f t="shared" si="2"/>
        <v>1914587</v>
      </c>
    </row>
    <row r="16" spans="1:16" s="87" customFormat="1" ht="15" customHeight="1">
      <c r="A16" s="50" t="s">
        <v>13</v>
      </c>
      <c r="B16" s="111">
        <f>B26+B27+B47+B64+B65</f>
        <v>1730246</v>
      </c>
      <c r="C16" s="112">
        <f aca="true" t="shared" si="3" ref="C16:P16">C26+C27+C47+C64+C65</f>
        <v>717089</v>
      </c>
      <c r="D16" s="113" t="s">
        <v>117</v>
      </c>
      <c r="E16" s="112">
        <f t="shared" si="3"/>
        <v>3007525</v>
      </c>
      <c r="F16" s="112">
        <f t="shared" si="3"/>
        <v>1553186</v>
      </c>
      <c r="G16" s="112">
        <f t="shared" si="3"/>
        <v>13682537</v>
      </c>
      <c r="H16" s="112">
        <f t="shared" si="3"/>
        <v>16056850</v>
      </c>
      <c r="I16" s="112">
        <f t="shared" si="3"/>
        <v>199943032</v>
      </c>
      <c r="J16" s="112">
        <f t="shared" si="3"/>
        <v>1674747</v>
      </c>
      <c r="K16" s="112">
        <f t="shared" si="3"/>
        <v>28106738</v>
      </c>
      <c r="L16" s="112">
        <f t="shared" si="3"/>
        <v>65759880</v>
      </c>
      <c r="M16" s="112">
        <f t="shared" si="3"/>
        <v>21094839</v>
      </c>
      <c r="N16" s="112">
        <f t="shared" si="3"/>
        <v>294417</v>
      </c>
      <c r="O16" s="112">
        <f t="shared" si="3"/>
        <v>529173</v>
      </c>
      <c r="P16" s="112">
        <f t="shared" si="3"/>
        <v>1200087</v>
      </c>
    </row>
    <row r="17" spans="1:16" s="87" customFormat="1" ht="15" customHeight="1">
      <c r="A17" s="50" t="s">
        <v>14</v>
      </c>
      <c r="B17" s="111">
        <f>B33+B35+B41+B44+B50+B57+B59</f>
        <v>988904</v>
      </c>
      <c r="C17" s="112">
        <f aca="true" t="shared" si="4" ref="C17:P17">C33+C35+C41+C44+C50+C57+C59</f>
        <v>137291</v>
      </c>
      <c r="D17" s="113" t="s">
        <v>117</v>
      </c>
      <c r="E17" s="112">
        <f t="shared" si="4"/>
        <v>5090009</v>
      </c>
      <c r="F17" s="112">
        <f t="shared" si="4"/>
        <v>1443661</v>
      </c>
      <c r="G17" s="112">
        <f t="shared" si="4"/>
        <v>13223617</v>
      </c>
      <c r="H17" s="112">
        <f t="shared" si="4"/>
        <v>27159000</v>
      </c>
      <c r="I17" s="112">
        <f t="shared" si="4"/>
        <v>351581262</v>
      </c>
      <c r="J17" s="112">
        <f t="shared" si="4"/>
        <v>2955800</v>
      </c>
      <c r="K17" s="112">
        <f t="shared" si="4"/>
        <v>42647592</v>
      </c>
      <c r="L17" s="112">
        <f t="shared" si="4"/>
        <v>126858142</v>
      </c>
      <c r="M17" s="112">
        <f t="shared" si="4"/>
        <v>31547710</v>
      </c>
      <c r="N17" s="112">
        <f t="shared" si="4"/>
        <v>534699</v>
      </c>
      <c r="O17" s="112">
        <f t="shared" si="4"/>
        <v>1389258</v>
      </c>
      <c r="P17" s="112">
        <f t="shared" si="4"/>
        <v>1157939</v>
      </c>
    </row>
    <row r="18" spans="1:16" s="87" customFormat="1" ht="15" customHeight="1">
      <c r="A18" s="50" t="s">
        <v>15</v>
      </c>
      <c r="B18" s="111">
        <f>B37+B48+B55</f>
        <v>909620</v>
      </c>
      <c r="C18" s="112">
        <f aca="true" t="shared" si="5" ref="C18:P18">C37+C48+C55</f>
        <v>25102</v>
      </c>
      <c r="D18" s="113">
        <f t="shared" si="5"/>
        <v>52828</v>
      </c>
      <c r="E18" s="112">
        <f t="shared" si="5"/>
        <v>5534284</v>
      </c>
      <c r="F18" s="112">
        <f t="shared" si="5"/>
        <v>878727</v>
      </c>
      <c r="G18" s="112">
        <f t="shared" si="5"/>
        <v>7069196</v>
      </c>
      <c r="H18" s="112">
        <f t="shared" si="5"/>
        <v>20645800</v>
      </c>
      <c r="I18" s="112">
        <f t="shared" si="5"/>
        <v>277067985</v>
      </c>
      <c r="J18" s="112">
        <f t="shared" si="5"/>
        <v>1821162</v>
      </c>
      <c r="K18" s="112">
        <f t="shared" si="5"/>
        <v>27896899</v>
      </c>
      <c r="L18" s="112">
        <f t="shared" si="5"/>
        <v>106571135</v>
      </c>
      <c r="M18" s="112">
        <f t="shared" si="5"/>
        <v>31258747</v>
      </c>
      <c r="N18" s="112">
        <f t="shared" si="5"/>
        <v>532191</v>
      </c>
      <c r="O18" s="112">
        <f t="shared" si="5"/>
        <v>685413</v>
      </c>
      <c r="P18" s="112">
        <f t="shared" si="5"/>
        <v>1829819</v>
      </c>
    </row>
    <row r="19" spans="1:16" s="87" customFormat="1" ht="15" customHeight="1">
      <c r="A19" s="50" t="s">
        <v>16</v>
      </c>
      <c r="B19" s="111">
        <f>B39+B42+B43+B49+B54+B60+B71+B72+B73</f>
        <v>415517</v>
      </c>
      <c r="C19" s="112">
        <f aca="true" t="shared" si="6" ref="C19:P19">C39+C42+C43+C49+C54+C60+C71+C72+C73</f>
        <v>434871</v>
      </c>
      <c r="D19" s="113" t="s">
        <v>117</v>
      </c>
      <c r="E19" s="112">
        <f t="shared" si="6"/>
        <v>4297124</v>
      </c>
      <c r="F19" s="112">
        <f t="shared" si="6"/>
        <v>1432000</v>
      </c>
      <c r="G19" s="112">
        <f t="shared" si="6"/>
        <v>5826359</v>
      </c>
      <c r="H19" s="112">
        <f t="shared" si="6"/>
        <v>15134000</v>
      </c>
      <c r="I19" s="112">
        <f t="shared" si="6"/>
        <v>188298239</v>
      </c>
      <c r="J19" s="112">
        <f t="shared" si="6"/>
        <v>2121651</v>
      </c>
      <c r="K19" s="112">
        <f t="shared" si="6"/>
        <v>26874681</v>
      </c>
      <c r="L19" s="112">
        <f t="shared" si="6"/>
        <v>63907214</v>
      </c>
      <c r="M19" s="112">
        <f t="shared" si="6"/>
        <v>21367618</v>
      </c>
      <c r="N19" s="112">
        <f t="shared" si="6"/>
        <v>500455</v>
      </c>
      <c r="O19" s="112">
        <f t="shared" si="6"/>
        <v>1430956</v>
      </c>
      <c r="P19" s="112">
        <f t="shared" si="6"/>
        <v>868768</v>
      </c>
    </row>
    <row r="20" spans="1:16" s="87" customFormat="1" ht="15" customHeight="1">
      <c r="A20" s="50" t="s">
        <v>17</v>
      </c>
      <c r="B20" s="111">
        <f>B24+B30+B45+B53+B66</f>
        <v>2662308</v>
      </c>
      <c r="C20" s="112">
        <f aca="true" t="shared" si="7" ref="C20:P20">C24+C30+C45+C53+C66</f>
        <v>34234</v>
      </c>
      <c r="D20" s="113">
        <f t="shared" si="7"/>
        <v>297450</v>
      </c>
      <c r="E20" s="112">
        <f t="shared" si="7"/>
        <v>4574931</v>
      </c>
      <c r="F20" s="112">
        <f t="shared" si="7"/>
        <v>2114881</v>
      </c>
      <c r="G20" s="112">
        <f t="shared" si="7"/>
        <v>10880053</v>
      </c>
      <c r="H20" s="112">
        <f t="shared" si="7"/>
        <v>25519500</v>
      </c>
      <c r="I20" s="112">
        <f t="shared" si="7"/>
        <v>370446700</v>
      </c>
      <c r="J20" s="112">
        <f t="shared" si="7"/>
        <v>2478683</v>
      </c>
      <c r="K20" s="112">
        <f t="shared" si="7"/>
        <v>40661887</v>
      </c>
      <c r="L20" s="112">
        <f t="shared" si="7"/>
        <v>135878826</v>
      </c>
      <c r="M20" s="112">
        <f t="shared" si="7"/>
        <v>36624415</v>
      </c>
      <c r="N20" s="112">
        <f t="shared" si="7"/>
        <v>623384</v>
      </c>
      <c r="O20" s="112">
        <f t="shared" si="7"/>
        <v>1735609</v>
      </c>
      <c r="P20" s="112">
        <f t="shared" si="7"/>
        <v>6579039</v>
      </c>
    </row>
    <row r="21" spans="1:16" s="87" customFormat="1" ht="15" customHeight="1">
      <c r="A21" s="50" t="s">
        <v>18</v>
      </c>
      <c r="B21" s="111">
        <f>B25+B32+B38+B56+B61+B67+B69+B70</f>
        <v>366098</v>
      </c>
      <c r="C21" s="112">
        <f aca="true" t="shared" si="8" ref="C21:P21">C25+C32+C38+C56+C61+C67+C69+C70</f>
        <v>329858</v>
      </c>
      <c r="D21" s="113" t="s">
        <v>117</v>
      </c>
      <c r="E21" s="112">
        <f t="shared" si="8"/>
        <v>4982086</v>
      </c>
      <c r="F21" s="112">
        <f t="shared" si="8"/>
        <v>882353</v>
      </c>
      <c r="G21" s="112">
        <f t="shared" si="8"/>
        <v>4352454</v>
      </c>
      <c r="H21" s="112">
        <f t="shared" si="8"/>
        <v>14913400</v>
      </c>
      <c r="I21" s="112">
        <f t="shared" si="8"/>
        <v>184068696</v>
      </c>
      <c r="J21" s="112">
        <f t="shared" si="8"/>
        <v>1868080</v>
      </c>
      <c r="K21" s="112">
        <f t="shared" si="8"/>
        <v>20716288</v>
      </c>
      <c r="L21" s="112">
        <f t="shared" si="8"/>
        <v>60024234</v>
      </c>
      <c r="M21" s="112">
        <f t="shared" si="8"/>
        <v>20030695</v>
      </c>
      <c r="N21" s="112">
        <f t="shared" si="8"/>
        <v>212428</v>
      </c>
      <c r="O21" s="112">
        <f t="shared" si="8"/>
        <v>1424917</v>
      </c>
      <c r="P21" s="112">
        <f t="shared" si="8"/>
        <v>796073</v>
      </c>
    </row>
    <row r="22" spans="1:16" s="87" customFormat="1" ht="11.25" customHeight="1">
      <c r="A22" s="50"/>
      <c r="B22" s="51"/>
      <c r="C22" s="52"/>
      <c r="D22" s="52"/>
      <c r="E22" s="52"/>
      <c r="F22" s="52"/>
      <c r="G22" s="52"/>
      <c r="H22" s="52"/>
      <c r="I22" s="53"/>
      <c r="J22" s="52"/>
      <c r="K22" s="52"/>
      <c r="L22" s="52"/>
      <c r="M22" s="52"/>
      <c r="N22" s="52"/>
      <c r="O22" s="52"/>
      <c r="P22" s="52"/>
    </row>
    <row r="23" spans="1:16" ht="15" customHeight="1">
      <c r="A23" s="88" t="s">
        <v>19</v>
      </c>
      <c r="B23" s="58">
        <v>44891262</v>
      </c>
      <c r="C23" s="42">
        <v>1189366</v>
      </c>
      <c r="D23" s="115">
        <v>0</v>
      </c>
      <c r="E23" s="42">
        <v>17371341</v>
      </c>
      <c r="F23" s="42">
        <v>1913507</v>
      </c>
      <c r="G23" s="42">
        <v>250256378</v>
      </c>
      <c r="H23" s="42">
        <v>186997000</v>
      </c>
      <c r="I23" s="60">
        <v>1664688507</v>
      </c>
      <c r="J23" s="61">
        <v>3011080</v>
      </c>
      <c r="K23" s="61">
        <v>127788427</v>
      </c>
      <c r="L23" s="61">
        <v>521244100</v>
      </c>
      <c r="M23" s="61">
        <v>127655312</v>
      </c>
      <c r="N23" s="61">
        <v>556363</v>
      </c>
      <c r="O23" s="61">
        <v>174835</v>
      </c>
      <c r="P23" s="61">
        <v>97069979</v>
      </c>
    </row>
    <row r="24" spans="1:16" ht="15" customHeight="1">
      <c r="A24" s="88" t="s">
        <v>20</v>
      </c>
      <c r="B24" s="58">
        <v>2118614</v>
      </c>
      <c r="C24" s="42">
        <v>8842</v>
      </c>
      <c r="D24" s="115">
        <v>15758</v>
      </c>
      <c r="E24" s="42">
        <v>2208958</v>
      </c>
      <c r="F24" s="42">
        <v>1776560</v>
      </c>
      <c r="G24" s="42">
        <v>7153399</v>
      </c>
      <c r="H24" s="42">
        <v>19340200</v>
      </c>
      <c r="I24" s="60">
        <v>268866385</v>
      </c>
      <c r="J24" s="61">
        <v>1484770</v>
      </c>
      <c r="K24" s="61">
        <v>28257084</v>
      </c>
      <c r="L24" s="61">
        <v>101200744</v>
      </c>
      <c r="M24" s="61">
        <v>25567197</v>
      </c>
      <c r="N24" s="61">
        <v>361719</v>
      </c>
      <c r="O24" s="61">
        <v>1103660</v>
      </c>
      <c r="P24" s="61">
        <v>5990254</v>
      </c>
    </row>
    <row r="25" spans="1:16" ht="15" customHeight="1">
      <c r="A25" s="88" t="s">
        <v>21</v>
      </c>
      <c r="B25" s="58">
        <v>81194</v>
      </c>
      <c r="C25" s="42">
        <v>200461</v>
      </c>
      <c r="D25" s="115">
        <v>0</v>
      </c>
      <c r="E25" s="42">
        <v>1919430</v>
      </c>
      <c r="F25" s="42">
        <v>201719</v>
      </c>
      <c r="G25" s="42">
        <v>1394545</v>
      </c>
      <c r="H25" s="42">
        <v>4725600</v>
      </c>
      <c r="I25" s="60">
        <v>63323566</v>
      </c>
      <c r="J25" s="61">
        <v>434967</v>
      </c>
      <c r="K25" s="61">
        <v>6225846</v>
      </c>
      <c r="L25" s="61">
        <v>22888652</v>
      </c>
      <c r="M25" s="61">
        <v>6511232</v>
      </c>
      <c r="N25" s="61">
        <v>80276</v>
      </c>
      <c r="O25" s="61">
        <v>398711</v>
      </c>
      <c r="P25" s="61">
        <v>350314</v>
      </c>
    </row>
    <row r="26" spans="1:16" ht="15" customHeight="1">
      <c r="A26" s="88" t="s">
        <v>22</v>
      </c>
      <c r="B26" s="58">
        <v>394860</v>
      </c>
      <c r="C26" s="42">
        <v>241498</v>
      </c>
      <c r="D26" s="115">
        <v>0</v>
      </c>
      <c r="E26" s="42">
        <v>372619</v>
      </c>
      <c r="F26" s="59">
        <v>289691</v>
      </c>
      <c r="G26" s="42">
        <v>4388419</v>
      </c>
      <c r="H26" s="42">
        <v>8427500</v>
      </c>
      <c r="I26" s="60">
        <v>112806892</v>
      </c>
      <c r="J26" s="61">
        <v>634560</v>
      </c>
      <c r="K26" s="61">
        <v>16154841</v>
      </c>
      <c r="L26" s="61">
        <v>42962798</v>
      </c>
      <c r="M26" s="61">
        <v>10348088</v>
      </c>
      <c r="N26" s="61">
        <v>128560</v>
      </c>
      <c r="O26" s="61">
        <v>62274</v>
      </c>
      <c r="P26" s="61">
        <v>570580</v>
      </c>
    </row>
    <row r="27" spans="1:16" ht="15" customHeight="1">
      <c r="A27" s="88" t="s">
        <v>23</v>
      </c>
      <c r="B27" s="58">
        <v>1165086</v>
      </c>
      <c r="C27" s="42">
        <v>406161</v>
      </c>
      <c r="D27" s="115">
        <v>0</v>
      </c>
      <c r="E27" s="42">
        <v>29149</v>
      </c>
      <c r="F27" s="42">
        <v>178832</v>
      </c>
      <c r="G27" s="42">
        <v>3695446</v>
      </c>
      <c r="H27" s="42">
        <v>3253850</v>
      </c>
      <c r="I27" s="60">
        <v>34209670</v>
      </c>
      <c r="J27" s="61">
        <v>387265</v>
      </c>
      <c r="K27" s="61">
        <v>4775160</v>
      </c>
      <c r="L27" s="61">
        <v>10106790</v>
      </c>
      <c r="M27" s="61">
        <v>3672853</v>
      </c>
      <c r="N27" s="61">
        <v>35138</v>
      </c>
      <c r="O27" s="61">
        <v>60744</v>
      </c>
      <c r="P27" s="61">
        <v>379374</v>
      </c>
    </row>
    <row r="28" spans="1:16" ht="11.25" customHeight="1">
      <c r="A28" s="88"/>
      <c r="B28" s="58"/>
      <c r="C28" s="42"/>
      <c r="D28" s="115"/>
      <c r="E28" s="42"/>
      <c r="F28" s="42"/>
      <c r="G28" s="42"/>
      <c r="H28" s="42"/>
      <c r="I28" s="60"/>
      <c r="J28" s="61"/>
      <c r="K28" s="61"/>
      <c r="L28" s="61"/>
      <c r="M28" s="61"/>
      <c r="N28" s="61"/>
      <c r="O28" s="61"/>
      <c r="P28" s="61"/>
    </row>
    <row r="29" spans="1:16" ht="15" customHeight="1">
      <c r="A29" s="88" t="s">
        <v>24</v>
      </c>
      <c r="B29" s="58">
        <v>75110</v>
      </c>
      <c r="C29" s="42">
        <v>7877</v>
      </c>
      <c r="D29" s="115">
        <v>0</v>
      </c>
      <c r="E29" s="42">
        <v>872648</v>
      </c>
      <c r="F29" s="42">
        <v>444359</v>
      </c>
      <c r="G29" s="42">
        <v>2397368</v>
      </c>
      <c r="H29" s="42">
        <v>5582000</v>
      </c>
      <c r="I29" s="60">
        <v>100126213</v>
      </c>
      <c r="J29" s="61">
        <v>671139</v>
      </c>
      <c r="K29" s="61">
        <v>10757771</v>
      </c>
      <c r="L29" s="61">
        <v>38208338</v>
      </c>
      <c r="M29" s="61">
        <v>11352196</v>
      </c>
      <c r="N29" s="61">
        <v>244852</v>
      </c>
      <c r="O29" s="61">
        <v>98523</v>
      </c>
      <c r="P29" s="61">
        <v>536042</v>
      </c>
    </row>
    <row r="30" spans="1:16" ht="15" customHeight="1">
      <c r="A30" s="88" t="s">
        <v>25</v>
      </c>
      <c r="B30" s="58">
        <v>43882</v>
      </c>
      <c r="C30" s="42">
        <v>7081</v>
      </c>
      <c r="D30" s="115">
        <v>0</v>
      </c>
      <c r="E30" s="42">
        <v>218793</v>
      </c>
      <c r="F30" s="59">
        <v>80843</v>
      </c>
      <c r="G30" s="42">
        <v>671765</v>
      </c>
      <c r="H30" s="42">
        <v>2422800</v>
      </c>
      <c r="I30" s="60">
        <v>25588180</v>
      </c>
      <c r="J30" s="61">
        <v>232462</v>
      </c>
      <c r="K30" s="61">
        <v>2473216</v>
      </c>
      <c r="L30" s="61">
        <v>8321260</v>
      </c>
      <c r="M30" s="61">
        <v>2894456</v>
      </c>
      <c r="N30" s="61">
        <v>60901</v>
      </c>
      <c r="O30" s="61">
        <v>19909</v>
      </c>
      <c r="P30" s="61">
        <v>92363</v>
      </c>
    </row>
    <row r="31" spans="1:16" ht="15" customHeight="1">
      <c r="A31" s="88" t="s">
        <v>26</v>
      </c>
      <c r="B31" s="58">
        <v>64818</v>
      </c>
      <c r="C31" s="42">
        <v>141764</v>
      </c>
      <c r="D31" s="115">
        <v>0</v>
      </c>
      <c r="E31" s="42">
        <v>641058</v>
      </c>
      <c r="F31" s="42">
        <v>580019</v>
      </c>
      <c r="G31" s="42">
        <v>2614785</v>
      </c>
      <c r="H31" s="42">
        <v>4367000</v>
      </c>
      <c r="I31" s="60">
        <v>92352435</v>
      </c>
      <c r="J31" s="61">
        <v>647521</v>
      </c>
      <c r="K31" s="61">
        <v>11100394</v>
      </c>
      <c r="L31" s="61">
        <v>31184806</v>
      </c>
      <c r="M31" s="61">
        <v>9216048</v>
      </c>
      <c r="N31" s="61">
        <v>393283</v>
      </c>
      <c r="O31" s="61">
        <v>869051</v>
      </c>
      <c r="P31" s="61">
        <v>563932</v>
      </c>
    </row>
    <row r="32" spans="1:16" ht="15" customHeight="1">
      <c r="A32" s="88" t="s">
        <v>27</v>
      </c>
      <c r="B32" s="58">
        <v>22532</v>
      </c>
      <c r="C32" s="42">
        <v>8892</v>
      </c>
      <c r="D32" s="115">
        <v>0</v>
      </c>
      <c r="E32" s="42">
        <v>25206</v>
      </c>
      <c r="F32" s="59">
        <v>191615</v>
      </c>
      <c r="G32" s="42">
        <v>494580</v>
      </c>
      <c r="H32" s="42">
        <v>1825600</v>
      </c>
      <c r="I32" s="60">
        <v>25140174</v>
      </c>
      <c r="J32" s="61">
        <v>283403</v>
      </c>
      <c r="K32" s="61">
        <v>2914630</v>
      </c>
      <c r="L32" s="61">
        <v>9146078</v>
      </c>
      <c r="M32" s="61">
        <v>2954009</v>
      </c>
      <c r="N32" s="61">
        <v>42108</v>
      </c>
      <c r="O32" s="61">
        <v>237927</v>
      </c>
      <c r="P32" s="61">
        <v>143945</v>
      </c>
    </row>
    <row r="33" spans="1:16" ht="15" customHeight="1">
      <c r="A33" s="88" t="s">
        <v>28</v>
      </c>
      <c r="B33" s="58">
        <v>197576</v>
      </c>
      <c r="C33" s="42">
        <v>11677</v>
      </c>
      <c r="D33" s="115">
        <v>0</v>
      </c>
      <c r="E33" s="42">
        <v>3857</v>
      </c>
      <c r="F33" s="59">
        <v>0</v>
      </c>
      <c r="G33" s="42">
        <v>667749</v>
      </c>
      <c r="H33" s="42">
        <v>2388300</v>
      </c>
      <c r="I33" s="60">
        <v>50487498</v>
      </c>
      <c r="J33" s="61">
        <v>480021</v>
      </c>
      <c r="K33" s="61">
        <v>4287783</v>
      </c>
      <c r="L33" s="61">
        <v>20950912</v>
      </c>
      <c r="M33" s="61">
        <v>4874814</v>
      </c>
      <c r="N33" s="61">
        <v>20956</v>
      </c>
      <c r="O33" s="61">
        <v>65580</v>
      </c>
      <c r="P33" s="61">
        <v>160384</v>
      </c>
    </row>
    <row r="34" spans="1:16" ht="11.25" customHeight="1">
      <c r="A34" s="88"/>
      <c r="B34" s="58"/>
      <c r="C34" s="42"/>
      <c r="D34" s="115"/>
      <c r="E34" s="42"/>
      <c r="F34" s="42"/>
      <c r="G34" s="42"/>
      <c r="H34" s="42"/>
      <c r="I34" s="60"/>
      <c r="J34" s="61"/>
      <c r="K34" s="61"/>
      <c r="L34" s="61"/>
      <c r="M34" s="61"/>
      <c r="N34" s="61"/>
      <c r="O34" s="61"/>
      <c r="P34" s="61"/>
    </row>
    <row r="35" spans="1:16" ht="15" customHeight="1">
      <c r="A35" s="88" t="s">
        <v>29</v>
      </c>
      <c r="B35" s="58">
        <v>115771</v>
      </c>
      <c r="C35" s="42">
        <v>48652</v>
      </c>
      <c r="D35" s="115">
        <v>0</v>
      </c>
      <c r="E35" s="42">
        <v>196499</v>
      </c>
      <c r="F35" s="42">
        <v>381931</v>
      </c>
      <c r="G35" s="42">
        <v>1064515</v>
      </c>
      <c r="H35" s="42">
        <v>7106300</v>
      </c>
      <c r="I35" s="60">
        <v>101804790</v>
      </c>
      <c r="J35" s="61">
        <v>662203</v>
      </c>
      <c r="K35" s="61">
        <v>12849406</v>
      </c>
      <c r="L35" s="61">
        <v>36431303</v>
      </c>
      <c r="M35" s="61">
        <v>9736297</v>
      </c>
      <c r="N35" s="61">
        <v>319818</v>
      </c>
      <c r="O35" s="61">
        <v>312788</v>
      </c>
      <c r="P35" s="61">
        <v>267159</v>
      </c>
    </row>
    <row r="36" spans="1:16" ht="15" customHeight="1">
      <c r="A36" s="88" t="s">
        <v>30</v>
      </c>
      <c r="B36" s="58">
        <v>42257</v>
      </c>
      <c r="C36" s="42">
        <v>48551</v>
      </c>
      <c r="D36" s="115">
        <v>0</v>
      </c>
      <c r="E36" s="42">
        <v>622823</v>
      </c>
      <c r="F36" s="42">
        <v>1195993</v>
      </c>
      <c r="G36" s="42">
        <v>2134847</v>
      </c>
      <c r="H36" s="42">
        <v>6220500</v>
      </c>
      <c r="I36" s="60">
        <v>73008601</v>
      </c>
      <c r="J36" s="61">
        <v>563908</v>
      </c>
      <c r="K36" s="61">
        <v>7106812</v>
      </c>
      <c r="L36" s="61">
        <v>25110324</v>
      </c>
      <c r="M36" s="61">
        <v>6991847</v>
      </c>
      <c r="N36" s="61">
        <v>107099</v>
      </c>
      <c r="O36" s="61">
        <v>527162</v>
      </c>
      <c r="P36" s="61">
        <v>630957</v>
      </c>
    </row>
    <row r="37" spans="1:16" ht="15" customHeight="1">
      <c r="A37" s="88" t="s">
        <v>31</v>
      </c>
      <c r="B37" s="58">
        <v>133202</v>
      </c>
      <c r="C37" s="42">
        <v>11843</v>
      </c>
      <c r="D37" s="115">
        <v>52828</v>
      </c>
      <c r="E37" s="42">
        <v>1873522</v>
      </c>
      <c r="F37" s="42">
        <v>238364</v>
      </c>
      <c r="G37" s="42">
        <v>1508789</v>
      </c>
      <c r="H37" s="42">
        <v>4104300</v>
      </c>
      <c r="I37" s="60">
        <v>81070811</v>
      </c>
      <c r="J37" s="61">
        <v>571063</v>
      </c>
      <c r="K37" s="61">
        <v>7980968</v>
      </c>
      <c r="L37" s="61">
        <v>31235024</v>
      </c>
      <c r="M37" s="61">
        <v>9142887</v>
      </c>
      <c r="N37" s="61">
        <v>215711</v>
      </c>
      <c r="O37" s="61">
        <v>343232</v>
      </c>
      <c r="P37" s="61">
        <v>361386</v>
      </c>
    </row>
    <row r="38" spans="1:16" ht="15" customHeight="1">
      <c r="A38" s="88" t="s">
        <v>32</v>
      </c>
      <c r="B38" s="58">
        <v>132438</v>
      </c>
      <c r="C38" s="42">
        <v>53037</v>
      </c>
      <c r="D38" s="115">
        <v>0</v>
      </c>
      <c r="E38" s="42">
        <v>86007</v>
      </c>
      <c r="F38" s="59">
        <v>0</v>
      </c>
      <c r="G38" s="42">
        <v>699152</v>
      </c>
      <c r="H38" s="42">
        <v>3141600</v>
      </c>
      <c r="I38" s="60">
        <v>35900938</v>
      </c>
      <c r="J38" s="61">
        <v>311892</v>
      </c>
      <c r="K38" s="61">
        <v>3841315</v>
      </c>
      <c r="L38" s="61">
        <v>11157731</v>
      </c>
      <c r="M38" s="61">
        <v>3618587</v>
      </c>
      <c r="N38" s="61">
        <v>41092</v>
      </c>
      <c r="O38" s="61">
        <v>189881</v>
      </c>
      <c r="P38" s="61">
        <v>103239</v>
      </c>
    </row>
    <row r="39" spans="1:16" ht="15" customHeight="1">
      <c r="A39" s="88" t="s">
        <v>33</v>
      </c>
      <c r="B39" s="58">
        <v>7022</v>
      </c>
      <c r="C39" s="42">
        <v>686</v>
      </c>
      <c r="D39" s="115">
        <v>0</v>
      </c>
      <c r="E39" s="42">
        <v>1096865</v>
      </c>
      <c r="F39" s="42">
        <v>416350</v>
      </c>
      <c r="G39" s="42">
        <v>1615771</v>
      </c>
      <c r="H39" s="42">
        <v>1713100</v>
      </c>
      <c r="I39" s="60">
        <v>33634320</v>
      </c>
      <c r="J39" s="61">
        <v>367438</v>
      </c>
      <c r="K39" s="61">
        <v>4484458</v>
      </c>
      <c r="L39" s="61">
        <v>12712902</v>
      </c>
      <c r="M39" s="61">
        <v>4849861</v>
      </c>
      <c r="N39" s="61">
        <v>29504</v>
      </c>
      <c r="O39" s="61">
        <v>192433</v>
      </c>
      <c r="P39" s="61">
        <v>154851</v>
      </c>
    </row>
    <row r="40" spans="1:16" ht="11.25" customHeight="1">
      <c r="A40" s="88"/>
      <c r="B40" s="58"/>
      <c r="C40" s="42"/>
      <c r="D40" s="115"/>
      <c r="E40" s="42"/>
      <c r="F40" s="42"/>
      <c r="G40" s="42"/>
      <c r="H40" s="42"/>
      <c r="I40" s="60"/>
      <c r="J40" s="61"/>
      <c r="K40" s="61"/>
      <c r="L40" s="61"/>
      <c r="M40" s="61"/>
      <c r="N40" s="61"/>
      <c r="O40" s="61"/>
      <c r="P40" s="61"/>
    </row>
    <row r="41" spans="1:16" ht="15" customHeight="1">
      <c r="A41" s="88" t="s">
        <v>34</v>
      </c>
      <c r="B41" s="58">
        <v>107461</v>
      </c>
      <c r="C41" s="42">
        <v>22149</v>
      </c>
      <c r="D41" s="115">
        <v>0</v>
      </c>
      <c r="E41" s="42">
        <v>288098</v>
      </c>
      <c r="F41" s="59">
        <v>61186</v>
      </c>
      <c r="G41" s="42">
        <v>5213103</v>
      </c>
      <c r="H41" s="42">
        <v>5871200</v>
      </c>
      <c r="I41" s="60">
        <v>71137885</v>
      </c>
      <c r="J41" s="61">
        <v>557664</v>
      </c>
      <c r="K41" s="61">
        <v>8090074</v>
      </c>
      <c r="L41" s="61">
        <v>26545863</v>
      </c>
      <c r="M41" s="61">
        <v>6106865</v>
      </c>
      <c r="N41" s="61">
        <v>20946</v>
      </c>
      <c r="O41" s="61">
        <v>625094</v>
      </c>
      <c r="P41" s="61">
        <v>337527</v>
      </c>
    </row>
    <row r="42" spans="1:16" ht="15" customHeight="1">
      <c r="A42" s="88" t="s">
        <v>35</v>
      </c>
      <c r="B42" s="58">
        <v>51541</v>
      </c>
      <c r="C42" s="42">
        <v>138161</v>
      </c>
      <c r="D42" s="115">
        <v>0</v>
      </c>
      <c r="E42" s="42">
        <v>970231</v>
      </c>
      <c r="F42" s="42">
        <v>477894</v>
      </c>
      <c r="G42" s="42">
        <v>1133065</v>
      </c>
      <c r="H42" s="42">
        <v>2901300</v>
      </c>
      <c r="I42" s="60">
        <v>34252809</v>
      </c>
      <c r="J42" s="61">
        <v>335634</v>
      </c>
      <c r="K42" s="61">
        <v>4935211</v>
      </c>
      <c r="L42" s="61">
        <v>9726157</v>
      </c>
      <c r="M42" s="61">
        <v>4487363</v>
      </c>
      <c r="N42" s="61">
        <v>105077</v>
      </c>
      <c r="O42" s="61">
        <v>538364</v>
      </c>
      <c r="P42" s="61">
        <v>223758</v>
      </c>
    </row>
    <row r="43" spans="1:16" ht="15" customHeight="1">
      <c r="A43" s="88" t="s">
        <v>36</v>
      </c>
      <c r="B43" s="58">
        <v>146350</v>
      </c>
      <c r="C43" s="42">
        <v>150956</v>
      </c>
      <c r="D43" s="115">
        <v>0</v>
      </c>
      <c r="E43" s="42">
        <v>808499</v>
      </c>
      <c r="F43" s="42">
        <v>104548</v>
      </c>
      <c r="G43" s="42">
        <v>411111</v>
      </c>
      <c r="H43" s="42">
        <v>4122400</v>
      </c>
      <c r="I43" s="60">
        <v>38256287</v>
      </c>
      <c r="J43" s="61">
        <v>332580</v>
      </c>
      <c r="K43" s="61">
        <v>4384798</v>
      </c>
      <c r="L43" s="61">
        <v>14165850</v>
      </c>
      <c r="M43" s="61">
        <v>4436776</v>
      </c>
      <c r="N43" s="61">
        <v>263703</v>
      </c>
      <c r="O43" s="61">
        <v>86897</v>
      </c>
      <c r="P43" s="61">
        <v>241356</v>
      </c>
    </row>
    <row r="44" spans="1:16" ht="15" customHeight="1">
      <c r="A44" s="88" t="s">
        <v>37</v>
      </c>
      <c r="B44" s="58">
        <v>54228</v>
      </c>
      <c r="C44" s="42">
        <v>6147</v>
      </c>
      <c r="D44" s="115">
        <v>0</v>
      </c>
      <c r="E44" s="42">
        <v>1214088</v>
      </c>
      <c r="F44" s="42">
        <v>397464</v>
      </c>
      <c r="G44" s="42">
        <v>3762136</v>
      </c>
      <c r="H44" s="42">
        <v>4203100</v>
      </c>
      <c r="I44" s="60">
        <v>42598661</v>
      </c>
      <c r="J44" s="61">
        <v>283054</v>
      </c>
      <c r="K44" s="61">
        <v>6678715</v>
      </c>
      <c r="L44" s="61">
        <v>13038182</v>
      </c>
      <c r="M44" s="61">
        <v>3642721</v>
      </c>
      <c r="N44" s="61">
        <v>10883</v>
      </c>
      <c r="O44" s="61">
        <v>132586</v>
      </c>
      <c r="P44" s="61">
        <v>98979</v>
      </c>
    </row>
    <row r="45" spans="1:16" ht="15" customHeight="1">
      <c r="A45" s="88" t="s">
        <v>38</v>
      </c>
      <c r="B45" s="58">
        <v>30793</v>
      </c>
      <c r="C45" s="42">
        <v>10283</v>
      </c>
      <c r="D45" s="115">
        <v>281692</v>
      </c>
      <c r="E45" s="42">
        <v>1749632</v>
      </c>
      <c r="F45" s="42">
        <v>145427</v>
      </c>
      <c r="G45" s="42">
        <v>2618059</v>
      </c>
      <c r="H45" s="42">
        <v>2505600</v>
      </c>
      <c r="I45" s="60">
        <v>50512910</v>
      </c>
      <c r="J45" s="61">
        <v>387248</v>
      </c>
      <c r="K45" s="61">
        <v>6262264</v>
      </c>
      <c r="L45" s="61">
        <v>18644568</v>
      </c>
      <c r="M45" s="61">
        <v>5292680</v>
      </c>
      <c r="N45" s="61">
        <v>175778</v>
      </c>
      <c r="O45" s="61">
        <v>550231</v>
      </c>
      <c r="P45" s="61">
        <v>424687</v>
      </c>
    </row>
    <row r="46" spans="1:16" ht="11.25" customHeight="1">
      <c r="A46" s="88"/>
      <c r="B46" s="58"/>
      <c r="C46" s="42"/>
      <c r="D46" s="115"/>
      <c r="E46" s="42"/>
      <c r="F46" s="42"/>
      <c r="G46" s="42"/>
      <c r="H46" s="42"/>
      <c r="I46" s="60"/>
      <c r="J46" s="61"/>
      <c r="K46" s="61"/>
      <c r="L46" s="61"/>
      <c r="M46" s="61"/>
      <c r="N46" s="61"/>
      <c r="O46" s="61"/>
      <c r="P46" s="61"/>
    </row>
    <row r="47" spans="1:16" ht="15" customHeight="1">
      <c r="A47" s="88" t="s">
        <v>39</v>
      </c>
      <c r="B47" s="58">
        <v>166198</v>
      </c>
      <c r="C47" s="42">
        <v>66761</v>
      </c>
      <c r="D47" s="115">
        <v>0</v>
      </c>
      <c r="E47" s="42">
        <v>1469821</v>
      </c>
      <c r="F47" s="42">
        <v>582712</v>
      </c>
      <c r="G47" s="42">
        <v>5264180</v>
      </c>
      <c r="H47" s="42">
        <v>3377200</v>
      </c>
      <c r="I47" s="60">
        <v>40937625</v>
      </c>
      <c r="J47" s="61">
        <v>403542</v>
      </c>
      <c r="K47" s="61">
        <v>5025765</v>
      </c>
      <c r="L47" s="61">
        <v>10286273</v>
      </c>
      <c r="M47" s="61">
        <v>4673510</v>
      </c>
      <c r="N47" s="61">
        <v>111909</v>
      </c>
      <c r="O47" s="61">
        <v>102461</v>
      </c>
      <c r="P47" s="61">
        <v>215478</v>
      </c>
    </row>
    <row r="48" spans="1:16" ht="15" customHeight="1">
      <c r="A48" s="88" t="s">
        <v>40</v>
      </c>
      <c r="B48" s="58">
        <v>22484</v>
      </c>
      <c r="C48" s="42">
        <v>11562</v>
      </c>
      <c r="D48" s="115">
        <v>0</v>
      </c>
      <c r="E48" s="42">
        <v>184447</v>
      </c>
      <c r="F48" s="42">
        <v>13781</v>
      </c>
      <c r="G48" s="42">
        <v>1531616</v>
      </c>
      <c r="H48" s="42">
        <v>1377000</v>
      </c>
      <c r="I48" s="60">
        <v>22752696</v>
      </c>
      <c r="J48" s="61">
        <v>301071</v>
      </c>
      <c r="K48" s="61">
        <v>2629570</v>
      </c>
      <c r="L48" s="61">
        <v>7276801</v>
      </c>
      <c r="M48" s="61">
        <v>2725291</v>
      </c>
      <c r="N48" s="61">
        <v>30355</v>
      </c>
      <c r="O48" s="61">
        <v>120957</v>
      </c>
      <c r="P48" s="61">
        <v>41138</v>
      </c>
    </row>
    <row r="49" spans="1:16" ht="15" customHeight="1">
      <c r="A49" s="88" t="s">
        <v>41</v>
      </c>
      <c r="B49" s="58">
        <v>158456</v>
      </c>
      <c r="C49" s="42">
        <v>71735</v>
      </c>
      <c r="D49" s="115">
        <v>0</v>
      </c>
      <c r="E49" s="42">
        <v>112693</v>
      </c>
      <c r="F49" s="59">
        <v>0</v>
      </c>
      <c r="G49" s="42">
        <v>1961167</v>
      </c>
      <c r="H49" s="42">
        <v>2125800</v>
      </c>
      <c r="I49" s="60">
        <v>35151571</v>
      </c>
      <c r="J49" s="61">
        <v>294653</v>
      </c>
      <c r="K49" s="61">
        <v>5284085</v>
      </c>
      <c r="L49" s="61">
        <v>13181265</v>
      </c>
      <c r="M49" s="61">
        <v>2982295</v>
      </c>
      <c r="N49" s="61">
        <v>56804</v>
      </c>
      <c r="O49" s="61">
        <v>242544</v>
      </c>
      <c r="P49" s="61">
        <v>66900</v>
      </c>
    </row>
    <row r="50" spans="1:16" ht="15" customHeight="1">
      <c r="A50" s="88" t="s">
        <v>42</v>
      </c>
      <c r="B50" s="58">
        <v>73549</v>
      </c>
      <c r="C50" s="42">
        <v>20257</v>
      </c>
      <c r="D50" s="115">
        <v>0</v>
      </c>
      <c r="E50" s="42">
        <v>1827051</v>
      </c>
      <c r="F50" s="42">
        <v>563772</v>
      </c>
      <c r="G50" s="42">
        <v>516612</v>
      </c>
      <c r="H50" s="42">
        <v>3580400</v>
      </c>
      <c r="I50" s="60">
        <v>45403936</v>
      </c>
      <c r="J50" s="61">
        <v>465033</v>
      </c>
      <c r="K50" s="61">
        <v>5659497</v>
      </c>
      <c r="L50" s="61">
        <v>18624527</v>
      </c>
      <c r="M50" s="61">
        <v>3560236</v>
      </c>
      <c r="N50" s="61">
        <v>85169</v>
      </c>
      <c r="O50" s="61">
        <v>114657</v>
      </c>
      <c r="P50" s="61">
        <v>210200</v>
      </c>
    </row>
    <row r="51" spans="1:16" ht="15" customHeight="1">
      <c r="A51" s="88" t="s">
        <v>43</v>
      </c>
      <c r="B51" s="58">
        <v>41640</v>
      </c>
      <c r="C51" s="42">
        <v>52571</v>
      </c>
      <c r="D51" s="115">
        <v>0</v>
      </c>
      <c r="E51" s="42">
        <v>2415954</v>
      </c>
      <c r="F51" s="42">
        <v>68668</v>
      </c>
      <c r="G51" s="42">
        <v>670503</v>
      </c>
      <c r="H51" s="42">
        <v>1396900</v>
      </c>
      <c r="I51" s="60">
        <v>29562378</v>
      </c>
      <c r="J51" s="61">
        <v>297071</v>
      </c>
      <c r="K51" s="61">
        <v>3905859</v>
      </c>
      <c r="L51" s="61">
        <v>8581060</v>
      </c>
      <c r="M51" s="61">
        <v>2224535</v>
      </c>
      <c r="N51" s="61">
        <v>60589</v>
      </c>
      <c r="O51" s="61">
        <v>197657</v>
      </c>
      <c r="P51" s="61">
        <v>160412</v>
      </c>
    </row>
    <row r="52" spans="1:16" ht="11.25" customHeight="1">
      <c r="A52" s="88"/>
      <c r="B52" s="58"/>
      <c r="C52" s="42"/>
      <c r="D52" s="115"/>
      <c r="E52" s="42"/>
      <c r="F52" s="42"/>
      <c r="G52" s="42"/>
      <c r="H52" s="42"/>
      <c r="I52" s="60"/>
      <c r="J52" s="61"/>
      <c r="K52" s="61"/>
      <c r="L52" s="61"/>
      <c r="M52" s="61"/>
      <c r="N52" s="61"/>
      <c r="O52" s="61"/>
      <c r="P52" s="61"/>
    </row>
    <row r="53" spans="1:16" ht="15" customHeight="1">
      <c r="A53" s="88" t="s">
        <v>44</v>
      </c>
      <c r="B53" s="58">
        <v>467729</v>
      </c>
      <c r="C53" s="42">
        <v>7426</v>
      </c>
      <c r="D53" s="115">
        <v>0</v>
      </c>
      <c r="E53" s="42">
        <v>323634</v>
      </c>
      <c r="F53" s="42">
        <v>110596</v>
      </c>
      <c r="G53" s="42">
        <v>274911</v>
      </c>
      <c r="H53" s="42">
        <v>940400</v>
      </c>
      <c r="I53" s="60">
        <v>19861224</v>
      </c>
      <c r="J53" s="61">
        <v>243147</v>
      </c>
      <c r="K53" s="61">
        <v>2950452</v>
      </c>
      <c r="L53" s="61">
        <v>6281579</v>
      </c>
      <c r="M53" s="61">
        <v>2040919</v>
      </c>
      <c r="N53" s="61">
        <v>6328</v>
      </c>
      <c r="O53" s="61">
        <v>37270</v>
      </c>
      <c r="P53" s="61">
        <v>56573</v>
      </c>
    </row>
    <row r="54" spans="1:16" ht="15" customHeight="1">
      <c r="A54" s="88" t="s">
        <v>45</v>
      </c>
      <c r="B54" s="58">
        <v>15218</v>
      </c>
      <c r="C54" s="42">
        <v>60214</v>
      </c>
      <c r="D54" s="115">
        <v>0</v>
      </c>
      <c r="E54" s="42">
        <v>623079</v>
      </c>
      <c r="F54" s="42">
        <v>5210</v>
      </c>
      <c r="G54" s="42">
        <v>351899</v>
      </c>
      <c r="H54" s="42">
        <v>1073600</v>
      </c>
      <c r="I54" s="60">
        <v>18989591</v>
      </c>
      <c r="J54" s="61">
        <v>255514</v>
      </c>
      <c r="K54" s="61">
        <v>2873589</v>
      </c>
      <c r="L54" s="61">
        <v>6994298</v>
      </c>
      <c r="M54" s="61">
        <v>2154019</v>
      </c>
      <c r="N54" s="61">
        <v>31952</v>
      </c>
      <c r="O54" s="61">
        <v>49809</v>
      </c>
      <c r="P54" s="61">
        <v>51529</v>
      </c>
    </row>
    <row r="55" spans="1:16" ht="15" customHeight="1">
      <c r="A55" s="88" t="s">
        <v>46</v>
      </c>
      <c r="B55" s="58">
        <v>753934</v>
      </c>
      <c r="C55" s="42">
        <v>1697</v>
      </c>
      <c r="D55" s="115">
        <v>0</v>
      </c>
      <c r="E55" s="42">
        <v>3476315</v>
      </c>
      <c r="F55" s="42">
        <v>626582</v>
      </c>
      <c r="G55" s="42">
        <v>4028791</v>
      </c>
      <c r="H55" s="42">
        <v>15164500</v>
      </c>
      <c r="I55" s="60">
        <v>173244478</v>
      </c>
      <c r="J55" s="61">
        <v>949028</v>
      </c>
      <c r="K55" s="61">
        <v>17286361</v>
      </c>
      <c r="L55" s="61">
        <v>68059310</v>
      </c>
      <c r="M55" s="61">
        <v>19390569</v>
      </c>
      <c r="N55" s="61">
        <v>286125</v>
      </c>
      <c r="O55" s="61">
        <v>221224</v>
      </c>
      <c r="P55" s="61">
        <v>1427295</v>
      </c>
    </row>
    <row r="56" spans="1:16" ht="15" customHeight="1">
      <c r="A56" s="88" t="s">
        <v>47</v>
      </c>
      <c r="B56" s="58">
        <v>9182</v>
      </c>
      <c r="C56" s="42">
        <v>41145</v>
      </c>
      <c r="D56" s="115">
        <v>0</v>
      </c>
      <c r="E56" s="42">
        <v>510988</v>
      </c>
      <c r="F56" s="59">
        <v>78284</v>
      </c>
      <c r="G56" s="42">
        <v>646262</v>
      </c>
      <c r="H56" s="42">
        <v>1780900</v>
      </c>
      <c r="I56" s="60">
        <v>20169047</v>
      </c>
      <c r="J56" s="61">
        <v>272462</v>
      </c>
      <c r="K56" s="61">
        <v>2673813</v>
      </c>
      <c r="L56" s="61">
        <v>6908229</v>
      </c>
      <c r="M56" s="61">
        <v>1523981</v>
      </c>
      <c r="N56" s="61">
        <v>13400</v>
      </c>
      <c r="O56" s="61">
        <v>167780</v>
      </c>
      <c r="P56" s="61">
        <v>58571</v>
      </c>
    </row>
    <row r="57" spans="1:16" ht="15" customHeight="1">
      <c r="A57" s="81" t="s">
        <v>48</v>
      </c>
      <c r="B57" s="58">
        <v>125216</v>
      </c>
      <c r="C57" s="42">
        <v>7176</v>
      </c>
      <c r="D57" s="115">
        <v>0</v>
      </c>
      <c r="E57" s="42">
        <v>573765</v>
      </c>
      <c r="F57" s="59">
        <v>0</v>
      </c>
      <c r="G57" s="42">
        <v>247529</v>
      </c>
      <c r="H57" s="42">
        <v>1527400</v>
      </c>
      <c r="I57" s="60">
        <v>17523111</v>
      </c>
      <c r="J57" s="61">
        <v>223946</v>
      </c>
      <c r="K57" s="61">
        <v>2413592</v>
      </c>
      <c r="L57" s="61">
        <v>5558977</v>
      </c>
      <c r="M57" s="61">
        <v>1671435</v>
      </c>
      <c r="N57" s="61">
        <v>54576</v>
      </c>
      <c r="O57" s="61">
        <v>58875</v>
      </c>
      <c r="P57" s="61">
        <v>32685</v>
      </c>
    </row>
    <row r="58" spans="1:16" ht="11.25" customHeight="1">
      <c r="A58" s="81"/>
      <c r="B58" s="58"/>
      <c r="C58" s="42"/>
      <c r="D58" s="115"/>
      <c r="E58" s="42"/>
      <c r="F58" s="42"/>
      <c r="G58" s="42"/>
      <c r="H58" s="42"/>
      <c r="I58" s="60"/>
      <c r="J58" s="61"/>
      <c r="K58" s="61"/>
      <c r="L58" s="61"/>
      <c r="M58" s="61"/>
      <c r="N58" s="61"/>
      <c r="O58" s="61"/>
      <c r="P58" s="61"/>
    </row>
    <row r="59" spans="1:16" ht="15" customHeight="1">
      <c r="A59" s="88" t="s">
        <v>49</v>
      </c>
      <c r="B59" s="58">
        <v>315103</v>
      </c>
      <c r="C59" s="42">
        <v>21233</v>
      </c>
      <c r="D59" s="115">
        <v>0</v>
      </c>
      <c r="E59" s="42">
        <v>986651</v>
      </c>
      <c r="F59" s="42">
        <v>39308</v>
      </c>
      <c r="G59" s="42">
        <v>1751973</v>
      </c>
      <c r="H59" s="42">
        <v>2482300</v>
      </c>
      <c r="I59" s="60">
        <v>22625381</v>
      </c>
      <c r="J59" s="61">
        <v>283879</v>
      </c>
      <c r="K59" s="61">
        <v>2668525</v>
      </c>
      <c r="L59" s="61">
        <v>5708378</v>
      </c>
      <c r="M59" s="61">
        <v>1955342</v>
      </c>
      <c r="N59" s="61">
        <v>22351</v>
      </c>
      <c r="O59" s="61">
        <v>79678</v>
      </c>
      <c r="P59" s="61">
        <v>51005</v>
      </c>
    </row>
    <row r="60" spans="1:16" ht="15" customHeight="1">
      <c r="A60" s="88" t="s">
        <v>50</v>
      </c>
      <c r="B60" s="58">
        <v>27180</v>
      </c>
      <c r="C60" s="42">
        <v>12999</v>
      </c>
      <c r="D60" s="115">
        <v>0</v>
      </c>
      <c r="E60" s="42">
        <v>174201</v>
      </c>
      <c r="F60" s="42">
        <v>246590</v>
      </c>
      <c r="G60" s="42">
        <v>152487</v>
      </c>
      <c r="H60" s="42">
        <v>2219700</v>
      </c>
      <c r="I60" s="60">
        <v>16609879</v>
      </c>
      <c r="J60" s="61">
        <v>221002</v>
      </c>
      <c r="K60" s="61">
        <v>2628755</v>
      </c>
      <c r="L60" s="61">
        <v>4589903</v>
      </c>
      <c r="M60" s="61">
        <v>1344843</v>
      </c>
      <c r="N60" s="61">
        <v>13199</v>
      </c>
      <c r="O60" s="61">
        <v>90090</v>
      </c>
      <c r="P60" s="61">
        <v>43362</v>
      </c>
    </row>
    <row r="61" spans="1:16" ht="15" customHeight="1">
      <c r="A61" s="88" t="s">
        <v>51</v>
      </c>
      <c r="B61" s="58">
        <v>52811</v>
      </c>
      <c r="C61" s="42">
        <v>5993</v>
      </c>
      <c r="D61" s="115">
        <v>0</v>
      </c>
      <c r="E61" s="42">
        <v>234691</v>
      </c>
      <c r="F61" s="42">
        <v>98711</v>
      </c>
      <c r="G61" s="42">
        <v>451882</v>
      </c>
      <c r="H61" s="42">
        <v>1564300</v>
      </c>
      <c r="I61" s="60">
        <v>15397396</v>
      </c>
      <c r="J61" s="61">
        <v>220826</v>
      </c>
      <c r="K61" s="61">
        <v>1676523</v>
      </c>
      <c r="L61" s="61">
        <v>4679721</v>
      </c>
      <c r="M61" s="61">
        <v>3006506</v>
      </c>
      <c r="N61" s="61">
        <v>29980</v>
      </c>
      <c r="O61" s="61">
        <v>83374</v>
      </c>
      <c r="P61" s="61">
        <v>48479</v>
      </c>
    </row>
    <row r="62" spans="1:16" ht="11.25" customHeight="1">
      <c r="A62" s="88"/>
      <c r="B62" s="58"/>
      <c r="C62" s="42"/>
      <c r="D62" s="115"/>
      <c r="E62" s="42"/>
      <c r="F62" s="42"/>
      <c r="G62" s="42"/>
      <c r="H62" s="42"/>
      <c r="I62" s="60"/>
      <c r="J62" s="61"/>
      <c r="K62" s="61"/>
      <c r="L62" s="61"/>
      <c r="M62" s="61"/>
      <c r="N62" s="61"/>
      <c r="O62" s="61"/>
      <c r="P62" s="61"/>
    </row>
    <row r="63" spans="1:16" ht="15" customHeight="1">
      <c r="A63" s="88" t="s">
        <v>52</v>
      </c>
      <c r="B63" s="58">
        <v>5919</v>
      </c>
      <c r="C63" s="42">
        <v>41</v>
      </c>
      <c r="D63" s="115">
        <v>0</v>
      </c>
      <c r="E63" s="42">
        <v>24416</v>
      </c>
      <c r="F63" s="42">
        <v>231247</v>
      </c>
      <c r="G63" s="42">
        <v>169785</v>
      </c>
      <c r="H63" s="42">
        <v>441000</v>
      </c>
      <c r="I63" s="60">
        <v>8856829</v>
      </c>
      <c r="J63" s="61">
        <v>146029</v>
      </c>
      <c r="K63" s="61">
        <v>1316143</v>
      </c>
      <c r="L63" s="61">
        <v>2299500</v>
      </c>
      <c r="M63" s="61">
        <v>853088</v>
      </c>
      <c r="N63" s="59">
        <v>0</v>
      </c>
      <c r="O63" s="61">
        <v>76294</v>
      </c>
      <c r="P63" s="61">
        <v>23244</v>
      </c>
    </row>
    <row r="64" spans="1:16" ht="15" customHeight="1">
      <c r="A64" s="88" t="s">
        <v>53</v>
      </c>
      <c r="B64" s="58">
        <v>2223</v>
      </c>
      <c r="C64" s="42">
        <v>1379</v>
      </c>
      <c r="D64" s="115">
        <v>0</v>
      </c>
      <c r="E64" s="42">
        <v>811224</v>
      </c>
      <c r="F64" s="42">
        <v>303703</v>
      </c>
      <c r="G64" s="42">
        <v>215625</v>
      </c>
      <c r="H64" s="42">
        <v>666900</v>
      </c>
      <c r="I64" s="60">
        <v>7402312</v>
      </c>
      <c r="J64" s="61">
        <v>146714</v>
      </c>
      <c r="K64" s="61">
        <v>1105362</v>
      </c>
      <c r="L64" s="61">
        <v>1458987</v>
      </c>
      <c r="M64" s="61">
        <v>1555128</v>
      </c>
      <c r="N64" s="61">
        <v>6859</v>
      </c>
      <c r="O64" s="61">
        <v>158272</v>
      </c>
      <c r="P64" s="61">
        <v>18667</v>
      </c>
    </row>
    <row r="65" spans="1:16" ht="15" customHeight="1">
      <c r="A65" s="88" t="s">
        <v>54</v>
      </c>
      <c r="B65" s="58">
        <v>1879</v>
      </c>
      <c r="C65" s="42">
        <v>1290</v>
      </c>
      <c r="D65" s="115">
        <v>0</v>
      </c>
      <c r="E65" s="42">
        <v>324712</v>
      </c>
      <c r="F65" s="42">
        <v>198248</v>
      </c>
      <c r="G65" s="42">
        <v>118867</v>
      </c>
      <c r="H65" s="42">
        <v>331400</v>
      </c>
      <c r="I65" s="60">
        <v>4586533</v>
      </c>
      <c r="J65" s="61">
        <v>102666</v>
      </c>
      <c r="K65" s="61">
        <v>1045610</v>
      </c>
      <c r="L65" s="61">
        <v>945032</v>
      </c>
      <c r="M65" s="61">
        <v>845260</v>
      </c>
      <c r="N65" s="61">
        <v>11951</v>
      </c>
      <c r="O65" s="61">
        <v>145422</v>
      </c>
      <c r="P65" s="61">
        <v>15988</v>
      </c>
    </row>
    <row r="66" spans="1:16" ht="15" customHeight="1">
      <c r="A66" s="88" t="s">
        <v>55</v>
      </c>
      <c r="B66" s="58">
        <v>1290</v>
      </c>
      <c r="C66" s="42">
        <v>602</v>
      </c>
      <c r="D66" s="115">
        <v>0</v>
      </c>
      <c r="E66" s="42">
        <v>73914</v>
      </c>
      <c r="F66" s="42">
        <v>1455</v>
      </c>
      <c r="G66" s="42">
        <v>161919</v>
      </c>
      <c r="H66" s="42">
        <v>310500</v>
      </c>
      <c r="I66" s="60">
        <v>5618001</v>
      </c>
      <c r="J66" s="61">
        <v>131056</v>
      </c>
      <c r="K66" s="61">
        <v>718871</v>
      </c>
      <c r="L66" s="61">
        <v>1430675</v>
      </c>
      <c r="M66" s="61">
        <v>829163</v>
      </c>
      <c r="N66" s="61">
        <v>18658</v>
      </c>
      <c r="O66" s="61">
        <v>24539</v>
      </c>
      <c r="P66" s="61">
        <v>15162</v>
      </c>
    </row>
    <row r="67" spans="1:16" ht="15" customHeight="1">
      <c r="A67" s="88" t="s">
        <v>56</v>
      </c>
      <c r="B67" s="58">
        <v>6180</v>
      </c>
      <c r="C67" s="42">
        <v>150</v>
      </c>
      <c r="D67" s="115">
        <v>0</v>
      </c>
      <c r="E67" s="42">
        <v>1570080</v>
      </c>
      <c r="F67" s="42">
        <v>131162</v>
      </c>
      <c r="G67" s="42">
        <v>276726</v>
      </c>
      <c r="H67" s="42">
        <v>1122100</v>
      </c>
      <c r="I67" s="60">
        <v>11935138</v>
      </c>
      <c r="J67" s="61">
        <v>143844</v>
      </c>
      <c r="K67" s="61">
        <v>1425719</v>
      </c>
      <c r="L67" s="61">
        <v>2659824</v>
      </c>
      <c r="M67" s="61">
        <v>1305637</v>
      </c>
      <c r="N67" s="61">
        <v>1591</v>
      </c>
      <c r="O67" s="61">
        <v>139458</v>
      </c>
      <c r="P67" s="61">
        <v>24209</v>
      </c>
    </row>
    <row r="68" spans="1:16" ht="11.25" customHeight="1">
      <c r="A68" s="88"/>
      <c r="B68" s="58"/>
      <c r="C68" s="42"/>
      <c r="D68" s="115"/>
      <c r="E68" s="42"/>
      <c r="F68" s="42"/>
      <c r="G68" s="42"/>
      <c r="H68" s="42"/>
      <c r="I68" s="60"/>
      <c r="J68" s="61"/>
      <c r="K68" s="61"/>
      <c r="L68" s="61"/>
      <c r="M68" s="61"/>
      <c r="N68" s="61"/>
      <c r="O68" s="61"/>
      <c r="P68" s="61"/>
    </row>
    <row r="69" spans="1:16" ht="15" customHeight="1">
      <c r="A69" s="88" t="s">
        <v>57</v>
      </c>
      <c r="B69" s="58">
        <v>58635</v>
      </c>
      <c r="C69" s="42">
        <v>20050</v>
      </c>
      <c r="D69" s="115">
        <v>0</v>
      </c>
      <c r="E69" s="42">
        <v>0</v>
      </c>
      <c r="F69" s="42">
        <v>165104</v>
      </c>
      <c r="G69" s="42">
        <v>122737</v>
      </c>
      <c r="H69" s="42">
        <v>272300</v>
      </c>
      <c r="I69" s="60">
        <v>5491497</v>
      </c>
      <c r="J69" s="61">
        <v>90580</v>
      </c>
      <c r="K69" s="61">
        <v>685885</v>
      </c>
      <c r="L69" s="61">
        <v>802538</v>
      </c>
      <c r="M69" s="61">
        <v>471844</v>
      </c>
      <c r="N69" s="61">
        <v>3981</v>
      </c>
      <c r="O69" s="61">
        <v>76282</v>
      </c>
      <c r="P69" s="61">
        <v>32188</v>
      </c>
    </row>
    <row r="70" spans="1:16" ht="15" customHeight="1">
      <c r="A70" s="88" t="s">
        <v>58</v>
      </c>
      <c r="B70" s="58">
        <v>3126</v>
      </c>
      <c r="C70" s="42">
        <v>130</v>
      </c>
      <c r="D70" s="115">
        <v>0</v>
      </c>
      <c r="E70" s="42">
        <v>635684</v>
      </c>
      <c r="F70" s="42">
        <v>15758</v>
      </c>
      <c r="G70" s="42">
        <v>266570</v>
      </c>
      <c r="H70" s="42">
        <v>481000</v>
      </c>
      <c r="I70" s="60">
        <v>6710940</v>
      </c>
      <c r="J70" s="61">
        <v>110106</v>
      </c>
      <c r="K70" s="61">
        <v>1272557</v>
      </c>
      <c r="L70" s="61">
        <v>1781461</v>
      </c>
      <c r="M70" s="61">
        <v>638899</v>
      </c>
      <c r="N70" s="59">
        <v>0</v>
      </c>
      <c r="O70" s="61">
        <v>131504</v>
      </c>
      <c r="P70" s="61">
        <v>35128</v>
      </c>
    </row>
    <row r="71" spans="1:16" ht="15" customHeight="1">
      <c r="A71" s="88" t="s">
        <v>59</v>
      </c>
      <c r="B71" s="58">
        <v>3038</v>
      </c>
      <c r="C71" s="42">
        <v>0</v>
      </c>
      <c r="D71" s="115">
        <v>0</v>
      </c>
      <c r="E71" s="42">
        <v>216886</v>
      </c>
      <c r="F71" s="42">
        <v>58816</v>
      </c>
      <c r="G71" s="42">
        <v>62746</v>
      </c>
      <c r="H71" s="42">
        <v>256600</v>
      </c>
      <c r="I71" s="60">
        <v>4053992</v>
      </c>
      <c r="J71" s="61">
        <v>112315</v>
      </c>
      <c r="K71" s="61">
        <v>795805</v>
      </c>
      <c r="L71" s="61">
        <v>938652</v>
      </c>
      <c r="M71" s="61">
        <v>365630</v>
      </c>
      <c r="N71" s="59">
        <v>0</v>
      </c>
      <c r="O71" s="61">
        <v>55768</v>
      </c>
      <c r="P71" s="61">
        <v>21650</v>
      </c>
    </row>
    <row r="72" spans="1:16" ht="15" customHeight="1">
      <c r="A72" s="88" t="s">
        <v>60</v>
      </c>
      <c r="B72" s="58">
        <v>5626</v>
      </c>
      <c r="C72" s="42">
        <v>0</v>
      </c>
      <c r="D72" s="115">
        <v>0</v>
      </c>
      <c r="E72" s="42">
        <v>56670</v>
      </c>
      <c r="F72" s="42">
        <v>58711</v>
      </c>
      <c r="G72" s="42">
        <v>75644</v>
      </c>
      <c r="H72" s="42">
        <v>335700</v>
      </c>
      <c r="I72" s="60">
        <v>4538806</v>
      </c>
      <c r="J72" s="61">
        <v>120485</v>
      </c>
      <c r="K72" s="61">
        <v>665978</v>
      </c>
      <c r="L72" s="61">
        <v>1108564</v>
      </c>
      <c r="M72" s="61">
        <v>486515</v>
      </c>
      <c r="N72" s="61">
        <v>216</v>
      </c>
      <c r="O72" s="61">
        <v>124164</v>
      </c>
      <c r="P72" s="61">
        <v>21111</v>
      </c>
    </row>
    <row r="73" spans="1:16" ht="15" customHeight="1">
      <c r="A73" s="88" t="s">
        <v>61</v>
      </c>
      <c r="B73" s="58">
        <v>1086</v>
      </c>
      <c r="C73" s="42">
        <v>120</v>
      </c>
      <c r="D73" s="115">
        <v>0</v>
      </c>
      <c r="E73" s="42">
        <v>238000</v>
      </c>
      <c r="F73" s="42">
        <v>63881</v>
      </c>
      <c r="G73" s="42">
        <v>62469</v>
      </c>
      <c r="H73" s="42">
        <v>385800</v>
      </c>
      <c r="I73" s="60">
        <v>2810984</v>
      </c>
      <c r="J73" s="61">
        <v>82030</v>
      </c>
      <c r="K73" s="61">
        <v>822002</v>
      </c>
      <c r="L73" s="61">
        <v>489623</v>
      </c>
      <c r="M73" s="61">
        <v>260316</v>
      </c>
      <c r="N73" s="59">
        <v>0</v>
      </c>
      <c r="O73" s="61">
        <v>50887</v>
      </c>
      <c r="P73" s="61">
        <v>44251</v>
      </c>
    </row>
    <row r="74" spans="1:16" ht="3.75" customHeight="1">
      <c r="A74" s="89" t="s">
        <v>1</v>
      </c>
      <c r="B74" s="90"/>
      <c r="C74" s="91"/>
      <c r="D74" s="92" t="s">
        <v>106</v>
      </c>
      <c r="E74" s="91"/>
      <c r="F74" s="91"/>
      <c r="G74" s="91"/>
      <c r="H74" s="91"/>
      <c r="I74" s="93"/>
      <c r="J74" s="93"/>
      <c r="K74" s="93"/>
      <c r="L74" s="91"/>
      <c r="M74" s="91"/>
      <c r="N74" s="91"/>
      <c r="O74" s="91"/>
      <c r="P74" s="94"/>
    </row>
    <row r="75" spans="1:8" ht="18" customHeight="1">
      <c r="A75" s="95"/>
      <c r="B75" s="42"/>
      <c r="C75" s="96"/>
      <c r="D75" s="96"/>
      <c r="E75" s="96"/>
      <c r="F75" s="96"/>
      <c r="G75" s="96"/>
      <c r="H75" s="96"/>
    </row>
    <row r="76" ht="13.5">
      <c r="B76" s="42"/>
    </row>
    <row r="77" ht="13.5">
      <c r="B77" s="4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4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20.5" style="62" customWidth="1"/>
    <col min="2" max="8" width="15.8984375" style="62" customWidth="1"/>
    <col min="9" max="16384" width="10.59765625" style="62" customWidth="1"/>
  </cols>
  <sheetData>
    <row r="1" spans="1:3" ht="21.75" customHeight="1">
      <c r="A1" s="63" t="s">
        <v>0</v>
      </c>
      <c r="C1" s="97" t="s">
        <v>102</v>
      </c>
    </row>
    <row r="2" ht="24" customHeight="1"/>
    <row r="3" spans="1:8" ht="15" customHeight="1" thickBot="1">
      <c r="A3" s="66"/>
      <c r="B3" s="66"/>
      <c r="C3" s="66"/>
      <c r="D3" s="66"/>
      <c r="E3" s="66"/>
      <c r="F3" s="66"/>
      <c r="G3" s="66"/>
      <c r="H3" s="66"/>
    </row>
    <row r="4" spans="1:8" ht="22.5" customHeight="1">
      <c r="A4" s="119" t="s">
        <v>103</v>
      </c>
      <c r="B4" s="98" t="s">
        <v>1</v>
      </c>
      <c r="C4" s="93"/>
      <c r="D4" s="69" t="s">
        <v>2</v>
      </c>
      <c r="E4" s="93"/>
      <c r="F4" s="70" t="s">
        <v>62</v>
      </c>
      <c r="G4" s="93"/>
      <c r="H4" s="93"/>
    </row>
    <row r="5" spans="1:8" ht="38.25" customHeight="1">
      <c r="A5" s="120"/>
      <c r="B5" s="76" t="s">
        <v>77</v>
      </c>
      <c r="C5" s="75" t="s">
        <v>78</v>
      </c>
      <c r="D5" s="75" t="s">
        <v>79</v>
      </c>
      <c r="E5" s="75" t="s">
        <v>80</v>
      </c>
      <c r="F5" s="75" t="s">
        <v>81</v>
      </c>
      <c r="G5" s="75" t="s">
        <v>82</v>
      </c>
      <c r="H5" s="99" t="s">
        <v>101</v>
      </c>
    </row>
    <row r="6" spans="1:2" ht="14.25" customHeight="1">
      <c r="A6" s="100"/>
      <c r="B6" s="101" t="s">
        <v>10</v>
      </c>
    </row>
    <row r="7" spans="1:8" ht="15" customHeight="1">
      <c r="A7" s="81" t="s">
        <v>112</v>
      </c>
      <c r="B7" s="102">
        <v>804100643</v>
      </c>
      <c r="C7" s="59">
        <v>120247950</v>
      </c>
      <c r="D7" s="59">
        <v>428427336</v>
      </c>
      <c r="E7" s="59">
        <v>168420</v>
      </c>
      <c r="F7" s="59">
        <v>418664118</v>
      </c>
      <c r="G7" s="59">
        <v>36857226</v>
      </c>
      <c r="H7" s="59">
        <v>9807786</v>
      </c>
    </row>
    <row r="8" spans="1:8" ht="15" customHeight="1">
      <c r="A8" s="82" t="s">
        <v>105</v>
      </c>
      <c r="B8" s="102">
        <v>757953809</v>
      </c>
      <c r="C8" s="59">
        <v>126731530</v>
      </c>
      <c r="D8" s="59">
        <v>402828300</v>
      </c>
      <c r="E8" s="59">
        <v>213352</v>
      </c>
      <c r="F8" s="59">
        <v>447471667</v>
      </c>
      <c r="G8" s="59">
        <v>35399122</v>
      </c>
      <c r="H8" s="59">
        <v>10325971</v>
      </c>
    </row>
    <row r="9" spans="1:8" ht="15" customHeight="1">
      <c r="A9" s="82" t="s">
        <v>113</v>
      </c>
      <c r="B9" s="102">
        <v>709030039</v>
      </c>
      <c r="C9" s="59">
        <v>119635188</v>
      </c>
      <c r="D9" s="59">
        <v>375810927</v>
      </c>
      <c r="E9" s="59">
        <v>192632</v>
      </c>
      <c r="F9" s="59">
        <v>424875666</v>
      </c>
      <c r="G9" s="59">
        <v>37145520</v>
      </c>
      <c r="H9" s="59">
        <v>12340751</v>
      </c>
    </row>
    <row r="10" spans="1:8" ht="15" customHeight="1">
      <c r="A10" s="82" t="s">
        <v>110</v>
      </c>
      <c r="B10" s="102">
        <v>643420530</v>
      </c>
      <c r="C10" s="59">
        <v>115464680</v>
      </c>
      <c r="D10" s="59">
        <v>367959097</v>
      </c>
      <c r="E10" s="59">
        <v>398528</v>
      </c>
      <c r="F10" s="59">
        <v>417620522</v>
      </c>
      <c r="G10" s="59">
        <v>42593537</v>
      </c>
      <c r="H10" s="59">
        <v>12054766</v>
      </c>
    </row>
    <row r="11" spans="1:8" ht="12" customHeight="1">
      <c r="A11" s="82"/>
      <c r="B11" s="102"/>
      <c r="C11" s="57"/>
      <c r="D11" s="57"/>
      <c r="E11" s="57"/>
      <c r="F11" s="57"/>
      <c r="G11" s="57"/>
      <c r="H11" s="57"/>
    </row>
    <row r="12" spans="1:8" s="87" customFormat="1" ht="18" customHeight="1">
      <c r="A12" s="84" t="s">
        <v>115</v>
      </c>
      <c r="B12" s="111">
        <f>SUM(B14:B21)</f>
        <v>608948748</v>
      </c>
      <c r="C12" s="112">
        <f aca="true" t="shared" si="0" ref="C12:H12">SUM(C14:C21)</f>
        <v>113016483</v>
      </c>
      <c r="D12" s="112">
        <f t="shared" si="0"/>
        <v>346180089</v>
      </c>
      <c r="E12" s="112">
        <f t="shared" si="0"/>
        <v>135912</v>
      </c>
      <c r="F12" s="112">
        <f t="shared" si="0"/>
        <v>413592529</v>
      </c>
      <c r="G12" s="112">
        <f t="shared" si="0"/>
        <v>53435396</v>
      </c>
      <c r="H12" s="112">
        <f t="shared" si="0"/>
        <v>7095850</v>
      </c>
    </row>
    <row r="13" spans="1:8" s="87" customFormat="1" ht="12.75" customHeight="1">
      <c r="A13" s="103"/>
      <c r="B13" s="52"/>
      <c r="C13" s="52"/>
      <c r="D13" s="52"/>
      <c r="E13" s="52"/>
      <c r="F13" s="52"/>
      <c r="G13" s="52"/>
      <c r="H13" s="52"/>
    </row>
    <row r="14" spans="1:8" s="87" customFormat="1" ht="15" customHeight="1">
      <c r="A14" s="54" t="s">
        <v>11</v>
      </c>
      <c r="B14" s="112">
        <f>B23</f>
        <v>338050785</v>
      </c>
      <c r="C14" s="112">
        <f aca="true" t="shared" si="1" ref="C14:H14">C23</f>
        <v>41063738</v>
      </c>
      <c r="D14" s="112">
        <f t="shared" si="1"/>
        <v>144975351</v>
      </c>
      <c r="E14" s="115">
        <f t="shared" si="1"/>
        <v>0</v>
      </c>
      <c r="F14" s="112">
        <f t="shared" si="1"/>
        <v>212245630</v>
      </c>
      <c r="G14" s="116">
        <f t="shared" si="1"/>
        <v>50852907</v>
      </c>
      <c r="H14" s="116">
        <f t="shared" si="1"/>
        <v>0</v>
      </c>
    </row>
    <row r="15" spans="1:8" s="87" customFormat="1" ht="15" customHeight="1">
      <c r="A15" s="54" t="s">
        <v>12</v>
      </c>
      <c r="B15" s="112">
        <f>B29+B31+B36+B51+B63</f>
        <v>44244182</v>
      </c>
      <c r="C15" s="112">
        <f aca="true" t="shared" si="2" ref="C15:H15">C29+C31+C36+C51+C63</f>
        <v>13156010</v>
      </c>
      <c r="D15" s="112">
        <f t="shared" si="2"/>
        <v>38347466</v>
      </c>
      <c r="E15" s="112">
        <f t="shared" si="2"/>
        <v>8984</v>
      </c>
      <c r="F15" s="112">
        <f t="shared" si="2"/>
        <v>30104605</v>
      </c>
      <c r="G15" s="116">
        <f t="shared" si="2"/>
        <v>1021723</v>
      </c>
      <c r="H15" s="116">
        <f t="shared" si="2"/>
        <v>0</v>
      </c>
    </row>
    <row r="16" spans="1:8" s="87" customFormat="1" ht="15" customHeight="1">
      <c r="A16" s="54" t="s">
        <v>13</v>
      </c>
      <c r="B16" s="112">
        <f>B26+B27+B47+B64+B65</f>
        <v>31324285</v>
      </c>
      <c r="C16" s="112">
        <f aca="true" t="shared" si="3" ref="C16:H16">C26+C27+C47+C64+C65</f>
        <v>7577971</v>
      </c>
      <c r="D16" s="112">
        <f t="shared" si="3"/>
        <v>20478153</v>
      </c>
      <c r="E16" s="112">
        <f t="shared" si="3"/>
        <v>17283</v>
      </c>
      <c r="F16" s="112">
        <f t="shared" si="3"/>
        <v>21885459</v>
      </c>
      <c r="G16" s="116">
        <f t="shared" si="3"/>
        <v>0</v>
      </c>
      <c r="H16" s="116">
        <f t="shared" si="3"/>
        <v>0</v>
      </c>
    </row>
    <row r="17" spans="1:8" s="87" customFormat="1" ht="15" customHeight="1">
      <c r="A17" s="54" t="s">
        <v>14</v>
      </c>
      <c r="B17" s="112">
        <f>B33+B35+B41+B44+B50+B57+B59</f>
        <v>51052254</v>
      </c>
      <c r="C17" s="112">
        <f aca="true" t="shared" si="4" ref="C17:H17">C33+C35+C41+C44+C50+C57+C59</f>
        <v>14936021</v>
      </c>
      <c r="D17" s="112">
        <f t="shared" si="4"/>
        <v>37267186</v>
      </c>
      <c r="E17" s="112">
        <f t="shared" si="4"/>
        <v>34523</v>
      </c>
      <c r="F17" s="112">
        <f t="shared" si="4"/>
        <v>36694463</v>
      </c>
      <c r="G17" s="116">
        <f t="shared" si="4"/>
        <v>668704</v>
      </c>
      <c r="H17" s="116">
        <f t="shared" si="4"/>
        <v>3836971</v>
      </c>
    </row>
    <row r="18" spans="1:8" s="87" customFormat="1" ht="15" customHeight="1">
      <c r="A18" s="54" t="s">
        <v>15</v>
      </c>
      <c r="B18" s="112">
        <f>B37+B48+B55</f>
        <v>44705304</v>
      </c>
      <c r="C18" s="112">
        <f aca="true" t="shared" si="5" ref="C18:H18">C37+C48+C55</f>
        <v>8697653</v>
      </c>
      <c r="D18" s="112">
        <f t="shared" si="5"/>
        <v>27232577</v>
      </c>
      <c r="E18" s="112">
        <f t="shared" si="5"/>
        <v>45352</v>
      </c>
      <c r="F18" s="112">
        <f t="shared" si="5"/>
        <v>25791733</v>
      </c>
      <c r="G18" s="116">
        <f t="shared" si="5"/>
        <v>0</v>
      </c>
      <c r="H18" s="116">
        <f t="shared" si="5"/>
        <v>0</v>
      </c>
    </row>
    <row r="19" spans="1:8" s="87" customFormat="1" ht="15" customHeight="1">
      <c r="A19" s="54" t="s">
        <v>16</v>
      </c>
      <c r="B19" s="112">
        <f>B39+B42+B43+B49+B54+B60+B71+B72+B73</f>
        <v>22848777</v>
      </c>
      <c r="C19" s="112">
        <f aca="true" t="shared" si="6" ref="C19:H19">C39+C42+C43+C49+C54+C60+C71+C72+C73</f>
        <v>6708424</v>
      </c>
      <c r="D19" s="112">
        <f t="shared" si="6"/>
        <v>20376836</v>
      </c>
      <c r="E19" s="112">
        <f t="shared" si="6"/>
        <v>9166</v>
      </c>
      <c r="F19" s="112">
        <f t="shared" si="6"/>
        <v>20424148</v>
      </c>
      <c r="G19" s="116">
        <f t="shared" si="6"/>
        <v>84687</v>
      </c>
      <c r="H19" s="116">
        <f t="shared" si="6"/>
        <v>774858</v>
      </c>
    </row>
    <row r="20" spans="1:8" s="87" customFormat="1" ht="15" customHeight="1">
      <c r="A20" s="54" t="s">
        <v>17</v>
      </c>
      <c r="B20" s="112">
        <f>B24+B30+B45+B53+B66</f>
        <v>51296661</v>
      </c>
      <c r="C20" s="112">
        <f aca="true" t="shared" si="7" ref="C20:H20">C24+C30+C45+C53+C66</f>
        <v>13719511</v>
      </c>
      <c r="D20" s="112">
        <f t="shared" si="7"/>
        <v>39658332</v>
      </c>
      <c r="E20" s="112">
        <f t="shared" si="7"/>
        <v>7720</v>
      </c>
      <c r="F20" s="112">
        <f t="shared" si="7"/>
        <v>41182633</v>
      </c>
      <c r="G20" s="116">
        <f t="shared" si="7"/>
        <v>0</v>
      </c>
      <c r="H20" s="116">
        <f t="shared" si="7"/>
        <v>0</v>
      </c>
    </row>
    <row r="21" spans="1:8" s="87" customFormat="1" ht="15" customHeight="1">
      <c r="A21" s="54" t="s">
        <v>18</v>
      </c>
      <c r="B21" s="112">
        <f>B25+B32+B38+B56+B61+B67+B69+B70</f>
        <v>25426500</v>
      </c>
      <c r="C21" s="112">
        <f aca="true" t="shared" si="8" ref="C21:H21">C25+C32+C38+C56+C61+C67+C69+C70</f>
        <v>7157155</v>
      </c>
      <c r="D21" s="112">
        <f t="shared" si="8"/>
        <v>17844188</v>
      </c>
      <c r="E21" s="112">
        <f t="shared" si="8"/>
        <v>12884</v>
      </c>
      <c r="F21" s="112">
        <f t="shared" si="8"/>
        <v>25263858</v>
      </c>
      <c r="G21" s="116">
        <f t="shared" si="8"/>
        <v>807375</v>
      </c>
      <c r="H21" s="116">
        <f t="shared" si="8"/>
        <v>2484021</v>
      </c>
    </row>
    <row r="22" spans="1:8" s="87" customFormat="1" ht="11.25" customHeight="1">
      <c r="A22" s="54"/>
      <c r="B22" s="52"/>
      <c r="C22" s="52"/>
      <c r="D22" s="52"/>
      <c r="E22" s="52"/>
      <c r="F22" s="52"/>
      <c r="G22" s="52"/>
      <c r="H22" s="52"/>
    </row>
    <row r="23" spans="1:8" ht="15" customHeight="1">
      <c r="A23" s="104" t="s">
        <v>19</v>
      </c>
      <c r="B23" s="59">
        <v>338050785</v>
      </c>
      <c r="C23" s="59">
        <v>41063738</v>
      </c>
      <c r="D23" s="59">
        <v>144975351</v>
      </c>
      <c r="E23" s="115">
        <v>0</v>
      </c>
      <c r="F23" s="59">
        <v>212245630</v>
      </c>
      <c r="G23" s="115">
        <v>50852907</v>
      </c>
      <c r="H23" s="115">
        <v>0</v>
      </c>
    </row>
    <row r="24" spans="1:8" ht="15" customHeight="1">
      <c r="A24" s="104" t="s">
        <v>20</v>
      </c>
      <c r="B24" s="59">
        <v>38758075</v>
      </c>
      <c r="C24" s="59">
        <v>10291045</v>
      </c>
      <c r="D24" s="59">
        <v>26221469</v>
      </c>
      <c r="E24" s="115">
        <v>7720</v>
      </c>
      <c r="F24" s="59">
        <v>29622648</v>
      </c>
      <c r="G24" s="115">
        <v>0</v>
      </c>
      <c r="H24" s="115">
        <v>0</v>
      </c>
    </row>
    <row r="25" spans="1:8" ht="15" customHeight="1">
      <c r="A25" s="104" t="s">
        <v>21</v>
      </c>
      <c r="B25" s="59">
        <v>9739284</v>
      </c>
      <c r="C25" s="59">
        <v>1603900</v>
      </c>
      <c r="D25" s="59">
        <v>5874100</v>
      </c>
      <c r="E25" s="115">
        <v>0</v>
      </c>
      <c r="F25" s="59">
        <v>9216284</v>
      </c>
      <c r="G25" s="115">
        <v>0</v>
      </c>
      <c r="H25" s="115">
        <v>0</v>
      </c>
    </row>
    <row r="26" spans="1:8" ht="15" customHeight="1">
      <c r="A26" s="104" t="s">
        <v>22</v>
      </c>
      <c r="B26" s="59">
        <v>14816440</v>
      </c>
      <c r="C26" s="59">
        <v>4374122</v>
      </c>
      <c r="D26" s="59">
        <v>9937233</v>
      </c>
      <c r="E26" s="115">
        <v>0</v>
      </c>
      <c r="F26" s="59">
        <v>12817396</v>
      </c>
      <c r="G26" s="115">
        <v>0</v>
      </c>
      <c r="H26" s="115">
        <v>0</v>
      </c>
    </row>
    <row r="27" spans="1:8" ht="15" customHeight="1">
      <c r="A27" s="104" t="s">
        <v>23</v>
      </c>
      <c r="B27" s="59">
        <v>6460049</v>
      </c>
      <c r="C27" s="59">
        <v>1127783</v>
      </c>
      <c r="D27" s="59">
        <v>3703902</v>
      </c>
      <c r="E27" s="115">
        <v>0</v>
      </c>
      <c r="F27" s="59">
        <v>3500612</v>
      </c>
      <c r="G27" s="115">
        <v>0</v>
      </c>
      <c r="H27" s="115">
        <v>0</v>
      </c>
    </row>
    <row r="28" spans="1:8" ht="11.25" customHeight="1">
      <c r="A28" s="104"/>
      <c r="B28" s="59"/>
      <c r="C28" s="59"/>
      <c r="D28" s="59"/>
      <c r="E28" s="115"/>
      <c r="F28" s="59"/>
      <c r="G28" s="115"/>
      <c r="H28" s="115"/>
    </row>
    <row r="29" spans="1:8" ht="15" customHeight="1">
      <c r="A29" s="104" t="s">
        <v>24</v>
      </c>
      <c r="B29" s="59">
        <v>12890481</v>
      </c>
      <c r="C29" s="59">
        <v>4309656</v>
      </c>
      <c r="D29" s="59">
        <v>13350477</v>
      </c>
      <c r="E29" s="115">
        <v>0</v>
      </c>
      <c r="F29" s="59">
        <v>7706738</v>
      </c>
      <c r="G29" s="115">
        <v>0</v>
      </c>
      <c r="H29" s="115">
        <v>0</v>
      </c>
    </row>
    <row r="30" spans="1:8" ht="15" customHeight="1">
      <c r="A30" s="104" t="s">
        <v>25</v>
      </c>
      <c r="B30" s="59">
        <v>4225264</v>
      </c>
      <c r="C30" s="59">
        <v>829466</v>
      </c>
      <c r="D30" s="59">
        <v>3655203</v>
      </c>
      <c r="E30" s="115">
        <v>0</v>
      </c>
      <c r="F30" s="59">
        <v>2783680</v>
      </c>
      <c r="G30" s="115">
        <v>0</v>
      </c>
      <c r="H30" s="115">
        <v>0</v>
      </c>
    </row>
    <row r="31" spans="1:8" ht="15" customHeight="1">
      <c r="A31" s="104" t="s">
        <v>26</v>
      </c>
      <c r="B31" s="59">
        <v>12474311</v>
      </c>
      <c r="C31" s="59">
        <v>4901148</v>
      </c>
      <c r="D31" s="59">
        <v>11350935</v>
      </c>
      <c r="E31" s="115">
        <v>0</v>
      </c>
      <c r="F31" s="59">
        <v>8629283</v>
      </c>
      <c r="G31" s="115">
        <v>1021723</v>
      </c>
      <c r="H31" s="115">
        <v>0</v>
      </c>
    </row>
    <row r="32" spans="1:8" ht="15" customHeight="1">
      <c r="A32" s="104" t="s">
        <v>27</v>
      </c>
      <c r="B32" s="59">
        <v>2902195</v>
      </c>
      <c r="C32" s="59">
        <v>1447481</v>
      </c>
      <c r="D32" s="59">
        <v>2564919</v>
      </c>
      <c r="E32" s="115">
        <v>0</v>
      </c>
      <c r="F32" s="59">
        <v>2503479</v>
      </c>
      <c r="G32" s="115">
        <v>0</v>
      </c>
      <c r="H32" s="115">
        <v>0</v>
      </c>
    </row>
    <row r="33" spans="1:8" ht="15" customHeight="1">
      <c r="A33" s="104" t="s">
        <v>28</v>
      </c>
      <c r="B33" s="59">
        <v>4430562</v>
      </c>
      <c r="C33" s="59">
        <v>2074709</v>
      </c>
      <c r="D33" s="59">
        <v>5296675</v>
      </c>
      <c r="E33" s="115">
        <v>0</v>
      </c>
      <c r="F33" s="59">
        <v>4911231</v>
      </c>
      <c r="G33" s="115">
        <v>0</v>
      </c>
      <c r="H33" s="115">
        <v>2933871</v>
      </c>
    </row>
    <row r="34" spans="1:8" ht="11.25" customHeight="1">
      <c r="A34" s="104"/>
      <c r="B34" s="59"/>
      <c r="C34" s="59"/>
      <c r="D34" s="59"/>
      <c r="E34" s="115"/>
      <c r="F34" s="59"/>
      <c r="G34" s="115"/>
      <c r="H34" s="115"/>
    </row>
    <row r="35" spans="1:8" ht="15" customHeight="1">
      <c r="A35" s="104" t="s">
        <v>29</v>
      </c>
      <c r="B35" s="59">
        <v>13297303</v>
      </c>
      <c r="C35" s="59">
        <v>4861974</v>
      </c>
      <c r="D35" s="59">
        <v>11561155</v>
      </c>
      <c r="E35" s="115">
        <v>0</v>
      </c>
      <c r="F35" s="59">
        <v>11505384</v>
      </c>
      <c r="G35" s="115">
        <v>0</v>
      </c>
      <c r="H35" s="115">
        <v>0</v>
      </c>
    </row>
    <row r="36" spans="1:8" ht="15" customHeight="1">
      <c r="A36" s="104" t="s">
        <v>30</v>
      </c>
      <c r="B36" s="59">
        <v>13794726</v>
      </c>
      <c r="C36" s="59">
        <v>2488527</v>
      </c>
      <c r="D36" s="59">
        <v>9731710</v>
      </c>
      <c r="E36" s="115">
        <v>8984</v>
      </c>
      <c r="F36" s="59">
        <v>5946545</v>
      </c>
      <c r="G36" s="115">
        <v>0</v>
      </c>
      <c r="H36" s="115">
        <v>0</v>
      </c>
    </row>
    <row r="37" spans="1:8" ht="15" customHeight="1">
      <c r="A37" s="104" t="s">
        <v>31</v>
      </c>
      <c r="B37" s="59">
        <v>10992345</v>
      </c>
      <c r="C37" s="59">
        <v>2648177</v>
      </c>
      <c r="D37" s="59">
        <v>8555546</v>
      </c>
      <c r="E37" s="115">
        <v>0</v>
      </c>
      <c r="F37" s="59">
        <v>9024472</v>
      </c>
      <c r="G37" s="115">
        <v>0</v>
      </c>
      <c r="H37" s="115">
        <v>0</v>
      </c>
    </row>
    <row r="38" spans="1:8" ht="15" customHeight="1">
      <c r="A38" s="104" t="s">
        <v>32</v>
      </c>
      <c r="B38" s="59">
        <v>4096142</v>
      </c>
      <c r="C38" s="59">
        <v>1319398</v>
      </c>
      <c r="D38" s="59">
        <v>2682266</v>
      </c>
      <c r="E38" s="115">
        <v>3581</v>
      </c>
      <c r="F38" s="59">
        <v>6051793</v>
      </c>
      <c r="G38" s="115">
        <v>0</v>
      </c>
      <c r="H38" s="115">
        <v>2484021</v>
      </c>
    </row>
    <row r="39" spans="1:8" ht="15" customHeight="1">
      <c r="A39" s="104" t="s">
        <v>33</v>
      </c>
      <c r="B39" s="59">
        <v>3090802</v>
      </c>
      <c r="C39" s="59">
        <v>1339662</v>
      </c>
      <c r="D39" s="59">
        <v>4218030</v>
      </c>
      <c r="E39" s="115">
        <v>0</v>
      </c>
      <c r="F39" s="59">
        <v>2194379</v>
      </c>
      <c r="G39" s="115">
        <v>0</v>
      </c>
      <c r="H39" s="115">
        <v>0</v>
      </c>
    </row>
    <row r="40" spans="1:8" ht="11.25" customHeight="1">
      <c r="A40" s="104"/>
      <c r="B40" s="59"/>
      <c r="C40" s="59"/>
      <c r="D40" s="59"/>
      <c r="E40" s="115"/>
      <c r="F40" s="59"/>
      <c r="G40" s="115"/>
      <c r="H40" s="115"/>
    </row>
    <row r="41" spans="1:8" ht="15" customHeight="1">
      <c r="A41" s="104" t="s">
        <v>34</v>
      </c>
      <c r="B41" s="59">
        <v>12766962</v>
      </c>
      <c r="C41" s="59">
        <v>3312314</v>
      </c>
      <c r="D41" s="59">
        <v>6247710</v>
      </c>
      <c r="E41" s="115">
        <v>0</v>
      </c>
      <c r="F41" s="59">
        <v>6526866</v>
      </c>
      <c r="G41" s="115">
        <v>0</v>
      </c>
      <c r="H41" s="115">
        <v>0</v>
      </c>
    </row>
    <row r="42" spans="1:8" ht="15" customHeight="1">
      <c r="A42" s="104" t="s">
        <v>35</v>
      </c>
      <c r="B42" s="59">
        <v>5288860</v>
      </c>
      <c r="C42" s="59">
        <v>1270954</v>
      </c>
      <c r="D42" s="59">
        <v>3053295</v>
      </c>
      <c r="E42" s="115">
        <v>7887</v>
      </c>
      <c r="F42" s="59">
        <v>4279300</v>
      </c>
      <c r="G42" s="115">
        <v>949</v>
      </c>
      <c r="H42" s="115">
        <v>0</v>
      </c>
    </row>
    <row r="43" spans="1:8" ht="15" customHeight="1">
      <c r="A43" s="104" t="s">
        <v>36</v>
      </c>
      <c r="B43" s="59">
        <v>6270924</v>
      </c>
      <c r="C43" s="59">
        <v>969887</v>
      </c>
      <c r="D43" s="59">
        <v>3879172</v>
      </c>
      <c r="E43" s="115">
        <v>0</v>
      </c>
      <c r="F43" s="59">
        <v>3224344</v>
      </c>
      <c r="G43" s="115">
        <v>0</v>
      </c>
      <c r="H43" s="115">
        <v>0</v>
      </c>
    </row>
    <row r="44" spans="1:8" ht="15" customHeight="1">
      <c r="A44" s="104" t="s">
        <v>37</v>
      </c>
      <c r="B44" s="59">
        <v>8807256</v>
      </c>
      <c r="C44" s="59">
        <v>1319275</v>
      </c>
      <c r="D44" s="59">
        <v>5145046</v>
      </c>
      <c r="E44" s="115">
        <v>0</v>
      </c>
      <c r="F44" s="59">
        <v>3441964</v>
      </c>
      <c r="G44" s="115">
        <v>0</v>
      </c>
      <c r="H44" s="115">
        <v>0</v>
      </c>
    </row>
    <row r="45" spans="1:8" ht="15" customHeight="1">
      <c r="A45" s="104" t="s">
        <v>38</v>
      </c>
      <c r="B45" s="59">
        <v>4318803</v>
      </c>
      <c r="C45" s="59">
        <v>1434885</v>
      </c>
      <c r="D45" s="59">
        <v>7270375</v>
      </c>
      <c r="E45" s="115">
        <v>0</v>
      </c>
      <c r="F45" s="59">
        <v>5751391</v>
      </c>
      <c r="G45" s="115">
        <v>0</v>
      </c>
      <c r="H45" s="115">
        <v>0</v>
      </c>
    </row>
    <row r="46" spans="1:8" ht="11.25" customHeight="1">
      <c r="A46" s="104"/>
      <c r="B46" s="59"/>
      <c r="C46" s="59"/>
      <c r="D46" s="59"/>
      <c r="E46" s="115"/>
      <c r="F46" s="59"/>
      <c r="G46" s="115"/>
      <c r="H46" s="115"/>
    </row>
    <row r="47" spans="1:8" ht="15" customHeight="1">
      <c r="A47" s="104" t="s">
        <v>39</v>
      </c>
      <c r="B47" s="59">
        <v>9191278</v>
      </c>
      <c r="C47" s="59">
        <v>1470206</v>
      </c>
      <c r="D47" s="59">
        <v>4927118</v>
      </c>
      <c r="E47" s="115">
        <v>187</v>
      </c>
      <c r="F47" s="59">
        <v>4529898</v>
      </c>
      <c r="G47" s="115">
        <v>0</v>
      </c>
      <c r="H47" s="115">
        <v>0</v>
      </c>
    </row>
    <row r="48" spans="1:8" ht="15" customHeight="1">
      <c r="A48" s="104" t="s">
        <v>40</v>
      </c>
      <c r="B48" s="59">
        <v>4514216</v>
      </c>
      <c r="C48" s="59">
        <v>822956</v>
      </c>
      <c r="D48" s="59">
        <v>2223151</v>
      </c>
      <c r="E48" s="115">
        <v>0</v>
      </c>
      <c r="F48" s="59">
        <v>2067190</v>
      </c>
      <c r="G48" s="115">
        <v>0</v>
      </c>
      <c r="H48" s="115">
        <v>0</v>
      </c>
    </row>
    <row r="49" spans="1:8" ht="15" customHeight="1">
      <c r="A49" s="104" t="s">
        <v>41</v>
      </c>
      <c r="B49" s="59">
        <v>3493598</v>
      </c>
      <c r="C49" s="59">
        <v>1172419</v>
      </c>
      <c r="D49" s="59">
        <v>3152528</v>
      </c>
      <c r="E49" s="115">
        <v>0</v>
      </c>
      <c r="F49" s="59">
        <v>4373557</v>
      </c>
      <c r="G49" s="115">
        <v>76065</v>
      </c>
      <c r="H49" s="115">
        <v>774858</v>
      </c>
    </row>
    <row r="50" spans="1:8" ht="15" customHeight="1">
      <c r="A50" s="104" t="s">
        <v>42</v>
      </c>
      <c r="B50" s="59">
        <v>6070158</v>
      </c>
      <c r="C50" s="59">
        <v>1914371</v>
      </c>
      <c r="D50" s="59">
        <v>4202677</v>
      </c>
      <c r="E50" s="115">
        <v>0</v>
      </c>
      <c r="F50" s="59">
        <v>4497411</v>
      </c>
      <c r="G50" s="115">
        <v>0</v>
      </c>
      <c r="H50" s="115">
        <v>0</v>
      </c>
    </row>
    <row r="51" spans="1:8" ht="15" customHeight="1">
      <c r="A51" s="104" t="s">
        <v>43</v>
      </c>
      <c r="B51" s="59">
        <v>3877335</v>
      </c>
      <c r="C51" s="59">
        <v>1034806</v>
      </c>
      <c r="D51" s="59">
        <v>2794403</v>
      </c>
      <c r="E51" s="115">
        <v>0</v>
      </c>
      <c r="F51" s="59">
        <v>6428651</v>
      </c>
      <c r="G51" s="115">
        <v>0</v>
      </c>
      <c r="H51" s="115">
        <v>0</v>
      </c>
    </row>
    <row r="52" spans="1:8" ht="11.25" customHeight="1">
      <c r="A52" s="104"/>
      <c r="B52" s="59"/>
      <c r="C52" s="59"/>
      <c r="D52" s="59"/>
      <c r="E52" s="115"/>
      <c r="F52" s="59"/>
      <c r="G52" s="115"/>
      <c r="H52" s="115"/>
    </row>
    <row r="53" spans="1:8" ht="15" customHeight="1">
      <c r="A53" s="104" t="s">
        <v>44</v>
      </c>
      <c r="B53" s="59">
        <v>3159096</v>
      </c>
      <c r="C53" s="59">
        <v>829761</v>
      </c>
      <c r="D53" s="59">
        <v>1938905</v>
      </c>
      <c r="E53" s="115">
        <v>0</v>
      </c>
      <c r="F53" s="59">
        <v>2317194</v>
      </c>
      <c r="G53" s="115">
        <v>0</v>
      </c>
      <c r="H53" s="115">
        <v>0</v>
      </c>
    </row>
    <row r="54" spans="1:8" ht="15" customHeight="1">
      <c r="A54" s="104" t="s">
        <v>45</v>
      </c>
      <c r="B54" s="59">
        <v>2394141</v>
      </c>
      <c r="C54" s="59">
        <v>760854</v>
      </c>
      <c r="D54" s="59">
        <v>2119315</v>
      </c>
      <c r="E54" s="115">
        <v>0</v>
      </c>
      <c r="F54" s="59">
        <v>1304571</v>
      </c>
      <c r="G54" s="115">
        <v>0</v>
      </c>
      <c r="H54" s="115">
        <v>0</v>
      </c>
    </row>
    <row r="55" spans="1:8" ht="15" customHeight="1">
      <c r="A55" s="104" t="s">
        <v>46</v>
      </c>
      <c r="B55" s="59">
        <v>29198743</v>
      </c>
      <c r="C55" s="59">
        <v>5226520</v>
      </c>
      <c r="D55" s="59">
        <v>16453880</v>
      </c>
      <c r="E55" s="115">
        <v>45352</v>
      </c>
      <c r="F55" s="59">
        <v>14700071</v>
      </c>
      <c r="G55" s="115">
        <v>0</v>
      </c>
      <c r="H55" s="115">
        <v>0</v>
      </c>
    </row>
    <row r="56" spans="1:8" ht="15" customHeight="1">
      <c r="A56" s="104" t="s">
        <v>47</v>
      </c>
      <c r="B56" s="59">
        <v>2894184</v>
      </c>
      <c r="C56" s="59">
        <v>935319</v>
      </c>
      <c r="D56" s="59">
        <v>2056341</v>
      </c>
      <c r="E56" s="115">
        <v>0</v>
      </c>
      <c r="F56" s="59">
        <v>2664967</v>
      </c>
      <c r="G56" s="115">
        <v>0</v>
      </c>
      <c r="H56" s="115">
        <v>0</v>
      </c>
    </row>
    <row r="57" spans="1:8" ht="15" customHeight="1">
      <c r="A57" s="105" t="s">
        <v>48</v>
      </c>
      <c r="B57" s="59">
        <v>1702337</v>
      </c>
      <c r="C57" s="59">
        <v>739199</v>
      </c>
      <c r="D57" s="59">
        <v>2171392</v>
      </c>
      <c r="E57" s="115">
        <v>26952</v>
      </c>
      <c r="F57" s="59">
        <v>1966045</v>
      </c>
      <c r="G57" s="115">
        <v>0</v>
      </c>
      <c r="H57" s="115">
        <v>903100</v>
      </c>
    </row>
    <row r="58" spans="1:8" ht="11.25" customHeight="1">
      <c r="A58" s="105"/>
      <c r="B58" s="59"/>
      <c r="C58" s="59"/>
      <c r="D58" s="59"/>
      <c r="E58" s="115"/>
      <c r="F58" s="59"/>
      <c r="G58" s="115"/>
      <c r="H58" s="115"/>
    </row>
    <row r="59" spans="1:8" ht="15" customHeight="1">
      <c r="A59" s="104" t="s">
        <v>49</v>
      </c>
      <c r="B59" s="59">
        <v>3977676</v>
      </c>
      <c r="C59" s="59">
        <v>714179</v>
      </c>
      <c r="D59" s="59">
        <v>2642531</v>
      </c>
      <c r="E59" s="115">
        <v>7571</v>
      </c>
      <c r="F59" s="59">
        <v>3845562</v>
      </c>
      <c r="G59" s="115">
        <v>668704</v>
      </c>
      <c r="H59" s="115">
        <v>0</v>
      </c>
    </row>
    <row r="60" spans="1:8" ht="15" customHeight="1">
      <c r="A60" s="104" t="s">
        <v>50</v>
      </c>
      <c r="B60" s="59">
        <v>1252051</v>
      </c>
      <c r="C60" s="59">
        <v>649284</v>
      </c>
      <c r="D60" s="59">
        <v>2414957</v>
      </c>
      <c r="E60" s="115">
        <v>0</v>
      </c>
      <c r="F60" s="59">
        <v>3362433</v>
      </c>
      <c r="G60" s="115">
        <v>0</v>
      </c>
      <c r="H60" s="115">
        <v>0</v>
      </c>
    </row>
    <row r="61" spans="1:8" ht="15" customHeight="1">
      <c r="A61" s="104" t="s">
        <v>51</v>
      </c>
      <c r="B61" s="59">
        <v>1536631</v>
      </c>
      <c r="C61" s="59">
        <v>615369</v>
      </c>
      <c r="D61" s="59">
        <v>1800502</v>
      </c>
      <c r="E61" s="115">
        <v>0</v>
      </c>
      <c r="F61" s="59">
        <v>1699485</v>
      </c>
      <c r="G61" s="115">
        <v>0</v>
      </c>
      <c r="H61" s="115">
        <v>0</v>
      </c>
    </row>
    <row r="62" spans="1:8" ht="11.25" customHeight="1">
      <c r="A62" s="104"/>
      <c r="B62" s="59"/>
      <c r="C62" s="59"/>
      <c r="D62" s="59"/>
      <c r="E62" s="115"/>
      <c r="F62" s="59"/>
      <c r="G62" s="115"/>
      <c r="H62" s="115"/>
    </row>
    <row r="63" spans="1:8" ht="15" customHeight="1">
      <c r="A63" s="104" t="s">
        <v>52</v>
      </c>
      <c r="B63" s="59">
        <v>1207329</v>
      </c>
      <c r="C63" s="59">
        <v>421873</v>
      </c>
      <c r="D63" s="59">
        <v>1119941</v>
      </c>
      <c r="E63" s="115">
        <v>0</v>
      </c>
      <c r="F63" s="59">
        <v>1393388</v>
      </c>
      <c r="G63" s="115">
        <v>0</v>
      </c>
      <c r="H63" s="115">
        <v>0</v>
      </c>
    </row>
    <row r="64" spans="1:8" ht="15" customHeight="1">
      <c r="A64" s="104" t="s">
        <v>53</v>
      </c>
      <c r="B64" s="59">
        <v>593899</v>
      </c>
      <c r="C64" s="59">
        <v>437031</v>
      </c>
      <c r="D64" s="59">
        <v>1306682</v>
      </c>
      <c r="E64" s="115">
        <v>0</v>
      </c>
      <c r="F64" s="59">
        <v>614711</v>
      </c>
      <c r="G64" s="115">
        <v>0</v>
      </c>
      <c r="H64" s="115">
        <v>0</v>
      </c>
    </row>
    <row r="65" spans="1:8" ht="15" customHeight="1">
      <c r="A65" s="104" t="s">
        <v>54</v>
      </c>
      <c r="B65" s="59">
        <v>262619</v>
      </c>
      <c r="C65" s="59">
        <v>168829</v>
      </c>
      <c r="D65" s="59">
        <v>603218</v>
      </c>
      <c r="E65" s="115">
        <v>17096</v>
      </c>
      <c r="F65" s="59">
        <v>422842</v>
      </c>
      <c r="G65" s="115">
        <v>0</v>
      </c>
      <c r="H65" s="115">
        <v>0</v>
      </c>
    </row>
    <row r="66" spans="1:8" ht="15" customHeight="1">
      <c r="A66" s="104" t="s">
        <v>55</v>
      </c>
      <c r="B66" s="59">
        <v>835423</v>
      </c>
      <c r="C66" s="59">
        <v>334354</v>
      </c>
      <c r="D66" s="59">
        <v>572380</v>
      </c>
      <c r="E66" s="115">
        <v>0</v>
      </c>
      <c r="F66" s="59">
        <v>707720</v>
      </c>
      <c r="G66" s="115">
        <v>0</v>
      </c>
      <c r="H66" s="115">
        <v>0</v>
      </c>
    </row>
    <row r="67" spans="1:8" ht="15" customHeight="1">
      <c r="A67" s="104" t="s">
        <v>56</v>
      </c>
      <c r="B67" s="59">
        <v>2310745</v>
      </c>
      <c r="C67" s="59">
        <v>663350</v>
      </c>
      <c r="D67" s="59">
        <v>1803664</v>
      </c>
      <c r="E67" s="115">
        <v>9303</v>
      </c>
      <c r="F67" s="59">
        <v>1447794</v>
      </c>
      <c r="G67" s="115">
        <v>0</v>
      </c>
      <c r="H67" s="115">
        <v>0</v>
      </c>
    </row>
    <row r="68" spans="1:8" ht="11.25" customHeight="1">
      <c r="A68" s="104"/>
      <c r="B68" s="59"/>
      <c r="C68" s="59"/>
      <c r="D68" s="59"/>
      <c r="E68" s="115"/>
      <c r="F68" s="59"/>
      <c r="G68" s="115"/>
      <c r="H68" s="115"/>
    </row>
    <row r="69" spans="1:8" ht="15" customHeight="1">
      <c r="A69" s="104" t="s">
        <v>57</v>
      </c>
      <c r="B69" s="59">
        <v>1270846</v>
      </c>
      <c r="C69" s="59">
        <v>253349</v>
      </c>
      <c r="D69" s="59">
        <v>464877</v>
      </c>
      <c r="E69" s="115">
        <v>0</v>
      </c>
      <c r="F69" s="59">
        <v>531752</v>
      </c>
      <c r="G69" s="115">
        <v>807375</v>
      </c>
      <c r="H69" s="115">
        <v>0</v>
      </c>
    </row>
    <row r="70" spans="1:8" ht="15" customHeight="1">
      <c r="A70" s="104" t="s">
        <v>58</v>
      </c>
      <c r="B70" s="59">
        <v>676473</v>
      </c>
      <c r="C70" s="59">
        <v>318989</v>
      </c>
      <c r="D70" s="59">
        <v>597519</v>
      </c>
      <c r="E70" s="115">
        <v>0</v>
      </c>
      <c r="F70" s="59">
        <v>1148304</v>
      </c>
      <c r="G70" s="115">
        <v>0</v>
      </c>
      <c r="H70" s="115">
        <v>0</v>
      </c>
    </row>
    <row r="71" spans="1:8" ht="15" customHeight="1">
      <c r="A71" s="104" t="s">
        <v>59</v>
      </c>
      <c r="B71" s="59">
        <v>428445</v>
      </c>
      <c r="C71" s="59">
        <v>176816</v>
      </c>
      <c r="D71" s="59">
        <v>509762</v>
      </c>
      <c r="E71" s="115">
        <v>0</v>
      </c>
      <c r="F71" s="59">
        <v>641476</v>
      </c>
      <c r="G71" s="115">
        <v>7673</v>
      </c>
      <c r="H71" s="115">
        <v>0</v>
      </c>
    </row>
    <row r="72" spans="1:8" ht="15" customHeight="1">
      <c r="A72" s="104" t="s">
        <v>60</v>
      </c>
      <c r="B72" s="59">
        <v>448853</v>
      </c>
      <c r="C72" s="59">
        <v>209129</v>
      </c>
      <c r="D72" s="59">
        <v>641160</v>
      </c>
      <c r="E72" s="115">
        <v>0</v>
      </c>
      <c r="F72" s="59">
        <v>712631</v>
      </c>
      <c r="G72" s="115">
        <v>0</v>
      </c>
      <c r="H72" s="115">
        <v>0</v>
      </c>
    </row>
    <row r="73" spans="1:8" ht="15" customHeight="1">
      <c r="A73" s="104" t="s">
        <v>61</v>
      </c>
      <c r="B73" s="59">
        <v>181103</v>
      </c>
      <c r="C73" s="59">
        <v>159419</v>
      </c>
      <c r="D73" s="59">
        <v>388617</v>
      </c>
      <c r="E73" s="115">
        <v>1279</v>
      </c>
      <c r="F73" s="59">
        <v>331457</v>
      </c>
      <c r="G73" s="115">
        <v>0</v>
      </c>
      <c r="H73" s="115">
        <v>0</v>
      </c>
    </row>
    <row r="74" spans="1:8" ht="3.75" customHeight="1">
      <c r="A74" s="89" t="s">
        <v>1</v>
      </c>
      <c r="B74" s="90"/>
      <c r="C74" s="91"/>
      <c r="D74" s="91"/>
      <c r="E74" s="91"/>
      <c r="F74" s="91"/>
      <c r="G74" s="91"/>
      <c r="H74" s="93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2007-03-14T08:27:55Z</cp:lastPrinted>
  <dcterms:created xsi:type="dcterms:W3CDTF">2002-03-27T15:00:00Z</dcterms:created>
  <dcterms:modified xsi:type="dcterms:W3CDTF">2007-03-19T06:46:48Z</dcterms:modified>
  <cp:category/>
  <cp:version/>
  <cp:contentType/>
  <cp:contentStatus/>
</cp:coreProperties>
</file>