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160" windowWidth="6585" windowHeight="2505" tabRatio="469" activeTab="0"/>
  </bookViews>
  <sheets>
    <sheet name="N-11-14" sheetId="1" r:id="rId1"/>
  </sheets>
  <definedNames/>
  <calcPr fullCalcOnLoad="1"/>
</workbook>
</file>

<file path=xl/sharedStrings.xml><?xml version="1.0" encoding="utf-8"?>
<sst xmlns="http://schemas.openxmlformats.org/spreadsheetml/2006/main" count="97" uniqueCount="80">
  <si>
    <t xml:space="preserve">          第１４表</t>
  </si>
  <si>
    <t>登                               録                               車                               両</t>
  </si>
  <si>
    <t>バ        ス</t>
  </si>
  <si>
    <t>乗            用            車</t>
  </si>
  <si>
    <t>特  殊  用  途</t>
  </si>
  <si>
    <t>大  型  特  殊</t>
  </si>
  <si>
    <t>総    数</t>
  </si>
  <si>
    <t>自 家 用</t>
  </si>
  <si>
    <t>営 業 用</t>
  </si>
  <si>
    <t>総   数</t>
  </si>
  <si>
    <t>普       通</t>
  </si>
  <si>
    <t>小       型</t>
  </si>
  <si>
    <t>台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</si>
  <si>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</si>
  <si>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</si>
  <si>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</si>
  <si>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</si>
  <si>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</si>
  <si>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</si>
  <si>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</si>
  <si>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</si>
  <si>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</si>
  <si>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</si>
  <si>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</si>
  <si>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</si>
  <si>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</si>
  <si>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</si>
  <si>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</si>
  <si>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</si>
  <si>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</si>
  <si>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</si>
  <si>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</si>
  <si>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</si>
  <si>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</si>
  <si>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</si>
  <si>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</si>
  <si>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</si>
  <si>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</si>
  <si>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</si>
  <si>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</si>
  <si>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</si>
  <si>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</si>
  <si>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</si>
  <si>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</si>
  <si>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</si>
  <si>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</si>
  <si>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</si>
  <si>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</si>
  <si>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</si>
  <si>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</si>
  <si>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</si>
  <si>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</si>
  <si>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</si>
  <si>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</si>
  <si>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</si>
  <si>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</si>
  <si>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</si>
  <si>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</si>
  <si>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</si>
  <si>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</si>
  <si>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</si>
  <si>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</si>
  <si>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</si>
  <si>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</si>
  <si>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不明</t>
  </si>
  <si>
    <t>市  町  村</t>
  </si>
  <si>
    <t>保有車両  総    数</t>
  </si>
  <si>
    <t xml:space="preserve"> 市   町   村   ､   車   種   別 </t>
  </si>
  <si>
    <t xml:space="preserve"> 自   動   車   保   有   車   両   数</t>
  </si>
  <si>
    <t xml:space="preserve">  資  料    （財）自動車検査登録協力会「市町村別自動車保有車両数」、（社）全国軽自動車協会連合会「市町村別軽自動車車両数」</t>
  </si>
  <si>
    <t>ｲ)小型二輪</t>
  </si>
  <si>
    <t>ｱ)ト     ラ     ッ     ク</t>
  </si>
  <si>
    <t>ｳ)軽自動車</t>
  </si>
  <si>
    <t xml:space="preserve">        1) 自動車の種類は道路運送車両法に基づくもの。2)各年度末現在である。　</t>
  </si>
  <si>
    <t xml:space="preserve">        ｱ)トラック総数には被けん引車を含む。ｲ)２５０ccを越える大型オートバイをいう。ｳ)検査対象外軽自動車を含まない。</t>
  </si>
  <si>
    <t>平成１３年度</t>
  </si>
  <si>
    <t>　　  １４</t>
  </si>
  <si>
    <t>　　  １５</t>
  </si>
  <si>
    <t>　　  １６</t>
  </si>
  <si>
    <t>平成１７年度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</si>
</sst>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##\ ###\ ##0;\-##\ ###\ ##0;_ * &quot;-&quot;;_ @_ "/>
    <numFmt numFmtId="179" formatCode="##\ ###\ ##0;\-##\ ###\ ##0;"/>
    <numFmt numFmtId="180" formatCode="##\ ###\ ##0;\-##\ ###\ ##0;\ "/>
    <numFmt numFmtId="181" formatCode="#\ ###\ ###;;&quot;-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5" fillId="0" borderId="0" xfId="0" applyNumberFormat="1" applyFont="1" applyFill="1" applyAlignment="1" quotePrefix="1">
      <alignment horizontal="left"/>
    </xf>
    <xf numFmtId="0" fontId="6" fillId="0" borderId="0" xfId="0" applyNumberFormat="1" applyFont="1" applyFill="1" applyAlignment="1" quotePrefix="1">
      <alignment horizontal="right"/>
    </xf>
    <xf numFmtId="0" fontId="6" fillId="0" borderId="0" xfId="0" applyNumberFormat="1" applyFont="1" applyFill="1" applyAlignment="1" quotePrefix="1">
      <alignment horizontal="left"/>
    </xf>
    <xf numFmtId="0" fontId="5" fillId="0" borderId="0" xfId="0" applyNumberFormat="1" applyFont="1" applyFill="1" applyAlignment="1">
      <alignment/>
    </xf>
    <xf numFmtId="0" fontId="0" fillId="0" borderId="0" xfId="0" applyNumberFormat="1" applyFill="1" applyAlignment="1">
      <alignment vertical="top"/>
    </xf>
    <xf numFmtId="0" fontId="4" fillId="0" borderId="0" xfId="0" applyNumberFormat="1" applyFont="1" applyFill="1" applyBorder="1" applyAlignment="1" quotePrefix="1">
      <alignment horizontal="distributed" vertical="top"/>
    </xf>
    <xf numFmtId="0" fontId="4" fillId="0" borderId="1" xfId="0" applyNumberFormat="1" applyFont="1" applyFill="1" applyBorder="1" applyAlignment="1" quotePrefix="1">
      <alignment horizontal="left" vertical="top"/>
    </xf>
    <xf numFmtId="0" fontId="4" fillId="0" borderId="0" xfId="0" applyNumberFormat="1" applyFont="1" applyFill="1" applyBorder="1" applyAlignment="1">
      <alignment horizontal="distributed" vertical="top"/>
    </xf>
    <xf numFmtId="0" fontId="4" fillId="0" borderId="1" xfId="0" applyNumberFormat="1" applyFont="1" applyFill="1" applyBorder="1" applyAlignment="1">
      <alignment horizontal="distributed" vertical="top"/>
    </xf>
    <xf numFmtId="0" fontId="4" fillId="0" borderId="1" xfId="0" applyNumberFormat="1" applyFont="1" applyFill="1" applyBorder="1" applyAlignment="1" quotePrefix="1">
      <alignment horizontal="distributed" vertical="top"/>
    </xf>
    <xf numFmtId="178" fontId="0" fillId="0" borderId="0" xfId="0" applyNumberFormat="1" applyFill="1" applyAlignment="1">
      <alignment/>
    </xf>
    <xf numFmtId="176" fontId="0" fillId="0" borderId="0" xfId="0" applyNumberFormat="1" applyFill="1" applyAlignment="1">
      <alignment vertical="top"/>
    </xf>
    <xf numFmtId="0" fontId="0" fillId="0" borderId="1" xfId="0" applyNumberFormat="1" applyFont="1" applyFill="1" applyBorder="1" applyAlignment="1">
      <alignment horizontal="distributed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Continuous"/>
    </xf>
    <xf numFmtId="0" fontId="0" fillId="0" borderId="3" xfId="0" applyNumberFormat="1" applyFont="1" applyFill="1" applyBorder="1" applyAlignment="1">
      <alignment horizontal="centerContinuous"/>
    </xf>
    <xf numFmtId="0" fontId="0" fillId="0" borderId="4" xfId="0" applyNumberFormat="1" applyFont="1" applyFill="1" applyBorder="1" applyAlignment="1">
      <alignment horizontal="centerContinuous"/>
    </xf>
    <xf numFmtId="0" fontId="0" fillId="0" borderId="5" xfId="0" applyNumberFormat="1" applyFont="1" applyFill="1" applyBorder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Continuous"/>
    </xf>
    <xf numFmtId="0" fontId="0" fillId="0" borderId="0" xfId="0" applyNumberFormat="1" applyFont="1" applyFill="1" applyAlignment="1">
      <alignment horizontal="centerContinuous"/>
    </xf>
    <xf numFmtId="0" fontId="0" fillId="0" borderId="1" xfId="0" applyNumberFormat="1" applyFont="1" applyFill="1" applyBorder="1" applyAlignment="1">
      <alignment horizontal="centerContinuous"/>
    </xf>
    <xf numFmtId="0" fontId="0" fillId="0" borderId="6" xfId="0" applyNumberFormat="1" applyFont="1" applyFill="1" applyBorder="1" applyAlignment="1">
      <alignment horizontal="centerContinuous"/>
    </xf>
    <xf numFmtId="0" fontId="0" fillId="0" borderId="7" xfId="0" applyNumberFormat="1" applyFont="1" applyFill="1" applyBorder="1" applyAlignment="1">
      <alignment horizontal="centerContinuous"/>
    </xf>
    <xf numFmtId="0" fontId="0" fillId="0" borderId="8" xfId="0" applyNumberFormat="1" applyFont="1" applyFill="1" applyBorder="1" applyAlignment="1">
      <alignment horizontal="centerContinuous"/>
    </xf>
    <xf numFmtId="0" fontId="0" fillId="0" borderId="9" xfId="0" applyNumberFormat="1" applyFont="1" applyFill="1" applyBorder="1" applyAlignment="1">
      <alignment horizontal="centerContinuous"/>
    </xf>
    <xf numFmtId="0" fontId="0" fillId="0" borderId="7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6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/>
    </xf>
    <xf numFmtId="0" fontId="0" fillId="0" borderId="6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quotePrefix="1">
      <alignment horizontal="distributed" vertical="top"/>
    </xf>
    <xf numFmtId="0" fontId="0" fillId="0" borderId="1" xfId="0" applyNumberFormat="1" applyFont="1" applyFill="1" applyBorder="1" applyAlignment="1" quotePrefix="1">
      <alignment horizontal="left" vertical="top"/>
    </xf>
    <xf numFmtId="176" fontId="0" fillId="0" borderId="0" xfId="0" applyNumberFormat="1" applyFont="1" applyFill="1" applyAlignment="1">
      <alignment vertical="top"/>
    </xf>
    <xf numFmtId="178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Border="1" applyAlignment="1" quotePrefix="1">
      <alignment horizontal="left" vertical="top"/>
    </xf>
    <xf numFmtId="0" fontId="0" fillId="0" borderId="0" xfId="0" applyNumberFormat="1" applyFont="1" applyFill="1" applyBorder="1" applyAlignment="1">
      <alignment horizontal="distributed" vertical="top"/>
    </xf>
    <xf numFmtId="0" fontId="0" fillId="0" borderId="1" xfId="0" applyNumberFormat="1" applyFont="1" applyFill="1" applyBorder="1" applyAlignment="1">
      <alignment horizontal="distributed" vertical="top"/>
    </xf>
    <xf numFmtId="177" fontId="0" fillId="0" borderId="0" xfId="0" applyNumberFormat="1" applyFont="1" applyFill="1" applyAlignment="1">
      <alignment vertical="top"/>
    </xf>
    <xf numFmtId="0" fontId="0" fillId="0" borderId="5" xfId="0" applyNumberFormat="1" applyFont="1" applyFill="1" applyBorder="1" applyAlignment="1">
      <alignment horizontal="distributed" vertical="top"/>
    </xf>
    <xf numFmtId="0" fontId="0" fillId="0" borderId="6" xfId="0" applyNumberFormat="1" applyFont="1" applyFill="1" applyBorder="1" applyAlignment="1">
      <alignment horizontal="distributed" vertical="top"/>
    </xf>
    <xf numFmtId="0" fontId="0" fillId="0" borderId="0" xfId="0" applyNumberFormat="1" applyFont="1" applyFill="1" applyAlignment="1" quotePrefix="1">
      <alignment horizontal="left"/>
    </xf>
    <xf numFmtId="176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top"/>
    </xf>
    <xf numFmtId="0" fontId="7" fillId="0" borderId="0" xfId="0" applyNumberFormat="1" applyFont="1" applyFill="1" applyAlignment="1" quotePrefix="1">
      <alignment/>
    </xf>
    <xf numFmtId="176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181" fontId="4" fillId="0" borderId="0" xfId="0" applyNumberFormat="1" applyFont="1" applyFill="1" applyAlignment="1">
      <alignment vertical="top"/>
    </xf>
    <xf numFmtId="181" fontId="0" fillId="0" borderId="0" xfId="0" applyNumberFormat="1" applyFont="1" applyFill="1" applyAlignment="1">
      <alignment vertical="top"/>
    </xf>
    <xf numFmtId="181" fontId="0" fillId="0" borderId="11" xfId="0" applyNumberFormat="1" applyFont="1" applyFill="1" applyBorder="1" applyAlignment="1">
      <alignment vertical="top"/>
    </xf>
    <xf numFmtId="181" fontId="0" fillId="0" borderId="5" xfId="0" applyNumberFormat="1" applyFont="1" applyFill="1" applyBorder="1" applyAlignment="1">
      <alignment vertical="top"/>
    </xf>
    <xf numFmtId="0" fontId="0" fillId="0" borderId="12" xfId="0" applyNumberFormat="1" applyFont="1" applyFill="1" applyBorder="1" applyAlignment="1">
      <alignment horizontal="distributed"/>
    </xf>
    <xf numFmtId="0" fontId="0" fillId="0" borderId="13" xfId="0" applyNumberFormat="1" applyFont="1" applyFill="1" applyBorder="1" applyAlignment="1" quotePrefix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 quotePrefix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quotePrefix="1">
      <alignment horizontal="center" vertical="center" wrapText="1"/>
    </xf>
    <xf numFmtId="0" fontId="0" fillId="0" borderId="15" xfId="0" applyNumberFormat="1" applyFont="1" applyFill="1" applyBorder="1" applyAlignment="1" quotePrefix="1">
      <alignment horizontal="center" vertical="center" wrapText="1"/>
    </xf>
    <xf numFmtId="0" fontId="0" fillId="0" borderId="18" xfId="0" applyNumberFormat="1" applyFont="1" applyFill="1" applyBorder="1" applyAlignment="1" quotePrefix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79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796875" defaultRowHeight="14.25"/>
  <cols>
    <col min="1" max="1" width="16.3984375" style="2" customWidth="1"/>
    <col min="2" max="2" width="0.4921875" style="2" customWidth="1"/>
    <col min="3" max="7" width="11.09765625" style="2" customWidth="1"/>
    <col min="8" max="8" width="10.09765625" style="2" customWidth="1"/>
    <col min="9" max="10" width="10.09765625" style="53" customWidth="1"/>
    <col min="11" max="13" width="10.09765625" style="2" customWidth="1"/>
    <col min="14" max="24" width="12.09765625" style="2" customWidth="1"/>
    <col min="25" max="16384" width="10.69921875" style="2" customWidth="1"/>
  </cols>
  <sheetData>
    <row r="1" spans="1:14" ht="21.75" customHeight="1">
      <c r="A1" s="3" t="s">
        <v>0</v>
      </c>
      <c r="C1" s="1"/>
      <c r="D1" s="1"/>
      <c r="I1" s="36"/>
      <c r="J1" s="36"/>
      <c r="M1" s="4" t="s">
        <v>67</v>
      </c>
      <c r="N1" s="5" t="s">
        <v>68</v>
      </c>
    </row>
    <row r="2" spans="3:10" ht="24" customHeight="1">
      <c r="C2" s="6"/>
      <c r="D2" s="5"/>
      <c r="I2" s="36"/>
      <c r="J2" s="36"/>
    </row>
    <row r="3" spans="1:10" ht="15" customHeight="1">
      <c r="A3" s="51" t="s">
        <v>73</v>
      </c>
      <c r="C3" s="6"/>
      <c r="D3" s="5"/>
      <c r="I3" s="36"/>
      <c r="J3" s="36"/>
    </row>
    <row r="4" spans="1:10" ht="15" customHeight="1" thickBot="1">
      <c r="A4" s="54" t="s">
        <v>74</v>
      </c>
      <c r="C4" s="6"/>
      <c r="D4" s="5"/>
      <c r="I4" s="36"/>
      <c r="J4" s="36"/>
    </row>
    <row r="5" spans="1:24" ht="16.5" customHeight="1">
      <c r="A5" s="69" t="s">
        <v>65</v>
      </c>
      <c r="B5" s="59"/>
      <c r="C5" s="60" t="s">
        <v>66</v>
      </c>
      <c r="D5" s="16" t="s">
        <v>1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  <c r="P5" s="18"/>
      <c r="Q5" s="18"/>
      <c r="R5" s="18"/>
      <c r="S5" s="18"/>
      <c r="T5" s="18"/>
      <c r="U5" s="18"/>
      <c r="V5" s="19"/>
      <c r="W5" s="60" t="s">
        <v>70</v>
      </c>
      <c r="X5" s="63" t="s">
        <v>72</v>
      </c>
    </row>
    <row r="6" spans="1:24" ht="16.5" customHeight="1">
      <c r="A6" s="70"/>
      <c r="B6" s="15"/>
      <c r="C6" s="72"/>
      <c r="D6" s="74" t="s">
        <v>6</v>
      </c>
      <c r="E6" s="68" t="s">
        <v>7</v>
      </c>
      <c r="F6" s="68" t="s">
        <v>8</v>
      </c>
      <c r="G6" s="20" t="s">
        <v>71</v>
      </c>
      <c r="H6" s="21"/>
      <c r="I6" s="21"/>
      <c r="J6" s="22"/>
      <c r="K6" s="23"/>
      <c r="L6" s="20" t="s">
        <v>2</v>
      </c>
      <c r="M6" s="24"/>
      <c r="N6" s="28" t="s">
        <v>3</v>
      </c>
      <c r="O6" s="25"/>
      <c r="P6" s="25"/>
      <c r="Q6" s="26"/>
      <c r="R6" s="27"/>
      <c r="S6" s="28" t="s">
        <v>4</v>
      </c>
      <c r="T6" s="29"/>
      <c r="U6" s="28" t="s">
        <v>5</v>
      </c>
      <c r="V6" s="30"/>
      <c r="W6" s="61"/>
      <c r="X6" s="64"/>
    </row>
    <row r="7" spans="1:24" ht="16.5" customHeight="1">
      <c r="A7" s="70"/>
      <c r="B7" s="15"/>
      <c r="C7" s="72"/>
      <c r="D7" s="61"/>
      <c r="E7" s="61"/>
      <c r="F7" s="61"/>
      <c r="G7" s="68" t="s">
        <v>9</v>
      </c>
      <c r="H7" s="20" t="s">
        <v>10</v>
      </c>
      <c r="I7" s="24"/>
      <c r="J7" s="28" t="s">
        <v>11</v>
      </c>
      <c r="K7" s="31"/>
      <c r="L7" s="68" t="s">
        <v>7</v>
      </c>
      <c r="M7" s="68" t="s">
        <v>8</v>
      </c>
      <c r="N7" s="66" t="s">
        <v>9</v>
      </c>
      <c r="O7" s="20" t="s">
        <v>10</v>
      </c>
      <c r="P7" s="30"/>
      <c r="Q7" s="28" t="s">
        <v>11</v>
      </c>
      <c r="R7" s="29"/>
      <c r="S7" s="68" t="s">
        <v>7</v>
      </c>
      <c r="T7" s="68" t="s">
        <v>8</v>
      </c>
      <c r="U7" s="68" t="s">
        <v>7</v>
      </c>
      <c r="V7" s="68" t="s">
        <v>8</v>
      </c>
      <c r="W7" s="61"/>
      <c r="X7" s="64"/>
    </row>
    <row r="8" spans="1:24" ht="16.5" customHeight="1">
      <c r="A8" s="71"/>
      <c r="B8" s="32"/>
      <c r="C8" s="73"/>
      <c r="D8" s="62"/>
      <c r="E8" s="62"/>
      <c r="F8" s="62"/>
      <c r="G8" s="62"/>
      <c r="H8" s="30" t="s">
        <v>7</v>
      </c>
      <c r="I8" s="30" t="s">
        <v>8</v>
      </c>
      <c r="J8" s="30" t="s">
        <v>7</v>
      </c>
      <c r="K8" s="30" t="s">
        <v>8</v>
      </c>
      <c r="L8" s="62"/>
      <c r="M8" s="62"/>
      <c r="N8" s="67"/>
      <c r="O8" s="30" t="s">
        <v>7</v>
      </c>
      <c r="P8" s="30" t="s">
        <v>8</v>
      </c>
      <c r="Q8" s="30" t="s">
        <v>7</v>
      </c>
      <c r="R8" s="30" t="s">
        <v>8</v>
      </c>
      <c r="S8" s="62"/>
      <c r="T8" s="62"/>
      <c r="U8" s="62"/>
      <c r="V8" s="62"/>
      <c r="W8" s="62"/>
      <c r="X8" s="65"/>
    </row>
    <row r="9" spans="1:24" ht="12.75" customHeight="1">
      <c r="A9" s="33"/>
      <c r="B9" s="34"/>
      <c r="C9" s="35" t="s">
        <v>12</v>
      </c>
      <c r="D9" s="36"/>
      <c r="E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s="7" customFormat="1" ht="14.25" customHeight="1">
      <c r="A10" s="38" t="s">
        <v>75</v>
      </c>
      <c r="B10" s="39"/>
      <c r="C10" s="45">
        <v>3649298</v>
      </c>
      <c r="D10" s="45">
        <v>2743549</v>
      </c>
      <c r="E10" s="45">
        <v>2615004</v>
      </c>
      <c r="F10" s="45">
        <v>128545</v>
      </c>
      <c r="G10" s="45">
        <v>425518</v>
      </c>
      <c r="H10" s="45">
        <v>64925</v>
      </c>
      <c r="I10" s="45">
        <v>68591</v>
      </c>
      <c r="J10" s="45">
        <v>274302</v>
      </c>
      <c r="K10" s="45">
        <v>8676</v>
      </c>
      <c r="L10" s="45">
        <v>3756</v>
      </c>
      <c r="M10" s="45">
        <v>5484</v>
      </c>
      <c r="N10" s="45">
        <v>2229576</v>
      </c>
      <c r="O10" s="45">
        <v>863623</v>
      </c>
      <c r="P10" s="45">
        <v>2896</v>
      </c>
      <c r="Q10" s="45">
        <v>1345021</v>
      </c>
      <c r="R10" s="45">
        <v>18036</v>
      </c>
      <c r="S10" s="45">
        <v>50541</v>
      </c>
      <c r="T10" s="45">
        <v>15753</v>
      </c>
      <c r="U10" s="45">
        <v>12469</v>
      </c>
      <c r="V10" s="45">
        <v>452</v>
      </c>
      <c r="W10" s="45">
        <v>82932</v>
      </c>
      <c r="X10" s="45">
        <v>822817</v>
      </c>
    </row>
    <row r="11" spans="1:24" s="7" customFormat="1" ht="14.25" customHeight="1">
      <c r="A11" s="42" t="s">
        <v>76</v>
      </c>
      <c r="B11" s="39"/>
      <c r="C11" s="45">
        <v>3645411</v>
      </c>
      <c r="D11" s="45">
        <v>2721128</v>
      </c>
      <c r="E11" s="45">
        <v>2592790</v>
      </c>
      <c r="F11" s="45">
        <v>128338</v>
      </c>
      <c r="G11" s="45">
        <v>411189</v>
      </c>
      <c r="H11" s="45">
        <v>62205</v>
      </c>
      <c r="I11" s="45">
        <v>67628</v>
      </c>
      <c r="J11" s="45">
        <v>264048</v>
      </c>
      <c r="K11" s="45">
        <v>8392</v>
      </c>
      <c r="L11" s="45">
        <v>3721</v>
      </c>
      <c r="M11" s="45">
        <v>5568</v>
      </c>
      <c r="N11" s="45">
        <v>2222359</v>
      </c>
      <c r="O11" s="45">
        <v>873290</v>
      </c>
      <c r="P11" s="45">
        <v>3569</v>
      </c>
      <c r="Q11" s="45">
        <v>1327517</v>
      </c>
      <c r="R11" s="45">
        <v>17983</v>
      </c>
      <c r="S11" s="45">
        <v>49340</v>
      </c>
      <c r="T11" s="45">
        <v>16180</v>
      </c>
      <c r="U11" s="45">
        <v>12329</v>
      </c>
      <c r="V11" s="45">
        <v>442</v>
      </c>
      <c r="W11" s="45">
        <v>83018</v>
      </c>
      <c r="X11" s="45">
        <v>841265</v>
      </c>
    </row>
    <row r="12" spans="1:24" s="7" customFormat="1" ht="14.25" customHeight="1">
      <c r="A12" s="42" t="s">
        <v>77</v>
      </c>
      <c r="B12" s="39"/>
      <c r="C12" s="45">
        <v>3641541</v>
      </c>
      <c r="D12" s="45">
        <v>2693873</v>
      </c>
      <c r="E12" s="45">
        <v>2564940</v>
      </c>
      <c r="F12" s="45">
        <v>128933</v>
      </c>
      <c r="G12" s="45">
        <v>396468</v>
      </c>
      <c r="H12" s="45">
        <v>59292</v>
      </c>
      <c r="I12" s="45">
        <v>67381</v>
      </c>
      <c r="J12" s="45">
        <v>252692</v>
      </c>
      <c r="K12" s="45">
        <v>8165</v>
      </c>
      <c r="L12" s="45">
        <v>3678</v>
      </c>
      <c r="M12" s="45">
        <v>5631</v>
      </c>
      <c r="N12" s="45">
        <v>2211022</v>
      </c>
      <c r="O12" s="45">
        <v>887041</v>
      </c>
      <c r="P12" s="45">
        <v>3913</v>
      </c>
      <c r="Q12" s="45">
        <v>1301819</v>
      </c>
      <c r="R12" s="45">
        <v>18249</v>
      </c>
      <c r="S12" s="45">
        <v>47826</v>
      </c>
      <c r="T12" s="45">
        <v>16564</v>
      </c>
      <c r="U12" s="45">
        <v>12256</v>
      </c>
      <c r="V12" s="45">
        <v>428</v>
      </c>
      <c r="W12" s="45">
        <v>83219</v>
      </c>
      <c r="X12" s="45">
        <v>864449</v>
      </c>
    </row>
    <row r="13" spans="1:24" s="50" customFormat="1" ht="14.25" customHeight="1">
      <c r="A13" s="42" t="s">
        <v>78</v>
      </c>
      <c r="B13" s="39"/>
      <c r="C13" s="45">
        <v>3650073</v>
      </c>
      <c r="D13" s="45">
        <v>2675681</v>
      </c>
      <c r="E13" s="45">
        <v>2545848</v>
      </c>
      <c r="F13" s="45">
        <v>129833</v>
      </c>
      <c r="G13" s="45">
        <v>382234</v>
      </c>
      <c r="H13" s="45">
        <v>55576</v>
      </c>
      <c r="I13" s="45">
        <v>67318</v>
      </c>
      <c r="J13" s="45">
        <v>242281</v>
      </c>
      <c r="K13" s="45">
        <v>7849</v>
      </c>
      <c r="L13" s="45">
        <v>3592</v>
      </c>
      <c r="M13" s="45">
        <v>5713</v>
      </c>
      <c r="N13" s="45">
        <v>2209527</v>
      </c>
      <c r="O13" s="45">
        <v>900841</v>
      </c>
      <c r="P13" s="45">
        <v>4282</v>
      </c>
      <c r="Q13" s="45">
        <v>1285858</v>
      </c>
      <c r="R13" s="45">
        <v>18546</v>
      </c>
      <c r="S13" s="45">
        <v>45153</v>
      </c>
      <c r="T13" s="45">
        <v>16845</v>
      </c>
      <c r="U13" s="45">
        <v>12203</v>
      </c>
      <c r="V13" s="45">
        <v>413</v>
      </c>
      <c r="W13" s="45">
        <v>84765</v>
      </c>
      <c r="X13" s="45">
        <v>889627</v>
      </c>
    </row>
    <row r="14" spans="1:24" s="7" customFormat="1" ht="10.5" customHeight="1">
      <c r="A14" s="43"/>
      <c r="B14" s="44"/>
      <c r="C14" s="40"/>
      <c r="D14" s="40"/>
      <c r="E14" s="40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1:24" s="7" customFormat="1" ht="14.25" customHeight="1">
      <c r="A15" s="8" t="s">
        <v>79</v>
      </c>
      <c r="B15" s="9"/>
      <c r="C15" s="55">
        <f>D15+W15+X15</f>
        <v>3651528</v>
      </c>
      <c r="D15" s="55">
        <f aca="true" t="shared" si="0" ref="D15:X15">SUM(D17:D24,D78)</f>
        <v>2642941</v>
      </c>
      <c r="E15" s="55">
        <f t="shared" si="0"/>
        <v>2514590</v>
      </c>
      <c r="F15" s="55">
        <f t="shared" si="0"/>
        <v>118812</v>
      </c>
      <c r="G15" s="55">
        <f t="shared" si="0"/>
        <v>361426</v>
      </c>
      <c r="H15" s="55">
        <f t="shared" si="0"/>
        <v>49893</v>
      </c>
      <c r="I15" s="55">
        <f t="shared" si="0"/>
        <v>64783</v>
      </c>
      <c r="J15" s="55">
        <f t="shared" si="0"/>
        <v>229589</v>
      </c>
      <c r="K15" s="55">
        <f t="shared" si="0"/>
        <v>7622</v>
      </c>
      <c r="L15" s="55">
        <f t="shared" si="0"/>
        <v>3522</v>
      </c>
      <c r="M15" s="55">
        <f t="shared" si="0"/>
        <v>5693</v>
      </c>
      <c r="N15" s="55">
        <f t="shared" si="0"/>
        <v>2199963</v>
      </c>
      <c r="O15" s="55">
        <f t="shared" si="0"/>
        <v>904744</v>
      </c>
      <c r="P15" s="55">
        <f t="shared" si="0"/>
        <v>4713</v>
      </c>
      <c r="Q15" s="55">
        <f t="shared" si="0"/>
        <v>1272007</v>
      </c>
      <c r="R15" s="55">
        <f t="shared" si="0"/>
        <v>18499</v>
      </c>
      <c r="S15" s="55">
        <f t="shared" si="0"/>
        <v>42618</v>
      </c>
      <c r="T15" s="55">
        <f t="shared" si="0"/>
        <v>17102</v>
      </c>
      <c r="U15" s="55">
        <f t="shared" si="0"/>
        <v>12217</v>
      </c>
      <c r="V15" s="55">
        <f t="shared" si="0"/>
        <v>400</v>
      </c>
      <c r="W15" s="55">
        <f t="shared" si="0"/>
        <v>86879</v>
      </c>
      <c r="X15" s="55">
        <f t="shared" si="0"/>
        <v>921708</v>
      </c>
    </row>
    <row r="16" spans="1:24" s="7" customFormat="1" ht="10.5" customHeight="1">
      <c r="A16" s="43"/>
      <c r="B16" s="44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</row>
    <row r="17" spans="1:24" s="7" customFormat="1" ht="14.25" customHeight="1">
      <c r="A17" s="10" t="s">
        <v>13</v>
      </c>
      <c r="B17" s="11"/>
      <c r="C17" s="55">
        <f>C26</f>
        <v>889041</v>
      </c>
      <c r="D17" s="55">
        <f aca="true" t="shared" si="1" ref="D17:X17">D26</f>
        <v>684731</v>
      </c>
      <c r="E17" s="55">
        <f t="shared" si="1"/>
        <v>638695</v>
      </c>
      <c r="F17" s="55">
        <f t="shared" si="1"/>
        <v>40966</v>
      </c>
      <c r="G17" s="55">
        <f t="shared" si="1"/>
        <v>131058</v>
      </c>
      <c r="H17" s="55">
        <f t="shared" si="1"/>
        <v>13944</v>
      </c>
      <c r="I17" s="55">
        <f t="shared" si="1"/>
        <v>18486</v>
      </c>
      <c r="J17" s="55">
        <f t="shared" si="1"/>
        <v>90557</v>
      </c>
      <c r="K17" s="55">
        <f t="shared" si="1"/>
        <v>3001</v>
      </c>
      <c r="L17" s="55">
        <f t="shared" si="1"/>
        <v>686</v>
      </c>
      <c r="M17" s="55">
        <f t="shared" si="1"/>
        <v>1734</v>
      </c>
      <c r="N17" s="55">
        <f t="shared" si="1"/>
        <v>528491</v>
      </c>
      <c r="O17" s="55">
        <f t="shared" si="1"/>
        <v>225657</v>
      </c>
      <c r="P17" s="55">
        <f t="shared" si="1"/>
        <v>2585</v>
      </c>
      <c r="Q17" s="55">
        <f t="shared" si="1"/>
        <v>290620</v>
      </c>
      <c r="R17" s="55">
        <f t="shared" si="1"/>
        <v>9629</v>
      </c>
      <c r="S17" s="55">
        <f t="shared" si="1"/>
        <v>11975</v>
      </c>
      <c r="T17" s="55">
        <f t="shared" si="1"/>
        <v>5358</v>
      </c>
      <c r="U17" s="55">
        <f t="shared" si="1"/>
        <v>5256</v>
      </c>
      <c r="V17" s="55">
        <f t="shared" si="1"/>
        <v>173</v>
      </c>
      <c r="W17" s="55">
        <f t="shared" si="1"/>
        <v>23925</v>
      </c>
      <c r="X17" s="55">
        <f t="shared" si="1"/>
        <v>180385</v>
      </c>
    </row>
    <row r="18" spans="1:24" s="7" customFormat="1" ht="14.25" customHeight="1">
      <c r="A18" s="10" t="s">
        <v>14</v>
      </c>
      <c r="B18" s="11"/>
      <c r="C18" s="55">
        <f>C32+C34+C39+C54+C66</f>
        <v>432334</v>
      </c>
      <c r="D18" s="55">
        <f aca="true" t="shared" si="2" ref="D18:X18">D32+D34+D39+D54+D66</f>
        <v>336107</v>
      </c>
      <c r="E18" s="55">
        <f t="shared" si="2"/>
        <v>320894</v>
      </c>
      <c r="F18" s="55">
        <f t="shared" si="2"/>
        <v>14890</v>
      </c>
      <c r="G18" s="55">
        <f t="shared" si="2"/>
        <v>37868</v>
      </c>
      <c r="H18" s="55">
        <f t="shared" si="2"/>
        <v>4920</v>
      </c>
      <c r="I18" s="55">
        <f t="shared" si="2"/>
        <v>8595</v>
      </c>
      <c r="J18" s="55">
        <f t="shared" si="2"/>
        <v>23070</v>
      </c>
      <c r="K18" s="55">
        <f t="shared" si="2"/>
        <v>960</v>
      </c>
      <c r="L18" s="55">
        <f t="shared" si="2"/>
        <v>436</v>
      </c>
      <c r="M18" s="55">
        <f t="shared" si="2"/>
        <v>839</v>
      </c>
      <c r="N18" s="55">
        <f t="shared" si="2"/>
        <v>287591</v>
      </c>
      <c r="O18" s="55">
        <f t="shared" si="2"/>
        <v>120478</v>
      </c>
      <c r="P18" s="55">
        <f t="shared" si="2"/>
        <v>245</v>
      </c>
      <c r="Q18" s="55">
        <f t="shared" si="2"/>
        <v>166003</v>
      </c>
      <c r="R18" s="55">
        <f t="shared" si="2"/>
        <v>865</v>
      </c>
      <c r="S18" s="55">
        <f t="shared" si="2"/>
        <v>5055</v>
      </c>
      <c r="T18" s="55">
        <f t="shared" si="2"/>
        <v>3378</v>
      </c>
      <c r="U18" s="55">
        <f t="shared" si="2"/>
        <v>932</v>
      </c>
      <c r="V18" s="55">
        <f t="shared" si="2"/>
        <v>8</v>
      </c>
      <c r="W18" s="55">
        <f t="shared" si="2"/>
        <v>11638</v>
      </c>
      <c r="X18" s="55">
        <f t="shared" si="2"/>
        <v>84589</v>
      </c>
    </row>
    <row r="19" spans="1:24" s="7" customFormat="1" ht="14.25" customHeight="1">
      <c r="A19" s="10" t="s">
        <v>15</v>
      </c>
      <c r="B19" s="11"/>
      <c r="C19" s="55">
        <f>C29+C30+C50+C67+C68</f>
        <v>261511</v>
      </c>
      <c r="D19" s="55">
        <f aca="true" t="shared" si="3" ref="D19:X19">D29+D30+D50+D67+D68</f>
        <v>200897</v>
      </c>
      <c r="E19" s="55">
        <f t="shared" si="3"/>
        <v>195696</v>
      </c>
      <c r="F19" s="55">
        <f t="shared" si="3"/>
        <v>5096</v>
      </c>
      <c r="G19" s="55">
        <f t="shared" si="3"/>
        <v>18458</v>
      </c>
      <c r="H19" s="55">
        <f t="shared" si="3"/>
        <v>3083</v>
      </c>
      <c r="I19" s="55">
        <f t="shared" si="3"/>
        <v>2686</v>
      </c>
      <c r="J19" s="55">
        <f t="shared" si="3"/>
        <v>12153</v>
      </c>
      <c r="K19" s="55">
        <f t="shared" si="3"/>
        <v>431</v>
      </c>
      <c r="L19" s="55">
        <f t="shared" si="3"/>
        <v>343</v>
      </c>
      <c r="M19" s="55">
        <f t="shared" si="3"/>
        <v>437</v>
      </c>
      <c r="N19" s="55">
        <f t="shared" si="3"/>
        <v>178058</v>
      </c>
      <c r="O19" s="55">
        <f t="shared" si="3"/>
        <v>79571</v>
      </c>
      <c r="P19" s="55">
        <f t="shared" si="3"/>
        <v>218</v>
      </c>
      <c r="Q19" s="55">
        <f t="shared" si="3"/>
        <v>97390</v>
      </c>
      <c r="R19" s="55">
        <f t="shared" si="3"/>
        <v>879</v>
      </c>
      <c r="S19" s="55">
        <f t="shared" si="3"/>
        <v>2756</v>
      </c>
      <c r="T19" s="55">
        <f t="shared" si="3"/>
        <v>445</v>
      </c>
      <c r="U19" s="55">
        <f t="shared" si="3"/>
        <v>400</v>
      </c>
      <c r="V19" s="55">
        <f t="shared" si="3"/>
        <v>0</v>
      </c>
      <c r="W19" s="55">
        <f t="shared" si="3"/>
        <v>8953</v>
      </c>
      <c r="X19" s="55">
        <f t="shared" si="3"/>
        <v>51661</v>
      </c>
    </row>
    <row r="20" spans="1:24" s="7" customFormat="1" ht="14.25" customHeight="1">
      <c r="A20" s="8" t="s">
        <v>16</v>
      </c>
      <c r="B20" s="12"/>
      <c r="C20" s="55">
        <f>C36+C38+C44+C47+C53+C60+C62</f>
        <v>492002</v>
      </c>
      <c r="D20" s="55">
        <f aca="true" t="shared" si="4" ref="D20:X20">D36+D38+D44+D47+D53+D60+D62</f>
        <v>358195</v>
      </c>
      <c r="E20" s="55">
        <f t="shared" si="4"/>
        <v>343495</v>
      </c>
      <c r="F20" s="55">
        <f t="shared" si="4"/>
        <v>14338</v>
      </c>
      <c r="G20" s="55">
        <f t="shared" si="4"/>
        <v>40832</v>
      </c>
      <c r="H20" s="55">
        <f t="shared" si="4"/>
        <v>5554</v>
      </c>
      <c r="I20" s="55">
        <f t="shared" si="4"/>
        <v>8865</v>
      </c>
      <c r="J20" s="55">
        <f t="shared" si="4"/>
        <v>25233</v>
      </c>
      <c r="K20" s="55">
        <f t="shared" si="4"/>
        <v>818</v>
      </c>
      <c r="L20" s="55">
        <f t="shared" si="4"/>
        <v>493</v>
      </c>
      <c r="M20" s="55">
        <f t="shared" si="4"/>
        <v>568</v>
      </c>
      <c r="N20" s="55">
        <f t="shared" si="4"/>
        <v>309032</v>
      </c>
      <c r="O20" s="55">
        <f t="shared" si="4"/>
        <v>125044</v>
      </c>
      <c r="P20" s="55">
        <f t="shared" si="4"/>
        <v>406</v>
      </c>
      <c r="Q20" s="55">
        <f t="shared" si="4"/>
        <v>181095</v>
      </c>
      <c r="R20" s="55">
        <f t="shared" si="4"/>
        <v>2487</v>
      </c>
      <c r="S20" s="55">
        <f t="shared" si="4"/>
        <v>5002</v>
      </c>
      <c r="T20" s="55">
        <f t="shared" si="4"/>
        <v>1185</v>
      </c>
      <c r="U20" s="55">
        <f t="shared" si="4"/>
        <v>1074</v>
      </c>
      <c r="V20" s="55">
        <f t="shared" si="4"/>
        <v>9</v>
      </c>
      <c r="W20" s="55">
        <f t="shared" si="4"/>
        <v>12859</v>
      </c>
      <c r="X20" s="55">
        <f t="shared" si="4"/>
        <v>120948</v>
      </c>
    </row>
    <row r="21" spans="1:24" s="7" customFormat="1" ht="14.25" customHeight="1">
      <c r="A21" s="10" t="s">
        <v>17</v>
      </c>
      <c r="B21" s="11"/>
      <c r="C21" s="55">
        <f>C40+C51+C58</f>
        <v>383578</v>
      </c>
      <c r="D21" s="55">
        <f aca="true" t="shared" si="5" ref="D21:X21">D40+D51+D58</f>
        <v>277447</v>
      </c>
      <c r="E21" s="55">
        <f t="shared" si="5"/>
        <v>261820</v>
      </c>
      <c r="F21" s="55">
        <f t="shared" si="5"/>
        <v>15264</v>
      </c>
      <c r="G21" s="55">
        <f t="shared" si="5"/>
        <v>46943</v>
      </c>
      <c r="H21" s="55">
        <f t="shared" si="5"/>
        <v>6915</v>
      </c>
      <c r="I21" s="55">
        <f t="shared" si="5"/>
        <v>9606</v>
      </c>
      <c r="J21" s="55">
        <f t="shared" si="5"/>
        <v>28973</v>
      </c>
      <c r="K21" s="55">
        <f t="shared" si="5"/>
        <v>1086</v>
      </c>
      <c r="L21" s="55">
        <f t="shared" si="5"/>
        <v>264</v>
      </c>
      <c r="M21" s="55">
        <f t="shared" si="5"/>
        <v>705</v>
      </c>
      <c r="N21" s="55">
        <f t="shared" si="5"/>
        <v>222329</v>
      </c>
      <c r="O21" s="55">
        <f t="shared" si="5"/>
        <v>91815</v>
      </c>
      <c r="P21" s="55">
        <f t="shared" si="5"/>
        <v>508</v>
      </c>
      <c r="Q21" s="55">
        <f t="shared" si="5"/>
        <v>128197</v>
      </c>
      <c r="R21" s="55">
        <f t="shared" si="5"/>
        <v>1809</v>
      </c>
      <c r="S21" s="55">
        <f t="shared" si="5"/>
        <v>4568</v>
      </c>
      <c r="T21" s="55">
        <f t="shared" si="5"/>
        <v>1525</v>
      </c>
      <c r="U21" s="55">
        <f t="shared" si="5"/>
        <v>1088</v>
      </c>
      <c r="V21" s="55">
        <f t="shared" si="5"/>
        <v>25</v>
      </c>
      <c r="W21" s="55">
        <f t="shared" si="5"/>
        <v>8627</v>
      </c>
      <c r="X21" s="55">
        <f t="shared" si="5"/>
        <v>97504</v>
      </c>
    </row>
    <row r="22" spans="1:24" s="7" customFormat="1" ht="14.25" customHeight="1">
      <c r="A22" s="10" t="s">
        <v>18</v>
      </c>
      <c r="B22" s="11"/>
      <c r="C22" s="55">
        <f>C42+C45+C46+C52+C57+C63+C74+C75+C76</f>
        <v>317421</v>
      </c>
      <c r="D22" s="55">
        <f aca="true" t="shared" si="6" ref="D22:X22">D42+D45+D46+D52+D57+D63+D74+D75+D76</f>
        <v>214200</v>
      </c>
      <c r="E22" s="55">
        <f t="shared" si="6"/>
        <v>207987</v>
      </c>
      <c r="F22" s="55">
        <f t="shared" si="6"/>
        <v>5905</v>
      </c>
      <c r="G22" s="55">
        <f t="shared" si="6"/>
        <v>21132</v>
      </c>
      <c r="H22" s="55">
        <f t="shared" si="6"/>
        <v>4371</v>
      </c>
      <c r="I22" s="55">
        <f t="shared" si="6"/>
        <v>3888</v>
      </c>
      <c r="J22" s="55">
        <f t="shared" si="6"/>
        <v>12260</v>
      </c>
      <c r="K22" s="55">
        <f t="shared" si="6"/>
        <v>305</v>
      </c>
      <c r="L22" s="55">
        <f t="shared" si="6"/>
        <v>368</v>
      </c>
      <c r="M22" s="55">
        <f t="shared" si="6"/>
        <v>244</v>
      </c>
      <c r="N22" s="55">
        <f t="shared" si="6"/>
        <v>186768</v>
      </c>
      <c r="O22" s="55">
        <f t="shared" si="6"/>
        <v>73052</v>
      </c>
      <c r="P22" s="55">
        <f t="shared" si="6"/>
        <v>3</v>
      </c>
      <c r="Q22" s="55">
        <f t="shared" si="6"/>
        <v>113395</v>
      </c>
      <c r="R22" s="55">
        <f t="shared" si="6"/>
        <v>318</v>
      </c>
      <c r="S22" s="55">
        <f t="shared" si="6"/>
        <v>3947</v>
      </c>
      <c r="T22" s="55">
        <f t="shared" si="6"/>
        <v>1115</v>
      </c>
      <c r="U22" s="55">
        <f t="shared" si="6"/>
        <v>594</v>
      </c>
      <c r="V22" s="55">
        <f t="shared" si="6"/>
        <v>32</v>
      </c>
      <c r="W22" s="55">
        <f t="shared" si="6"/>
        <v>6160</v>
      </c>
      <c r="X22" s="55">
        <f t="shared" si="6"/>
        <v>97061</v>
      </c>
    </row>
    <row r="23" spans="1:24" s="7" customFormat="1" ht="14.25" customHeight="1">
      <c r="A23" s="10" t="s">
        <v>19</v>
      </c>
      <c r="B23" s="11"/>
      <c r="C23" s="55">
        <f aca="true" t="shared" si="7" ref="C23:X23">C27+C33+C48+C56+C69</f>
        <v>558240</v>
      </c>
      <c r="D23" s="55">
        <f t="shared" si="7"/>
        <v>383837</v>
      </c>
      <c r="E23" s="55">
        <f t="shared" si="7"/>
        <v>364893</v>
      </c>
      <c r="F23" s="55">
        <f t="shared" si="7"/>
        <v>16625</v>
      </c>
      <c r="G23" s="55">
        <f t="shared" si="7"/>
        <v>44984</v>
      </c>
      <c r="H23" s="55">
        <f t="shared" si="7"/>
        <v>7327</v>
      </c>
      <c r="I23" s="55">
        <f t="shared" si="7"/>
        <v>8986</v>
      </c>
      <c r="J23" s="55">
        <f t="shared" si="7"/>
        <v>25553</v>
      </c>
      <c r="K23" s="55">
        <f t="shared" si="7"/>
        <v>799</v>
      </c>
      <c r="L23" s="55">
        <f t="shared" si="7"/>
        <v>577</v>
      </c>
      <c r="M23" s="55">
        <f t="shared" si="7"/>
        <v>624</v>
      </c>
      <c r="N23" s="55">
        <f t="shared" si="7"/>
        <v>326386</v>
      </c>
      <c r="O23" s="55">
        <f t="shared" si="7"/>
        <v>129353</v>
      </c>
      <c r="P23" s="55">
        <f t="shared" si="7"/>
        <v>733</v>
      </c>
      <c r="Q23" s="55">
        <f t="shared" si="7"/>
        <v>194138</v>
      </c>
      <c r="R23" s="55">
        <f t="shared" si="7"/>
        <v>2162</v>
      </c>
      <c r="S23" s="55">
        <f t="shared" si="7"/>
        <v>6049</v>
      </c>
      <c r="T23" s="55">
        <f t="shared" si="7"/>
        <v>3178</v>
      </c>
      <c r="U23" s="55">
        <f t="shared" si="7"/>
        <v>1896</v>
      </c>
      <c r="V23" s="55">
        <f t="shared" si="7"/>
        <v>143</v>
      </c>
      <c r="W23" s="55">
        <f t="shared" si="7"/>
        <v>9922</v>
      </c>
      <c r="X23" s="55">
        <f t="shared" si="7"/>
        <v>164481</v>
      </c>
    </row>
    <row r="24" spans="1:24" s="7" customFormat="1" ht="14.25" customHeight="1">
      <c r="A24" s="10" t="s">
        <v>20</v>
      </c>
      <c r="B24" s="11"/>
      <c r="C24" s="55">
        <f>C28+C35+C41+C59+C64+C70+C72+C73</f>
        <v>317263</v>
      </c>
      <c r="D24" s="55">
        <f aca="true" t="shared" si="8" ref="D24:X24">D28+D35+D41+D59+D64+D70+D72+D73</f>
        <v>187412</v>
      </c>
      <c r="E24" s="55">
        <f t="shared" si="8"/>
        <v>181017</v>
      </c>
      <c r="F24" s="55">
        <f t="shared" si="8"/>
        <v>5709</v>
      </c>
      <c r="G24" s="55">
        <f t="shared" si="8"/>
        <v>20134</v>
      </c>
      <c r="H24" s="55">
        <f t="shared" si="8"/>
        <v>3776</v>
      </c>
      <c r="I24" s="55">
        <f t="shared" si="8"/>
        <v>3664</v>
      </c>
      <c r="J24" s="55">
        <f t="shared" si="8"/>
        <v>11788</v>
      </c>
      <c r="K24" s="55">
        <f t="shared" si="8"/>
        <v>220</v>
      </c>
      <c r="L24" s="55">
        <f t="shared" si="8"/>
        <v>354</v>
      </c>
      <c r="M24" s="55">
        <f t="shared" si="8"/>
        <v>542</v>
      </c>
      <c r="N24" s="55">
        <f t="shared" si="8"/>
        <v>161288</v>
      </c>
      <c r="O24" s="55">
        <f t="shared" si="8"/>
        <v>59770</v>
      </c>
      <c r="P24" s="55">
        <f t="shared" si="8"/>
        <v>15</v>
      </c>
      <c r="Q24" s="55">
        <f t="shared" si="8"/>
        <v>101155</v>
      </c>
      <c r="R24" s="55">
        <f t="shared" si="8"/>
        <v>348</v>
      </c>
      <c r="S24" s="55">
        <f t="shared" si="8"/>
        <v>3264</v>
      </c>
      <c r="T24" s="55">
        <f t="shared" si="8"/>
        <v>917</v>
      </c>
      <c r="U24" s="55">
        <f t="shared" si="8"/>
        <v>910</v>
      </c>
      <c r="V24" s="55">
        <f t="shared" si="8"/>
        <v>3</v>
      </c>
      <c r="W24" s="55">
        <f t="shared" si="8"/>
        <v>4790</v>
      </c>
      <c r="X24" s="55">
        <f t="shared" si="8"/>
        <v>125061</v>
      </c>
    </row>
    <row r="25" spans="1:24" s="7" customFormat="1" ht="10.5" customHeight="1">
      <c r="A25" s="43"/>
      <c r="B25" s="44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</row>
    <row r="26" spans="1:25" s="7" customFormat="1" ht="14.25" customHeight="1">
      <c r="A26" s="43" t="s">
        <v>21</v>
      </c>
      <c r="B26" s="44"/>
      <c r="C26" s="56">
        <f>D26+W26+X26</f>
        <v>889041</v>
      </c>
      <c r="D26" s="56">
        <f>G26+L26+M26+N26+S26+T26+U26+V26</f>
        <v>684731</v>
      </c>
      <c r="E26" s="56">
        <f>H26+J26+L26+O26+Q26+S26+U26</f>
        <v>638695</v>
      </c>
      <c r="F26" s="56">
        <f>I26+K26+M26+P26+R26+T26+V26</f>
        <v>40966</v>
      </c>
      <c r="G26" s="56">
        <v>131058</v>
      </c>
      <c r="H26" s="56">
        <v>13944</v>
      </c>
      <c r="I26" s="56">
        <v>18486</v>
      </c>
      <c r="J26" s="56">
        <v>90557</v>
      </c>
      <c r="K26" s="56">
        <v>3001</v>
      </c>
      <c r="L26" s="56">
        <v>686</v>
      </c>
      <c r="M26" s="56">
        <v>1734</v>
      </c>
      <c r="N26" s="56">
        <f>SUM(O26:R26)</f>
        <v>528491</v>
      </c>
      <c r="O26" s="56">
        <v>225657</v>
      </c>
      <c r="P26" s="56">
        <v>2585</v>
      </c>
      <c r="Q26" s="56">
        <v>290620</v>
      </c>
      <c r="R26" s="56">
        <v>9629</v>
      </c>
      <c r="S26" s="56">
        <v>11975</v>
      </c>
      <c r="T26" s="56">
        <v>5358</v>
      </c>
      <c r="U26" s="56">
        <v>5256</v>
      </c>
      <c r="V26" s="56">
        <v>173</v>
      </c>
      <c r="W26" s="56">
        <v>23925</v>
      </c>
      <c r="X26" s="56">
        <v>180385</v>
      </c>
      <c r="Y26" s="14"/>
    </row>
    <row r="27" spans="1:24" s="7" customFormat="1" ht="14.25" customHeight="1">
      <c r="A27" s="43" t="s">
        <v>22</v>
      </c>
      <c r="B27" s="44"/>
      <c r="C27" s="56">
        <f aca="true" t="shared" si="9" ref="C27:C78">D27+W27+X27</f>
        <v>390729</v>
      </c>
      <c r="D27" s="56">
        <f aca="true" t="shared" si="10" ref="D27:D78">G27+L27+M27+N27+S27+T27+U27+V27</f>
        <v>272261</v>
      </c>
      <c r="E27" s="56">
        <f aca="true" t="shared" si="11" ref="E27:E78">H27+J27+L27+O27+Q27+S27+U27</f>
        <v>259876</v>
      </c>
      <c r="F27" s="56">
        <f aca="true" t="shared" si="12" ref="F27:F78">I27+K27+M27+P27+R27+T27+V27</f>
        <v>11196</v>
      </c>
      <c r="G27" s="56">
        <v>31815</v>
      </c>
      <c r="H27" s="56">
        <v>5223</v>
      </c>
      <c r="I27" s="56">
        <v>5500</v>
      </c>
      <c r="J27" s="56">
        <v>19364</v>
      </c>
      <c r="K27" s="56">
        <v>539</v>
      </c>
      <c r="L27" s="56">
        <v>397</v>
      </c>
      <c r="M27" s="56">
        <v>448</v>
      </c>
      <c r="N27" s="56">
        <f aca="true" t="shared" si="13" ref="N27:N78">SUM(O27:R27)</f>
        <v>232161</v>
      </c>
      <c r="O27" s="56">
        <v>92558</v>
      </c>
      <c r="P27" s="56">
        <v>728</v>
      </c>
      <c r="Q27" s="56">
        <v>136980</v>
      </c>
      <c r="R27" s="56">
        <v>1895</v>
      </c>
      <c r="S27" s="56">
        <v>4339</v>
      </c>
      <c r="T27" s="56">
        <v>1996</v>
      </c>
      <c r="U27" s="56">
        <v>1015</v>
      </c>
      <c r="V27" s="56">
        <v>90</v>
      </c>
      <c r="W27" s="56">
        <v>7331</v>
      </c>
      <c r="X27" s="56">
        <v>111137</v>
      </c>
    </row>
    <row r="28" spans="1:25" s="7" customFormat="1" ht="14.25" customHeight="1">
      <c r="A28" s="43" t="s">
        <v>23</v>
      </c>
      <c r="B28" s="44"/>
      <c r="C28" s="56">
        <f t="shared" si="9"/>
        <v>105241</v>
      </c>
      <c r="D28" s="56">
        <f t="shared" si="10"/>
        <v>64809</v>
      </c>
      <c r="E28" s="56">
        <f t="shared" si="11"/>
        <v>62073</v>
      </c>
      <c r="F28" s="56">
        <f t="shared" si="12"/>
        <v>2291</v>
      </c>
      <c r="G28" s="56">
        <v>8300</v>
      </c>
      <c r="H28" s="56">
        <v>1503</v>
      </c>
      <c r="I28" s="56">
        <v>1540</v>
      </c>
      <c r="J28" s="56">
        <v>4709</v>
      </c>
      <c r="K28" s="56">
        <v>103</v>
      </c>
      <c r="L28" s="56">
        <v>78</v>
      </c>
      <c r="M28" s="56">
        <v>156</v>
      </c>
      <c r="N28" s="56">
        <f t="shared" si="13"/>
        <v>54470</v>
      </c>
      <c r="O28" s="56">
        <v>20427</v>
      </c>
      <c r="P28" s="56">
        <v>5</v>
      </c>
      <c r="Q28" s="56">
        <v>33902</v>
      </c>
      <c r="R28" s="56">
        <v>136</v>
      </c>
      <c r="S28" s="56">
        <v>1078</v>
      </c>
      <c r="T28" s="56">
        <v>349</v>
      </c>
      <c r="U28" s="56">
        <v>376</v>
      </c>
      <c r="V28" s="56">
        <v>2</v>
      </c>
      <c r="W28" s="56">
        <v>1493</v>
      </c>
      <c r="X28" s="56">
        <v>38939</v>
      </c>
      <c r="Y28" s="13"/>
    </row>
    <row r="29" spans="1:24" s="7" customFormat="1" ht="14.25" customHeight="1">
      <c r="A29" s="43" t="s">
        <v>24</v>
      </c>
      <c r="B29" s="44"/>
      <c r="C29" s="56">
        <f t="shared" si="9"/>
        <v>139579</v>
      </c>
      <c r="D29" s="56">
        <f t="shared" si="10"/>
        <v>109885</v>
      </c>
      <c r="E29" s="56">
        <f t="shared" si="11"/>
        <v>106890</v>
      </c>
      <c r="F29" s="56">
        <f t="shared" si="12"/>
        <v>2972</v>
      </c>
      <c r="G29" s="56">
        <v>10176</v>
      </c>
      <c r="H29" s="56">
        <v>1361</v>
      </c>
      <c r="I29" s="56">
        <v>1405</v>
      </c>
      <c r="J29" s="56">
        <v>7071</v>
      </c>
      <c r="K29" s="56">
        <v>316</v>
      </c>
      <c r="L29" s="56">
        <v>178</v>
      </c>
      <c r="M29" s="56">
        <v>214</v>
      </c>
      <c r="N29" s="56">
        <f t="shared" si="13"/>
        <v>97545</v>
      </c>
      <c r="O29" s="56">
        <v>44099</v>
      </c>
      <c r="P29" s="56">
        <v>123</v>
      </c>
      <c r="Q29" s="56">
        <v>52630</v>
      </c>
      <c r="R29" s="56">
        <v>693</v>
      </c>
      <c r="S29" s="56">
        <v>1396</v>
      </c>
      <c r="T29" s="56">
        <v>221</v>
      </c>
      <c r="U29" s="56">
        <v>155</v>
      </c>
      <c r="V29" s="56">
        <v>0</v>
      </c>
      <c r="W29" s="56">
        <v>5040</v>
      </c>
      <c r="X29" s="56">
        <v>24654</v>
      </c>
    </row>
    <row r="30" spans="1:24" s="7" customFormat="1" ht="14.25" customHeight="1">
      <c r="A30" s="43" t="s">
        <v>25</v>
      </c>
      <c r="B30" s="44"/>
      <c r="C30" s="56">
        <f t="shared" si="9"/>
        <v>41468</v>
      </c>
      <c r="D30" s="56">
        <f t="shared" si="10"/>
        <v>30496</v>
      </c>
      <c r="E30" s="56">
        <f t="shared" si="11"/>
        <v>29738</v>
      </c>
      <c r="F30" s="56">
        <f t="shared" si="12"/>
        <v>717</v>
      </c>
      <c r="G30" s="56">
        <v>2493</v>
      </c>
      <c r="H30" s="56">
        <v>443</v>
      </c>
      <c r="I30" s="56">
        <v>243</v>
      </c>
      <c r="J30" s="56">
        <v>1732</v>
      </c>
      <c r="K30" s="56">
        <v>34</v>
      </c>
      <c r="L30" s="56">
        <v>55</v>
      </c>
      <c r="M30" s="56">
        <v>139</v>
      </c>
      <c r="N30" s="56">
        <f t="shared" si="13"/>
        <v>27269</v>
      </c>
      <c r="O30" s="56">
        <v>11552</v>
      </c>
      <c r="P30" s="56">
        <v>39</v>
      </c>
      <c r="Q30" s="56">
        <v>15498</v>
      </c>
      <c r="R30" s="56">
        <v>180</v>
      </c>
      <c r="S30" s="56">
        <v>352</v>
      </c>
      <c r="T30" s="56">
        <v>82</v>
      </c>
      <c r="U30" s="56">
        <v>106</v>
      </c>
      <c r="V30" s="56">
        <v>0</v>
      </c>
      <c r="W30" s="56">
        <v>1487</v>
      </c>
      <c r="X30" s="56">
        <v>9485</v>
      </c>
    </row>
    <row r="31" spans="1:25" s="7" customFormat="1" ht="10.5" customHeight="1">
      <c r="A31" s="43"/>
      <c r="B31" s="44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1"/>
    </row>
    <row r="32" spans="1:24" s="7" customFormat="1" ht="14.25" customHeight="1">
      <c r="A32" s="43" t="s">
        <v>26</v>
      </c>
      <c r="B32" s="44"/>
      <c r="C32" s="56">
        <f t="shared" si="9"/>
        <v>126746</v>
      </c>
      <c r="D32" s="56">
        <f t="shared" si="10"/>
        <v>103431</v>
      </c>
      <c r="E32" s="56">
        <f t="shared" si="11"/>
        <v>101489</v>
      </c>
      <c r="F32" s="56">
        <f t="shared" si="12"/>
        <v>1912</v>
      </c>
      <c r="G32" s="56">
        <v>10184</v>
      </c>
      <c r="H32" s="56">
        <v>933</v>
      </c>
      <c r="I32" s="56">
        <v>816</v>
      </c>
      <c r="J32" s="56">
        <v>8218</v>
      </c>
      <c r="K32" s="56">
        <v>187</v>
      </c>
      <c r="L32" s="56">
        <v>114</v>
      </c>
      <c r="M32" s="56">
        <v>174</v>
      </c>
      <c r="N32" s="56">
        <f t="shared" si="13"/>
        <v>91258</v>
      </c>
      <c r="O32" s="56">
        <v>40313</v>
      </c>
      <c r="P32" s="56">
        <v>74</v>
      </c>
      <c r="Q32" s="56">
        <v>50433</v>
      </c>
      <c r="R32" s="56">
        <v>438</v>
      </c>
      <c r="S32" s="56">
        <v>1348</v>
      </c>
      <c r="T32" s="56">
        <v>218</v>
      </c>
      <c r="U32" s="56">
        <v>130</v>
      </c>
      <c r="V32" s="56">
        <v>5</v>
      </c>
      <c r="W32" s="56">
        <v>3578</v>
      </c>
      <c r="X32" s="56">
        <v>19737</v>
      </c>
    </row>
    <row r="33" spans="1:24" s="7" customFormat="1" ht="14.25" customHeight="1">
      <c r="A33" s="43" t="s">
        <v>27</v>
      </c>
      <c r="B33" s="44"/>
      <c r="C33" s="56">
        <f t="shared" si="9"/>
        <v>36220</v>
      </c>
      <c r="D33" s="56">
        <f t="shared" si="10"/>
        <v>25500</v>
      </c>
      <c r="E33" s="56">
        <f t="shared" si="11"/>
        <v>23285</v>
      </c>
      <c r="F33" s="56">
        <f t="shared" si="12"/>
        <v>1770</v>
      </c>
      <c r="G33" s="56">
        <v>3829</v>
      </c>
      <c r="H33" s="56">
        <v>390</v>
      </c>
      <c r="I33" s="56">
        <v>1361</v>
      </c>
      <c r="J33" s="56">
        <v>1501</v>
      </c>
      <c r="K33" s="56">
        <v>132</v>
      </c>
      <c r="L33" s="56">
        <v>35</v>
      </c>
      <c r="M33" s="56">
        <v>1</v>
      </c>
      <c r="N33" s="56">
        <f t="shared" si="13"/>
        <v>20608</v>
      </c>
      <c r="O33" s="56">
        <v>7901</v>
      </c>
      <c r="P33" s="56">
        <v>0</v>
      </c>
      <c r="Q33" s="56">
        <v>12707</v>
      </c>
      <c r="R33" s="56">
        <v>0</v>
      </c>
      <c r="S33" s="56">
        <v>304</v>
      </c>
      <c r="T33" s="56">
        <v>267</v>
      </c>
      <c r="U33" s="56">
        <v>447</v>
      </c>
      <c r="V33" s="56">
        <v>9</v>
      </c>
      <c r="W33" s="56">
        <v>481</v>
      </c>
      <c r="X33" s="56">
        <v>10239</v>
      </c>
    </row>
    <row r="34" spans="1:24" s="7" customFormat="1" ht="14.25" customHeight="1">
      <c r="A34" s="43" t="s">
        <v>28</v>
      </c>
      <c r="B34" s="44"/>
      <c r="C34" s="56">
        <f t="shared" si="9"/>
        <v>136475</v>
      </c>
      <c r="D34" s="56">
        <f t="shared" si="10"/>
        <v>102959</v>
      </c>
      <c r="E34" s="56">
        <f t="shared" si="11"/>
        <v>100111</v>
      </c>
      <c r="F34" s="56">
        <f t="shared" si="12"/>
        <v>2792</v>
      </c>
      <c r="G34" s="56">
        <v>7983</v>
      </c>
      <c r="H34" s="56">
        <v>1265</v>
      </c>
      <c r="I34" s="56">
        <v>1597</v>
      </c>
      <c r="J34" s="56">
        <v>4923</v>
      </c>
      <c r="K34" s="56">
        <v>142</v>
      </c>
      <c r="L34" s="56">
        <v>122</v>
      </c>
      <c r="M34" s="56">
        <v>358</v>
      </c>
      <c r="N34" s="56">
        <f t="shared" si="13"/>
        <v>92621</v>
      </c>
      <c r="O34" s="56">
        <v>36687</v>
      </c>
      <c r="P34" s="56">
        <v>104</v>
      </c>
      <c r="Q34" s="56">
        <v>55628</v>
      </c>
      <c r="R34" s="56">
        <v>202</v>
      </c>
      <c r="S34" s="56">
        <v>1238</v>
      </c>
      <c r="T34" s="56">
        <v>389</v>
      </c>
      <c r="U34" s="56">
        <v>248</v>
      </c>
      <c r="V34" s="56">
        <v>0</v>
      </c>
      <c r="W34" s="56">
        <v>3635</v>
      </c>
      <c r="X34" s="56">
        <v>29881</v>
      </c>
    </row>
    <row r="35" spans="1:24" s="7" customFormat="1" ht="14.25" customHeight="1">
      <c r="A35" s="43" t="s">
        <v>29</v>
      </c>
      <c r="B35" s="44"/>
      <c r="C35" s="56">
        <f t="shared" si="9"/>
        <v>49112</v>
      </c>
      <c r="D35" s="56">
        <f t="shared" si="10"/>
        <v>27774</v>
      </c>
      <c r="E35" s="56">
        <f t="shared" si="11"/>
        <v>26802</v>
      </c>
      <c r="F35" s="56">
        <f t="shared" si="12"/>
        <v>884</v>
      </c>
      <c r="G35" s="56">
        <v>2937</v>
      </c>
      <c r="H35" s="56">
        <v>534</v>
      </c>
      <c r="I35" s="56">
        <v>598</v>
      </c>
      <c r="J35" s="56">
        <v>1683</v>
      </c>
      <c r="K35" s="56">
        <v>34</v>
      </c>
      <c r="L35" s="56">
        <v>42</v>
      </c>
      <c r="M35" s="56">
        <v>37</v>
      </c>
      <c r="N35" s="56">
        <f t="shared" si="13"/>
        <v>23857</v>
      </c>
      <c r="O35" s="56">
        <v>8925</v>
      </c>
      <c r="P35" s="56">
        <v>1</v>
      </c>
      <c r="Q35" s="56">
        <v>14883</v>
      </c>
      <c r="R35" s="56">
        <v>48</v>
      </c>
      <c r="S35" s="56">
        <v>488</v>
      </c>
      <c r="T35" s="56">
        <v>165</v>
      </c>
      <c r="U35" s="56">
        <v>247</v>
      </c>
      <c r="V35" s="56">
        <v>1</v>
      </c>
      <c r="W35" s="56">
        <v>600</v>
      </c>
      <c r="X35" s="56">
        <v>20738</v>
      </c>
    </row>
    <row r="36" spans="1:24" s="7" customFormat="1" ht="14.25" customHeight="1">
      <c r="A36" s="43" t="s">
        <v>30</v>
      </c>
      <c r="B36" s="44"/>
      <c r="C36" s="56">
        <f t="shared" si="9"/>
        <v>57571</v>
      </c>
      <c r="D36" s="56">
        <f t="shared" si="10"/>
        <v>41355</v>
      </c>
      <c r="E36" s="56">
        <f t="shared" si="11"/>
        <v>38785</v>
      </c>
      <c r="F36" s="56">
        <f t="shared" si="12"/>
        <v>2553</v>
      </c>
      <c r="G36" s="56">
        <v>6285</v>
      </c>
      <c r="H36" s="56">
        <v>717</v>
      </c>
      <c r="I36" s="56">
        <v>930</v>
      </c>
      <c r="J36" s="56">
        <v>4473</v>
      </c>
      <c r="K36" s="56">
        <v>148</v>
      </c>
      <c r="L36" s="56">
        <v>33</v>
      </c>
      <c r="M36" s="56">
        <v>91</v>
      </c>
      <c r="N36" s="56">
        <f t="shared" si="13"/>
        <v>34083</v>
      </c>
      <c r="O36" s="56">
        <v>13750</v>
      </c>
      <c r="P36" s="56">
        <v>168</v>
      </c>
      <c r="Q36" s="56">
        <v>19029</v>
      </c>
      <c r="R36" s="56">
        <v>1136</v>
      </c>
      <c r="S36" s="56">
        <v>643</v>
      </c>
      <c r="T36" s="56">
        <v>80</v>
      </c>
      <c r="U36" s="56">
        <v>140</v>
      </c>
      <c r="V36" s="56">
        <v>0</v>
      </c>
      <c r="W36" s="56">
        <v>1281</v>
      </c>
      <c r="X36" s="56">
        <v>14935</v>
      </c>
    </row>
    <row r="37" spans="1:25" s="7" customFormat="1" ht="10.5" customHeight="1">
      <c r="A37" s="43"/>
      <c r="B37" s="44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1"/>
    </row>
    <row r="38" spans="1:24" s="7" customFormat="1" ht="14.25" customHeight="1">
      <c r="A38" s="43" t="s">
        <v>31</v>
      </c>
      <c r="B38" s="44"/>
      <c r="C38" s="56">
        <f t="shared" si="9"/>
        <v>162942</v>
      </c>
      <c r="D38" s="56">
        <f t="shared" si="10"/>
        <v>122975</v>
      </c>
      <c r="E38" s="56">
        <f t="shared" si="11"/>
        <v>120378</v>
      </c>
      <c r="F38" s="56">
        <f t="shared" si="12"/>
        <v>2463</v>
      </c>
      <c r="G38" s="56">
        <v>8301</v>
      </c>
      <c r="H38" s="56">
        <v>1230</v>
      </c>
      <c r="I38" s="56">
        <v>1390</v>
      </c>
      <c r="J38" s="56">
        <v>5473</v>
      </c>
      <c r="K38" s="56">
        <v>74</v>
      </c>
      <c r="L38" s="56">
        <v>167</v>
      </c>
      <c r="M38" s="56">
        <v>161</v>
      </c>
      <c r="N38" s="56">
        <f t="shared" si="13"/>
        <v>112260</v>
      </c>
      <c r="O38" s="56">
        <v>45422</v>
      </c>
      <c r="P38" s="56">
        <v>3</v>
      </c>
      <c r="Q38" s="56">
        <v>66481</v>
      </c>
      <c r="R38" s="56">
        <v>354</v>
      </c>
      <c r="S38" s="56">
        <v>1392</v>
      </c>
      <c r="T38" s="56">
        <v>475</v>
      </c>
      <c r="U38" s="56">
        <v>213</v>
      </c>
      <c r="V38" s="56">
        <v>6</v>
      </c>
      <c r="W38" s="56">
        <v>3969</v>
      </c>
      <c r="X38" s="56">
        <v>35998</v>
      </c>
    </row>
    <row r="39" spans="1:24" s="7" customFormat="1" ht="14.25" customHeight="1">
      <c r="A39" s="43" t="s">
        <v>32</v>
      </c>
      <c r="B39" s="44"/>
      <c r="C39" s="56">
        <f t="shared" si="9"/>
        <v>109929</v>
      </c>
      <c r="D39" s="56">
        <f t="shared" si="10"/>
        <v>84895</v>
      </c>
      <c r="E39" s="56">
        <f t="shared" si="11"/>
        <v>79974</v>
      </c>
      <c r="F39" s="56">
        <f t="shared" si="12"/>
        <v>4830</v>
      </c>
      <c r="G39" s="56">
        <v>10412</v>
      </c>
      <c r="H39" s="56">
        <v>1577</v>
      </c>
      <c r="I39" s="56">
        <v>2920</v>
      </c>
      <c r="J39" s="56">
        <v>5534</v>
      </c>
      <c r="K39" s="56">
        <v>290</v>
      </c>
      <c r="L39" s="56">
        <v>142</v>
      </c>
      <c r="M39" s="56">
        <v>191</v>
      </c>
      <c r="N39" s="56">
        <f t="shared" si="13"/>
        <v>71119</v>
      </c>
      <c r="O39" s="56">
        <v>30199</v>
      </c>
      <c r="P39" s="56">
        <v>63</v>
      </c>
      <c r="Q39" s="56">
        <v>40677</v>
      </c>
      <c r="R39" s="56">
        <v>180</v>
      </c>
      <c r="S39" s="56">
        <v>1517</v>
      </c>
      <c r="T39" s="56">
        <v>1186</v>
      </c>
      <c r="U39" s="56">
        <v>328</v>
      </c>
      <c r="V39" s="56">
        <v>0</v>
      </c>
      <c r="W39" s="56">
        <v>2869</v>
      </c>
      <c r="X39" s="56">
        <v>22165</v>
      </c>
    </row>
    <row r="40" spans="1:24" s="7" customFormat="1" ht="14.25" customHeight="1">
      <c r="A40" s="43" t="s">
        <v>33</v>
      </c>
      <c r="B40" s="44"/>
      <c r="C40" s="56">
        <f t="shared" si="9"/>
        <v>122027</v>
      </c>
      <c r="D40" s="56">
        <f t="shared" si="10"/>
        <v>86563</v>
      </c>
      <c r="E40" s="56">
        <f t="shared" si="11"/>
        <v>83194</v>
      </c>
      <c r="F40" s="56">
        <f t="shared" si="12"/>
        <v>3282</v>
      </c>
      <c r="G40" s="56">
        <v>12571</v>
      </c>
      <c r="H40" s="56">
        <v>2298</v>
      </c>
      <c r="I40" s="56">
        <v>1815</v>
      </c>
      <c r="J40" s="56">
        <v>8105</v>
      </c>
      <c r="K40" s="56">
        <v>266</v>
      </c>
      <c r="L40" s="56">
        <v>99</v>
      </c>
      <c r="M40" s="56">
        <v>266</v>
      </c>
      <c r="N40" s="56">
        <f t="shared" si="13"/>
        <v>71395</v>
      </c>
      <c r="O40" s="56">
        <v>29102</v>
      </c>
      <c r="P40" s="56">
        <v>140</v>
      </c>
      <c r="Q40" s="56">
        <v>41909</v>
      </c>
      <c r="R40" s="56">
        <v>244</v>
      </c>
      <c r="S40" s="56">
        <v>1363</v>
      </c>
      <c r="T40" s="56">
        <v>550</v>
      </c>
      <c r="U40" s="56">
        <v>318</v>
      </c>
      <c r="V40" s="56">
        <v>1</v>
      </c>
      <c r="W40" s="56">
        <v>3104</v>
      </c>
      <c r="X40" s="56">
        <v>32360</v>
      </c>
    </row>
    <row r="41" spans="1:24" s="7" customFormat="1" ht="14.25" customHeight="1">
      <c r="A41" s="43" t="s">
        <v>34</v>
      </c>
      <c r="B41" s="44"/>
      <c r="C41" s="56">
        <f t="shared" si="9"/>
        <v>57782</v>
      </c>
      <c r="D41" s="56">
        <f t="shared" si="10"/>
        <v>33540</v>
      </c>
      <c r="E41" s="56">
        <f t="shared" si="11"/>
        <v>31891</v>
      </c>
      <c r="F41" s="56">
        <f t="shared" si="12"/>
        <v>1591</v>
      </c>
      <c r="G41" s="56">
        <v>3969</v>
      </c>
      <c r="H41" s="56">
        <v>663</v>
      </c>
      <c r="I41" s="56">
        <v>838</v>
      </c>
      <c r="J41" s="56">
        <v>2360</v>
      </c>
      <c r="K41" s="56">
        <v>50</v>
      </c>
      <c r="L41" s="56">
        <v>99</v>
      </c>
      <c r="M41" s="56">
        <v>300</v>
      </c>
      <c r="N41" s="56">
        <f t="shared" si="13"/>
        <v>28064</v>
      </c>
      <c r="O41" s="56">
        <v>10257</v>
      </c>
      <c r="P41" s="56">
        <v>9</v>
      </c>
      <c r="Q41" s="56">
        <v>17690</v>
      </c>
      <c r="R41" s="56">
        <v>108</v>
      </c>
      <c r="S41" s="56">
        <v>665</v>
      </c>
      <c r="T41" s="56">
        <v>286</v>
      </c>
      <c r="U41" s="56">
        <v>157</v>
      </c>
      <c r="V41" s="56">
        <v>0</v>
      </c>
      <c r="W41" s="56">
        <v>856</v>
      </c>
      <c r="X41" s="56">
        <v>23386</v>
      </c>
    </row>
    <row r="42" spans="1:24" s="7" customFormat="1" ht="14.25" customHeight="1">
      <c r="A42" s="43" t="s">
        <v>35</v>
      </c>
      <c r="B42" s="44"/>
      <c r="C42" s="56">
        <f t="shared" si="9"/>
        <v>60560</v>
      </c>
      <c r="D42" s="56">
        <f t="shared" si="10"/>
        <v>40111</v>
      </c>
      <c r="E42" s="56">
        <f t="shared" si="11"/>
        <v>39353</v>
      </c>
      <c r="F42" s="56">
        <f t="shared" si="12"/>
        <v>713</v>
      </c>
      <c r="G42" s="56">
        <v>3021</v>
      </c>
      <c r="H42" s="56">
        <v>663</v>
      </c>
      <c r="I42" s="56">
        <v>427</v>
      </c>
      <c r="J42" s="56">
        <v>1845</v>
      </c>
      <c r="K42" s="56">
        <v>41</v>
      </c>
      <c r="L42" s="56">
        <v>86</v>
      </c>
      <c r="M42" s="56">
        <v>40</v>
      </c>
      <c r="N42" s="56">
        <f t="shared" si="13"/>
        <v>36121</v>
      </c>
      <c r="O42" s="56">
        <v>13841</v>
      </c>
      <c r="P42" s="56">
        <v>1</v>
      </c>
      <c r="Q42" s="56">
        <v>22230</v>
      </c>
      <c r="R42" s="56">
        <v>49</v>
      </c>
      <c r="S42" s="56">
        <v>579</v>
      </c>
      <c r="T42" s="56">
        <v>155</v>
      </c>
      <c r="U42" s="56">
        <v>109</v>
      </c>
      <c r="V42" s="56">
        <v>0</v>
      </c>
      <c r="W42" s="56">
        <v>1069</v>
      </c>
      <c r="X42" s="56">
        <v>19380</v>
      </c>
    </row>
    <row r="43" spans="1:25" s="7" customFormat="1" ht="10.5" customHeight="1">
      <c r="A43" s="43"/>
      <c r="B43" s="44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1"/>
    </row>
    <row r="44" spans="1:24" s="7" customFormat="1" ht="14.25" customHeight="1">
      <c r="A44" s="43" t="s">
        <v>36</v>
      </c>
      <c r="B44" s="44"/>
      <c r="C44" s="56">
        <f t="shared" si="9"/>
        <v>97197</v>
      </c>
      <c r="D44" s="56">
        <f t="shared" si="10"/>
        <v>69779</v>
      </c>
      <c r="E44" s="56">
        <f t="shared" si="11"/>
        <v>67806</v>
      </c>
      <c r="F44" s="56">
        <f t="shared" si="12"/>
        <v>1941</v>
      </c>
      <c r="G44" s="56">
        <v>7596</v>
      </c>
      <c r="H44" s="56">
        <v>1020</v>
      </c>
      <c r="I44" s="56">
        <v>1360</v>
      </c>
      <c r="J44" s="56">
        <v>5054</v>
      </c>
      <c r="K44" s="56">
        <v>130</v>
      </c>
      <c r="L44" s="56">
        <v>86</v>
      </c>
      <c r="M44" s="56">
        <v>106</v>
      </c>
      <c r="N44" s="56">
        <f t="shared" si="13"/>
        <v>60596</v>
      </c>
      <c r="O44" s="56">
        <v>24661</v>
      </c>
      <c r="P44" s="56">
        <v>15</v>
      </c>
      <c r="Q44" s="56">
        <v>35779</v>
      </c>
      <c r="R44" s="56">
        <v>141</v>
      </c>
      <c r="S44" s="56">
        <v>1009</v>
      </c>
      <c r="T44" s="56">
        <v>188</v>
      </c>
      <c r="U44" s="56">
        <v>197</v>
      </c>
      <c r="V44" s="56">
        <v>1</v>
      </c>
      <c r="W44" s="56">
        <v>3131</v>
      </c>
      <c r="X44" s="56">
        <v>24287</v>
      </c>
    </row>
    <row r="45" spans="1:24" s="7" customFormat="1" ht="14.25" customHeight="1">
      <c r="A45" s="43" t="s">
        <v>37</v>
      </c>
      <c r="B45" s="44"/>
      <c r="C45" s="56">
        <f t="shared" si="9"/>
        <v>57318</v>
      </c>
      <c r="D45" s="56">
        <f t="shared" si="10"/>
        <v>39473</v>
      </c>
      <c r="E45" s="56">
        <f t="shared" si="11"/>
        <v>38841</v>
      </c>
      <c r="F45" s="56">
        <f t="shared" si="12"/>
        <v>569</v>
      </c>
      <c r="G45" s="56">
        <v>2135</v>
      </c>
      <c r="H45" s="56">
        <v>376</v>
      </c>
      <c r="I45" s="56">
        <v>358</v>
      </c>
      <c r="J45" s="56">
        <v>1324</v>
      </c>
      <c r="K45" s="56">
        <v>14</v>
      </c>
      <c r="L45" s="56">
        <v>75</v>
      </c>
      <c r="M45" s="56">
        <v>62</v>
      </c>
      <c r="N45" s="56">
        <f t="shared" si="13"/>
        <v>36633</v>
      </c>
      <c r="O45" s="56">
        <v>14101</v>
      </c>
      <c r="P45" s="56">
        <v>1</v>
      </c>
      <c r="Q45" s="56">
        <v>22465</v>
      </c>
      <c r="R45" s="56">
        <v>66</v>
      </c>
      <c r="S45" s="56">
        <v>410</v>
      </c>
      <c r="T45" s="56">
        <v>68</v>
      </c>
      <c r="U45" s="56">
        <v>90</v>
      </c>
      <c r="V45" s="56">
        <v>0</v>
      </c>
      <c r="W45" s="56">
        <v>1158</v>
      </c>
      <c r="X45" s="56">
        <v>16687</v>
      </c>
    </row>
    <row r="46" spans="1:24" s="7" customFormat="1" ht="14.25" customHeight="1">
      <c r="A46" s="43" t="s">
        <v>38</v>
      </c>
      <c r="B46" s="44"/>
      <c r="C46" s="56">
        <f t="shared" si="9"/>
        <v>57844</v>
      </c>
      <c r="D46" s="56">
        <f t="shared" si="10"/>
        <v>39779</v>
      </c>
      <c r="E46" s="56">
        <f t="shared" si="11"/>
        <v>38280</v>
      </c>
      <c r="F46" s="56">
        <f t="shared" si="12"/>
        <v>1453</v>
      </c>
      <c r="G46" s="56">
        <v>5184</v>
      </c>
      <c r="H46" s="56">
        <v>837</v>
      </c>
      <c r="I46" s="56">
        <v>932</v>
      </c>
      <c r="J46" s="56">
        <v>3276</v>
      </c>
      <c r="K46" s="56">
        <v>93</v>
      </c>
      <c r="L46" s="56">
        <v>49</v>
      </c>
      <c r="M46" s="56">
        <v>73</v>
      </c>
      <c r="N46" s="56">
        <f t="shared" si="13"/>
        <v>33039</v>
      </c>
      <c r="O46" s="56">
        <v>13099</v>
      </c>
      <c r="P46" s="56">
        <v>0</v>
      </c>
      <c r="Q46" s="56">
        <v>19904</v>
      </c>
      <c r="R46" s="56">
        <v>36</v>
      </c>
      <c r="S46" s="56">
        <v>988</v>
      </c>
      <c r="T46" s="56">
        <v>312</v>
      </c>
      <c r="U46" s="56">
        <v>127</v>
      </c>
      <c r="V46" s="56">
        <v>7</v>
      </c>
      <c r="W46" s="56">
        <v>1218</v>
      </c>
      <c r="X46" s="56">
        <v>16847</v>
      </c>
    </row>
    <row r="47" spans="1:24" s="7" customFormat="1" ht="14.25" customHeight="1">
      <c r="A47" s="43" t="s">
        <v>39</v>
      </c>
      <c r="B47" s="44"/>
      <c r="C47" s="56">
        <f t="shared" si="9"/>
        <v>55750</v>
      </c>
      <c r="D47" s="56">
        <f t="shared" si="10"/>
        <v>39805</v>
      </c>
      <c r="E47" s="56">
        <f t="shared" si="11"/>
        <v>37585</v>
      </c>
      <c r="F47" s="56">
        <f t="shared" si="12"/>
        <v>2181</v>
      </c>
      <c r="G47" s="56">
        <v>6405</v>
      </c>
      <c r="H47" s="56">
        <v>891</v>
      </c>
      <c r="I47" s="56">
        <v>1624</v>
      </c>
      <c r="J47" s="56">
        <v>3686</v>
      </c>
      <c r="K47" s="56">
        <v>165</v>
      </c>
      <c r="L47" s="56">
        <v>82</v>
      </c>
      <c r="M47" s="56">
        <v>38</v>
      </c>
      <c r="N47" s="56">
        <f t="shared" si="13"/>
        <v>32253</v>
      </c>
      <c r="O47" s="56">
        <v>12997</v>
      </c>
      <c r="P47" s="56">
        <v>0</v>
      </c>
      <c r="Q47" s="56">
        <v>19115</v>
      </c>
      <c r="R47" s="56">
        <v>141</v>
      </c>
      <c r="S47" s="56">
        <v>608</v>
      </c>
      <c r="T47" s="56">
        <v>213</v>
      </c>
      <c r="U47" s="56">
        <v>206</v>
      </c>
      <c r="V47" s="56">
        <v>0</v>
      </c>
      <c r="W47" s="56">
        <v>1574</v>
      </c>
      <c r="X47" s="56">
        <v>14371</v>
      </c>
    </row>
    <row r="48" spans="1:24" s="7" customFormat="1" ht="14.25" customHeight="1">
      <c r="A48" s="43" t="s">
        <v>40</v>
      </c>
      <c r="B48" s="44"/>
      <c r="C48" s="56">
        <f t="shared" si="9"/>
        <v>93771</v>
      </c>
      <c r="D48" s="56">
        <f t="shared" si="10"/>
        <v>59834</v>
      </c>
      <c r="E48" s="56">
        <f t="shared" si="11"/>
        <v>57706</v>
      </c>
      <c r="F48" s="56">
        <f t="shared" si="12"/>
        <v>1762</v>
      </c>
      <c r="G48" s="56">
        <v>5522</v>
      </c>
      <c r="H48" s="56">
        <v>1089</v>
      </c>
      <c r="I48" s="56">
        <v>1057</v>
      </c>
      <c r="J48" s="56">
        <v>2923</v>
      </c>
      <c r="K48" s="56">
        <v>87</v>
      </c>
      <c r="L48" s="56">
        <v>113</v>
      </c>
      <c r="M48" s="56">
        <v>167</v>
      </c>
      <c r="N48" s="56">
        <f t="shared" si="13"/>
        <v>52788</v>
      </c>
      <c r="O48" s="56">
        <v>20687</v>
      </c>
      <c r="P48" s="56">
        <v>3</v>
      </c>
      <c r="Q48" s="56">
        <v>31908</v>
      </c>
      <c r="R48" s="56">
        <v>190</v>
      </c>
      <c r="S48" s="56">
        <v>882</v>
      </c>
      <c r="T48" s="56">
        <v>256</v>
      </c>
      <c r="U48" s="56">
        <v>104</v>
      </c>
      <c r="V48" s="56">
        <v>2</v>
      </c>
      <c r="W48" s="56">
        <v>1538</v>
      </c>
      <c r="X48" s="56">
        <v>32399</v>
      </c>
    </row>
    <row r="49" spans="1:25" s="7" customFormat="1" ht="10.5" customHeight="1">
      <c r="A49" s="43"/>
      <c r="B49" s="44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1"/>
    </row>
    <row r="50" spans="1:24" s="7" customFormat="1" ht="14.25" customHeight="1">
      <c r="A50" s="43" t="s">
        <v>41</v>
      </c>
      <c r="B50" s="44"/>
      <c r="C50" s="56">
        <f t="shared" si="9"/>
        <v>54940</v>
      </c>
      <c r="D50" s="56">
        <f t="shared" si="10"/>
        <v>43594</v>
      </c>
      <c r="E50" s="56">
        <f t="shared" si="11"/>
        <v>42783</v>
      </c>
      <c r="F50" s="56">
        <f t="shared" si="12"/>
        <v>778</v>
      </c>
      <c r="G50" s="56">
        <v>3187</v>
      </c>
      <c r="H50" s="56">
        <v>450</v>
      </c>
      <c r="I50" s="56">
        <v>581</v>
      </c>
      <c r="J50" s="56">
        <v>2073</v>
      </c>
      <c r="K50" s="56">
        <v>50</v>
      </c>
      <c r="L50" s="56">
        <v>70</v>
      </c>
      <c r="M50" s="56">
        <v>11</v>
      </c>
      <c r="N50" s="56">
        <f t="shared" si="13"/>
        <v>39578</v>
      </c>
      <c r="O50" s="56">
        <v>18289</v>
      </c>
      <c r="P50" s="56">
        <v>53</v>
      </c>
      <c r="Q50" s="56">
        <v>21236</v>
      </c>
      <c r="R50" s="56">
        <v>0</v>
      </c>
      <c r="S50" s="56">
        <v>576</v>
      </c>
      <c r="T50" s="56">
        <v>83</v>
      </c>
      <c r="U50" s="56">
        <v>89</v>
      </c>
      <c r="V50" s="56">
        <v>0</v>
      </c>
      <c r="W50" s="56">
        <v>1941</v>
      </c>
      <c r="X50" s="56">
        <v>9405</v>
      </c>
    </row>
    <row r="51" spans="1:24" s="7" customFormat="1" ht="14.25" customHeight="1">
      <c r="A51" s="43" t="s">
        <v>42</v>
      </c>
      <c r="B51" s="44"/>
      <c r="C51" s="56">
        <f t="shared" si="9"/>
        <v>32362</v>
      </c>
      <c r="D51" s="56">
        <f t="shared" si="10"/>
        <v>22355</v>
      </c>
      <c r="E51" s="56">
        <f t="shared" si="11"/>
        <v>22160</v>
      </c>
      <c r="F51" s="56">
        <f t="shared" si="12"/>
        <v>187</v>
      </c>
      <c r="G51" s="56">
        <v>2095</v>
      </c>
      <c r="H51" s="56">
        <v>477</v>
      </c>
      <c r="I51" s="56">
        <v>131</v>
      </c>
      <c r="J51" s="56">
        <v>1468</v>
      </c>
      <c r="K51" s="56">
        <v>11</v>
      </c>
      <c r="L51" s="56">
        <v>35</v>
      </c>
      <c r="M51" s="56">
        <v>0</v>
      </c>
      <c r="N51" s="56">
        <f t="shared" si="13"/>
        <v>19826</v>
      </c>
      <c r="O51" s="56">
        <v>8011</v>
      </c>
      <c r="P51" s="56">
        <v>0</v>
      </c>
      <c r="Q51" s="56">
        <v>11815</v>
      </c>
      <c r="R51" s="56">
        <v>0</v>
      </c>
      <c r="S51" s="56">
        <v>268</v>
      </c>
      <c r="T51" s="56">
        <v>43</v>
      </c>
      <c r="U51" s="56">
        <v>86</v>
      </c>
      <c r="V51" s="56">
        <v>2</v>
      </c>
      <c r="W51" s="56">
        <v>714</v>
      </c>
      <c r="X51" s="56">
        <v>9293</v>
      </c>
    </row>
    <row r="52" spans="1:24" s="7" customFormat="1" ht="14.25" customHeight="1">
      <c r="A52" s="43" t="s">
        <v>43</v>
      </c>
      <c r="B52" s="44"/>
      <c r="C52" s="56">
        <f t="shared" si="9"/>
        <v>56585</v>
      </c>
      <c r="D52" s="56">
        <f t="shared" si="10"/>
        <v>37501</v>
      </c>
      <c r="E52" s="56">
        <f t="shared" si="11"/>
        <v>36453</v>
      </c>
      <c r="F52" s="56">
        <f t="shared" si="12"/>
        <v>1029</v>
      </c>
      <c r="G52" s="56">
        <v>3815</v>
      </c>
      <c r="H52" s="56">
        <v>736</v>
      </c>
      <c r="I52" s="56">
        <v>746</v>
      </c>
      <c r="J52" s="56">
        <v>2257</v>
      </c>
      <c r="K52" s="56">
        <v>57</v>
      </c>
      <c r="L52" s="56">
        <v>47</v>
      </c>
      <c r="M52" s="56">
        <v>0</v>
      </c>
      <c r="N52" s="56">
        <f t="shared" si="13"/>
        <v>32503</v>
      </c>
      <c r="O52" s="56">
        <v>12859</v>
      </c>
      <c r="P52" s="56">
        <v>0</v>
      </c>
      <c r="Q52" s="56">
        <v>19630</v>
      </c>
      <c r="R52" s="56">
        <v>14</v>
      </c>
      <c r="S52" s="56">
        <v>773</v>
      </c>
      <c r="T52" s="56">
        <v>212</v>
      </c>
      <c r="U52" s="56">
        <v>151</v>
      </c>
      <c r="V52" s="56">
        <v>0</v>
      </c>
      <c r="W52" s="56">
        <v>1025</v>
      </c>
      <c r="X52" s="56">
        <v>18059</v>
      </c>
    </row>
    <row r="53" spans="1:24" s="7" customFormat="1" ht="14.25" customHeight="1">
      <c r="A53" s="43" t="s">
        <v>44</v>
      </c>
      <c r="B53" s="44"/>
      <c r="C53" s="56">
        <f t="shared" si="9"/>
        <v>58607</v>
      </c>
      <c r="D53" s="56">
        <f t="shared" si="10"/>
        <v>41595</v>
      </c>
      <c r="E53" s="56">
        <f t="shared" si="11"/>
        <v>37434</v>
      </c>
      <c r="F53" s="56">
        <f t="shared" si="12"/>
        <v>4088</v>
      </c>
      <c r="G53" s="56">
        <v>8204</v>
      </c>
      <c r="H53" s="56">
        <v>956</v>
      </c>
      <c r="I53" s="56">
        <v>2781</v>
      </c>
      <c r="J53" s="56">
        <v>4198</v>
      </c>
      <c r="K53" s="56">
        <v>196</v>
      </c>
      <c r="L53" s="56">
        <v>53</v>
      </c>
      <c r="M53" s="56">
        <v>101</v>
      </c>
      <c r="N53" s="56">
        <f t="shared" si="13"/>
        <v>32123</v>
      </c>
      <c r="O53" s="56">
        <v>13069</v>
      </c>
      <c r="P53" s="56">
        <v>217</v>
      </c>
      <c r="Q53" s="56">
        <v>18232</v>
      </c>
      <c r="R53" s="56">
        <v>605</v>
      </c>
      <c r="S53" s="56">
        <v>754</v>
      </c>
      <c r="T53" s="56">
        <v>186</v>
      </c>
      <c r="U53" s="56">
        <v>172</v>
      </c>
      <c r="V53" s="56">
        <v>2</v>
      </c>
      <c r="W53" s="56">
        <v>1154</v>
      </c>
      <c r="X53" s="56">
        <v>15858</v>
      </c>
    </row>
    <row r="54" spans="1:24" s="7" customFormat="1" ht="14.25" customHeight="1">
      <c r="A54" s="43" t="s">
        <v>45</v>
      </c>
      <c r="B54" s="44"/>
      <c r="C54" s="56">
        <f t="shared" si="9"/>
        <v>48769</v>
      </c>
      <c r="D54" s="56">
        <f t="shared" si="10"/>
        <v>36997</v>
      </c>
      <c r="E54" s="56">
        <f t="shared" si="11"/>
        <v>31588</v>
      </c>
      <c r="F54" s="56">
        <f t="shared" si="12"/>
        <v>5264</v>
      </c>
      <c r="G54" s="56">
        <v>8960</v>
      </c>
      <c r="H54" s="56">
        <v>1087</v>
      </c>
      <c r="I54" s="56">
        <v>3220</v>
      </c>
      <c r="J54" s="56">
        <v>4168</v>
      </c>
      <c r="K54" s="56">
        <v>340</v>
      </c>
      <c r="L54" s="56">
        <v>47</v>
      </c>
      <c r="M54" s="56">
        <v>116</v>
      </c>
      <c r="N54" s="56">
        <f t="shared" si="13"/>
        <v>25238</v>
      </c>
      <c r="O54" s="56">
        <v>10435</v>
      </c>
      <c r="P54" s="56">
        <v>3</v>
      </c>
      <c r="Q54" s="56">
        <v>14761</v>
      </c>
      <c r="R54" s="56">
        <v>39</v>
      </c>
      <c r="S54" s="56">
        <v>867</v>
      </c>
      <c r="T54" s="56">
        <v>1543</v>
      </c>
      <c r="U54" s="56">
        <v>223</v>
      </c>
      <c r="V54" s="56">
        <v>3</v>
      </c>
      <c r="W54" s="56">
        <v>1261</v>
      </c>
      <c r="X54" s="56">
        <v>10511</v>
      </c>
    </row>
    <row r="55" spans="1:24" s="7" customFormat="1" ht="10.5" customHeight="1">
      <c r="A55" s="43"/>
      <c r="B55" s="44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</row>
    <row r="56" spans="1:24" s="7" customFormat="1" ht="14.25" customHeight="1">
      <c r="A56" s="43" t="s">
        <v>46</v>
      </c>
      <c r="B56" s="44"/>
      <c r="C56" s="56">
        <f t="shared" si="9"/>
        <v>27371</v>
      </c>
      <c r="D56" s="56">
        <f t="shared" si="10"/>
        <v>19858</v>
      </c>
      <c r="E56" s="56">
        <f t="shared" si="11"/>
        <v>18524</v>
      </c>
      <c r="F56" s="56">
        <f t="shared" si="12"/>
        <v>1164</v>
      </c>
      <c r="G56" s="56">
        <v>2386</v>
      </c>
      <c r="H56" s="56">
        <v>421</v>
      </c>
      <c r="I56" s="56">
        <v>526</v>
      </c>
      <c r="J56" s="56">
        <v>1257</v>
      </c>
      <c r="K56" s="56">
        <v>12</v>
      </c>
      <c r="L56" s="56">
        <v>27</v>
      </c>
      <c r="M56" s="56">
        <v>3</v>
      </c>
      <c r="N56" s="56">
        <f t="shared" si="13"/>
        <v>16129</v>
      </c>
      <c r="O56" s="56">
        <v>6421</v>
      </c>
      <c r="P56" s="56">
        <v>2</v>
      </c>
      <c r="Q56" s="56">
        <v>9706</v>
      </c>
      <c r="R56" s="56">
        <v>0</v>
      </c>
      <c r="S56" s="56">
        <v>421</v>
      </c>
      <c r="T56" s="56">
        <v>594</v>
      </c>
      <c r="U56" s="56">
        <v>271</v>
      </c>
      <c r="V56" s="56">
        <v>27</v>
      </c>
      <c r="W56" s="56">
        <v>448</v>
      </c>
      <c r="X56" s="56">
        <v>7065</v>
      </c>
    </row>
    <row r="57" spans="1:24" s="7" customFormat="1" ht="14.25" customHeight="1">
      <c r="A57" s="43" t="s">
        <v>47</v>
      </c>
      <c r="B57" s="44"/>
      <c r="C57" s="56">
        <f t="shared" si="9"/>
        <v>28482</v>
      </c>
      <c r="D57" s="56">
        <f t="shared" si="10"/>
        <v>19685</v>
      </c>
      <c r="E57" s="56">
        <f t="shared" si="11"/>
        <v>19215</v>
      </c>
      <c r="F57" s="56">
        <f t="shared" si="12"/>
        <v>457</v>
      </c>
      <c r="G57" s="56">
        <v>1755</v>
      </c>
      <c r="H57" s="56">
        <v>260</v>
      </c>
      <c r="I57" s="56">
        <v>303</v>
      </c>
      <c r="J57" s="56">
        <v>1137</v>
      </c>
      <c r="K57" s="56">
        <v>42</v>
      </c>
      <c r="L57" s="56">
        <v>18</v>
      </c>
      <c r="M57" s="56">
        <v>0</v>
      </c>
      <c r="N57" s="56">
        <f t="shared" si="13"/>
        <v>17531</v>
      </c>
      <c r="O57" s="56">
        <v>6756</v>
      </c>
      <c r="P57" s="56">
        <v>1</v>
      </c>
      <c r="Q57" s="56">
        <v>10671</v>
      </c>
      <c r="R57" s="56">
        <v>103</v>
      </c>
      <c r="S57" s="56">
        <v>339</v>
      </c>
      <c r="T57" s="56">
        <v>8</v>
      </c>
      <c r="U57" s="56">
        <v>34</v>
      </c>
      <c r="V57" s="56">
        <v>0</v>
      </c>
      <c r="W57" s="56">
        <v>551</v>
      </c>
      <c r="X57" s="56">
        <v>8246</v>
      </c>
    </row>
    <row r="58" spans="1:24" s="7" customFormat="1" ht="14.25" customHeight="1">
      <c r="A58" s="43" t="s">
        <v>48</v>
      </c>
      <c r="B58" s="44"/>
      <c r="C58" s="56">
        <f t="shared" si="9"/>
        <v>229189</v>
      </c>
      <c r="D58" s="56">
        <f t="shared" si="10"/>
        <v>168529</v>
      </c>
      <c r="E58" s="56">
        <f t="shared" si="11"/>
        <v>156466</v>
      </c>
      <c r="F58" s="56">
        <f t="shared" si="12"/>
        <v>11795</v>
      </c>
      <c r="G58" s="56">
        <v>32277</v>
      </c>
      <c r="H58" s="56">
        <v>4140</v>
      </c>
      <c r="I58" s="56">
        <v>7660</v>
      </c>
      <c r="J58" s="56">
        <v>19400</v>
      </c>
      <c r="K58" s="56">
        <v>809</v>
      </c>
      <c r="L58" s="56">
        <v>130</v>
      </c>
      <c r="M58" s="56">
        <v>439</v>
      </c>
      <c r="N58" s="56">
        <f t="shared" si="13"/>
        <v>131108</v>
      </c>
      <c r="O58" s="56">
        <v>54702</v>
      </c>
      <c r="P58" s="56">
        <v>368</v>
      </c>
      <c r="Q58" s="56">
        <v>74473</v>
      </c>
      <c r="R58" s="56">
        <v>1565</v>
      </c>
      <c r="S58" s="56">
        <v>2937</v>
      </c>
      <c r="T58" s="56">
        <v>932</v>
      </c>
      <c r="U58" s="56">
        <v>684</v>
      </c>
      <c r="V58" s="56">
        <v>22</v>
      </c>
      <c r="W58" s="56">
        <v>4809</v>
      </c>
      <c r="X58" s="56">
        <v>55851</v>
      </c>
    </row>
    <row r="59" spans="1:24" s="7" customFormat="1" ht="14.25" customHeight="1">
      <c r="A59" s="43" t="s">
        <v>49</v>
      </c>
      <c r="B59" s="44"/>
      <c r="C59" s="56">
        <f t="shared" si="9"/>
        <v>35134</v>
      </c>
      <c r="D59" s="56">
        <f t="shared" si="10"/>
        <v>20120</v>
      </c>
      <c r="E59" s="56">
        <f t="shared" si="11"/>
        <v>19644</v>
      </c>
      <c r="F59" s="56">
        <f t="shared" si="12"/>
        <v>440</v>
      </c>
      <c r="G59" s="56">
        <v>1795</v>
      </c>
      <c r="H59" s="56">
        <v>328</v>
      </c>
      <c r="I59" s="56">
        <v>312</v>
      </c>
      <c r="J59" s="56">
        <v>1108</v>
      </c>
      <c r="K59" s="56">
        <v>11</v>
      </c>
      <c r="L59" s="56">
        <v>54</v>
      </c>
      <c r="M59" s="56">
        <v>7</v>
      </c>
      <c r="N59" s="56">
        <f t="shared" si="13"/>
        <v>17804</v>
      </c>
      <c r="O59" s="56">
        <v>6389</v>
      </c>
      <c r="P59" s="56">
        <v>0</v>
      </c>
      <c r="Q59" s="56">
        <v>11360</v>
      </c>
      <c r="R59" s="56">
        <v>55</v>
      </c>
      <c r="S59" s="56">
        <v>344</v>
      </c>
      <c r="T59" s="56">
        <v>55</v>
      </c>
      <c r="U59" s="56">
        <v>61</v>
      </c>
      <c r="V59" s="56">
        <v>0</v>
      </c>
      <c r="W59" s="56">
        <v>622</v>
      </c>
      <c r="X59" s="56">
        <v>14392</v>
      </c>
    </row>
    <row r="60" spans="1:24" s="7" customFormat="1" ht="14.25" customHeight="1">
      <c r="A60" s="43" t="s">
        <v>50</v>
      </c>
      <c r="B60" s="44"/>
      <c r="C60" s="56">
        <f t="shared" si="9"/>
        <v>24895</v>
      </c>
      <c r="D60" s="56">
        <f t="shared" si="10"/>
        <v>17595</v>
      </c>
      <c r="E60" s="56">
        <f t="shared" si="11"/>
        <v>17019</v>
      </c>
      <c r="F60" s="56">
        <f t="shared" si="12"/>
        <v>574</v>
      </c>
      <c r="G60" s="56">
        <v>2014</v>
      </c>
      <c r="H60" s="56">
        <v>402</v>
      </c>
      <c r="I60" s="56">
        <v>415</v>
      </c>
      <c r="J60" s="56">
        <v>1133</v>
      </c>
      <c r="K60" s="56">
        <v>62</v>
      </c>
      <c r="L60" s="56">
        <v>33</v>
      </c>
      <c r="M60" s="56">
        <v>0</v>
      </c>
      <c r="N60" s="56">
        <f t="shared" si="13"/>
        <v>15208</v>
      </c>
      <c r="O60" s="56">
        <v>6099</v>
      </c>
      <c r="P60" s="56">
        <v>3</v>
      </c>
      <c r="Q60" s="56">
        <v>9019</v>
      </c>
      <c r="R60" s="56">
        <v>87</v>
      </c>
      <c r="S60" s="56">
        <v>242</v>
      </c>
      <c r="T60" s="56">
        <v>7</v>
      </c>
      <c r="U60" s="56">
        <v>91</v>
      </c>
      <c r="V60" s="56">
        <v>0</v>
      </c>
      <c r="W60" s="56">
        <v>774</v>
      </c>
      <c r="X60" s="56">
        <v>6526</v>
      </c>
    </row>
    <row r="61" spans="1:24" s="7" customFormat="1" ht="10.5" customHeight="1">
      <c r="A61" s="43"/>
      <c r="B61" s="44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</row>
    <row r="62" spans="1:24" s="7" customFormat="1" ht="14.25" customHeight="1">
      <c r="A62" s="43" t="s">
        <v>51</v>
      </c>
      <c r="B62" s="44"/>
      <c r="C62" s="56">
        <f t="shared" si="9"/>
        <v>35040</v>
      </c>
      <c r="D62" s="56">
        <f t="shared" si="10"/>
        <v>25091</v>
      </c>
      <c r="E62" s="56">
        <f t="shared" si="11"/>
        <v>24488</v>
      </c>
      <c r="F62" s="56">
        <f t="shared" si="12"/>
        <v>538</v>
      </c>
      <c r="G62" s="56">
        <v>2027</v>
      </c>
      <c r="H62" s="56">
        <v>338</v>
      </c>
      <c r="I62" s="56">
        <v>365</v>
      </c>
      <c r="J62" s="56">
        <v>1216</v>
      </c>
      <c r="K62" s="56">
        <v>43</v>
      </c>
      <c r="L62" s="56">
        <v>39</v>
      </c>
      <c r="M62" s="56">
        <v>71</v>
      </c>
      <c r="N62" s="56">
        <f t="shared" si="13"/>
        <v>22509</v>
      </c>
      <c r="O62" s="56">
        <v>9046</v>
      </c>
      <c r="P62" s="56">
        <v>0</v>
      </c>
      <c r="Q62" s="56">
        <v>13440</v>
      </c>
      <c r="R62" s="56">
        <v>23</v>
      </c>
      <c r="S62" s="56">
        <v>354</v>
      </c>
      <c r="T62" s="56">
        <v>36</v>
      </c>
      <c r="U62" s="56">
        <v>55</v>
      </c>
      <c r="V62" s="56">
        <v>0</v>
      </c>
      <c r="W62" s="56">
        <v>976</v>
      </c>
      <c r="X62" s="56">
        <v>8973</v>
      </c>
    </row>
    <row r="63" spans="1:24" s="7" customFormat="1" ht="14.25" customHeight="1">
      <c r="A63" s="43" t="s">
        <v>52</v>
      </c>
      <c r="B63" s="44"/>
      <c r="C63" s="56">
        <f t="shared" si="9"/>
        <v>27750</v>
      </c>
      <c r="D63" s="56">
        <f t="shared" si="10"/>
        <v>19561</v>
      </c>
      <c r="E63" s="56">
        <f t="shared" si="11"/>
        <v>19252</v>
      </c>
      <c r="F63" s="56">
        <f t="shared" si="12"/>
        <v>242</v>
      </c>
      <c r="G63" s="56">
        <v>1169</v>
      </c>
      <c r="H63" s="56">
        <v>235</v>
      </c>
      <c r="I63" s="56">
        <v>128</v>
      </c>
      <c r="J63" s="56">
        <v>729</v>
      </c>
      <c r="K63" s="56">
        <v>10</v>
      </c>
      <c r="L63" s="56">
        <v>24</v>
      </c>
      <c r="M63" s="56">
        <v>15</v>
      </c>
      <c r="N63" s="56">
        <f t="shared" si="13"/>
        <v>18012</v>
      </c>
      <c r="O63" s="56">
        <v>7167</v>
      </c>
      <c r="P63" s="56">
        <v>0</v>
      </c>
      <c r="Q63" s="56">
        <v>10796</v>
      </c>
      <c r="R63" s="56">
        <v>49</v>
      </c>
      <c r="S63" s="56">
        <v>260</v>
      </c>
      <c r="T63" s="56">
        <v>16</v>
      </c>
      <c r="U63" s="56">
        <v>41</v>
      </c>
      <c r="V63" s="56">
        <v>24</v>
      </c>
      <c r="W63" s="56">
        <v>681</v>
      </c>
      <c r="X63" s="56">
        <v>7508</v>
      </c>
    </row>
    <row r="64" spans="1:24" s="7" customFormat="1" ht="14.25" customHeight="1">
      <c r="A64" s="43" t="s">
        <v>53</v>
      </c>
      <c r="B64" s="44"/>
      <c r="C64" s="56">
        <f t="shared" si="9"/>
        <v>31087</v>
      </c>
      <c r="D64" s="56">
        <f t="shared" si="10"/>
        <v>17992</v>
      </c>
      <c r="E64" s="56">
        <f t="shared" si="11"/>
        <v>17830</v>
      </c>
      <c r="F64" s="56">
        <f t="shared" si="12"/>
        <v>141</v>
      </c>
      <c r="G64" s="56">
        <v>981</v>
      </c>
      <c r="H64" s="56">
        <v>198</v>
      </c>
      <c r="I64" s="56">
        <v>91</v>
      </c>
      <c r="J64" s="56">
        <v>666</v>
      </c>
      <c r="K64" s="56">
        <v>5</v>
      </c>
      <c r="L64" s="56">
        <v>28</v>
      </c>
      <c r="M64" s="56">
        <v>17</v>
      </c>
      <c r="N64" s="56">
        <f t="shared" si="13"/>
        <v>16637</v>
      </c>
      <c r="O64" s="56">
        <v>6109</v>
      </c>
      <c r="P64" s="56">
        <v>0</v>
      </c>
      <c r="Q64" s="56">
        <v>10527</v>
      </c>
      <c r="R64" s="56">
        <v>1</v>
      </c>
      <c r="S64" s="56">
        <v>265</v>
      </c>
      <c r="T64" s="56">
        <v>27</v>
      </c>
      <c r="U64" s="56">
        <v>37</v>
      </c>
      <c r="V64" s="56">
        <v>0</v>
      </c>
      <c r="W64" s="56">
        <v>534</v>
      </c>
      <c r="X64" s="56">
        <v>12561</v>
      </c>
    </row>
    <row r="65" spans="1:24" s="7" customFormat="1" ht="10.5" customHeight="1">
      <c r="A65" s="43"/>
      <c r="B65" s="44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</row>
    <row r="66" spans="1:24" s="7" customFormat="1" ht="14.25" customHeight="1">
      <c r="A66" s="43" t="s">
        <v>54</v>
      </c>
      <c r="B66" s="44"/>
      <c r="C66" s="56">
        <f t="shared" si="9"/>
        <v>10415</v>
      </c>
      <c r="D66" s="56">
        <f t="shared" si="10"/>
        <v>7825</v>
      </c>
      <c r="E66" s="56">
        <f t="shared" si="11"/>
        <v>7732</v>
      </c>
      <c r="F66" s="56">
        <f t="shared" si="12"/>
        <v>92</v>
      </c>
      <c r="G66" s="56">
        <v>329</v>
      </c>
      <c r="H66" s="56">
        <v>58</v>
      </c>
      <c r="I66" s="56">
        <v>42</v>
      </c>
      <c r="J66" s="56">
        <v>227</v>
      </c>
      <c r="K66" s="56">
        <v>1</v>
      </c>
      <c r="L66" s="56">
        <v>11</v>
      </c>
      <c r="M66" s="56">
        <v>0</v>
      </c>
      <c r="N66" s="56">
        <f t="shared" si="13"/>
        <v>7355</v>
      </c>
      <c r="O66" s="56">
        <v>2844</v>
      </c>
      <c r="P66" s="56">
        <v>1</v>
      </c>
      <c r="Q66" s="56">
        <v>4504</v>
      </c>
      <c r="R66" s="56">
        <v>6</v>
      </c>
      <c r="S66" s="56">
        <v>85</v>
      </c>
      <c r="T66" s="56">
        <v>42</v>
      </c>
      <c r="U66" s="56">
        <v>3</v>
      </c>
      <c r="V66" s="56">
        <v>0</v>
      </c>
      <c r="W66" s="56">
        <v>295</v>
      </c>
      <c r="X66" s="56">
        <v>2295</v>
      </c>
    </row>
    <row r="67" spans="1:24" s="7" customFormat="1" ht="14.25" customHeight="1">
      <c r="A67" s="43" t="s">
        <v>55</v>
      </c>
      <c r="B67" s="44"/>
      <c r="C67" s="56">
        <f t="shared" si="9"/>
        <v>13258</v>
      </c>
      <c r="D67" s="56">
        <f t="shared" si="10"/>
        <v>9756</v>
      </c>
      <c r="E67" s="56">
        <f t="shared" si="11"/>
        <v>9489</v>
      </c>
      <c r="F67" s="56">
        <f t="shared" si="12"/>
        <v>265</v>
      </c>
      <c r="G67" s="56">
        <v>1030</v>
      </c>
      <c r="H67" s="56">
        <v>345</v>
      </c>
      <c r="I67" s="56">
        <v>190</v>
      </c>
      <c r="J67" s="56">
        <v>480</v>
      </c>
      <c r="K67" s="56">
        <v>13</v>
      </c>
      <c r="L67" s="56">
        <v>11</v>
      </c>
      <c r="M67" s="56">
        <v>27</v>
      </c>
      <c r="N67" s="56">
        <f t="shared" si="13"/>
        <v>8497</v>
      </c>
      <c r="O67" s="56">
        <v>3704</v>
      </c>
      <c r="P67" s="56">
        <v>0</v>
      </c>
      <c r="Q67" s="56">
        <v>4788</v>
      </c>
      <c r="R67" s="56">
        <v>5</v>
      </c>
      <c r="S67" s="56">
        <v>144</v>
      </c>
      <c r="T67" s="56">
        <v>30</v>
      </c>
      <c r="U67" s="56">
        <v>17</v>
      </c>
      <c r="V67" s="56">
        <v>0</v>
      </c>
      <c r="W67" s="56">
        <v>297</v>
      </c>
      <c r="X67" s="56">
        <v>3205</v>
      </c>
    </row>
    <row r="68" spans="1:24" s="7" customFormat="1" ht="14.25" customHeight="1">
      <c r="A68" s="43" t="s">
        <v>56</v>
      </c>
      <c r="B68" s="44"/>
      <c r="C68" s="56">
        <f t="shared" si="9"/>
        <v>12266</v>
      </c>
      <c r="D68" s="56">
        <f t="shared" si="10"/>
        <v>7166</v>
      </c>
      <c r="E68" s="56">
        <f t="shared" si="11"/>
        <v>6796</v>
      </c>
      <c r="F68" s="56">
        <f t="shared" si="12"/>
        <v>364</v>
      </c>
      <c r="G68" s="56">
        <v>1572</v>
      </c>
      <c r="H68" s="56">
        <v>484</v>
      </c>
      <c r="I68" s="56">
        <v>267</v>
      </c>
      <c r="J68" s="56">
        <v>797</v>
      </c>
      <c r="K68" s="56">
        <v>18</v>
      </c>
      <c r="L68" s="56">
        <v>29</v>
      </c>
      <c r="M68" s="56">
        <v>46</v>
      </c>
      <c r="N68" s="56">
        <f t="shared" si="13"/>
        <v>5169</v>
      </c>
      <c r="O68" s="56">
        <v>1927</v>
      </c>
      <c r="P68" s="56">
        <v>3</v>
      </c>
      <c r="Q68" s="56">
        <v>3238</v>
      </c>
      <c r="R68" s="56">
        <v>1</v>
      </c>
      <c r="S68" s="56">
        <v>288</v>
      </c>
      <c r="T68" s="56">
        <v>29</v>
      </c>
      <c r="U68" s="56">
        <v>33</v>
      </c>
      <c r="V68" s="56">
        <v>0</v>
      </c>
      <c r="W68" s="56">
        <v>188</v>
      </c>
      <c r="X68" s="56">
        <v>4912</v>
      </c>
    </row>
    <row r="69" spans="1:24" s="7" customFormat="1" ht="14.25" customHeight="1">
      <c r="A69" s="43" t="s">
        <v>57</v>
      </c>
      <c r="B69" s="44"/>
      <c r="C69" s="56">
        <f t="shared" si="9"/>
        <v>10149</v>
      </c>
      <c r="D69" s="56">
        <f t="shared" si="10"/>
        <v>6384</v>
      </c>
      <c r="E69" s="56">
        <f t="shared" si="11"/>
        <v>5502</v>
      </c>
      <c r="F69" s="56">
        <f t="shared" si="12"/>
        <v>733</v>
      </c>
      <c r="G69" s="56">
        <v>1432</v>
      </c>
      <c r="H69" s="56">
        <v>204</v>
      </c>
      <c r="I69" s="56">
        <v>542</v>
      </c>
      <c r="J69" s="56">
        <v>508</v>
      </c>
      <c r="K69" s="56">
        <v>29</v>
      </c>
      <c r="L69" s="56">
        <v>5</v>
      </c>
      <c r="M69" s="56">
        <v>5</v>
      </c>
      <c r="N69" s="56">
        <f t="shared" si="13"/>
        <v>4700</v>
      </c>
      <c r="O69" s="56">
        <v>1786</v>
      </c>
      <c r="P69" s="56">
        <v>0</v>
      </c>
      <c r="Q69" s="56">
        <v>2837</v>
      </c>
      <c r="R69" s="56">
        <v>77</v>
      </c>
      <c r="S69" s="56">
        <v>103</v>
      </c>
      <c r="T69" s="56">
        <v>65</v>
      </c>
      <c r="U69" s="56">
        <v>59</v>
      </c>
      <c r="V69" s="56">
        <v>15</v>
      </c>
      <c r="W69" s="56">
        <v>124</v>
      </c>
      <c r="X69" s="56">
        <v>3641</v>
      </c>
    </row>
    <row r="70" spans="1:24" s="7" customFormat="1" ht="14.25" customHeight="1">
      <c r="A70" s="43" t="s">
        <v>58</v>
      </c>
      <c r="B70" s="44"/>
      <c r="C70" s="56">
        <f t="shared" si="9"/>
        <v>23420</v>
      </c>
      <c r="D70" s="56">
        <f t="shared" si="10"/>
        <v>14033</v>
      </c>
      <c r="E70" s="56">
        <f t="shared" si="11"/>
        <v>13932</v>
      </c>
      <c r="F70" s="56">
        <f t="shared" si="12"/>
        <v>100</v>
      </c>
      <c r="G70" s="56">
        <v>783</v>
      </c>
      <c r="H70" s="56">
        <v>144</v>
      </c>
      <c r="I70" s="56">
        <v>92</v>
      </c>
      <c r="J70" s="56">
        <v>543</v>
      </c>
      <c r="K70" s="56">
        <v>3</v>
      </c>
      <c r="L70" s="56">
        <v>24</v>
      </c>
      <c r="M70" s="56">
        <v>0</v>
      </c>
      <c r="N70" s="56">
        <f t="shared" si="13"/>
        <v>13037</v>
      </c>
      <c r="O70" s="56">
        <v>4925</v>
      </c>
      <c r="P70" s="56">
        <v>0</v>
      </c>
      <c r="Q70" s="56">
        <v>8112</v>
      </c>
      <c r="R70" s="56">
        <v>0</v>
      </c>
      <c r="S70" s="56">
        <v>167</v>
      </c>
      <c r="T70" s="56">
        <v>5</v>
      </c>
      <c r="U70" s="56">
        <v>17</v>
      </c>
      <c r="V70" s="56">
        <v>0</v>
      </c>
      <c r="W70" s="56">
        <v>423</v>
      </c>
      <c r="X70" s="56">
        <v>8964</v>
      </c>
    </row>
    <row r="71" spans="1:24" s="7" customFormat="1" ht="10.5" customHeight="1">
      <c r="A71" s="43"/>
      <c r="B71" s="44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</row>
    <row r="72" spans="1:24" s="7" customFormat="1" ht="14.25" customHeight="1">
      <c r="A72" s="43" t="s">
        <v>59</v>
      </c>
      <c r="B72" s="44"/>
      <c r="C72" s="56">
        <f t="shared" si="9"/>
        <v>3831</v>
      </c>
      <c r="D72" s="56">
        <f t="shared" si="10"/>
        <v>2182</v>
      </c>
      <c r="E72" s="56">
        <f t="shared" si="11"/>
        <v>2143</v>
      </c>
      <c r="F72" s="56">
        <f t="shared" si="12"/>
        <v>35</v>
      </c>
      <c r="G72" s="56">
        <v>226</v>
      </c>
      <c r="H72" s="56">
        <v>36</v>
      </c>
      <c r="I72" s="56">
        <v>24</v>
      </c>
      <c r="J72" s="56">
        <v>155</v>
      </c>
      <c r="K72" s="56">
        <v>7</v>
      </c>
      <c r="L72" s="56">
        <v>5</v>
      </c>
      <c r="M72" s="56">
        <v>0</v>
      </c>
      <c r="N72" s="56">
        <f t="shared" si="13"/>
        <v>1887</v>
      </c>
      <c r="O72" s="56">
        <v>675</v>
      </c>
      <c r="P72" s="56">
        <v>0</v>
      </c>
      <c r="Q72" s="56">
        <v>1212</v>
      </c>
      <c r="R72" s="56">
        <v>0</v>
      </c>
      <c r="S72" s="56">
        <v>52</v>
      </c>
      <c r="T72" s="56">
        <v>4</v>
      </c>
      <c r="U72" s="56">
        <v>8</v>
      </c>
      <c r="V72" s="56">
        <v>0</v>
      </c>
      <c r="W72" s="56">
        <v>83</v>
      </c>
      <c r="X72" s="56">
        <v>1566</v>
      </c>
    </row>
    <row r="73" spans="1:24" s="7" customFormat="1" ht="14.25" customHeight="1">
      <c r="A73" s="43" t="s">
        <v>60</v>
      </c>
      <c r="B73" s="44"/>
      <c r="C73" s="56">
        <f t="shared" si="9"/>
        <v>11656</v>
      </c>
      <c r="D73" s="56">
        <f t="shared" si="10"/>
        <v>6962</v>
      </c>
      <c r="E73" s="56">
        <f t="shared" si="11"/>
        <v>6702</v>
      </c>
      <c r="F73" s="56">
        <f t="shared" si="12"/>
        <v>227</v>
      </c>
      <c r="G73" s="56">
        <v>1143</v>
      </c>
      <c r="H73" s="56">
        <v>370</v>
      </c>
      <c r="I73" s="56">
        <v>169</v>
      </c>
      <c r="J73" s="56">
        <v>564</v>
      </c>
      <c r="K73" s="56">
        <v>7</v>
      </c>
      <c r="L73" s="56">
        <v>24</v>
      </c>
      <c r="M73" s="56">
        <v>25</v>
      </c>
      <c r="N73" s="56">
        <f t="shared" si="13"/>
        <v>5532</v>
      </c>
      <c r="O73" s="56">
        <v>2063</v>
      </c>
      <c r="P73" s="56">
        <v>0</v>
      </c>
      <c r="Q73" s="56">
        <v>3469</v>
      </c>
      <c r="R73" s="56">
        <v>0</v>
      </c>
      <c r="S73" s="56">
        <v>205</v>
      </c>
      <c r="T73" s="56">
        <v>26</v>
      </c>
      <c r="U73" s="56">
        <v>7</v>
      </c>
      <c r="V73" s="56">
        <v>0</v>
      </c>
      <c r="W73" s="56">
        <v>179</v>
      </c>
      <c r="X73" s="56">
        <v>4515</v>
      </c>
    </row>
    <row r="74" spans="1:24" s="7" customFormat="1" ht="14.25" customHeight="1">
      <c r="A74" s="43" t="s">
        <v>61</v>
      </c>
      <c r="B74" s="44"/>
      <c r="C74" s="56">
        <f t="shared" si="9"/>
        <v>9973</v>
      </c>
      <c r="D74" s="56">
        <f t="shared" si="10"/>
        <v>6261</v>
      </c>
      <c r="E74" s="56">
        <f t="shared" si="11"/>
        <v>5637</v>
      </c>
      <c r="F74" s="56">
        <f t="shared" si="12"/>
        <v>615</v>
      </c>
      <c r="G74" s="56">
        <v>1297</v>
      </c>
      <c r="H74" s="56">
        <v>357</v>
      </c>
      <c r="I74" s="56">
        <v>376</v>
      </c>
      <c r="J74" s="56">
        <v>538</v>
      </c>
      <c r="K74" s="56">
        <v>17</v>
      </c>
      <c r="L74" s="56">
        <v>35</v>
      </c>
      <c r="M74" s="56">
        <v>10</v>
      </c>
      <c r="N74" s="56">
        <f t="shared" si="13"/>
        <v>4525</v>
      </c>
      <c r="O74" s="56">
        <v>1871</v>
      </c>
      <c r="P74" s="56">
        <v>0</v>
      </c>
      <c r="Q74" s="56">
        <v>2654</v>
      </c>
      <c r="R74" s="56">
        <v>0</v>
      </c>
      <c r="S74" s="56">
        <v>171</v>
      </c>
      <c r="T74" s="56">
        <v>212</v>
      </c>
      <c r="U74" s="56">
        <v>11</v>
      </c>
      <c r="V74" s="56">
        <v>0</v>
      </c>
      <c r="W74" s="56">
        <v>176</v>
      </c>
      <c r="X74" s="56">
        <v>3536</v>
      </c>
    </row>
    <row r="75" spans="1:24" s="7" customFormat="1" ht="14.25" customHeight="1">
      <c r="A75" s="43" t="s">
        <v>62</v>
      </c>
      <c r="B75" s="44"/>
      <c r="C75" s="56">
        <f t="shared" si="9"/>
        <v>13087</v>
      </c>
      <c r="D75" s="56">
        <f t="shared" si="10"/>
        <v>8222</v>
      </c>
      <c r="E75" s="56">
        <f t="shared" si="11"/>
        <v>7693</v>
      </c>
      <c r="F75" s="56">
        <f t="shared" si="12"/>
        <v>510</v>
      </c>
      <c r="G75" s="56">
        <v>1802</v>
      </c>
      <c r="H75" s="56">
        <v>628</v>
      </c>
      <c r="I75" s="56">
        <v>353</v>
      </c>
      <c r="J75" s="56">
        <v>788</v>
      </c>
      <c r="K75" s="56">
        <v>14</v>
      </c>
      <c r="L75" s="56">
        <v>25</v>
      </c>
      <c r="M75" s="56">
        <v>37</v>
      </c>
      <c r="N75" s="56">
        <f t="shared" si="13"/>
        <v>5906</v>
      </c>
      <c r="O75" s="56">
        <v>2414</v>
      </c>
      <c r="P75" s="56">
        <v>0</v>
      </c>
      <c r="Q75" s="56">
        <v>3492</v>
      </c>
      <c r="R75" s="56">
        <v>0</v>
      </c>
      <c r="S75" s="56">
        <v>322</v>
      </c>
      <c r="T75" s="56">
        <v>105</v>
      </c>
      <c r="U75" s="56">
        <v>24</v>
      </c>
      <c r="V75" s="56">
        <v>1</v>
      </c>
      <c r="W75" s="56">
        <v>188</v>
      </c>
      <c r="X75" s="56">
        <v>4677</v>
      </c>
    </row>
    <row r="76" spans="1:24" s="7" customFormat="1" ht="14.25" customHeight="1">
      <c r="A76" s="43" t="s">
        <v>63</v>
      </c>
      <c r="B76" s="44"/>
      <c r="C76" s="56">
        <f t="shared" si="9"/>
        <v>5822</v>
      </c>
      <c r="D76" s="56">
        <f t="shared" si="10"/>
        <v>3607</v>
      </c>
      <c r="E76" s="56">
        <f t="shared" si="11"/>
        <v>3263</v>
      </c>
      <c r="F76" s="56">
        <f t="shared" si="12"/>
        <v>317</v>
      </c>
      <c r="G76" s="56">
        <v>954</v>
      </c>
      <c r="H76" s="56">
        <v>279</v>
      </c>
      <c r="I76" s="56">
        <v>265</v>
      </c>
      <c r="J76" s="56">
        <v>366</v>
      </c>
      <c r="K76" s="56">
        <v>17</v>
      </c>
      <c r="L76" s="56">
        <v>9</v>
      </c>
      <c r="M76" s="56">
        <v>7</v>
      </c>
      <c r="N76" s="56">
        <f t="shared" si="13"/>
        <v>2498</v>
      </c>
      <c r="O76" s="56">
        <v>944</v>
      </c>
      <c r="P76" s="56">
        <v>0</v>
      </c>
      <c r="Q76" s="56">
        <v>1553</v>
      </c>
      <c r="R76" s="56">
        <v>1</v>
      </c>
      <c r="S76" s="56">
        <v>105</v>
      </c>
      <c r="T76" s="56">
        <v>27</v>
      </c>
      <c r="U76" s="56">
        <v>7</v>
      </c>
      <c r="V76" s="56">
        <v>0</v>
      </c>
      <c r="W76" s="56">
        <v>94</v>
      </c>
      <c r="X76" s="56">
        <v>2121</v>
      </c>
    </row>
    <row r="77" spans="1:24" s="7" customFormat="1" ht="10.5" customHeight="1">
      <c r="A77" s="43"/>
      <c r="B77" s="44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</row>
    <row r="78" spans="1:24" s="7" customFormat="1" ht="14.25" customHeight="1">
      <c r="A78" s="46" t="s">
        <v>64</v>
      </c>
      <c r="B78" s="47"/>
      <c r="C78" s="57">
        <f t="shared" si="9"/>
        <v>138</v>
      </c>
      <c r="D78" s="58">
        <f t="shared" si="10"/>
        <v>115</v>
      </c>
      <c r="E78" s="58">
        <f t="shared" si="11"/>
        <v>93</v>
      </c>
      <c r="F78" s="58">
        <f t="shared" si="12"/>
        <v>19</v>
      </c>
      <c r="G78" s="58">
        <v>17</v>
      </c>
      <c r="H78" s="58">
        <v>3</v>
      </c>
      <c r="I78" s="58">
        <v>7</v>
      </c>
      <c r="J78" s="58">
        <v>2</v>
      </c>
      <c r="K78" s="58">
        <v>2</v>
      </c>
      <c r="L78" s="58">
        <v>1</v>
      </c>
      <c r="M78" s="58">
        <v>0</v>
      </c>
      <c r="N78" s="58">
        <f t="shared" si="13"/>
        <v>20</v>
      </c>
      <c r="O78" s="58">
        <v>4</v>
      </c>
      <c r="P78" s="58">
        <v>0</v>
      </c>
      <c r="Q78" s="58">
        <v>14</v>
      </c>
      <c r="R78" s="58">
        <v>2</v>
      </c>
      <c r="S78" s="58">
        <v>2</v>
      </c>
      <c r="T78" s="58">
        <v>1</v>
      </c>
      <c r="U78" s="58">
        <v>67</v>
      </c>
      <c r="V78" s="58">
        <v>7</v>
      </c>
      <c r="W78" s="58">
        <v>5</v>
      </c>
      <c r="X78" s="58">
        <v>18</v>
      </c>
    </row>
    <row r="79" spans="1:24" ht="15" customHeight="1">
      <c r="A79" s="48" t="s">
        <v>69</v>
      </c>
      <c r="B79" s="48"/>
      <c r="C79" s="49"/>
      <c r="D79" s="49"/>
      <c r="E79" s="49"/>
      <c r="F79" s="49"/>
      <c r="G79" s="49"/>
      <c r="H79" s="49"/>
      <c r="I79" s="52"/>
      <c r="J79" s="52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</row>
  </sheetData>
  <mergeCells count="15">
    <mergeCell ref="F6:F8"/>
    <mergeCell ref="G7:G8"/>
    <mergeCell ref="L7:L8"/>
    <mergeCell ref="M7:M8"/>
    <mergeCell ref="A5:A8"/>
    <mergeCell ref="C5:C8"/>
    <mergeCell ref="D6:D8"/>
    <mergeCell ref="E6:E8"/>
    <mergeCell ref="W5:W8"/>
    <mergeCell ref="X5:X8"/>
    <mergeCell ref="N7:N8"/>
    <mergeCell ref="S7:S8"/>
    <mergeCell ref="T7:T8"/>
    <mergeCell ref="U7:U8"/>
    <mergeCell ref="V7:V8"/>
  </mergeCells>
  <printOptions/>
  <pageMargins left="0.5905511811023623" right="0.5905511811023623" top="0.5905511811023623" bottom="0.5905511811023623" header="0" footer="0"/>
  <pageSetup horizontalDpi="600" verticalDpi="600" orientation="portrait" pageOrder="overThenDown" paperSize="9" scale="6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2006-12-15T07:32:42Z</cp:lastPrinted>
  <dcterms:created xsi:type="dcterms:W3CDTF">2002-03-27T15:00:00Z</dcterms:created>
  <dcterms:modified xsi:type="dcterms:W3CDTF">2007-03-19T04:50:27Z</dcterms:modified>
  <cp:category/>
  <cp:version/>
  <cp:contentType/>
  <cp:contentStatus/>
</cp:coreProperties>
</file>