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-10-08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<sst xmlns="http://schemas.openxmlformats.org/spreadsheetml/2006/main" count="73" uniqueCount="71">
  <si>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人</t>
  </si>
  <si>
    <t>%</t>
  </si>
  <si>
    <t>大阪市地域</t>
  </si>
  <si>
    <t>北河内地域</t>
  </si>
  <si>
    <t>中河内地域</t>
  </si>
  <si>
    <t>南河内地域</t>
  </si>
  <si>
    <t xml:space="preserve"> </t>
  </si>
  <si>
    <t>大  阪  市</t>
  </si>
  <si>
    <t>堺      市</t>
  </si>
  <si>
    <t>岸 和 田市</t>
  </si>
  <si>
    <t>豊  中  市</t>
  </si>
  <si>
    <t>池  田  市</t>
  </si>
  <si>
    <t>吹  田  市</t>
  </si>
  <si>
    <t>泉 大 津市</t>
  </si>
  <si>
    <t>高  槻  市</t>
  </si>
  <si>
    <t>貝  塚  市</t>
  </si>
  <si>
    <t>守  口  市</t>
  </si>
  <si>
    <t>枚  方  市</t>
  </si>
  <si>
    <t>茨  木  市</t>
  </si>
  <si>
    <t>八  尾  市</t>
  </si>
  <si>
    <t>泉 佐 野市</t>
  </si>
  <si>
    <t>富 田 林市</t>
  </si>
  <si>
    <t>寝 屋 川市</t>
  </si>
  <si>
    <t>河内長野市</t>
  </si>
  <si>
    <t>松  原  市</t>
  </si>
  <si>
    <t>大  東  市</t>
  </si>
  <si>
    <t>和  泉  市</t>
  </si>
  <si>
    <t>箕  面  市</t>
  </si>
  <si>
    <t>柏  原  市</t>
  </si>
  <si>
    <t>羽 曳 野市</t>
  </si>
  <si>
    <t>門  真  市</t>
  </si>
  <si>
    <t>摂  津  市</t>
  </si>
  <si>
    <t>高  石  市</t>
  </si>
  <si>
    <t>藤 井 寺市</t>
  </si>
  <si>
    <t>東 大 阪市</t>
  </si>
  <si>
    <t>泉  南  市</t>
  </si>
  <si>
    <t>四 條 畷市</t>
  </si>
  <si>
    <t>交  野  市</t>
  </si>
  <si>
    <t>大阪狭山市</t>
  </si>
  <si>
    <t>阪  南  市</t>
  </si>
  <si>
    <t>島  本  町</t>
  </si>
  <si>
    <t>豊  能  町</t>
  </si>
  <si>
    <t>能  勢  町</t>
  </si>
  <si>
    <t>忠  岡  町</t>
  </si>
  <si>
    <t>熊  取  町</t>
  </si>
  <si>
    <t>田  尻  町</t>
  </si>
  <si>
    <t>岬      町</t>
  </si>
  <si>
    <t>太  子  町</t>
  </si>
  <si>
    <t>河  南  町</t>
  </si>
  <si>
    <t>千早赤阪村</t>
  </si>
  <si>
    <t>行 政 人 口</t>
  </si>
  <si>
    <t xml:space="preserve">三島地域  </t>
  </si>
  <si>
    <t>豊能地域</t>
  </si>
  <si>
    <t>泉北地域</t>
  </si>
  <si>
    <t>泉南地域</t>
  </si>
  <si>
    <r>
      <t>平成１</t>
    </r>
    <r>
      <rPr>
        <sz val="11"/>
        <rFont val="ＭＳ 明朝"/>
        <family val="1"/>
      </rPr>
      <t>３</t>
    </r>
    <r>
      <rPr>
        <sz val="11"/>
        <rFont val="ＭＳ 明朝"/>
        <family val="1"/>
      </rPr>
      <t>年度</t>
    </r>
  </si>
  <si>
    <t xml:space="preserve">     １４</t>
  </si>
  <si>
    <t xml:space="preserve">     １５</t>
  </si>
  <si>
    <t xml:space="preserve">     １６</t>
  </si>
  <si>
    <t>平成１７年度</t>
  </si>
  <si>
    <t xml:space="preserve">  資  料    大阪府都市整備部下水道課</t>
  </si>
  <si>
    <r>
      <t>ｲ) 水洗化</t>
    </r>
    <r>
      <rPr>
        <sz val="11"/>
        <rFont val="ＭＳ 明朝"/>
        <family val="1"/>
      </rPr>
      <t>人口</t>
    </r>
  </si>
  <si>
    <r>
      <t>ｱ) 整備</t>
    </r>
    <r>
      <rPr>
        <sz val="11"/>
        <rFont val="ＭＳ 明朝"/>
        <family val="1"/>
      </rPr>
      <t>人口</t>
    </r>
  </si>
  <si>
    <t>人</t>
  </si>
  <si>
    <t xml:space="preserve">        ｱ)公共下水道により汚水を処理することができる区域の人口。　ｲ) 整備人口のうち公共下水道に接続している人口。</t>
  </si>
  <si>
    <t xml:space="preserve">市  町  村  </t>
  </si>
  <si>
    <t xml:space="preserve">        1)各市町村からの報告をまとめたものである。　2)数値は、各年度末現在のものである。</t>
  </si>
  <si>
    <t xml:space="preserve">          第 ８ 表</t>
  </si>
  <si>
    <r>
      <t xml:space="preserve">普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率</t>
    </r>
  </si>
  <si>
    <r>
      <t>水 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</si>
  <si>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 xml:space="preserve">   市町村別下水道整備状況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</si>
</sst>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.#"/>
    <numFmt numFmtId="178" formatCode="##.#"/>
    <numFmt numFmtId="179" formatCode="##.0"/>
    <numFmt numFmtId="180" formatCode="#0.0"/>
    <numFmt numFmtId="181" formatCode="\(#\ ##0\)"/>
    <numFmt numFmtId="182" formatCode="\(#\ ##0.#\)"/>
    <numFmt numFmtId="183" formatCode="##\ ###\ ##0"/>
    <numFmt numFmtId="184" formatCode="##0.0"/>
    <numFmt numFmtId="185" formatCode="##0"/>
    <numFmt numFmtId="186" formatCode="0.0"/>
    <numFmt numFmtId="187" formatCode="0.0_);[Red]\(0.0\)"/>
    <numFmt numFmtId="188" formatCode="#,##0_);\(#,##0\)"/>
    <numFmt numFmtId="189" formatCode="0.0%"/>
    <numFmt numFmtId="190" formatCode="\(#.0\ ##0\)"/>
    <numFmt numFmtId="191" formatCode="\(#.\ ##0\)"/>
    <numFmt numFmtId="192" formatCode="\(##.\ ##0\)"/>
    <numFmt numFmtId="193" formatCode="\(.\ ##0\ȩ;"/>
    <numFmt numFmtId="194" formatCode="0.000"/>
    <numFmt numFmtId="195" formatCode="0.0000"/>
    <numFmt numFmtId="196" formatCode="0.00000"/>
    <numFmt numFmtId="197" formatCode="#,##0_ ;[Red]\-#,##0\ "/>
    <numFmt numFmtId="198" formatCode="##.0\ ###\ ##0"/>
    <numFmt numFmtId="199" formatCode="##\ ###\ ###"/>
    <numFmt numFmtId="200" formatCode="#.#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183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distributed"/>
    </xf>
    <xf numFmtId="0" fontId="6" fillId="0" borderId="0" xfId="0" applyFont="1" applyBorder="1" applyAlignment="1" quotePrefix="1">
      <alignment horizontal="distributed" vertical="center"/>
    </xf>
    <xf numFmtId="0" fontId="0" fillId="0" borderId="0" xfId="0" applyFont="1" applyAlignment="1">
      <alignment vertical="top"/>
    </xf>
    <xf numFmtId="9" fontId="0" fillId="0" borderId="0" xfId="15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 horizontal="left" vertical="top"/>
    </xf>
    <xf numFmtId="3" fontId="7" fillId="2" borderId="0" xfId="0" applyNumberFormat="1" applyFont="1" applyFill="1" applyBorder="1" applyAlignment="1" quotePrefix="1">
      <alignment horizontal="distributed"/>
    </xf>
    <xf numFmtId="3" fontId="7" fillId="2" borderId="0" xfId="0" applyNumberFormat="1" applyFont="1" applyFill="1" applyBorder="1" applyAlignment="1">
      <alignment horizontal="distributed"/>
    </xf>
    <xf numFmtId="9" fontId="0" fillId="0" borderId="0" xfId="15" applyAlignment="1">
      <alignment/>
    </xf>
    <xf numFmtId="183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183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186" fontId="0" fillId="0" borderId="0" xfId="0" applyNumberFormat="1" applyFont="1" applyBorder="1" applyAlignment="1">
      <alignment/>
    </xf>
    <xf numFmtId="183" fontId="0" fillId="0" borderId="2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left" vertical="top"/>
    </xf>
    <xf numFmtId="199" fontId="6" fillId="0" borderId="1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183" fontId="6" fillId="0" borderId="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distributed"/>
    </xf>
    <xf numFmtId="180" fontId="0" fillId="0" borderId="0" xfId="0" applyNumberFormat="1" applyFont="1" applyFill="1" applyBorder="1" applyAlignment="1">
      <alignment/>
    </xf>
    <xf numFmtId="0" fontId="8" fillId="0" borderId="0" xfId="0" applyFont="1" applyAlignment="1" quotePrefix="1">
      <alignment vertical="center"/>
    </xf>
    <xf numFmtId="178" fontId="0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86" fontId="6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0.6953125" style="0" customWidth="1"/>
    <col min="3" max="7" width="20.59765625" style="0" customWidth="1"/>
  </cols>
  <sheetData>
    <row r="1" spans="1:4" s="23" customFormat="1" ht="21.75" customHeight="1">
      <c r="A1" s="43" t="s">
        <v>67</v>
      </c>
      <c r="B1" s="43"/>
      <c r="C1" s="43"/>
      <c r="D1" s="24" t="s">
        <v>70</v>
      </c>
    </row>
    <row r="2" spans="1:7" ht="24" customHeight="1">
      <c r="A2" s="1"/>
      <c r="B2" s="1"/>
      <c r="D2" s="16"/>
      <c r="G2" s="3"/>
    </row>
    <row r="3" spans="1:7" s="10" customFormat="1" ht="12" customHeight="1">
      <c r="A3" s="20" t="s">
        <v>66</v>
      </c>
      <c r="B3" s="13"/>
      <c r="D3" s="11"/>
      <c r="G3" s="12"/>
    </row>
    <row r="4" spans="1:7" s="10" customFormat="1" ht="15" customHeight="1" thickBot="1">
      <c r="A4" s="29" t="s">
        <v>64</v>
      </c>
      <c r="B4" s="13"/>
      <c r="D4" s="11"/>
      <c r="G4" s="12"/>
    </row>
    <row r="5" spans="1:7" ht="42.75" customHeight="1">
      <c r="A5" s="51" t="s">
        <v>65</v>
      </c>
      <c r="B5" s="52"/>
      <c r="C5" s="53" t="s">
        <v>50</v>
      </c>
      <c r="D5" s="54" t="s">
        <v>62</v>
      </c>
      <c r="E5" s="55" t="s">
        <v>68</v>
      </c>
      <c r="F5" s="54" t="s">
        <v>61</v>
      </c>
      <c r="G5" s="56" t="s">
        <v>69</v>
      </c>
    </row>
    <row r="6" spans="1:7" ht="19.5" customHeight="1">
      <c r="A6" s="4"/>
      <c r="B6" s="4"/>
      <c r="C6" s="5" t="s">
        <v>0</v>
      </c>
      <c r="D6" s="38" t="s">
        <v>63</v>
      </c>
      <c r="E6" s="39" t="s">
        <v>1</v>
      </c>
      <c r="F6" s="38" t="s">
        <v>0</v>
      </c>
      <c r="G6" s="44" t="s">
        <v>1</v>
      </c>
    </row>
    <row r="7" spans="1:7" ht="15" customHeight="1">
      <c r="A7" s="41" t="s">
        <v>55</v>
      </c>
      <c r="B7" s="40"/>
      <c r="C7" s="6">
        <v>8841418</v>
      </c>
      <c r="D7" s="17">
        <v>7632544</v>
      </c>
      <c r="E7" s="22">
        <v>86.31173345416718</v>
      </c>
      <c r="F7" s="19">
        <v>6991994</v>
      </c>
      <c r="G7" s="25">
        <f>ROUND(F7/D7*100,1)</f>
        <v>91.6</v>
      </c>
    </row>
    <row r="8" spans="1:7" ht="15" customHeight="1">
      <c r="A8" s="40" t="s">
        <v>56</v>
      </c>
      <c r="B8" s="40"/>
      <c r="C8" s="6">
        <v>8856119</v>
      </c>
      <c r="D8" s="17">
        <v>7797106</v>
      </c>
      <c r="E8" s="22">
        <v>88.0420193089095</v>
      </c>
      <c r="F8" s="19">
        <v>7175615</v>
      </c>
      <c r="G8" s="25">
        <f>ROUND(F8/D8*100,1)</f>
        <v>92</v>
      </c>
    </row>
    <row r="9" spans="1:7" s="2" customFormat="1" ht="15" customHeight="1">
      <c r="A9" s="40" t="s">
        <v>57</v>
      </c>
      <c r="B9" s="40"/>
      <c r="C9" s="6">
        <v>8865916</v>
      </c>
      <c r="D9" s="17">
        <v>7901539</v>
      </c>
      <c r="E9" s="22">
        <v>89.12264677445624</v>
      </c>
      <c r="F9" s="19">
        <v>7323696</v>
      </c>
      <c r="G9" s="25">
        <f>ROUND(F9/D9*100,1)</f>
        <v>92.7</v>
      </c>
    </row>
    <row r="10" spans="1:7" s="2" customFormat="1" ht="15" customHeight="1">
      <c r="A10" s="40" t="s">
        <v>58</v>
      </c>
      <c r="B10" s="41"/>
      <c r="C10" s="6">
        <v>8864974</v>
      </c>
      <c r="D10" s="17">
        <v>7985038</v>
      </c>
      <c r="E10" s="22">
        <v>90.07401488148753</v>
      </c>
      <c r="F10" s="19">
        <v>7439216</v>
      </c>
      <c r="G10" s="25">
        <f>ROUND(F10/D10*100,1)</f>
        <v>93.2</v>
      </c>
    </row>
    <row r="11" spans="1:7" ht="12" customHeight="1">
      <c r="A11" s="40"/>
      <c r="B11" s="40"/>
      <c r="C11" s="6"/>
      <c r="D11" s="17"/>
      <c r="E11" s="18"/>
      <c r="F11" s="17"/>
      <c r="G11" s="18"/>
    </row>
    <row r="12" spans="1:7" s="7" customFormat="1" ht="15" customHeight="1">
      <c r="A12" s="8" t="s">
        <v>59</v>
      </c>
      <c r="B12" s="8"/>
      <c r="C12" s="30">
        <f>SUM(C14:C21)</f>
        <v>8873082</v>
      </c>
      <c r="D12" s="31">
        <f>SUM(D14:D21)</f>
        <v>8059534</v>
      </c>
      <c r="E12" s="57">
        <f>ROUND(D12/C12*100,1)</f>
        <v>90.8</v>
      </c>
      <c r="F12" s="31">
        <f>SUM(F14:F21)</f>
        <v>7556217</v>
      </c>
      <c r="G12" s="57">
        <f>ROUND(F12/D12*100,1)</f>
        <v>93.8</v>
      </c>
    </row>
    <row r="13" spans="1:7" s="7" customFormat="1" ht="12" customHeight="1">
      <c r="A13" s="8"/>
      <c r="B13" s="8"/>
      <c r="C13" s="32"/>
      <c r="D13" s="33"/>
      <c r="E13" s="34"/>
      <c r="F13" s="33"/>
      <c r="G13" s="34"/>
    </row>
    <row r="14" spans="1:7" s="7" customFormat="1" ht="13.5" customHeight="1">
      <c r="A14" s="9" t="s">
        <v>2</v>
      </c>
      <c r="B14" s="9"/>
      <c r="C14" s="30">
        <f>C23</f>
        <v>2629004</v>
      </c>
      <c r="D14" s="35">
        <f>D23</f>
        <v>2628989</v>
      </c>
      <c r="E14" s="57">
        <v>99.9</v>
      </c>
      <c r="F14" s="35">
        <f>F23</f>
        <v>2628752</v>
      </c>
      <c r="G14" s="57">
        <v>99.9</v>
      </c>
    </row>
    <row r="15" spans="1:7" s="7" customFormat="1" ht="13.5" customHeight="1">
      <c r="A15" s="9" t="s">
        <v>51</v>
      </c>
      <c r="B15" s="9"/>
      <c r="C15" s="30">
        <f>C29+C31+C36+C51+C62</f>
        <v>1089233</v>
      </c>
      <c r="D15" s="35">
        <f>D29+D31+D36+D51+D62</f>
        <v>1039957</v>
      </c>
      <c r="E15" s="57">
        <f>ROUND(D15/C15*100,1)</f>
        <v>95.5</v>
      </c>
      <c r="F15" s="35">
        <f>F29+F31+F36+F51+F62</f>
        <v>1009857</v>
      </c>
      <c r="G15" s="57">
        <f>ROUND(F15/D15*100,1)</f>
        <v>97.1</v>
      </c>
    </row>
    <row r="16" spans="1:7" s="7" customFormat="1" ht="13.5" customHeight="1">
      <c r="A16" s="9" t="s">
        <v>52</v>
      </c>
      <c r="B16" s="9"/>
      <c r="C16" s="30">
        <f>C26+C27+C47+C63+C65</f>
        <v>658517</v>
      </c>
      <c r="D16" s="35">
        <f>D26+D27+D47+D63+D65</f>
        <v>646812</v>
      </c>
      <c r="E16" s="57">
        <f aca="true" t="shared" si="0" ref="E16:E21">ROUND(D16/C16*100,1)</f>
        <v>98.2</v>
      </c>
      <c r="F16" s="35">
        <f>F26+F27+F47+F63+F65</f>
        <v>640835</v>
      </c>
      <c r="G16" s="57">
        <f aca="true" t="shared" si="1" ref="G16:G73">ROUND(F16/D16*100,1)</f>
        <v>99.1</v>
      </c>
    </row>
    <row r="17" spans="1:7" s="7" customFormat="1" ht="13.5" customHeight="1">
      <c r="A17" s="9" t="s">
        <v>3</v>
      </c>
      <c r="B17" s="9"/>
      <c r="C17" s="30">
        <f>C33+C35+C41+C44+C50+C57+C59</f>
        <v>1202013</v>
      </c>
      <c r="D17" s="35">
        <f>D33+D35+D41+D44+D50+D57+D59</f>
        <v>1094351</v>
      </c>
      <c r="E17" s="57">
        <f t="shared" si="0"/>
        <v>91</v>
      </c>
      <c r="F17" s="35">
        <f>F33+F35+F41+F44+F50+F57+F59</f>
        <v>1028381</v>
      </c>
      <c r="G17" s="57">
        <f t="shared" si="1"/>
        <v>94</v>
      </c>
    </row>
    <row r="18" spans="1:7" s="7" customFormat="1" ht="13.5" customHeight="1">
      <c r="A18" s="9" t="s">
        <v>4</v>
      </c>
      <c r="B18" s="9"/>
      <c r="C18" s="30">
        <f>C37+C48+C55</f>
        <v>864059</v>
      </c>
      <c r="D18" s="35">
        <f>D37+D48+D55</f>
        <v>759235</v>
      </c>
      <c r="E18" s="57">
        <f t="shared" si="0"/>
        <v>87.9</v>
      </c>
      <c r="F18" s="35">
        <f>F37+F48+F55</f>
        <v>635310</v>
      </c>
      <c r="G18" s="57">
        <f t="shared" si="1"/>
        <v>83.7</v>
      </c>
    </row>
    <row r="19" spans="1:7" s="7" customFormat="1" ht="13.5" customHeight="1">
      <c r="A19" s="9" t="s">
        <v>5</v>
      </c>
      <c r="B19" s="9"/>
      <c r="C19" s="30">
        <f>C39+C42+C43+C49+C54+C60+C71+C72+C73</f>
        <v>655867</v>
      </c>
      <c r="D19" s="35">
        <f>D39+D42+D43+D49+D54+D60+D71+D72+D73</f>
        <v>463270</v>
      </c>
      <c r="E19" s="57">
        <f t="shared" si="0"/>
        <v>70.6</v>
      </c>
      <c r="F19" s="35">
        <f>F39+F42+F43+F49+F54+F60+F71+F72+F73</f>
        <v>399716</v>
      </c>
      <c r="G19" s="57">
        <f t="shared" si="1"/>
        <v>86.3</v>
      </c>
    </row>
    <row r="20" spans="1:7" s="7" customFormat="1" ht="13.5" customHeight="1">
      <c r="A20" s="9" t="s">
        <v>53</v>
      </c>
      <c r="B20" s="9"/>
      <c r="C20" s="30">
        <f>C24+C30+C45+C53+C66</f>
        <v>1181173</v>
      </c>
      <c r="D20" s="35">
        <f>D24+D30+D45+D53+D66</f>
        <v>1073567</v>
      </c>
      <c r="E20" s="57">
        <f t="shared" si="0"/>
        <v>90.9</v>
      </c>
      <c r="F20" s="35">
        <f>F24+F30+F45+F53+F66</f>
        <v>905985</v>
      </c>
      <c r="G20" s="57">
        <f t="shared" si="1"/>
        <v>84.4</v>
      </c>
    </row>
    <row r="21" spans="1:7" s="7" customFormat="1" ht="13.5" customHeight="1">
      <c r="A21" s="9" t="s">
        <v>54</v>
      </c>
      <c r="B21" s="9"/>
      <c r="C21" s="30">
        <f>C25+C32+C38+C56+C61+C67+C68+C69</f>
        <v>593216</v>
      </c>
      <c r="D21" s="35">
        <f>D25+D32+D38+D56+D61+D67+D68+D69</f>
        <v>353353</v>
      </c>
      <c r="E21" s="57">
        <f t="shared" si="0"/>
        <v>59.6</v>
      </c>
      <c r="F21" s="35">
        <f>F25+F32+F38+F56+F61+F67+F68+F69</f>
        <v>307381</v>
      </c>
      <c r="G21" s="57">
        <f t="shared" si="1"/>
        <v>87</v>
      </c>
    </row>
    <row r="22" spans="1:7" ht="12" customHeight="1">
      <c r="A22" s="4"/>
      <c r="B22" s="4"/>
      <c r="C22" s="36"/>
      <c r="D22" s="37"/>
      <c r="E22" s="42"/>
      <c r="F22" s="37"/>
      <c r="G22" s="42"/>
    </row>
    <row r="23" spans="1:7" ht="13.5" customHeight="1">
      <c r="A23" s="14" t="s">
        <v>7</v>
      </c>
      <c r="B23" s="14"/>
      <c r="C23" s="26">
        <v>2629004</v>
      </c>
      <c r="D23" s="27">
        <v>2628989</v>
      </c>
      <c r="E23" s="25">
        <v>99.9</v>
      </c>
      <c r="F23" s="27">
        <v>2628752</v>
      </c>
      <c r="G23" s="25">
        <v>99.9</v>
      </c>
    </row>
    <row r="24" spans="1:7" ht="13.5" customHeight="1">
      <c r="A24" s="14" t="s">
        <v>8</v>
      </c>
      <c r="B24" s="14"/>
      <c r="C24" s="26">
        <v>841446</v>
      </c>
      <c r="D24" s="27">
        <v>803530</v>
      </c>
      <c r="E24" s="25">
        <f aca="true" t="shared" si="2" ref="E24:E45">ROUND(D24/C24*100,1)</f>
        <v>95.5</v>
      </c>
      <c r="F24" s="27">
        <v>681977</v>
      </c>
      <c r="G24" s="25">
        <f t="shared" si="1"/>
        <v>84.9</v>
      </c>
    </row>
    <row r="25" spans="1:7" ht="13.5" customHeight="1">
      <c r="A25" s="14" t="s">
        <v>9</v>
      </c>
      <c r="B25" s="14"/>
      <c r="C25" s="26">
        <v>204427</v>
      </c>
      <c r="D25" s="27">
        <v>186998</v>
      </c>
      <c r="E25" s="25">
        <f t="shared" si="2"/>
        <v>91.5</v>
      </c>
      <c r="F25" s="27">
        <v>164536</v>
      </c>
      <c r="G25" s="25">
        <f t="shared" si="1"/>
        <v>88</v>
      </c>
    </row>
    <row r="26" spans="1:7" ht="13.5" customHeight="1">
      <c r="A26" s="15" t="s">
        <v>10</v>
      </c>
      <c r="B26" s="15"/>
      <c r="C26" s="26">
        <v>392203</v>
      </c>
      <c r="D26" s="27">
        <v>392080</v>
      </c>
      <c r="E26" s="25">
        <v>99.9</v>
      </c>
      <c r="F26" s="27">
        <v>388201</v>
      </c>
      <c r="G26" s="25">
        <f t="shared" si="1"/>
        <v>99</v>
      </c>
    </row>
    <row r="27" spans="1:7" ht="13.5" customHeight="1">
      <c r="A27" s="15" t="s">
        <v>11</v>
      </c>
      <c r="B27" s="15"/>
      <c r="C27" s="26">
        <v>101042</v>
      </c>
      <c r="D27" s="27">
        <v>100926</v>
      </c>
      <c r="E27" s="25">
        <f t="shared" si="2"/>
        <v>99.9</v>
      </c>
      <c r="F27" s="27">
        <v>100694</v>
      </c>
      <c r="G27" s="25">
        <f t="shared" si="1"/>
        <v>99.8</v>
      </c>
    </row>
    <row r="28" spans="1:7" ht="12" customHeight="1">
      <c r="A28" s="15"/>
      <c r="B28" s="15"/>
      <c r="C28" s="28"/>
      <c r="D28" s="21"/>
      <c r="E28" s="25"/>
      <c r="F28" s="21"/>
      <c r="G28" s="25"/>
    </row>
    <row r="29" spans="1:7" ht="13.5" customHeight="1">
      <c r="A29" s="15" t="s">
        <v>12</v>
      </c>
      <c r="B29" s="15"/>
      <c r="C29" s="28">
        <v>349836</v>
      </c>
      <c r="D29" s="27">
        <v>349176</v>
      </c>
      <c r="E29" s="25">
        <f t="shared" si="2"/>
        <v>99.8</v>
      </c>
      <c r="F29" s="27">
        <v>344604</v>
      </c>
      <c r="G29" s="25">
        <f t="shared" si="1"/>
        <v>98.7</v>
      </c>
    </row>
    <row r="30" spans="1:7" ht="13.5" customHeight="1">
      <c r="A30" s="14" t="s">
        <v>13</v>
      </c>
      <c r="B30" s="14"/>
      <c r="C30" s="26">
        <v>78130</v>
      </c>
      <c r="D30" s="27">
        <v>66131</v>
      </c>
      <c r="E30" s="25">
        <f t="shared" si="2"/>
        <v>84.6</v>
      </c>
      <c r="F30" s="27">
        <v>53590</v>
      </c>
      <c r="G30" s="25">
        <f t="shared" si="1"/>
        <v>81</v>
      </c>
    </row>
    <row r="31" spans="1:7" ht="13.5" customHeight="1">
      <c r="A31" s="15" t="s">
        <v>14</v>
      </c>
      <c r="B31" s="15"/>
      <c r="C31" s="26">
        <v>358008</v>
      </c>
      <c r="D31" s="27">
        <v>342469</v>
      </c>
      <c r="E31" s="25">
        <f t="shared" si="2"/>
        <v>95.7</v>
      </c>
      <c r="F31" s="27">
        <v>328531</v>
      </c>
      <c r="G31" s="25">
        <f t="shared" si="1"/>
        <v>95.9</v>
      </c>
    </row>
    <row r="32" spans="1:7" ht="13.5" customHeight="1">
      <c r="A32" s="15" t="s">
        <v>15</v>
      </c>
      <c r="B32" s="15"/>
      <c r="C32" s="26">
        <v>90356</v>
      </c>
      <c r="D32" s="27">
        <v>36315</v>
      </c>
      <c r="E32" s="25">
        <f t="shared" si="2"/>
        <v>40.2</v>
      </c>
      <c r="F32" s="27">
        <v>30415</v>
      </c>
      <c r="G32" s="25">
        <f t="shared" si="1"/>
        <v>83.8</v>
      </c>
    </row>
    <row r="33" spans="1:7" ht="13.5" customHeight="1">
      <c r="A33" s="15" t="s">
        <v>16</v>
      </c>
      <c r="B33" s="15"/>
      <c r="C33" s="26">
        <v>148175</v>
      </c>
      <c r="D33" s="27">
        <v>148175</v>
      </c>
      <c r="E33" s="25">
        <f t="shared" si="2"/>
        <v>100</v>
      </c>
      <c r="F33" s="27">
        <v>148156</v>
      </c>
      <c r="G33" s="25">
        <v>99.9</v>
      </c>
    </row>
    <row r="34" spans="1:7" ht="12" customHeight="1">
      <c r="A34" s="15"/>
      <c r="B34" s="15"/>
      <c r="C34" s="26"/>
      <c r="D34" s="21"/>
      <c r="E34" s="25"/>
      <c r="F34" s="21"/>
      <c r="G34" s="25"/>
    </row>
    <row r="35" spans="1:7" ht="13.5" customHeight="1">
      <c r="A35" s="15" t="s">
        <v>17</v>
      </c>
      <c r="B35" s="15"/>
      <c r="C35" s="26">
        <v>408290</v>
      </c>
      <c r="D35" s="27">
        <v>353666</v>
      </c>
      <c r="E35" s="25">
        <f t="shared" si="2"/>
        <v>86.6</v>
      </c>
      <c r="F35" s="27">
        <v>308799</v>
      </c>
      <c r="G35" s="25">
        <f t="shared" si="1"/>
        <v>87.3</v>
      </c>
    </row>
    <row r="36" spans="1:7" ht="13.5" customHeight="1">
      <c r="A36" s="15" t="s">
        <v>18</v>
      </c>
      <c r="B36" s="15"/>
      <c r="C36" s="28">
        <v>267040</v>
      </c>
      <c r="D36" s="27">
        <v>252970</v>
      </c>
      <c r="E36" s="25">
        <f t="shared" si="2"/>
        <v>94.7</v>
      </c>
      <c r="F36" s="27">
        <v>248461</v>
      </c>
      <c r="G36" s="25">
        <f t="shared" si="1"/>
        <v>98.2</v>
      </c>
    </row>
    <row r="37" spans="1:7" ht="13.5" customHeight="1">
      <c r="A37" s="15" t="s">
        <v>19</v>
      </c>
      <c r="B37" s="15"/>
      <c r="C37" s="26">
        <v>274119</v>
      </c>
      <c r="D37" s="27">
        <v>201760</v>
      </c>
      <c r="E37" s="25">
        <f t="shared" si="2"/>
        <v>73.6</v>
      </c>
      <c r="F37" s="27">
        <v>152546</v>
      </c>
      <c r="G37" s="25">
        <f t="shared" si="1"/>
        <v>75.6</v>
      </c>
    </row>
    <row r="38" spans="1:7" ht="13.5" customHeight="1">
      <c r="A38" s="14" t="s">
        <v>20</v>
      </c>
      <c r="B38" s="14"/>
      <c r="C38" s="26">
        <v>102028</v>
      </c>
      <c r="D38" s="27">
        <v>30262</v>
      </c>
      <c r="E38" s="25">
        <f t="shared" si="2"/>
        <v>29.7</v>
      </c>
      <c r="F38" s="27">
        <v>25274</v>
      </c>
      <c r="G38" s="25">
        <f t="shared" si="1"/>
        <v>83.5</v>
      </c>
    </row>
    <row r="39" spans="1:7" ht="13.5" customHeight="1">
      <c r="A39" s="14" t="s">
        <v>21</v>
      </c>
      <c r="B39" s="14"/>
      <c r="C39" s="26">
        <v>123971</v>
      </c>
      <c r="D39" s="27">
        <v>93626</v>
      </c>
      <c r="E39" s="25">
        <f t="shared" si="2"/>
        <v>75.5</v>
      </c>
      <c r="F39" s="27">
        <v>87242</v>
      </c>
      <c r="G39" s="25">
        <f t="shared" si="1"/>
        <v>93.2</v>
      </c>
    </row>
    <row r="40" spans="1:7" ht="12" customHeight="1">
      <c r="A40" s="15"/>
      <c r="B40" s="15"/>
      <c r="C40" s="26"/>
      <c r="D40" s="21"/>
      <c r="E40" s="25"/>
      <c r="F40" s="21"/>
      <c r="G40" s="25"/>
    </row>
    <row r="41" spans="1:7" ht="13.5" customHeight="1">
      <c r="A41" s="14" t="s">
        <v>22</v>
      </c>
      <c r="B41" s="14"/>
      <c r="C41" s="26">
        <v>245380</v>
      </c>
      <c r="D41" s="27">
        <v>244662</v>
      </c>
      <c r="E41" s="25">
        <f t="shared" si="2"/>
        <v>99.7</v>
      </c>
      <c r="F41" s="27">
        <v>237949</v>
      </c>
      <c r="G41" s="25">
        <f t="shared" si="1"/>
        <v>97.3</v>
      </c>
    </row>
    <row r="42" spans="1:7" ht="13.5" customHeight="1">
      <c r="A42" s="15" t="s">
        <v>23</v>
      </c>
      <c r="B42" s="15"/>
      <c r="C42" s="26">
        <v>119425</v>
      </c>
      <c r="D42" s="27">
        <v>58199</v>
      </c>
      <c r="E42" s="25">
        <f t="shared" si="2"/>
        <v>48.7</v>
      </c>
      <c r="F42" s="27">
        <v>52293</v>
      </c>
      <c r="G42" s="25">
        <f t="shared" si="1"/>
        <v>89.9</v>
      </c>
    </row>
    <row r="43" spans="1:7" ht="13.5" customHeight="1">
      <c r="A43" s="15" t="s">
        <v>24</v>
      </c>
      <c r="B43" s="15"/>
      <c r="C43" s="28">
        <v>129077</v>
      </c>
      <c r="D43" s="27">
        <v>101828</v>
      </c>
      <c r="E43" s="25">
        <f t="shared" si="2"/>
        <v>78.9</v>
      </c>
      <c r="F43" s="27">
        <v>84563</v>
      </c>
      <c r="G43" s="25">
        <f t="shared" si="1"/>
        <v>83</v>
      </c>
    </row>
    <row r="44" spans="1:7" ht="13.5" customHeight="1">
      <c r="A44" s="15" t="s">
        <v>25</v>
      </c>
      <c r="B44" s="15"/>
      <c r="C44" s="26">
        <v>129340</v>
      </c>
      <c r="D44" s="27">
        <v>114868</v>
      </c>
      <c r="E44" s="25">
        <f t="shared" si="2"/>
        <v>88.8</v>
      </c>
      <c r="F44" s="27">
        <v>108318</v>
      </c>
      <c r="G44" s="25">
        <f t="shared" si="1"/>
        <v>94.3</v>
      </c>
    </row>
    <row r="45" spans="1:7" ht="13.5" customHeight="1">
      <c r="A45" s="15" t="s">
        <v>26</v>
      </c>
      <c r="B45" s="15"/>
      <c r="C45" s="26">
        <v>182005</v>
      </c>
      <c r="D45" s="27">
        <v>137315</v>
      </c>
      <c r="E45" s="25">
        <f t="shared" si="2"/>
        <v>75.4</v>
      </c>
      <c r="F45" s="27">
        <v>116831</v>
      </c>
      <c r="G45" s="25">
        <f t="shared" si="1"/>
        <v>85.1</v>
      </c>
    </row>
    <row r="46" spans="1:7" ht="12" customHeight="1">
      <c r="A46" s="15"/>
      <c r="B46" s="15"/>
      <c r="C46" s="26"/>
      <c r="D46" s="21"/>
      <c r="E46" s="25"/>
      <c r="F46" s="21"/>
      <c r="G46" s="25"/>
    </row>
    <row r="47" spans="1:7" ht="13.5" customHeight="1">
      <c r="A47" s="15" t="s">
        <v>27</v>
      </c>
      <c r="B47" s="15"/>
      <c r="C47" s="26">
        <v>126848</v>
      </c>
      <c r="D47" s="27">
        <v>126799</v>
      </c>
      <c r="E47" s="25">
        <v>99.9</v>
      </c>
      <c r="F47" s="27">
        <v>126578</v>
      </c>
      <c r="G47" s="25">
        <f t="shared" si="1"/>
        <v>99.8</v>
      </c>
    </row>
    <row r="48" spans="1:7" ht="13.5" customHeight="1">
      <c r="A48" s="15" t="s">
        <v>28</v>
      </c>
      <c r="B48" s="15"/>
      <c r="C48" s="26">
        <v>76398</v>
      </c>
      <c r="D48" s="27">
        <v>51262</v>
      </c>
      <c r="E48" s="25">
        <f>ROUND(D48/C48*100,1)</f>
        <v>67.1</v>
      </c>
      <c r="F48" s="27">
        <v>40651</v>
      </c>
      <c r="G48" s="25">
        <f t="shared" si="1"/>
        <v>79.3</v>
      </c>
    </row>
    <row r="49" spans="1:7" ht="13.5" customHeight="1">
      <c r="A49" s="14" t="s">
        <v>29</v>
      </c>
      <c r="B49" s="14"/>
      <c r="C49" s="26">
        <v>120484</v>
      </c>
      <c r="D49" s="27">
        <v>76816</v>
      </c>
      <c r="E49" s="25">
        <f>ROUND(D49/C49*100,1)</f>
        <v>63.8</v>
      </c>
      <c r="F49" s="27">
        <v>60217</v>
      </c>
      <c r="G49" s="25">
        <f t="shared" si="1"/>
        <v>78.4</v>
      </c>
    </row>
    <row r="50" spans="1:7" ht="13.5" customHeight="1">
      <c r="A50" s="15" t="s">
        <v>30</v>
      </c>
      <c r="B50" s="15"/>
      <c r="C50" s="28">
        <v>134585</v>
      </c>
      <c r="D50" s="27">
        <v>101885</v>
      </c>
      <c r="E50" s="25">
        <f>ROUND(D50/C50*100,1)</f>
        <v>75.7</v>
      </c>
      <c r="F50" s="27">
        <v>99492</v>
      </c>
      <c r="G50" s="25">
        <f t="shared" si="1"/>
        <v>97.7</v>
      </c>
    </row>
    <row r="51" spans="1:7" ht="13.5" customHeight="1">
      <c r="A51" s="15" t="s">
        <v>31</v>
      </c>
      <c r="B51" s="15"/>
      <c r="C51" s="26">
        <v>84853</v>
      </c>
      <c r="D51" s="27">
        <v>69070</v>
      </c>
      <c r="E51" s="25">
        <f>ROUND(D51/C51*100,1)</f>
        <v>81.4</v>
      </c>
      <c r="F51" s="27">
        <v>63378</v>
      </c>
      <c r="G51" s="25">
        <f t="shared" si="1"/>
        <v>91.8</v>
      </c>
    </row>
    <row r="52" spans="1:7" ht="12" customHeight="1">
      <c r="A52" s="15" t="s">
        <v>6</v>
      </c>
      <c r="B52" s="15"/>
      <c r="C52" s="26"/>
      <c r="D52" s="21"/>
      <c r="E52" s="25"/>
      <c r="F52" s="21"/>
      <c r="G52" s="25"/>
    </row>
    <row r="53" spans="1:7" ht="13.5" customHeight="1">
      <c r="A53" s="15" t="s">
        <v>32</v>
      </c>
      <c r="B53" s="15"/>
      <c r="C53" s="26">
        <v>61402</v>
      </c>
      <c r="D53" s="27">
        <v>49335</v>
      </c>
      <c r="E53" s="25">
        <f aca="true" t="shared" si="3" ref="E53:E73">ROUND(D53/C53*100,1)</f>
        <v>80.3</v>
      </c>
      <c r="F53" s="27">
        <v>40602</v>
      </c>
      <c r="G53" s="25">
        <f t="shared" si="1"/>
        <v>82.3</v>
      </c>
    </row>
    <row r="54" spans="1:7" ht="13.5" customHeight="1">
      <c r="A54" s="14" t="s">
        <v>33</v>
      </c>
      <c r="B54" s="14"/>
      <c r="C54" s="26">
        <v>66765</v>
      </c>
      <c r="D54" s="27">
        <v>43195</v>
      </c>
      <c r="E54" s="25">
        <f t="shared" si="3"/>
        <v>64.7</v>
      </c>
      <c r="F54" s="27">
        <v>34181</v>
      </c>
      <c r="G54" s="25">
        <f t="shared" si="1"/>
        <v>79.1</v>
      </c>
    </row>
    <row r="55" spans="1:7" ht="13.5" customHeight="1">
      <c r="A55" s="14" t="s">
        <v>34</v>
      </c>
      <c r="B55" s="14"/>
      <c r="C55" s="26">
        <v>513542</v>
      </c>
      <c r="D55" s="27">
        <v>506213</v>
      </c>
      <c r="E55" s="25">
        <f t="shared" si="3"/>
        <v>98.6</v>
      </c>
      <c r="F55" s="27">
        <v>442113</v>
      </c>
      <c r="G55" s="25">
        <f t="shared" si="1"/>
        <v>87.3</v>
      </c>
    </row>
    <row r="56" spans="1:7" ht="13.5" customHeight="1">
      <c r="A56" s="15" t="s">
        <v>35</v>
      </c>
      <c r="B56" s="15"/>
      <c r="C56" s="26">
        <v>65970</v>
      </c>
      <c r="D56" s="27">
        <v>33394</v>
      </c>
      <c r="E56" s="25">
        <f t="shared" si="3"/>
        <v>50.6</v>
      </c>
      <c r="F56" s="27">
        <v>30547</v>
      </c>
      <c r="G56" s="25">
        <f t="shared" si="1"/>
        <v>91.5</v>
      </c>
    </row>
    <row r="57" spans="1:7" ht="13.5" customHeight="1">
      <c r="A57" s="14" t="s">
        <v>36</v>
      </c>
      <c r="B57" s="14"/>
      <c r="C57" s="28">
        <v>57303</v>
      </c>
      <c r="D57" s="27">
        <v>56905</v>
      </c>
      <c r="E57" s="25">
        <f t="shared" si="3"/>
        <v>99.3</v>
      </c>
      <c r="F57" s="27">
        <v>54057</v>
      </c>
      <c r="G57" s="25">
        <f t="shared" si="1"/>
        <v>95</v>
      </c>
    </row>
    <row r="58" spans="1:7" ht="12" customHeight="1">
      <c r="A58" s="15"/>
      <c r="B58" s="15"/>
      <c r="C58" s="26"/>
      <c r="D58" s="21"/>
      <c r="E58" s="25"/>
      <c r="F58" s="21"/>
      <c r="G58" s="25"/>
    </row>
    <row r="59" spans="1:7" ht="13.5" customHeight="1">
      <c r="A59" s="15" t="s">
        <v>37</v>
      </c>
      <c r="B59" s="15"/>
      <c r="C59" s="26">
        <v>78940</v>
      </c>
      <c r="D59" s="27">
        <v>74190</v>
      </c>
      <c r="E59" s="25">
        <f t="shared" si="3"/>
        <v>94</v>
      </c>
      <c r="F59" s="27">
        <v>71610</v>
      </c>
      <c r="G59" s="25">
        <f t="shared" si="1"/>
        <v>96.5</v>
      </c>
    </row>
    <row r="60" spans="1:7" ht="13.5" customHeight="1">
      <c r="A60" s="15" t="s">
        <v>38</v>
      </c>
      <c r="B60" s="15"/>
      <c r="C60" s="26">
        <v>57846</v>
      </c>
      <c r="D60" s="27">
        <v>57801</v>
      </c>
      <c r="E60" s="25">
        <f t="shared" si="3"/>
        <v>99.9</v>
      </c>
      <c r="F60" s="27">
        <v>55216</v>
      </c>
      <c r="G60" s="25">
        <f t="shared" si="1"/>
        <v>95.5</v>
      </c>
    </row>
    <row r="61" spans="1:7" ht="13.5" customHeight="1">
      <c r="A61" s="15" t="s">
        <v>39</v>
      </c>
      <c r="B61" s="15"/>
      <c r="C61" s="26">
        <v>59346</v>
      </c>
      <c r="D61" s="27">
        <v>20291</v>
      </c>
      <c r="E61" s="25">
        <f t="shared" si="3"/>
        <v>34.2</v>
      </c>
      <c r="F61" s="27">
        <v>17690</v>
      </c>
      <c r="G61" s="25">
        <f t="shared" si="1"/>
        <v>87.2</v>
      </c>
    </row>
    <row r="62" spans="1:7" ht="13.5" customHeight="1">
      <c r="A62" s="15" t="s">
        <v>40</v>
      </c>
      <c r="B62" s="15"/>
      <c r="C62" s="26">
        <v>29496</v>
      </c>
      <c r="D62" s="27">
        <v>26272</v>
      </c>
      <c r="E62" s="25">
        <f t="shared" si="3"/>
        <v>89.1</v>
      </c>
      <c r="F62" s="27">
        <v>24883</v>
      </c>
      <c r="G62" s="25">
        <f t="shared" si="1"/>
        <v>94.7</v>
      </c>
    </row>
    <row r="63" spans="1:7" ht="13.5" customHeight="1">
      <c r="A63" s="15" t="s">
        <v>41</v>
      </c>
      <c r="B63" s="15"/>
      <c r="C63" s="26">
        <v>24987</v>
      </c>
      <c r="D63" s="27">
        <v>24518</v>
      </c>
      <c r="E63" s="25">
        <f t="shared" si="3"/>
        <v>98.1</v>
      </c>
      <c r="F63" s="27">
        <v>23976</v>
      </c>
      <c r="G63" s="25">
        <f t="shared" si="1"/>
        <v>97.8</v>
      </c>
    </row>
    <row r="64" spans="1:7" ht="12" customHeight="1">
      <c r="A64" s="15"/>
      <c r="B64" s="15"/>
      <c r="C64" s="28"/>
      <c r="D64" s="21"/>
      <c r="E64" s="25"/>
      <c r="F64" s="21"/>
      <c r="G64" s="25"/>
    </row>
    <row r="65" spans="1:7" ht="13.5" customHeight="1">
      <c r="A65" s="15" t="s">
        <v>42</v>
      </c>
      <c r="B65" s="15"/>
      <c r="C65" s="28">
        <v>13437</v>
      </c>
      <c r="D65" s="27">
        <v>2489</v>
      </c>
      <c r="E65" s="25">
        <f t="shared" si="3"/>
        <v>18.5</v>
      </c>
      <c r="F65" s="27">
        <v>1386</v>
      </c>
      <c r="G65" s="25">
        <f t="shared" si="1"/>
        <v>55.7</v>
      </c>
    </row>
    <row r="66" spans="1:7" ht="13.5" customHeight="1">
      <c r="A66" s="15" t="s">
        <v>43</v>
      </c>
      <c r="B66" s="15"/>
      <c r="C66" s="26">
        <v>18190</v>
      </c>
      <c r="D66" s="27">
        <v>17256</v>
      </c>
      <c r="E66" s="25">
        <f t="shared" si="3"/>
        <v>94.9</v>
      </c>
      <c r="F66" s="27">
        <v>12985</v>
      </c>
      <c r="G66" s="25">
        <f t="shared" si="1"/>
        <v>75.2</v>
      </c>
    </row>
    <row r="67" spans="1:7" ht="13.5" customHeight="1">
      <c r="A67" s="15" t="s">
        <v>44</v>
      </c>
      <c r="B67" s="15"/>
      <c r="C67" s="26">
        <v>44172</v>
      </c>
      <c r="D67" s="27">
        <v>27324</v>
      </c>
      <c r="E67" s="25">
        <f t="shared" si="3"/>
        <v>61.9</v>
      </c>
      <c r="F67" s="27">
        <v>24670</v>
      </c>
      <c r="G67" s="25">
        <f t="shared" si="1"/>
        <v>90.3</v>
      </c>
    </row>
    <row r="68" spans="1:7" ht="13.5" customHeight="1">
      <c r="A68" s="15" t="s">
        <v>45</v>
      </c>
      <c r="B68" s="15"/>
      <c r="C68" s="26">
        <v>7839</v>
      </c>
      <c r="D68" s="27">
        <v>7647</v>
      </c>
      <c r="E68" s="25">
        <f t="shared" si="3"/>
        <v>97.6</v>
      </c>
      <c r="F68" s="27">
        <v>5896</v>
      </c>
      <c r="G68" s="25">
        <f t="shared" si="1"/>
        <v>77.1</v>
      </c>
    </row>
    <row r="69" spans="1:7" ht="13.5" customHeight="1">
      <c r="A69" s="15" t="s">
        <v>46</v>
      </c>
      <c r="B69" s="15"/>
      <c r="C69" s="26">
        <v>19078</v>
      </c>
      <c r="D69" s="27">
        <v>11122</v>
      </c>
      <c r="E69" s="25">
        <f t="shared" si="3"/>
        <v>58.3</v>
      </c>
      <c r="F69" s="27">
        <v>8353</v>
      </c>
      <c r="G69" s="25">
        <f t="shared" si="1"/>
        <v>75.1</v>
      </c>
    </row>
    <row r="70" spans="1:7" ht="12" customHeight="1">
      <c r="A70" s="15"/>
      <c r="B70" s="15"/>
      <c r="C70" s="26"/>
      <c r="D70" s="21"/>
      <c r="E70" s="25"/>
      <c r="F70" s="21"/>
      <c r="G70" s="25"/>
    </row>
    <row r="71" spans="1:7" ht="13.5" customHeight="1">
      <c r="A71" s="15" t="s">
        <v>47</v>
      </c>
      <c r="B71" s="15"/>
      <c r="C71" s="26">
        <v>14700</v>
      </c>
      <c r="D71" s="27">
        <v>14189</v>
      </c>
      <c r="E71" s="25">
        <f t="shared" si="3"/>
        <v>96.5</v>
      </c>
      <c r="F71" s="27">
        <v>10413</v>
      </c>
      <c r="G71" s="25">
        <f t="shared" si="1"/>
        <v>73.4</v>
      </c>
    </row>
    <row r="72" spans="1:7" ht="13.5" customHeight="1">
      <c r="A72" s="15" t="s">
        <v>48</v>
      </c>
      <c r="B72" s="15"/>
      <c r="C72" s="28">
        <v>16863</v>
      </c>
      <c r="D72" s="27">
        <v>12953</v>
      </c>
      <c r="E72" s="25">
        <f t="shared" si="3"/>
        <v>76.8</v>
      </c>
      <c r="F72" s="27">
        <v>11715</v>
      </c>
      <c r="G72" s="25">
        <f t="shared" si="1"/>
        <v>90.4</v>
      </c>
    </row>
    <row r="73" spans="1:7" ht="13.5" customHeight="1">
      <c r="A73" s="15" t="s">
        <v>49</v>
      </c>
      <c r="B73" s="15"/>
      <c r="C73" s="26">
        <v>6736</v>
      </c>
      <c r="D73" s="27">
        <v>4663</v>
      </c>
      <c r="E73" s="25">
        <f t="shared" si="3"/>
        <v>69.2</v>
      </c>
      <c r="F73" s="27">
        <v>3876</v>
      </c>
      <c r="G73" s="25">
        <f t="shared" si="1"/>
        <v>83.1</v>
      </c>
    </row>
    <row r="74" spans="1:7" ht="3.75" customHeight="1">
      <c r="A74" s="45"/>
      <c r="B74" s="45"/>
      <c r="C74" s="46"/>
      <c r="D74" s="47"/>
      <c r="E74" s="47"/>
      <c r="F74" s="47"/>
      <c r="G74" s="47"/>
    </row>
    <row r="75" spans="1:7" ht="15" customHeight="1">
      <c r="A75" s="48" t="s">
        <v>60</v>
      </c>
      <c r="B75" s="48"/>
      <c r="C75" s="49"/>
      <c r="D75" s="49"/>
      <c r="E75" s="50"/>
      <c r="F75" s="49"/>
      <c r="G75" s="49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E12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2007-01-19T01:41:39Z</cp:lastPrinted>
  <dcterms:created xsi:type="dcterms:W3CDTF">2002-03-27T15:00:00Z</dcterms:created>
  <dcterms:modified xsi:type="dcterms:W3CDTF">2007-03-19T04:43:24Z</dcterms:modified>
  <cp:category/>
  <cp:version/>
  <cp:contentType/>
  <cp:contentStatus/>
</cp:coreProperties>
</file>