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420" windowHeight="5130" tabRatio="433" activeTab="0"/>
  </bookViews>
  <sheets>
    <sheet name="N-05-09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<sst xmlns="http://schemas.openxmlformats.org/spreadsheetml/2006/main" count="89" uniqueCount="79">
  <si>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 xml:space="preserve">    市町村別、農用機械自家所有台数</t>
  </si>
  <si>
    <t xml:space="preserve"> （各年２月１日現在）</t>
  </si>
  <si>
    <t>動 力 田 植 機</t>
  </si>
  <si>
    <t>自脱型コンバイン</t>
  </si>
  <si>
    <t>農家数</t>
  </si>
  <si>
    <t>台数</t>
  </si>
  <si>
    <t>戸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</si>
  <si>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</si>
  <si>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</si>
  <si>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</si>
  <si>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</si>
  <si>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</si>
  <si>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</si>
  <si>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</si>
  <si>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</si>
  <si>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</si>
  <si>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</si>
  <si>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</si>
  <si>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</si>
  <si>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</si>
  <si>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</si>
  <si>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</si>
  <si>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</si>
  <si>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</si>
  <si>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</si>
  <si>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</si>
  <si>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</si>
  <si>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</si>
  <si>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</si>
  <si>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</si>
  <si>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</si>
  <si>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</si>
  <si>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</si>
  <si>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</si>
  <si>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</si>
  <si>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</si>
  <si>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</si>
  <si>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</si>
  <si>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</si>
  <si>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</si>
  <si>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</si>
  <si>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</si>
  <si>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</si>
  <si>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</si>
  <si>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</si>
  <si>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</si>
  <si>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</si>
  <si>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</si>
  <si>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</si>
  <si>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</si>
  <si>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</si>
  <si>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</si>
  <si>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</si>
  <si>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</si>
  <si>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</si>
  <si>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</si>
  <si>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</si>
  <si>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</si>
  <si>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</si>
  <si>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９ 表</t>
  </si>
  <si>
    <t>市  町  村</t>
  </si>
  <si>
    <t xml:space="preserve">  資  料    大阪府総務部統計課</t>
  </si>
  <si>
    <t xml:space="preserve">        １)平成１７年は「２００５年農林業センサス」による。平成１７年の単位は経営体数で、平成１２年以前は農家数。</t>
  </si>
  <si>
    <t>経営体</t>
  </si>
  <si>
    <t>イ）動力防除機</t>
  </si>
  <si>
    <t>ウ）バ イ ン ダ ー</t>
  </si>
  <si>
    <t>エ）米 麦 用 乾 燥 機</t>
  </si>
  <si>
    <t xml:space="preserve">        ウ）エ）平成１７年については、調査を行っていない。</t>
  </si>
  <si>
    <t xml:space="preserve">        ２)平成１２年は「(世界)農(林)業センサス」による。</t>
  </si>
  <si>
    <r>
      <t>ア）動力耕うん機</t>
    </r>
    <r>
      <rPr>
        <sz val="11"/>
        <rFont val="ＭＳ 明朝"/>
        <family val="1"/>
      </rPr>
      <t>農用トラクター</t>
    </r>
  </si>
  <si>
    <t xml:space="preserve">        ア）平成１７年については動力耕うん機農用トラクターは乗用型トラクターとし、農家数については実経営体数とした。それ以外の項目は経営体とした。</t>
  </si>
  <si>
    <t xml:space="preserve">        イ）昭和50年は「走行式動力防除機」、「動力噴霧機」及び「動力散粉機」として別々に調査したものを、55年は「動力防除機」と「走行式動力防除機」</t>
  </si>
  <si>
    <t xml:space="preserve">          として別々に調査したものを、さらに60年及び平成２年以後は「動力防除機」と「乗用型スピードスプレイヤー」として別々に調査したものを合計</t>
  </si>
  <si>
    <t xml:space="preserve">          した。</t>
  </si>
  <si>
    <r>
      <t>昭和</t>
    </r>
    <r>
      <rPr>
        <sz val="11"/>
        <rFont val="ＭＳ 明朝"/>
        <family val="1"/>
      </rPr>
      <t>60</t>
    </r>
    <r>
      <rPr>
        <sz val="11"/>
        <rFont val="ＭＳ 明朝"/>
        <family val="1"/>
      </rPr>
      <t>年</t>
    </r>
  </si>
  <si>
    <t>平成２年</t>
  </si>
  <si>
    <t>平成７年</t>
  </si>
  <si>
    <t>平成12年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</si>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</sst>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#\ ###\ 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176" fontId="0" fillId="0" borderId="0" xfId="0" applyNumberFormat="1" applyAlignment="1">
      <alignment/>
    </xf>
    <xf numFmtId="0" fontId="8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right" vertical="top"/>
    </xf>
    <xf numFmtId="0" fontId="0" fillId="0" borderId="6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quotePrefix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 quotePrefix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176" fontId="4" fillId="0" borderId="1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69921875" style="0" customWidth="1"/>
    <col min="2" max="3" width="9.8984375" style="0" customWidth="1"/>
    <col min="4" max="7" width="9.19921875" style="0" customWidth="1"/>
    <col min="8" max="9" width="9.8984375" style="0" customWidth="1"/>
    <col min="10" max="11" width="10" style="0" customWidth="1"/>
    <col min="12" max="13" width="10.59765625" style="0" customWidth="1"/>
  </cols>
  <sheetData>
    <row r="1" spans="1:10" s="1" customFormat="1" ht="21.75" customHeight="1">
      <c r="A1" s="14" t="s">
        <v>59</v>
      </c>
      <c r="B1" s="9"/>
      <c r="C1" s="9"/>
      <c r="D1" s="15" t="s">
        <v>0</v>
      </c>
      <c r="E1" s="8"/>
      <c r="F1" s="8"/>
      <c r="G1" s="8"/>
      <c r="H1" s="2"/>
      <c r="I1" s="2"/>
      <c r="J1" s="8"/>
    </row>
    <row r="2" s="1" customFormat="1" ht="24" customHeight="1">
      <c r="J2" s="18"/>
    </row>
    <row r="3" spans="1:2" s="7" customFormat="1" ht="12" customHeight="1">
      <c r="A3" s="17" t="s">
        <v>62</v>
      </c>
      <c r="B3"/>
    </row>
    <row r="4" spans="1:2" s="7" customFormat="1" ht="12" customHeight="1">
      <c r="A4" s="17" t="s">
        <v>68</v>
      </c>
      <c r="B4"/>
    </row>
    <row r="5" spans="1:2" s="7" customFormat="1" ht="12" customHeight="1">
      <c r="A5" s="17" t="s">
        <v>70</v>
      </c>
      <c r="B5"/>
    </row>
    <row r="6" spans="1:2" s="19" customFormat="1" ht="12" customHeight="1">
      <c r="A6" s="17" t="s">
        <v>71</v>
      </c>
      <c r="B6"/>
    </row>
    <row r="7" spans="1:2" s="19" customFormat="1" ht="12" customHeight="1">
      <c r="A7" s="17" t="s">
        <v>72</v>
      </c>
      <c r="B7"/>
    </row>
    <row r="8" spans="1:2" s="19" customFormat="1" ht="12" customHeight="1">
      <c r="A8" s="43" t="s">
        <v>73</v>
      </c>
      <c r="B8"/>
    </row>
    <row r="9" spans="1:13" s="19" customFormat="1" ht="15" customHeight="1" thickBot="1">
      <c r="A9" s="43" t="s">
        <v>67</v>
      </c>
      <c r="B9"/>
      <c r="M9" s="20" t="s">
        <v>1</v>
      </c>
    </row>
    <row r="10" spans="1:13" s="19" customFormat="1" ht="33.75" customHeight="1">
      <c r="A10" s="45" t="s">
        <v>60</v>
      </c>
      <c r="B10" s="21" t="s">
        <v>69</v>
      </c>
      <c r="C10" s="22"/>
      <c r="D10" s="23" t="s">
        <v>64</v>
      </c>
      <c r="E10" s="24"/>
      <c r="F10" s="23" t="s">
        <v>2</v>
      </c>
      <c r="G10" s="24"/>
      <c r="H10" s="24" t="s">
        <v>65</v>
      </c>
      <c r="I10" s="24"/>
      <c r="J10" s="25" t="s">
        <v>3</v>
      </c>
      <c r="K10" s="12"/>
      <c r="L10" s="23" t="s">
        <v>66</v>
      </c>
      <c r="M10" s="23"/>
    </row>
    <row r="11" spans="1:13" ht="21" customHeight="1">
      <c r="A11" s="46"/>
      <c r="B11" s="10" t="s">
        <v>4</v>
      </c>
      <c r="C11" s="10" t="s">
        <v>5</v>
      </c>
      <c r="D11" s="10" t="s">
        <v>4</v>
      </c>
      <c r="E11" s="10" t="s">
        <v>5</v>
      </c>
      <c r="F11" s="10" t="s">
        <v>4</v>
      </c>
      <c r="G11" s="10" t="s">
        <v>5</v>
      </c>
      <c r="H11" s="10" t="s">
        <v>4</v>
      </c>
      <c r="I11" s="10" t="s">
        <v>5</v>
      </c>
      <c r="J11" s="10" t="s">
        <v>4</v>
      </c>
      <c r="K11" s="11" t="s">
        <v>5</v>
      </c>
      <c r="L11" s="11" t="s">
        <v>4</v>
      </c>
      <c r="M11" s="13" t="s">
        <v>5</v>
      </c>
    </row>
    <row r="12" spans="1:10" s="28" customFormat="1" ht="14.25" customHeight="1">
      <c r="A12" s="26"/>
      <c r="B12" s="27" t="s">
        <v>6</v>
      </c>
      <c r="C12" s="27" t="s">
        <v>7</v>
      </c>
      <c r="D12" s="27"/>
      <c r="E12" s="27"/>
      <c r="F12" s="27"/>
      <c r="G12" s="27"/>
      <c r="H12" s="27"/>
      <c r="I12" s="27"/>
      <c r="J12" s="27"/>
    </row>
    <row r="13" spans="1:13" s="28" customFormat="1" ht="14.25" customHeight="1">
      <c r="A13" s="35" t="s">
        <v>74</v>
      </c>
      <c r="B13" s="29">
        <v>34049</v>
      </c>
      <c r="C13" s="30">
        <v>39217</v>
      </c>
      <c r="D13" s="29">
        <v>10553</v>
      </c>
      <c r="E13" s="29">
        <v>11104</v>
      </c>
      <c r="F13" s="29">
        <v>18389</v>
      </c>
      <c r="G13" s="30">
        <v>18443</v>
      </c>
      <c r="H13" s="30">
        <v>17602</v>
      </c>
      <c r="I13" s="29">
        <v>17654</v>
      </c>
      <c r="J13" s="29">
        <v>8420</v>
      </c>
      <c r="K13" s="29">
        <v>8437</v>
      </c>
      <c r="L13" s="31">
        <v>11839</v>
      </c>
      <c r="M13" s="29">
        <v>11867</v>
      </c>
    </row>
    <row r="14" spans="1:13" s="28" customFormat="1" ht="14.25" customHeight="1">
      <c r="A14" s="35" t="s">
        <v>75</v>
      </c>
      <c r="B14" s="29">
        <v>29302</v>
      </c>
      <c r="C14" s="30">
        <v>37098</v>
      </c>
      <c r="D14" s="29">
        <v>10292</v>
      </c>
      <c r="E14" s="29">
        <v>10960</v>
      </c>
      <c r="F14" s="29">
        <v>18674</v>
      </c>
      <c r="G14" s="30">
        <v>18760</v>
      </c>
      <c r="H14" s="30">
        <v>14151</v>
      </c>
      <c r="I14" s="29">
        <v>14221</v>
      </c>
      <c r="J14" s="29">
        <v>11015</v>
      </c>
      <c r="K14" s="29">
        <v>11054</v>
      </c>
      <c r="L14" s="31">
        <v>11369</v>
      </c>
      <c r="M14" s="29">
        <v>11414</v>
      </c>
    </row>
    <row r="15" spans="1:13" s="28" customFormat="1" ht="14.25" customHeight="1">
      <c r="A15" s="35" t="s">
        <v>76</v>
      </c>
      <c r="B15" s="29">
        <v>26502</v>
      </c>
      <c r="C15" s="30">
        <v>34388</v>
      </c>
      <c r="D15" s="29">
        <v>11654</v>
      </c>
      <c r="E15" s="29">
        <v>12603</v>
      </c>
      <c r="F15" s="29">
        <v>17981</v>
      </c>
      <c r="G15" s="30">
        <v>18123</v>
      </c>
      <c r="H15" s="30">
        <v>11092</v>
      </c>
      <c r="I15" s="29">
        <v>11174</v>
      </c>
      <c r="J15" s="29">
        <v>11614</v>
      </c>
      <c r="K15" s="29">
        <v>11666</v>
      </c>
      <c r="L15" s="31">
        <v>11004</v>
      </c>
      <c r="M15" s="29">
        <v>11111</v>
      </c>
    </row>
    <row r="16" spans="1:14" s="28" customFormat="1" ht="14.25" customHeight="1">
      <c r="A16" s="35" t="s">
        <v>77</v>
      </c>
      <c r="B16" s="29">
        <v>12822</v>
      </c>
      <c r="C16" s="29">
        <v>18643</v>
      </c>
      <c r="D16" s="29">
        <v>5844</v>
      </c>
      <c r="E16" s="29">
        <v>6851</v>
      </c>
      <c r="F16" s="29">
        <v>10009</v>
      </c>
      <c r="G16" s="30">
        <v>10105</v>
      </c>
      <c r="H16" s="29">
        <v>4301</v>
      </c>
      <c r="I16" s="29">
        <v>4330</v>
      </c>
      <c r="J16" s="29">
        <v>8147</v>
      </c>
      <c r="K16" s="29">
        <v>8208</v>
      </c>
      <c r="L16" s="29">
        <v>6928</v>
      </c>
      <c r="M16" s="29">
        <v>7043</v>
      </c>
      <c r="N16" s="33"/>
    </row>
    <row r="17" spans="1:14" s="28" customFormat="1" ht="12" customHeight="1">
      <c r="A17" s="35"/>
      <c r="B17" s="29" t="s">
        <v>63</v>
      </c>
      <c r="C17" s="29"/>
      <c r="D17" s="29"/>
      <c r="E17" s="29"/>
      <c r="F17" s="29"/>
      <c r="G17" s="29"/>
      <c r="H17" s="29"/>
      <c r="I17" s="29"/>
      <c r="J17" s="29"/>
      <c r="N17" s="33"/>
    </row>
    <row r="18" spans="1:14" s="4" customFormat="1" ht="14.25" customHeight="1">
      <c r="A18" s="35" t="s">
        <v>78</v>
      </c>
      <c r="B18" s="5">
        <f>SUM(B20:B27)</f>
        <v>9712</v>
      </c>
      <c r="C18" s="5">
        <f aca="true" t="shared" si="0" ref="C18:K18">SUM(C20:C27)</f>
        <v>10446</v>
      </c>
      <c r="D18" s="5">
        <f t="shared" si="0"/>
        <v>5447</v>
      </c>
      <c r="E18" s="5">
        <f t="shared" si="0"/>
        <v>6320</v>
      </c>
      <c r="F18" s="5">
        <f t="shared" si="0"/>
        <v>8548</v>
      </c>
      <c r="G18" s="5">
        <f t="shared" si="0"/>
        <v>8662</v>
      </c>
      <c r="H18" s="5">
        <f t="shared" si="0"/>
        <v>0</v>
      </c>
      <c r="I18" s="5">
        <f t="shared" si="0"/>
        <v>0</v>
      </c>
      <c r="J18" s="5">
        <f t="shared" si="0"/>
        <v>4096</v>
      </c>
      <c r="K18" s="5">
        <f t="shared" si="0"/>
        <v>4154</v>
      </c>
      <c r="L18" s="5">
        <f>SUM(L20:L27)</f>
        <v>0</v>
      </c>
      <c r="M18" s="5">
        <f>SUM(M20:M27)</f>
        <v>0</v>
      </c>
      <c r="N18" s="33"/>
    </row>
    <row r="19" spans="1:13" s="4" customFormat="1" ht="12" customHeight="1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4" customFormat="1" ht="14.25" customHeight="1">
      <c r="A20" s="3" t="s">
        <v>8</v>
      </c>
      <c r="B20" s="5">
        <f>B29</f>
        <v>155</v>
      </c>
      <c r="C20" s="5">
        <f aca="true" t="shared" si="1" ref="C20:K20">C29</f>
        <v>173</v>
      </c>
      <c r="D20" s="5">
        <f t="shared" si="1"/>
        <v>66</v>
      </c>
      <c r="E20" s="5">
        <f t="shared" si="1"/>
        <v>85</v>
      </c>
      <c r="F20" s="5">
        <f t="shared" si="1"/>
        <v>119</v>
      </c>
      <c r="G20" s="5">
        <f t="shared" si="1"/>
        <v>120</v>
      </c>
      <c r="H20" s="5">
        <f t="shared" si="1"/>
        <v>0</v>
      </c>
      <c r="I20" s="5">
        <f t="shared" si="1"/>
        <v>0</v>
      </c>
      <c r="J20" s="5">
        <f t="shared" si="1"/>
        <v>47</v>
      </c>
      <c r="K20" s="5">
        <f t="shared" si="1"/>
        <v>47</v>
      </c>
      <c r="L20" s="5">
        <f>L29</f>
        <v>0</v>
      </c>
      <c r="M20" s="5">
        <f>M29</f>
        <v>0</v>
      </c>
    </row>
    <row r="21" spans="1:13" s="4" customFormat="1" ht="14.25" customHeight="1">
      <c r="A21" s="3" t="s">
        <v>9</v>
      </c>
      <c r="B21" s="5">
        <f>B35+B37+B42+B57+B69</f>
        <v>1318</v>
      </c>
      <c r="C21" s="5">
        <f aca="true" t="shared" si="2" ref="C21:K21">C35+C37+C42+C57+C69</f>
        <v>1412</v>
      </c>
      <c r="D21" s="5">
        <f t="shared" si="2"/>
        <v>498</v>
      </c>
      <c r="E21" s="5">
        <f t="shared" si="2"/>
        <v>567</v>
      </c>
      <c r="F21" s="5">
        <f t="shared" si="2"/>
        <v>1269</v>
      </c>
      <c r="G21" s="5">
        <f t="shared" si="2"/>
        <v>1304</v>
      </c>
      <c r="H21" s="5">
        <f t="shared" si="2"/>
        <v>0</v>
      </c>
      <c r="I21" s="5">
        <f t="shared" si="2"/>
        <v>0</v>
      </c>
      <c r="J21" s="5">
        <f t="shared" si="2"/>
        <v>835</v>
      </c>
      <c r="K21" s="5">
        <f t="shared" si="2"/>
        <v>859</v>
      </c>
      <c r="L21" s="5">
        <f>L35+L37+L42+L57+L69</f>
        <v>0</v>
      </c>
      <c r="M21" s="5">
        <f>M35+M37+M42+M57+M69</f>
        <v>0</v>
      </c>
    </row>
    <row r="22" spans="1:13" s="4" customFormat="1" ht="14.25" customHeight="1">
      <c r="A22" s="3" t="s">
        <v>10</v>
      </c>
      <c r="B22" s="5">
        <f>B32+B33+B53+B70+B71</f>
        <v>1312</v>
      </c>
      <c r="C22" s="5">
        <f aca="true" t="shared" si="3" ref="C22:K22">C32+C33+C53+C70+C71</f>
        <v>1390</v>
      </c>
      <c r="D22" s="5">
        <f t="shared" si="3"/>
        <v>651</v>
      </c>
      <c r="E22" s="5">
        <f t="shared" si="3"/>
        <v>755</v>
      </c>
      <c r="F22" s="5">
        <f t="shared" si="3"/>
        <v>1100</v>
      </c>
      <c r="G22" s="5">
        <f t="shared" si="3"/>
        <v>1123</v>
      </c>
      <c r="H22" s="5">
        <f t="shared" si="3"/>
        <v>0</v>
      </c>
      <c r="I22" s="5">
        <f t="shared" si="3"/>
        <v>0</v>
      </c>
      <c r="J22" s="5">
        <f t="shared" si="3"/>
        <v>622</v>
      </c>
      <c r="K22" s="5">
        <f t="shared" si="3"/>
        <v>630</v>
      </c>
      <c r="L22" s="5">
        <f>L32+L33+L53+L70+L71</f>
        <v>0</v>
      </c>
      <c r="M22" s="5">
        <f>M32+M33+M53+M70+M71</f>
        <v>0</v>
      </c>
    </row>
    <row r="23" spans="1:13" s="4" customFormat="1" ht="14.25" customHeight="1">
      <c r="A23" s="3" t="s">
        <v>11</v>
      </c>
      <c r="B23" s="5">
        <f>B39+B41+B47+B50+B56+B63+B65</f>
        <v>1157</v>
      </c>
      <c r="C23" s="5">
        <f aca="true" t="shared" si="4" ref="C23:K23">C39+C41+C47+C50+C56+C63+C65</f>
        <v>1222</v>
      </c>
      <c r="D23" s="5">
        <f t="shared" si="4"/>
        <v>347</v>
      </c>
      <c r="E23" s="5">
        <f t="shared" si="4"/>
        <v>376</v>
      </c>
      <c r="F23" s="5">
        <f t="shared" si="4"/>
        <v>1091</v>
      </c>
      <c r="G23" s="5">
        <f t="shared" si="4"/>
        <v>1105</v>
      </c>
      <c r="H23" s="5">
        <f t="shared" si="4"/>
        <v>0</v>
      </c>
      <c r="I23" s="5">
        <f t="shared" si="4"/>
        <v>0</v>
      </c>
      <c r="J23" s="5">
        <f t="shared" si="4"/>
        <v>517</v>
      </c>
      <c r="K23" s="5">
        <f t="shared" si="4"/>
        <v>521</v>
      </c>
      <c r="L23" s="5">
        <f>L39+L41+L47+L50+L56+L63+L65</f>
        <v>0</v>
      </c>
      <c r="M23" s="5">
        <f>M39+M41+M47+M50+M56+M63+M65</f>
        <v>0</v>
      </c>
    </row>
    <row r="24" spans="1:13" s="4" customFormat="1" ht="14.25" customHeight="1">
      <c r="A24" s="3" t="s">
        <v>12</v>
      </c>
      <c r="B24" s="5">
        <f>B43+B54+B61</f>
        <v>533</v>
      </c>
      <c r="C24" s="5">
        <f aca="true" t="shared" si="5" ref="C24:K24">C43+C54+C61</f>
        <v>575</v>
      </c>
      <c r="D24" s="5">
        <f t="shared" si="5"/>
        <v>367</v>
      </c>
      <c r="E24" s="5">
        <f t="shared" si="5"/>
        <v>405</v>
      </c>
      <c r="F24" s="5">
        <f t="shared" si="5"/>
        <v>454</v>
      </c>
      <c r="G24" s="5">
        <f t="shared" si="5"/>
        <v>461</v>
      </c>
      <c r="H24" s="5">
        <f t="shared" si="5"/>
        <v>0</v>
      </c>
      <c r="I24" s="5">
        <f t="shared" si="5"/>
        <v>0</v>
      </c>
      <c r="J24" s="5">
        <f t="shared" si="5"/>
        <v>220</v>
      </c>
      <c r="K24" s="5">
        <f t="shared" si="5"/>
        <v>223</v>
      </c>
      <c r="L24" s="5">
        <f>L43+L54+L61</f>
        <v>0</v>
      </c>
      <c r="M24" s="5">
        <f>M43+M54+M61</f>
        <v>0</v>
      </c>
    </row>
    <row r="25" spans="1:13" s="4" customFormat="1" ht="14.25" customHeight="1">
      <c r="A25" s="3" t="s">
        <v>13</v>
      </c>
      <c r="B25" s="5">
        <f>B45+B48+B49+B55+B60+B66+B77+B78+B79</f>
        <v>1896</v>
      </c>
      <c r="C25" s="5">
        <f aca="true" t="shared" si="6" ref="C25:K25">C45+C48+C49+C55+C60+C66+C77+C78+C79</f>
        <v>2036</v>
      </c>
      <c r="D25" s="5">
        <f t="shared" si="6"/>
        <v>1215</v>
      </c>
      <c r="E25" s="5">
        <f t="shared" si="6"/>
        <v>1428</v>
      </c>
      <c r="F25" s="5">
        <f t="shared" si="6"/>
        <v>1675</v>
      </c>
      <c r="G25" s="5">
        <f t="shared" si="6"/>
        <v>1688</v>
      </c>
      <c r="H25" s="5">
        <f t="shared" si="6"/>
        <v>0</v>
      </c>
      <c r="I25" s="5">
        <f t="shared" si="6"/>
        <v>0</v>
      </c>
      <c r="J25" s="5">
        <f t="shared" si="6"/>
        <v>611</v>
      </c>
      <c r="K25" s="5">
        <f t="shared" si="6"/>
        <v>622</v>
      </c>
      <c r="L25" s="5">
        <f>L45+L48+L49+L55+L60+L66+L77+L78+L79</f>
        <v>0</v>
      </c>
      <c r="M25" s="5">
        <f>M45+M48+M49+M55+M60+M66+M77+M78+M79</f>
        <v>0</v>
      </c>
    </row>
    <row r="26" spans="1:13" s="4" customFormat="1" ht="14.25" customHeight="1">
      <c r="A26" s="3" t="s">
        <v>14</v>
      </c>
      <c r="B26" s="6">
        <f>B30+B36+B51+B59+B72</f>
        <v>1346</v>
      </c>
      <c r="C26" s="6">
        <f aca="true" t="shared" si="7" ref="C26:K26">C30+C36+C51+C59+C72</f>
        <v>1469</v>
      </c>
      <c r="D26" s="6">
        <f t="shared" si="7"/>
        <v>842</v>
      </c>
      <c r="E26" s="6">
        <f t="shared" si="7"/>
        <v>976</v>
      </c>
      <c r="F26" s="6">
        <f t="shared" si="7"/>
        <v>1071</v>
      </c>
      <c r="G26" s="6">
        <f t="shared" si="7"/>
        <v>1083</v>
      </c>
      <c r="H26" s="6">
        <f t="shared" si="7"/>
        <v>0</v>
      </c>
      <c r="I26" s="6">
        <f t="shared" si="7"/>
        <v>0</v>
      </c>
      <c r="J26" s="6">
        <f t="shared" si="7"/>
        <v>442</v>
      </c>
      <c r="K26" s="6">
        <f t="shared" si="7"/>
        <v>445</v>
      </c>
      <c r="L26" s="6">
        <f>L30+L36+L51+L59+L72</f>
        <v>0</v>
      </c>
      <c r="M26" s="6">
        <f>M30+M36+M51+M59+M72</f>
        <v>0</v>
      </c>
    </row>
    <row r="27" spans="1:13" s="4" customFormat="1" ht="14.25" customHeight="1">
      <c r="A27" s="3" t="s">
        <v>15</v>
      </c>
      <c r="B27" s="5">
        <f>B31+B38+B44+B62+B67+B73+B75+B76</f>
        <v>1995</v>
      </c>
      <c r="C27" s="5">
        <f aca="true" t="shared" si="8" ref="C27:K27">C31+C38+C44+C62+C67+C73+C75+C76</f>
        <v>2169</v>
      </c>
      <c r="D27" s="5">
        <f t="shared" si="8"/>
        <v>1461</v>
      </c>
      <c r="E27" s="5">
        <f t="shared" si="8"/>
        <v>1728</v>
      </c>
      <c r="F27" s="5">
        <f t="shared" si="8"/>
        <v>1769</v>
      </c>
      <c r="G27" s="5">
        <f t="shared" si="8"/>
        <v>1778</v>
      </c>
      <c r="H27" s="5">
        <f t="shared" si="8"/>
        <v>0</v>
      </c>
      <c r="I27" s="5">
        <f t="shared" si="8"/>
        <v>0</v>
      </c>
      <c r="J27" s="5">
        <f t="shared" si="8"/>
        <v>802</v>
      </c>
      <c r="K27" s="5">
        <f t="shared" si="8"/>
        <v>807</v>
      </c>
      <c r="L27" s="5">
        <f>L31+L38+L44+L62+L67+L73+L75+L76</f>
        <v>0</v>
      </c>
      <c r="M27" s="5">
        <f>M31+M38+M44+M62+M67+M73+M75+M76</f>
        <v>0</v>
      </c>
    </row>
    <row r="28" spans="1:13" s="28" customFormat="1" ht="12" customHeight="1">
      <c r="A28" s="32"/>
      <c r="B28" s="29"/>
      <c r="C28" s="29"/>
      <c r="D28" s="29"/>
      <c r="E28" s="29"/>
      <c r="F28" s="29"/>
      <c r="G28" s="29"/>
      <c r="H28" s="29"/>
      <c r="I28" s="29"/>
      <c r="J28" s="29"/>
      <c r="K28" s="33"/>
      <c r="L28" s="29"/>
      <c r="M28" s="29"/>
    </row>
    <row r="29" spans="1:13" s="28" customFormat="1" ht="14.25" customHeight="1">
      <c r="A29" s="32" t="s">
        <v>16</v>
      </c>
      <c r="B29" s="29">
        <v>155</v>
      </c>
      <c r="C29" s="29">
        <v>173</v>
      </c>
      <c r="D29" s="29">
        <v>66</v>
      </c>
      <c r="E29" s="29">
        <v>85</v>
      </c>
      <c r="F29" s="29">
        <v>119</v>
      </c>
      <c r="G29" s="29">
        <v>120</v>
      </c>
      <c r="H29" s="29">
        <f aca="true" t="shared" si="9" ref="H29:I31">H33+H40+H46+H64+H69+H75+H77+H78</f>
        <v>0</v>
      </c>
      <c r="I29" s="29">
        <f t="shared" si="9"/>
        <v>0</v>
      </c>
      <c r="J29" s="29">
        <v>47</v>
      </c>
      <c r="K29" s="33">
        <v>47</v>
      </c>
      <c r="L29" s="5">
        <f aca="true" t="shared" si="10" ref="L29:M31">L33+L40+L46+L64+L69+L75+L77+L78</f>
        <v>0</v>
      </c>
      <c r="M29" s="5">
        <f t="shared" si="10"/>
        <v>0</v>
      </c>
    </row>
    <row r="30" spans="1:13" s="28" customFormat="1" ht="14.25" customHeight="1">
      <c r="A30" s="32" t="s">
        <v>17</v>
      </c>
      <c r="B30" s="29">
        <v>931</v>
      </c>
      <c r="C30" s="29">
        <v>1005</v>
      </c>
      <c r="D30" s="29">
        <v>463</v>
      </c>
      <c r="E30" s="34">
        <v>527</v>
      </c>
      <c r="F30" s="29">
        <v>737</v>
      </c>
      <c r="G30" s="29">
        <v>746</v>
      </c>
      <c r="H30" s="29">
        <f t="shared" si="9"/>
        <v>0</v>
      </c>
      <c r="I30" s="29">
        <f t="shared" si="9"/>
        <v>0</v>
      </c>
      <c r="J30" s="34">
        <v>308</v>
      </c>
      <c r="K30" s="33">
        <v>310</v>
      </c>
      <c r="L30" s="5">
        <f t="shared" si="10"/>
        <v>0</v>
      </c>
      <c r="M30" s="5">
        <f t="shared" si="10"/>
        <v>0</v>
      </c>
    </row>
    <row r="31" spans="1:13" s="28" customFormat="1" ht="14.25" customHeight="1">
      <c r="A31" s="32" t="s">
        <v>18</v>
      </c>
      <c r="B31" s="29">
        <v>437</v>
      </c>
      <c r="C31" s="29">
        <v>472</v>
      </c>
      <c r="D31" s="34">
        <v>471</v>
      </c>
      <c r="E31" s="34">
        <v>572</v>
      </c>
      <c r="F31" s="29">
        <v>347</v>
      </c>
      <c r="G31" s="34">
        <v>347</v>
      </c>
      <c r="H31" s="29">
        <f t="shared" si="9"/>
        <v>0</v>
      </c>
      <c r="I31" s="29">
        <f t="shared" si="9"/>
        <v>0</v>
      </c>
      <c r="J31" s="34">
        <v>184</v>
      </c>
      <c r="K31" s="33">
        <v>184</v>
      </c>
      <c r="L31" s="5">
        <f t="shared" si="10"/>
        <v>0</v>
      </c>
      <c r="M31" s="5">
        <f t="shared" si="10"/>
        <v>0</v>
      </c>
    </row>
    <row r="32" spans="1:13" s="28" customFormat="1" ht="14.25" customHeight="1">
      <c r="A32" s="32" t="s">
        <v>19</v>
      </c>
      <c r="B32" s="29">
        <v>79</v>
      </c>
      <c r="C32" s="29">
        <v>90</v>
      </c>
      <c r="D32" s="34">
        <v>40</v>
      </c>
      <c r="E32" s="34">
        <v>50</v>
      </c>
      <c r="F32" s="29">
        <v>72</v>
      </c>
      <c r="G32" s="29">
        <v>75</v>
      </c>
      <c r="H32" s="29">
        <f>H36+H43+H49+H67+H72+H78+H80+H81</f>
        <v>0</v>
      </c>
      <c r="I32" s="29">
        <f>I36+I43+I49+I67+I72+I78+I80+I81</f>
        <v>0</v>
      </c>
      <c r="J32" s="34">
        <v>32</v>
      </c>
      <c r="K32" s="33">
        <v>34</v>
      </c>
      <c r="L32" s="5">
        <f>L36+L43+L49+L67+L72+L78+L80+L81</f>
        <v>0</v>
      </c>
      <c r="M32" s="5">
        <f>M36+M43+M49+M67+M72+M78+M80+M81</f>
        <v>0</v>
      </c>
    </row>
    <row r="33" spans="1:13" s="28" customFormat="1" ht="14.25" customHeight="1">
      <c r="A33" s="32" t="s">
        <v>20</v>
      </c>
      <c r="B33" s="29">
        <v>73</v>
      </c>
      <c r="C33" s="29">
        <v>78</v>
      </c>
      <c r="D33" s="34">
        <v>55</v>
      </c>
      <c r="E33" s="29">
        <v>75</v>
      </c>
      <c r="F33" s="29">
        <v>42</v>
      </c>
      <c r="G33" s="34">
        <v>43</v>
      </c>
      <c r="H33" s="29">
        <f>H37+H44+H50+H68+H73+H79+H81+H82</f>
        <v>0</v>
      </c>
      <c r="I33" s="29">
        <f>I37+I44+I50+I68+I73+I79+I81+I82</f>
        <v>0</v>
      </c>
      <c r="J33" s="34">
        <v>7</v>
      </c>
      <c r="K33" s="33">
        <v>8</v>
      </c>
      <c r="L33" s="5">
        <f>L37+L44+L50+L68+L73+L79+L81+L82</f>
        <v>0</v>
      </c>
      <c r="M33" s="5">
        <f>M37+M44+M50+M68+M73+M79+M81+M82</f>
        <v>0</v>
      </c>
    </row>
    <row r="34" spans="1:13" s="28" customFormat="1" ht="12" customHeight="1">
      <c r="A34" s="32"/>
      <c r="B34" s="29"/>
      <c r="C34" s="29"/>
      <c r="D34" s="29"/>
      <c r="E34" s="29"/>
      <c r="F34" s="29"/>
      <c r="G34" s="29"/>
      <c r="H34" s="29"/>
      <c r="I34" s="29"/>
      <c r="J34" s="29"/>
      <c r="K34" s="33"/>
      <c r="L34" s="5"/>
      <c r="M34" s="5"/>
    </row>
    <row r="35" spans="1:13" s="28" customFormat="1" ht="14.25" customHeight="1">
      <c r="A35" s="32" t="s">
        <v>21</v>
      </c>
      <c r="B35" s="29">
        <v>78</v>
      </c>
      <c r="C35" s="29">
        <v>85</v>
      </c>
      <c r="D35" s="34">
        <v>37</v>
      </c>
      <c r="E35" s="34">
        <v>41</v>
      </c>
      <c r="F35" s="29">
        <v>68</v>
      </c>
      <c r="G35" s="34">
        <v>70</v>
      </c>
      <c r="H35" s="29">
        <f aca="true" t="shared" si="11" ref="H35:I39">H39+H46+H52+H70+H75+H81+H83+H84</f>
        <v>0</v>
      </c>
      <c r="I35" s="29">
        <f t="shared" si="11"/>
        <v>0</v>
      </c>
      <c r="J35" s="34">
        <v>30</v>
      </c>
      <c r="K35" s="33">
        <v>30</v>
      </c>
      <c r="L35" s="5">
        <f aca="true" t="shared" si="12" ref="L35:M39">L39+L46+L52+L70+L75+L81+L83+L84</f>
        <v>0</v>
      </c>
      <c r="M35" s="5">
        <f t="shared" si="12"/>
        <v>0</v>
      </c>
    </row>
    <row r="36" spans="1:13" s="28" customFormat="1" ht="14.25" customHeight="1">
      <c r="A36" s="32" t="s">
        <v>22</v>
      </c>
      <c r="B36" s="29">
        <v>31</v>
      </c>
      <c r="C36" s="29">
        <v>35</v>
      </c>
      <c r="D36" s="34">
        <v>9</v>
      </c>
      <c r="E36" s="34">
        <v>10</v>
      </c>
      <c r="F36" s="29">
        <v>24</v>
      </c>
      <c r="G36" s="34">
        <v>25</v>
      </c>
      <c r="H36" s="29">
        <f t="shared" si="11"/>
        <v>0</v>
      </c>
      <c r="I36" s="29">
        <f t="shared" si="11"/>
        <v>0</v>
      </c>
      <c r="J36" s="34">
        <v>7</v>
      </c>
      <c r="K36" s="33">
        <v>7</v>
      </c>
      <c r="L36" s="5">
        <f t="shared" si="12"/>
        <v>0</v>
      </c>
      <c r="M36" s="5">
        <f t="shared" si="12"/>
        <v>0</v>
      </c>
    </row>
    <row r="37" spans="1:13" s="28" customFormat="1" ht="14.25" customHeight="1">
      <c r="A37" s="32" t="s">
        <v>23</v>
      </c>
      <c r="B37" s="29">
        <v>556</v>
      </c>
      <c r="C37" s="29">
        <v>597</v>
      </c>
      <c r="D37" s="29">
        <v>190</v>
      </c>
      <c r="E37" s="34">
        <v>211</v>
      </c>
      <c r="F37" s="29">
        <v>503</v>
      </c>
      <c r="G37" s="34">
        <v>520</v>
      </c>
      <c r="H37" s="29">
        <f t="shared" si="11"/>
        <v>0</v>
      </c>
      <c r="I37" s="29">
        <f t="shared" si="11"/>
        <v>0</v>
      </c>
      <c r="J37" s="29">
        <v>306</v>
      </c>
      <c r="K37" s="33">
        <v>318</v>
      </c>
      <c r="L37" s="5">
        <f t="shared" si="12"/>
        <v>0</v>
      </c>
      <c r="M37" s="5">
        <f t="shared" si="12"/>
        <v>0</v>
      </c>
    </row>
    <row r="38" spans="1:13" s="28" customFormat="1" ht="14.25" customHeight="1">
      <c r="A38" s="32" t="s">
        <v>24</v>
      </c>
      <c r="B38" s="29">
        <v>242</v>
      </c>
      <c r="C38" s="29">
        <v>252</v>
      </c>
      <c r="D38" s="34">
        <v>224</v>
      </c>
      <c r="E38" s="34">
        <v>280</v>
      </c>
      <c r="F38" s="29">
        <v>245</v>
      </c>
      <c r="G38" s="34">
        <v>247</v>
      </c>
      <c r="H38" s="29">
        <f t="shared" si="11"/>
        <v>0</v>
      </c>
      <c r="I38" s="29">
        <f t="shared" si="11"/>
        <v>0</v>
      </c>
      <c r="J38" s="29">
        <v>111</v>
      </c>
      <c r="K38" s="33">
        <v>112</v>
      </c>
      <c r="L38" s="5">
        <f t="shared" si="12"/>
        <v>0</v>
      </c>
      <c r="M38" s="5">
        <f t="shared" si="12"/>
        <v>0</v>
      </c>
    </row>
    <row r="39" spans="1:13" s="28" customFormat="1" ht="14.25" customHeight="1">
      <c r="A39" s="32" t="s">
        <v>25</v>
      </c>
      <c r="B39" s="29">
        <v>39</v>
      </c>
      <c r="C39" s="29">
        <v>44</v>
      </c>
      <c r="D39" s="34">
        <v>28</v>
      </c>
      <c r="E39" s="34">
        <v>29</v>
      </c>
      <c r="F39" s="29">
        <v>37</v>
      </c>
      <c r="G39" s="34">
        <v>38</v>
      </c>
      <c r="H39" s="29">
        <f t="shared" si="11"/>
        <v>0</v>
      </c>
      <c r="I39" s="29">
        <f t="shared" si="11"/>
        <v>0</v>
      </c>
      <c r="J39" s="34">
        <v>17</v>
      </c>
      <c r="K39" s="33">
        <v>17</v>
      </c>
      <c r="L39" s="5">
        <f t="shared" si="12"/>
        <v>0</v>
      </c>
      <c r="M39" s="5">
        <f t="shared" si="12"/>
        <v>0</v>
      </c>
    </row>
    <row r="40" spans="1:13" s="28" customFormat="1" ht="12" customHeight="1">
      <c r="A40" s="32"/>
      <c r="B40" s="29"/>
      <c r="C40" s="29"/>
      <c r="D40" s="29"/>
      <c r="E40" s="29"/>
      <c r="F40" s="29"/>
      <c r="G40" s="29"/>
      <c r="H40" s="29"/>
      <c r="I40" s="29"/>
      <c r="J40" s="29"/>
      <c r="K40" s="33"/>
      <c r="L40" s="5"/>
      <c r="M40" s="5"/>
    </row>
    <row r="41" spans="1:13" s="28" customFormat="1" ht="14.25" customHeight="1">
      <c r="A41" s="32" t="s">
        <v>26</v>
      </c>
      <c r="B41" s="29">
        <v>509</v>
      </c>
      <c r="C41" s="29">
        <v>533</v>
      </c>
      <c r="D41" s="34">
        <v>115</v>
      </c>
      <c r="E41" s="34">
        <v>124</v>
      </c>
      <c r="F41" s="29">
        <v>466</v>
      </c>
      <c r="G41" s="29">
        <v>469</v>
      </c>
      <c r="H41" s="29">
        <f aca="true" t="shared" si="13" ref="H41:I45">H45+H52+H58+H76+H81+H87+H89+H90</f>
        <v>0</v>
      </c>
      <c r="I41" s="29">
        <f t="shared" si="13"/>
        <v>0</v>
      </c>
      <c r="J41" s="34">
        <v>213</v>
      </c>
      <c r="K41" s="33">
        <v>213</v>
      </c>
      <c r="L41" s="5">
        <f aca="true" t="shared" si="14" ref="L41:M45">L45+L52+L58+L76+L81+L87+L89+L90</f>
        <v>0</v>
      </c>
      <c r="M41" s="5">
        <f t="shared" si="14"/>
        <v>0</v>
      </c>
    </row>
    <row r="42" spans="1:13" s="28" customFormat="1" ht="14.25" customHeight="1">
      <c r="A42" s="32" t="s">
        <v>27</v>
      </c>
      <c r="B42" s="29">
        <v>577</v>
      </c>
      <c r="C42" s="29">
        <v>613</v>
      </c>
      <c r="D42" s="34">
        <v>234</v>
      </c>
      <c r="E42" s="34">
        <v>273</v>
      </c>
      <c r="F42" s="29">
        <v>592</v>
      </c>
      <c r="G42" s="34">
        <v>607</v>
      </c>
      <c r="H42" s="29">
        <f t="shared" si="13"/>
        <v>0</v>
      </c>
      <c r="I42" s="29">
        <f t="shared" si="13"/>
        <v>0</v>
      </c>
      <c r="J42" s="34">
        <v>450</v>
      </c>
      <c r="K42" s="33">
        <v>458</v>
      </c>
      <c r="L42" s="5">
        <f t="shared" si="14"/>
        <v>0</v>
      </c>
      <c r="M42" s="5">
        <f t="shared" si="14"/>
        <v>0</v>
      </c>
    </row>
    <row r="43" spans="1:13" s="28" customFormat="1" ht="14.25" customHeight="1">
      <c r="A43" s="32" t="s">
        <v>28</v>
      </c>
      <c r="B43" s="29">
        <v>301</v>
      </c>
      <c r="C43" s="29">
        <v>319</v>
      </c>
      <c r="D43" s="34">
        <v>137</v>
      </c>
      <c r="E43" s="34">
        <v>157</v>
      </c>
      <c r="F43" s="29">
        <v>245</v>
      </c>
      <c r="G43" s="34">
        <v>248</v>
      </c>
      <c r="H43" s="29">
        <f t="shared" si="13"/>
        <v>0</v>
      </c>
      <c r="I43" s="29">
        <f t="shared" si="13"/>
        <v>0</v>
      </c>
      <c r="J43" s="34">
        <v>80</v>
      </c>
      <c r="K43" s="33">
        <v>81</v>
      </c>
      <c r="L43" s="5">
        <f t="shared" si="14"/>
        <v>0</v>
      </c>
      <c r="M43" s="5">
        <f t="shared" si="14"/>
        <v>0</v>
      </c>
    </row>
    <row r="44" spans="1:13" s="28" customFormat="1" ht="14.25" customHeight="1">
      <c r="A44" s="32" t="s">
        <v>29</v>
      </c>
      <c r="B44" s="29">
        <v>591</v>
      </c>
      <c r="C44" s="29">
        <v>661</v>
      </c>
      <c r="D44" s="34">
        <v>359</v>
      </c>
      <c r="E44" s="34">
        <v>401</v>
      </c>
      <c r="F44" s="29">
        <v>535</v>
      </c>
      <c r="G44" s="34">
        <v>538</v>
      </c>
      <c r="H44" s="29">
        <f t="shared" si="13"/>
        <v>0</v>
      </c>
      <c r="I44" s="29">
        <f t="shared" si="13"/>
        <v>0</v>
      </c>
      <c r="J44" s="29">
        <v>245</v>
      </c>
      <c r="K44" s="33">
        <v>246</v>
      </c>
      <c r="L44" s="5">
        <f t="shared" si="14"/>
        <v>0</v>
      </c>
      <c r="M44" s="5">
        <f t="shared" si="14"/>
        <v>0</v>
      </c>
    </row>
    <row r="45" spans="1:13" s="28" customFormat="1" ht="14.25" customHeight="1">
      <c r="A45" s="32" t="s">
        <v>30</v>
      </c>
      <c r="B45" s="29">
        <v>492</v>
      </c>
      <c r="C45" s="29">
        <v>549</v>
      </c>
      <c r="D45" s="34">
        <v>258</v>
      </c>
      <c r="E45" s="34">
        <v>295</v>
      </c>
      <c r="F45" s="29">
        <v>370</v>
      </c>
      <c r="G45" s="29">
        <v>371</v>
      </c>
      <c r="H45" s="29">
        <f t="shared" si="13"/>
        <v>0</v>
      </c>
      <c r="I45" s="29">
        <f t="shared" si="13"/>
        <v>0</v>
      </c>
      <c r="J45" s="34">
        <v>104</v>
      </c>
      <c r="K45" s="33">
        <v>108</v>
      </c>
      <c r="L45" s="5">
        <f t="shared" si="14"/>
        <v>0</v>
      </c>
      <c r="M45" s="5">
        <f t="shared" si="14"/>
        <v>0</v>
      </c>
    </row>
    <row r="46" spans="1:13" s="28" customFormat="1" ht="12" customHeight="1">
      <c r="A46" s="32"/>
      <c r="B46" s="29"/>
      <c r="C46" s="29"/>
      <c r="D46" s="29"/>
      <c r="E46" s="29"/>
      <c r="F46" s="29"/>
      <c r="G46" s="29"/>
      <c r="H46" s="29"/>
      <c r="I46" s="29"/>
      <c r="J46" s="29"/>
      <c r="K46" s="33"/>
      <c r="L46" s="5"/>
      <c r="M46" s="5"/>
    </row>
    <row r="47" spans="1:13" s="28" customFormat="1" ht="14.25" customHeight="1">
      <c r="A47" s="32" t="s">
        <v>31</v>
      </c>
      <c r="B47" s="29">
        <v>179</v>
      </c>
      <c r="C47" s="29">
        <v>194</v>
      </c>
      <c r="D47" s="34">
        <v>56</v>
      </c>
      <c r="E47" s="34">
        <v>63</v>
      </c>
      <c r="F47" s="29">
        <v>172</v>
      </c>
      <c r="G47" s="29">
        <v>173</v>
      </c>
      <c r="H47" s="29">
        <f aca="true" t="shared" si="15" ref="H47:I51">H51+H58+H64+H82+H87+H93+H95+H96</f>
        <v>0</v>
      </c>
      <c r="I47" s="29">
        <f t="shared" si="15"/>
        <v>0</v>
      </c>
      <c r="J47" s="34">
        <v>65</v>
      </c>
      <c r="K47" s="33">
        <v>66</v>
      </c>
      <c r="L47" s="5">
        <f aca="true" t="shared" si="16" ref="L47:M51">L51+L58+L64+L82+L87+L93+L95+L96</f>
        <v>0</v>
      </c>
      <c r="M47" s="5">
        <f t="shared" si="16"/>
        <v>0</v>
      </c>
    </row>
    <row r="48" spans="1:13" s="28" customFormat="1" ht="14.25" customHeight="1">
      <c r="A48" s="35" t="s">
        <v>32</v>
      </c>
      <c r="B48" s="29">
        <v>252</v>
      </c>
      <c r="C48" s="29">
        <v>270</v>
      </c>
      <c r="D48" s="34">
        <v>153</v>
      </c>
      <c r="E48" s="34">
        <v>176</v>
      </c>
      <c r="F48" s="29">
        <v>240</v>
      </c>
      <c r="G48" s="29">
        <v>242</v>
      </c>
      <c r="H48" s="29">
        <f t="shared" si="15"/>
        <v>0</v>
      </c>
      <c r="I48" s="29">
        <f t="shared" si="15"/>
        <v>0</v>
      </c>
      <c r="J48" s="34">
        <v>87</v>
      </c>
      <c r="K48" s="33">
        <v>92</v>
      </c>
      <c r="L48" s="5">
        <f t="shared" si="16"/>
        <v>0</v>
      </c>
      <c r="M48" s="5">
        <f t="shared" si="16"/>
        <v>0</v>
      </c>
    </row>
    <row r="49" spans="1:13" s="28" customFormat="1" ht="14.25" customHeight="1">
      <c r="A49" s="32" t="s">
        <v>33</v>
      </c>
      <c r="B49" s="29">
        <v>184</v>
      </c>
      <c r="C49" s="29">
        <v>193</v>
      </c>
      <c r="D49" s="34">
        <v>65</v>
      </c>
      <c r="E49" s="34">
        <v>70</v>
      </c>
      <c r="F49" s="29">
        <v>172</v>
      </c>
      <c r="G49" s="34">
        <v>174</v>
      </c>
      <c r="H49" s="29">
        <f t="shared" si="15"/>
        <v>0</v>
      </c>
      <c r="I49" s="29">
        <f t="shared" si="15"/>
        <v>0</v>
      </c>
      <c r="J49" s="34">
        <v>83</v>
      </c>
      <c r="K49" s="33">
        <v>83</v>
      </c>
      <c r="L49" s="5">
        <f t="shared" si="16"/>
        <v>0</v>
      </c>
      <c r="M49" s="5">
        <f t="shared" si="16"/>
        <v>0</v>
      </c>
    </row>
    <row r="50" spans="1:13" s="28" customFormat="1" ht="14.25" customHeight="1">
      <c r="A50" s="32" t="s">
        <v>34</v>
      </c>
      <c r="B50" s="29">
        <v>69</v>
      </c>
      <c r="C50" s="29">
        <v>71</v>
      </c>
      <c r="D50" s="34">
        <v>24</v>
      </c>
      <c r="E50" s="34">
        <v>30</v>
      </c>
      <c r="F50" s="29">
        <v>61</v>
      </c>
      <c r="G50" s="29">
        <v>63</v>
      </c>
      <c r="H50" s="29">
        <f t="shared" si="15"/>
        <v>0</v>
      </c>
      <c r="I50" s="29">
        <f t="shared" si="15"/>
        <v>0</v>
      </c>
      <c r="J50" s="34">
        <v>31</v>
      </c>
      <c r="K50" s="33">
        <v>33</v>
      </c>
      <c r="L50" s="5">
        <f t="shared" si="16"/>
        <v>0</v>
      </c>
      <c r="M50" s="5">
        <f t="shared" si="16"/>
        <v>0</v>
      </c>
    </row>
    <row r="51" spans="1:13" s="28" customFormat="1" ht="14.25" customHeight="1">
      <c r="A51" s="32" t="s">
        <v>35</v>
      </c>
      <c r="B51" s="29">
        <v>329</v>
      </c>
      <c r="C51" s="29">
        <v>368</v>
      </c>
      <c r="D51" s="34">
        <v>345</v>
      </c>
      <c r="E51" s="34">
        <v>412</v>
      </c>
      <c r="F51" s="29">
        <v>258</v>
      </c>
      <c r="G51" s="34">
        <v>259</v>
      </c>
      <c r="H51" s="29">
        <f t="shared" si="15"/>
        <v>0</v>
      </c>
      <c r="I51" s="29">
        <f t="shared" si="15"/>
        <v>0</v>
      </c>
      <c r="J51" s="34">
        <v>105</v>
      </c>
      <c r="K51" s="33">
        <v>106</v>
      </c>
      <c r="L51" s="5">
        <f t="shared" si="16"/>
        <v>0</v>
      </c>
      <c r="M51" s="5">
        <f t="shared" si="16"/>
        <v>0</v>
      </c>
    </row>
    <row r="52" spans="1:13" s="28" customFormat="1" ht="12" customHeight="1">
      <c r="A52" s="32"/>
      <c r="B52" s="29"/>
      <c r="C52" s="29"/>
      <c r="D52" s="29"/>
      <c r="E52" s="29"/>
      <c r="F52" s="29"/>
      <c r="G52" s="29"/>
      <c r="H52" s="29"/>
      <c r="I52" s="29"/>
      <c r="J52" s="29"/>
      <c r="K52" s="16"/>
      <c r="L52" s="5"/>
      <c r="M52" s="5"/>
    </row>
    <row r="53" spans="1:13" s="28" customFormat="1" ht="14.25" customHeight="1">
      <c r="A53" s="32" t="s">
        <v>36</v>
      </c>
      <c r="B53" s="29">
        <v>169</v>
      </c>
      <c r="C53" s="29">
        <v>179</v>
      </c>
      <c r="D53" s="34">
        <v>105</v>
      </c>
      <c r="E53" s="34">
        <v>130</v>
      </c>
      <c r="F53" s="29">
        <v>160</v>
      </c>
      <c r="G53" s="29">
        <v>167</v>
      </c>
      <c r="H53" s="29">
        <f aca="true" t="shared" si="17" ref="H53:I57">H57+H64+H70+H88+H93+H99+H101+H102</f>
        <v>0</v>
      </c>
      <c r="I53" s="29">
        <f t="shared" si="17"/>
        <v>0</v>
      </c>
      <c r="J53" s="29">
        <v>78</v>
      </c>
      <c r="K53" s="33">
        <v>78</v>
      </c>
      <c r="L53" s="5">
        <f aca="true" t="shared" si="18" ref="L53:M57">L57+L64+L70+L88+L93+L99+L101+L102</f>
        <v>0</v>
      </c>
      <c r="M53" s="5">
        <f t="shared" si="18"/>
        <v>0</v>
      </c>
    </row>
    <row r="54" spans="1:13" s="28" customFormat="1" ht="14.25" customHeight="1">
      <c r="A54" s="32" t="s">
        <v>37</v>
      </c>
      <c r="B54" s="29">
        <v>46</v>
      </c>
      <c r="C54" s="29">
        <v>50</v>
      </c>
      <c r="D54" s="29">
        <v>157</v>
      </c>
      <c r="E54" s="34">
        <v>170</v>
      </c>
      <c r="F54" s="29">
        <v>51</v>
      </c>
      <c r="G54" s="34">
        <v>52</v>
      </c>
      <c r="H54" s="29">
        <f t="shared" si="17"/>
        <v>0</v>
      </c>
      <c r="I54" s="29">
        <f t="shared" si="17"/>
        <v>0</v>
      </c>
      <c r="J54" s="34">
        <v>33</v>
      </c>
      <c r="K54" s="33">
        <v>33</v>
      </c>
      <c r="L54" s="5">
        <f t="shared" si="18"/>
        <v>0</v>
      </c>
      <c r="M54" s="5">
        <f t="shared" si="18"/>
        <v>0</v>
      </c>
    </row>
    <row r="55" spans="1:13" s="28" customFormat="1" ht="14.25" customHeight="1">
      <c r="A55" s="32" t="s">
        <v>38</v>
      </c>
      <c r="B55" s="29">
        <v>217</v>
      </c>
      <c r="C55" s="29">
        <v>231</v>
      </c>
      <c r="D55" s="34">
        <v>154</v>
      </c>
      <c r="E55" s="34">
        <v>195</v>
      </c>
      <c r="F55" s="29">
        <v>198</v>
      </c>
      <c r="G55" s="34">
        <v>200</v>
      </c>
      <c r="H55" s="29">
        <f t="shared" si="17"/>
        <v>0</v>
      </c>
      <c r="I55" s="29">
        <f t="shared" si="17"/>
        <v>0</v>
      </c>
      <c r="J55" s="34">
        <v>69</v>
      </c>
      <c r="K55" s="33">
        <v>69</v>
      </c>
      <c r="L55" s="5">
        <f t="shared" si="18"/>
        <v>0</v>
      </c>
      <c r="M55" s="5">
        <f t="shared" si="18"/>
        <v>0</v>
      </c>
    </row>
    <row r="56" spans="1:13" s="28" customFormat="1" ht="14.25" customHeight="1">
      <c r="A56" s="32" t="s">
        <v>39</v>
      </c>
      <c r="B56" s="29">
        <v>77</v>
      </c>
      <c r="C56" s="29">
        <v>80</v>
      </c>
      <c r="D56" s="34">
        <v>26</v>
      </c>
      <c r="E56" s="34">
        <v>27</v>
      </c>
      <c r="F56" s="29">
        <v>75</v>
      </c>
      <c r="G56" s="34">
        <v>76</v>
      </c>
      <c r="H56" s="29">
        <f t="shared" si="17"/>
        <v>0</v>
      </c>
      <c r="I56" s="29">
        <f t="shared" si="17"/>
        <v>0</v>
      </c>
      <c r="J56" s="34">
        <v>37</v>
      </c>
      <c r="K56" s="33">
        <v>37</v>
      </c>
      <c r="L56" s="5">
        <f t="shared" si="18"/>
        <v>0</v>
      </c>
      <c r="M56" s="5">
        <f t="shared" si="18"/>
        <v>0</v>
      </c>
    </row>
    <row r="57" spans="1:13" s="28" customFormat="1" ht="14.25" customHeight="1">
      <c r="A57" s="32" t="s">
        <v>40</v>
      </c>
      <c r="B57" s="29">
        <v>66</v>
      </c>
      <c r="C57" s="29">
        <v>72</v>
      </c>
      <c r="D57" s="34">
        <v>27</v>
      </c>
      <c r="E57" s="34">
        <v>30</v>
      </c>
      <c r="F57" s="29">
        <v>65</v>
      </c>
      <c r="G57" s="34">
        <v>65</v>
      </c>
      <c r="H57" s="29">
        <f t="shared" si="17"/>
        <v>0</v>
      </c>
      <c r="I57" s="29">
        <f t="shared" si="17"/>
        <v>0</v>
      </c>
      <c r="J57" s="34">
        <v>24</v>
      </c>
      <c r="K57" s="33">
        <v>28</v>
      </c>
      <c r="L57" s="5">
        <f t="shared" si="18"/>
        <v>0</v>
      </c>
      <c r="M57" s="5">
        <f t="shared" si="18"/>
        <v>0</v>
      </c>
    </row>
    <row r="58" spans="1:13" s="28" customFormat="1" ht="12" customHeight="1">
      <c r="A58" s="32"/>
      <c r="B58" s="29"/>
      <c r="C58" s="29"/>
      <c r="D58" s="29"/>
      <c r="E58" s="29"/>
      <c r="F58" s="29"/>
      <c r="G58" s="29"/>
      <c r="H58" s="29"/>
      <c r="I58" s="29"/>
      <c r="J58" s="29"/>
      <c r="K58" s="16"/>
      <c r="L58" s="29"/>
      <c r="M58" s="29"/>
    </row>
    <row r="59" spans="1:13" s="28" customFormat="1" ht="14.25" customHeight="1">
      <c r="A59" s="32" t="s">
        <v>41</v>
      </c>
      <c r="B59" s="29">
        <v>33</v>
      </c>
      <c r="C59" s="29">
        <v>35</v>
      </c>
      <c r="D59" s="34">
        <v>14</v>
      </c>
      <c r="E59" s="29">
        <v>15</v>
      </c>
      <c r="F59" s="29">
        <v>31</v>
      </c>
      <c r="G59" s="34">
        <v>32</v>
      </c>
      <c r="H59" s="29">
        <f aca="true" t="shared" si="19" ref="H59:I63">H63+H70+H76+H94+H99+H105+H107+H108</f>
        <v>0</v>
      </c>
      <c r="I59" s="29">
        <f t="shared" si="19"/>
        <v>0</v>
      </c>
      <c r="J59" s="34">
        <v>11</v>
      </c>
      <c r="K59" s="33">
        <v>11</v>
      </c>
      <c r="L59" s="5">
        <f aca="true" t="shared" si="20" ref="L59:M63">L63+L70+L76+L94+L99+L105+L107+L108</f>
        <v>0</v>
      </c>
      <c r="M59" s="5">
        <f t="shared" si="20"/>
        <v>0</v>
      </c>
    </row>
    <row r="60" spans="1:13" s="28" customFormat="1" ht="14.25" customHeight="1">
      <c r="A60" s="32" t="s">
        <v>42</v>
      </c>
      <c r="B60" s="29">
        <v>30</v>
      </c>
      <c r="C60" s="29">
        <v>31</v>
      </c>
      <c r="D60" s="34">
        <v>26</v>
      </c>
      <c r="E60" s="34">
        <v>33</v>
      </c>
      <c r="F60" s="29">
        <v>28</v>
      </c>
      <c r="G60" s="34">
        <v>29</v>
      </c>
      <c r="H60" s="29">
        <f t="shared" si="19"/>
        <v>0</v>
      </c>
      <c r="I60" s="29">
        <f t="shared" si="19"/>
        <v>0</v>
      </c>
      <c r="J60" s="34">
        <v>12</v>
      </c>
      <c r="K60" s="33">
        <v>12</v>
      </c>
      <c r="L60" s="5">
        <f t="shared" si="20"/>
        <v>0</v>
      </c>
      <c r="M60" s="5">
        <f t="shared" si="20"/>
        <v>0</v>
      </c>
    </row>
    <row r="61" spans="1:13" s="28" customFormat="1" ht="14.25" customHeight="1">
      <c r="A61" s="32" t="s">
        <v>43</v>
      </c>
      <c r="B61" s="29">
        <v>186</v>
      </c>
      <c r="C61" s="29">
        <v>206</v>
      </c>
      <c r="D61" s="29">
        <v>73</v>
      </c>
      <c r="E61" s="34">
        <v>78</v>
      </c>
      <c r="F61" s="29">
        <v>158</v>
      </c>
      <c r="G61" s="29">
        <v>161</v>
      </c>
      <c r="H61" s="29">
        <f t="shared" si="19"/>
        <v>0</v>
      </c>
      <c r="I61" s="29">
        <f t="shared" si="19"/>
        <v>0</v>
      </c>
      <c r="J61" s="34">
        <v>107</v>
      </c>
      <c r="K61" s="33">
        <v>109</v>
      </c>
      <c r="L61" s="5">
        <f t="shared" si="20"/>
        <v>0</v>
      </c>
      <c r="M61" s="5">
        <f t="shared" si="20"/>
        <v>0</v>
      </c>
    </row>
    <row r="62" spans="1:13" s="28" customFormat="1" ht="14.25" customHeight="1">
      <c r="A62" s="32" t="s">
        <v>44</v>
      </c>
      <c r="B62" s="29">
        <v>353</v>
      </c>
      <c r="C62" s="29">
        <v>393</v>
      </c>
      <c r="D62" s="34">
        <v>199</v>
      </c>
      <c r="E62" s="34">
        <v>229</v>
      </c>
      <c r="F62" s="29">
        <v>292</v>
      </c>
      <c r="G62" s="34">
        <v>294</v>
      </c>
      <c r="H62" s="29">
        <f t="shared" si="19"/>
        <v>0</v>
      </c>
      <c r="I62" s="29">
        <f t="shared" si="19"/>
        <v>0</v>
      </c>
      <c r="J62" s="29">
        <v>127</v>
      </c>
      <c r="K62" s="33">
        <v>129</v>
      </c>
      <c r="L62" s="5">
        <f t="shared" si="20"/>
        <v>0</v>
      </c>
      <c r="M62" s="5">
        <f t="shared" si="20"/>
        <v>0</v>
      </c>
    </row>
    <row r="63" spans="1:13" s="28" customFormat="1" ht="14.25" customHeight="1">
      <c r="A63" s="32" t="s">
        <v>45</v>
      </c>
      <c r="B63" s="29">
        <v>88</v>
      </c>
      <c r="C63" s="29">
        <v>91</v>
      </c>
      <c r="D63" s="34">
        <v>36</v>
      </c>
      <c r="E63" s="34">
        <v>39</v>
      </c>
      <c r="F63" s="29">
        <v>85</v>
      </c>
      <c r="G63" s="34">
        <v>85</v>
      </c>
      <c r="H63" s="29">
        <f t="shared" si="19"/>
        <v>0</v>
      </c>
      <c r="I63" s="29">
        <f t="shared" si="19"/>
        <v>0</v>
      </c>
      <c r="J63" s="34">
        <v>57</v>
      </c>
      <c r="K63" s="33">
        <v>57</v>
      </c>
      <c r="L63" s="5">
        <f t="shared" si="20"/>
        <v>0</v>
      </c>
      <c r="M63" s="5">
        <f t="shared" si="20"/>
        <v>0</v>
      </c>
    </row>
    <row r="64" spans="1:13" s="28" customFormat="1" ht="12" customHeight="1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33"/>
      <c r="L64" s="5"/>
      <c r="M64" s="5"/>
    </row>
    <row r="65" spans="1:13" s="28" customFormat="1" ht="14.25" customHeight="1">
      <c r="A65" s="32" t="s">
        <v>46</v>
      </c>
      <c r="B65" s="29">
        <v>196</v>
      </c>
      <c r="C65" s="29">
        <v>209</v>
      </c>
      <c r="D65" s="34">
        <v>62</v>
      </c>
      <c r="E65" s="34">
        <v>64</v>
      </c>
      <c r="F65" s="29">
        <v>195</v>
      </c>
      <c r="G65" s="34">
        <v>201</v>
      </c>
      <c r="H65" s="29">
        <f aca="true" t="shared" si="21" ref="H65:I67">H69+H76+H82+H100+H105+H111+H113+H114</f>
        <v>0</v>
      </c>
      <c r="I65" s="29">
        <f t="shared" si="21"/>
        <v>0</v>
      </c>
      <c r="J65" s="34">
        <v>97</v>
      </c>
      <c r="K65" s="33">
        <v>98</v>
      </c>
      <c r="L65" s="5">
        <f aca="true" t="shared" si="22" ref="L65:M67">L69+L76+L82+L100+L105+L111+L113+L114</f>
        <v>0</v>
      </c>
      <c r="M65" s="5">
        <f t="shared" si="22"/>
        <v>0</v>
      </c>
    </row>
    <row r="66" spans="1:13" s="28" customFormat="1" ht="14.25" customHeight="1">
      <c r="A66" s="32" t="s">
        <v>47</v>
      </c>
      <c r="B66" s="29">
        <v>156</v>
      </c>
      <c r="C66" s="29">
        <v>166</v>
      </c>
      <c r="D66" s="34">
        <v>83</v>
      </c>
      <c r="E66" s="34">
        <v>100</v>
      </c>
      <c r="F66" s="29">
        <v>127</v>
      </c>
      <c r="G66" s="34">
        <v>128</v>
      </c>
      <c r="H66" s="29">
        <f t="shared" si="21"/>
        <v>0</v>
      </c>
      <c r="I66" s="29">
        <f t="shared" si="21"/>
        <v>0</v>
      </c>
      <c r="J66" s="34">
        <v>58</v>
      </c>
      <c r="K66" s="33">
        <v>58</v>
      </c>
      <c r="L66" s="5">
        <f t="shared" si="22"/>
        <v>0</v>
      </c>
      <c r="M66" s="5">
        <f t="shared" si="22"/>
        <v>0</v>
      </c>
    </row>
    <row r="67" spans="1:13" s="28" customFormat="1" ht="14.25" customHeight="1">
      <c r="A67" s="32" t="s">
        <v>48</v>
      </c>
      <c r="B67" s="29">
        <v>138</v>
      </c>
      <c r="C67" s="29">
        <v>145</v>
      </c>
      <c r="D67" s="29">
        <v>63</v>
      </c>
      <c r="E67" s="34">
        <v>83</v>
      </c>
      <c r="F67" s="29">
        <v>120</v>
      </c>
      <c r="G67" s="34">
        <v>120</v>
      </c>
      <c r="H67" s="29">
        <f t="shared" si="21"/>
        <v>0</v>
      </c>
      <c r="I67" s="29">
        <f t="shared" si="21"/>
        <v>0</v>
      </c>
      <c r="J67" s="29">
        <v>42</v>
      </c>
      <c r="K67" s="33">
        <v>43</v>
      </c>
      <c r="L67" s="5">
        <f t="shared" si="22"/>
        <v>0</v>
      </c>
      <c r="M67" s="5">
        <f t="shared" si="22"/>
        <v>0</v>
      </c>
    </row>
    <row r="68" spans="1:13" s="28" customFormat="1" ht="12" customHeight="1">
      <c r="A68" s="32"/>
      <c r="B68" s="29"/>
      <c r="C68" s="29"/>
      <c r="D68" s="29"/>
      <c r="E68" s="29"/>
      <c r="F68" s="29"/>
      <c r="G68" s="29"/>
      <c r="H68" s="29"/>
      <c r="I68" s="29"/>
      <c r="J68" s="29"/>
      <c r="K68" s="33"/>
      <c r="L68" s="5"/>
      <c r="M68" s="5"/>
    </row>
    <row r="69" spans="1:13" s="28" customFormat="1" ht="14.25" customHeight="1">
      <c r="A69" s="32" t="s">
        <v>49</v>
      </c>
      <c r="B69" s="29">
        <v>41</v>
      </c>
      <c r="C69" s="29">
        <v>45</v>
      </c>
      <c r="D69" s="34">
        <v>10</v>
      </c>
      <c r="E69" s="34">
        <v>12</v>
      </c>
      <c r="F69" s="29">
        <v>41</v>
      </c>
      <c r="G69" s="34">
        <v>42</v>
      </c>
      <c r="H69" s="29">
        <f aca="true" t="shared" si="23" ref="H69:I73">H73+H80+H86+H104+H109+H115+H117+H118</f>
        <v>0</v>
      </c>
      <c r="I69" s="29">
        <f t="shared" si="23"/>
        <v>0</v>
      </c>
      <c r="J69" s="34">
        <v>25</v>
      </c>
      <c r="K69" s="33">
        <v>25</v>
      </c>
      <c r="L69" s="5">
        <f aca="true" t="shared" si="24" ref="L69:M73">L73+L80+L86+L104+L109+L115+L117+L118</f>
        <v>0</v>
      </c>
      <c r="M69" s="5">
        <f t="shared" si="24"/>
        <v>0</v>
      </c>
    </row>
    <row r="70" spans="1:13" s="28" customFormat="1" ht="14.25" customHeight="1">
      <c r="A70" s="32" t="s">
        <v>50</v>
      </c>
      <c r="B70" s="29">
        <v>223</v>
      </c>
      <c r="C70" s="29">
        <v>232</v>
      </c>
      <c r="D70" s="34">
        <v>138</v>
      </c>
      <c r="E70" s="34">
        <v>148</v>
      </c>
      <c r="F70" s="29">
        <v>201</v>
      </c>
      <c r="G70" s="34">
        <v>205</v>
      </c>
      <c r="H70" s="29">
        <f t="shared" si="23"/>
        <v>0</v>
      </c>
      <c r="I70" s="29">
        <f t="shared" si="23"/>
        <v>0</v>
      </c>
      <c r="J70" s="29">
        <v>112</v>
      </c>
      <c r="K70" s="33">
        <v>112</v>
      </c>
      <c r="L70" s="5">
        <f t="shared" si="24"/>
        <v>0</v>
      </c>
      <c r="M70" s="5">
        <f t="shared" si="24"/>
        <v>0</v>
      </c>
    </row>
    <row r="71" spans="1:13" s="28" customFormat="1" ht="14.25" customHeight="1">
      <c r="A71" s="32" t="s">
        <v>51</v>
      </c>
      <c r="B71" s="29">
        <v>768</v>
      </c>
      <c r="C71" s="29">
        <v>811</v>
      </c>
      <c r="D71" s="34">
        <v>313</v>
      </c>
      <c r="E71" s="34">
        <v>352</v>
      </c>
      <c r="F71" s="29">
        <v>625</v>
      </c>
      <c r="G71" s="34">
        <v>633</v>
      </c>
      <c r="H71" s="29">
        <f t="shared" si="23"/>
        <v>0</v>
      </c>
      <c r="I71" s="29">
        <f t="shared" si="23"/>
        <v>0</v>
      </c>
      <c r="J71" s="29">
        <v>393</v>
      </c>
      <c r="K71" s="33">
        <v>398</v>
      </c>
      <c r="L71" s="5">
        <f t="shared" si="24"/>
        <v>0</v>
      </c>
      <c r="M71" s="5">
        <f t="shared" si="24"/>
        <v>0</v>
      </c>
    </row>
    <row r="72" spans="1:13" s="28" customFormat="1" ht="14.25" customHeight="1">
      <c r="A72" s="32" t="s">
        <v>52</v>
      </c>
      <c r="B72" s="29">
        <v>22</v>
      </c>
      <c r="C72" s="29">
        <v>26</v>
      </c>
      <c r="D72" s="34">
        <v>11</v>
      </c>
      <c r="E72" s="34">
        <v>12</v>
      </c>
      <c r="F72" s="29">
        <v>21</v>
      </c>
      <c r="G72" s="34">
        <v>21</v>
      </c>
      <c r="H72" s="29">
        <f t="shared" si="23"/>
        <v>0</v>
      </c>
      <c r="I72" s="29">
        <f t="shared" si="23"/>
        <v>0</v>
      </c>
      <c r="J72" s="34">
        <v>11</v>
      </c>
      <c r="K72" s="33">
        <v>11</v>
      </c>
      <c r="L72" s="5">
        <f t="shared" si="24"/>
        <v>0</v>
      </c>
      <c r="M72" s="5">
        <f t="shared" si="24"/>
        <v>0</v>
      </c>
    </row>
    <row r="73" spans="1:13" s="28" customFormat="1" ht="14.25" customHeight="1">
      <c r="A73" s="32" t="s">
        <v>53</v>
      </c>
      <c r="B73" s="29">
        <v>141</v>
      </c>
      <c r="C73" s="29">
        <v>148</v>
      </c>
      <c r="D73" s="34">
        <v>94</v>
      </c>
      <c r="E73" s="34">
        <v>103</v>
      </c>
      <c r="F73" s="29">
        <v>144</v>
      </c>
      <c r="G73" s="34">
        <v>145</v>
      </c>
      <c r="H73" s="29">
        <f t="shared" si="23"/>
        <v>0</v>
      </c>
      <c r="I73" s="29">
        <f t="shared" si="23"/>
        <v>0</v>
      </c>
      <c r="J73" s="34">
        <v>57</v>
      </c>
      <c r="K73" s="33">
        <v>57</v>
      </c>
      <c r="L73" s="5">
        <f t="shared" si="24"/>
        <v>0</v>
      </c>
      <c r="M73" s="5">
        <f t="shared" si="24"/>
        <v>0</v>
      </c>
    </row>
    <row r="74" spans="1:13" s="28" customFormat="1" ht="12" customHeight="1">
      <c r="A74" s="32"/>
      <c r="B74" s="29"/>
      <c r="C74" s="29"/>
      <c r="D74" s="29"/>
      <c r="E74" s="29"/>
      <c r="F74" s="29"/>
      <c r="G74" s="29"/>
      <c r="H74" s="29"/>
      <c r="I74" s="29"/>
      <c r="J74" s="29"/>
      <c r="K74" s="33"/>
      <c r="L74" s="5"/>
      <c r="M74" s="5"/>
    </row>
    <row r="75" spans="1:13" s="28" customFormat="1" ht="14.25" customHeight="1">
      <c r="A75" s="32" t="s">
        <v>54</v>
      </c>
      <c r="B75" s="29">
        <v>42</v>
      </c>
      <c r="C75" s="29">
        <v>45</v>
      </c>
      <c r="D75" s="34">
        <v>23</v>
      </c>
      <c r="E75" s="34">
        <v>31</v>
      </c>
      <c r="F75" s="29">
        <v>34</v>
      </c>
      <c r="G75" s="34">
        <v>34</v>
      </c>
      <c r="H75" s="29">
        <f aca="true" t="shared" si="25" ref="H75:I79">H79+H86+H92+H110+H115+H121+H123+H124</f>
        <v>0</v>
      </c>
      <c r="I75" s="29">
        <f t="shared" si="25"/>
        <v>0</v>
      </c>
      <c r="J75" s="34">
        <v>17</v>
      </c>
      <c r="K75" s="33">
        <v>17</v>
      </c>
      <c r="L75" s="5">
        <f aca="true" t="shared" si="26" ref="L75:M79">L79+L86+L92+L110+L115+L121+L123+L124</f>
        <v>0</v>
      </c>
      <c r="M75" s="5">
        <f t="shared" si="26"/>
        <v>0</v>
      </c>
    </row>
    <row r="76" spans="1:13" s="28" customFormat="1" ht="14.25" customHeight="1">
      <c r="A76" s="32" t="s">
        <v>55</v>
      </c>
      <c r="B76" s="29">
        <v>51</v>
      </c>
      <c r="C76" s="29">
        <v>53</v>
      </c>
      <c r="D76" s="34">
        <v>28</v>
      </c>
      <c r="E76" s="34">
        <v>29</v>
      </c>
      <c r="F76" s="29">
        <v>52</v>
      </c>
      <c r="G76" s="34">
        <v>53</v>
      </c>
      <c r="H76" s="29">
        <f t="shared" si="25"/>
        <v>0</v>
      </c>
      <c r="I76" s="29">
        <f t="shared" si="25"/>
        <v>0</v>
      </c>
      <c r="J76" s="29">
        <v>19</v>
      </c>
      <c r="K76" s="33">
        <v>19</v>
      </c>
      <c r="L76" s="5">
        <f t="shared" si="26"/>
        <v>0</v>
      </c>
      <c r="M76" s="5">
        <f t="shared" si="26"/>
        <v>0</v>
      </c>
    </row>
    <row r="77" spans="1:13" s="28" customFormat="1" ht="14.25" customHeight="1">
      <c r="A77" s="32" t="s">
        <v>56</v>
      </c>
      <c r="B77" s="29">
        <v>111</v>
      </c>
      <c r="C77" s="29">
        <v>117</v>
      </c>
      <c r="D77" s="34">
        <v>140</v>
      </c>
      <c r="E77" s="34">
        <v>172</v>
      </c>
      <c r="F77" s="29">
        <v>106</v>
      </c>
      <c r="G77" s="34">
        <v>107</v>
      </c>
      <c r="H77" s="29">
        <f t="shared" si="25"/>
        <v>0</v>
      </c>
      <c r="I77" s="29">
        <f t="shared" si="25"/>
        <v>0</v>
      </c>
      <c r="J77" s="34">
        <v>75</v>
      </c>
      <c r="K77" s="33">
        <v>77</v>
      </c>
      <c r="L77" s="5">
        <f t="shared" si="26"/>
        <v>0</v>
      </c>
      <c r="M77" s="5">
        <f t="shared" si="26"/>
        <v>0</v>
      </c>
    </row>
    <row r="78" spans="1:13" s="28" customFormat="1" ht="14.25" customHeight="1">
      <c r="A78" s="32" t="s">
        <v>57</v>
      </c>
      <c r="B78" s="29">
        <v>344</v>
      </c>
      <c r="C78" s="29">
        <v>365</v>
      </c>
      <c r="D78" s="34">
        <v>208</v>
      </c>
      <c r="E78" s="34">
        <v>235</v>
      </c>
      <c r="F78" s="29">
        <v>319</v>
      </c>
      <c r="G78" s="34">
        <v>321</v>
      </c>
      <c r="H78" s="29">
        <f t="shared" si="25"/>
        <v>0</v>
      </c>
      <c r="I78" s="29">
        <f t="shared" si="25"/>
        <v>0</v>
      </c>
      <c r="J78" s="29">
        <v>105</v>
      </c>
      <c r="K78" s="33">
        <v>105</v>
      </c>
      <c r="L78" s="5">
        <f t="shared" si="26"/>
        <v>0</v>
      </c>
      <c r="M78" s="5">
        <f t="shared" si="26"/>
        <v>0</v>
      </c>
    </row>
    <row r="79" spans="1:13" s="28" customFormat="1" ht="14.25" customHeight="1">
      <c r="A79" s="36" t="s">
        <v>58</v>
      </c>
      <c r="B79" s="37">
        <v>110</v>
      </c>
      <c r="C79" s="37">
        <v>114</v>
      </c>
      <c r="D79" s="38">
        <v>128</v>
      </c>
      <c r="E79" s="38">
        <v>152</v>
      </c>
      <c r="F79" s="37">
        <v>115</v>
      </c>
      <c r="G79" s="38">
        <v>116</v>
      </c>
      <c r="H79" s="37">
        <f t="shared" si="25"/>
        <v>0</v>
      </c>
      <c r="I79" s="37">
        <f t="shared" si="25"/>
        <v>0</v>
      </c>
      <c r="J79" s="37">
        <v>18</v>
      </c>
      <c r="K79" s="39">
        <v>18</v>
      </c>
      <c r="L79" s="44">
        <f t="shared" si="26"/>
        <v>0</v>
      </c>
      <c r="M79" s="44">
        <f t="shared" si="26"/>
        <v>0</v>
      </c>
    </row>
    <row r="80" spans="1:10" s="42" customFormat="1" ht="15" customHeight="1">
      <c r="A80" s="40" t="s">
        <v>61</v>
      </c>
      <c r="B80" s="41"/>
      <c r="C80" s="41"/>
      <c r="D80" s="41"/>
      <c r="E80" s="41"/>
      <c r="F80" s="41"/>
      <c r="G80" s="41"/>
      <c r="H80" s="41"/>
      <c r="I80" s="41"/>
      <c r="J80" s="41"/>
    </row>
  </sheetData>
  <mergeCells count="1">
    <mergeCell ref="A10:A11"/>
  </mergeCells>
  <printOptions horizontalCentered="1"/>
  <pageMargins left="0.5905511811023623" right="0.5905511811023623" top="0.5905511811023623" bottom="0.3937007874015748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2007-03-06T08:07:14Z</cp:lastPrinted>
  <dcterms:created xsi:type="dcterms:W3CDTF">1997-12-09T04:53:04Z</dcterms:created>
  <dcterms:modified xsi:type="dcterms:W3CDTF">2007-03-16T08:30:54Z</dcterms:modified>
  <cp:category/>
  <cp:version/>
  <cp:contentType/>
  <cp:contentStatus/>
</cp:coreProperties>
</file>