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491" windowWidth="7710" windowHeight="7320" activeTab="0"/>
  </bookViews>
  <sheets>
    <sheet name="N-03-24 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<sst xmlns="http://schemas.openxmlformats.org/spreadsheetml/2006/main" count="80" uniqueCount="80">
  <si>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総 数</t>
  </si>
  <si>
    <t>1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</si>
  <si>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</si>
  <si>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</si>
  <si>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</si>
  <si>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</si>
  <si>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</si>
  <si>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</si>
  <si>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</si>
  <si>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</si>
  <si>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10 月</t>
  </si>
  <si>
    <t>11 月</t>
  </si>
  <si>
    <t>12 月</t>
  </si>
  <si>
    <t>　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</si>
  <si>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</si>
  <si>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</si>
  <si>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</si>
  <si>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</si>
  <si>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</si>
  <si>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</si>
  <si>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</si>
  <si>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</si>
  <si>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</si>
  <si>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</si>
  <si>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</si>
  <si>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</si>
  <si>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</si>
  <si>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</si>
  <si>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</si>
  <si>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</si>
  <si>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</si>
  <si>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</si>
  <si>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</si>
  <si>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</si>
  <si>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</si>
  <si>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</si>
  <si>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</si>
  <si>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</si>
  <si>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</si>
  <si>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</si>
  <si>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</si>
  <si>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</si>
  <si>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</si>
  <si>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</si>
  <si>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</si>
  <si>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</si>
  <si>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</si>
  <si>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</si>
  <si>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</si>
  <si>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</si>
  <si>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</si>
  <si>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</si>
  <si>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</si>
  <si>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</si>
  <si>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</si>
  <si>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</si>
  <si>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</si>
  <si>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</si>
  <si>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</si>
  <si>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</si>
  <si>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</si>
  <si>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</si>
  <si>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</si>
  <si>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</si>
  <si>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</si>
  <si>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　町　村</t>
  </si>
  <si>
    <t xml:space="preserve">        1)住所地による集計である。</t>
  </si>
  <si>
    <t xml:space="preserve">        2)日本における日本人に関する事件を集計したものである。</t>
  </si>
  <si>
    <t xml:space="preserve">   市 町 村 、月 別 死 産 胎 数</t>
  </si>
  <si>
    <t xml:space="preserve">        3)妊娠満12週間(妊娠第4月)以後の死児の出産数である。</t>
  </si>
  <si>
    <t xml:space="preserve">          第２４表</t>
  </si>
  <si>
    <t xml:space="preserve">  資  料    大阪府健康福祉部健康福祉総務課、厚生労働省大臣官房統計情報部｢人口動態統計｣</t>
  </si>
  <si>
    <t>人</t>
  </si>
  <si>
    <t>平成１１年</t>
  </si>
  <si>
    <t xml:space="preserve">       １２</t>
  </si>
  <si>
    <t xml:space="preserve">       １３</t>
  </si>
  <si>
    <t xml:space="preserve">       １４</t>
  </si>
  <si>
    <t xml:space="preserve">       １５</t>
  </si>
  <si>
    <t>平成１６年</t>
  </si>
  <si>
    <t>美原町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</si>
</sst>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,##0;;&quot;-&quot;"/>
    <numFmt numFmtId="178" formatCode="#\ ##0;&quot;－&quot;"/>
    <numFmt numFmtId="179" formatCode="#\ ##0;;&quot;－&quot;"/>
    <numFmt numFmtId="180" formatCode="#\ ###\ ##0"/>
    <numFmt numFmtId="181" formatCode="#\ ##0;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 quotePrefix="1">
      <alignment horizontal="left"/>
    </xf>
    <xf numFmtId="177" fontId="0" fillId="0" borderId="1" xfId="0" applyNumberFormat="1" applyFont="1" applyBorder="1" applyAlignment="1">
      <alignment/>
    </xf>
    <xf numFmtId="177" fontId="0" fillId="0" borderId="0" xfId="0" applyNumberFormat="1" applyFont="1" applyAlignment="1">
      <alignment horizontal="right"/>
    </xf>
    <xf numFmtId="177" fontId="0" fillId="0" borderId="0" xfId="0" applyNumberFormat="1" applyAlignment="1">
      <alignment/>
    </xf>
    <xf numFmtId="177" fontId="0" fillId="0" borderId="0" xfId="0" applyNumberFormat="1" applyFont="1" applyBorder="1" applyAlignment="1">
      <alignment/>
    </xf>
    <xf numFmtId="177" fontId="0" fillId="0" borderId="2" xfId="0" applyNumberFormat="1" applyFont="1" applyBorder="1" applyAlignment="1" quotePrefix="1">
      <alignment horizontal="center" vertical="center"/>
    </xf>
    <xf numFmtId="177" fontId="0" fillId="0" borderId="3" xfId="0" applyNumberFormat="1" applyFont="1" applyBorder="1" applyAlignment="1" quotePrefix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7" fontId="0" fillId="0" borderId="0" xfId="0" applyNumberFormat="1" applyFont="1" applyBorder="1" applyAlignment="1">
      <alignment horizontal="distributed" vertical="top"/>
    </xf>
    <xf numFmtId="177" fontId="0" fillId="0" borderId="1" xfId="0" applyNumberFormat="1" applyFont="1" applyBorder="1" applyAlignment="1">
      <alignment horizontal="distributed" vertical="top"/>
    </xf>
    <xf numFmtId="177" fontId="0" fillId="0" borderId="0" xfId="0" applyNumberFormat="1" applyFont="1" applyAlignment="1">
      <alignment vertical="top"/>
    </xf>
    <xf numFmtId="177" fontId="7" fillId="0" borderId="0" xfId="0" applyNumberFormat="1" applyFont="1" applyBorder="1" applyAlignment="1">
      <alignment horizontal="distributed" vertical="top"/>
    </xf>
    <xf numFmtId="177" fontId="7" fillId="0" borderId="1" xfId="0" applyNumberFormat="1" applyFont="1" applyBorder="1" applyAlignment="1">
      <alignment horizontal="distributed" vertical="top"/>
    </xf>
    <xf numFmtId="177" fontId="7" fillId="0" borderId="0" xfId="0" applyNumberFormat="1" applyFont="1" applyAlignment="1">
      <alignment vertical="top"/>
    </xf>
    <xf numFmtId="177" fontId="0" fillId="0" borderId="2" xfId="0" applyNumberFormat="1" applyFont="1" applyBorder="1" applyAlignment="1">
      <alignment horizontal="distributed" vertical="top"/>
    </xf>
    <xf numFmtId="177" fontId="0" fillId="0" borderId="4" xfId="0" applyNumberFormat="1" applyFont="1" applyBorder="1" applyAlignment="1">
      <alignment horizontal="distributed" vertical="top"/>
    </xf>
    <xf numFmtId="0" fontId="0" fillId="0" borderId="0" xfId="0" applyAlignment="1">
      <alignment vertical="top"/>
    </xf>
    <xf numFmtId="180" fontId="0" fillId="0" borderId="0" xfId="0" applyNumberFormat="1" applyFont="1" applyBorder="1" applyAlignment="1">
      <alignment horizontal="distributed" vertical="top"/>
    </xf>
    <xf numFmtId="180" fontId="0" fillId="0" borderId="0" xfId="0" applyNumberFormat="1" applyFont="1" applyBorder="1" applyAlignment="1" quotePrefix="1">
      <alignment horizontal="left" vertical="top"/>
    </xf>
    <xf numFmtId="180" fontId="7" fillId="0" borderId="0" xfId="0" applyNumberFormat="1" applyFont="1" applyBorder="1" applyAlignment="1">
      <alignment horizontal="distributed" vertical="top"/>
    </xf>
    <xf numFmtId="179" fontId="0" fillId="0" borderId="0" xfId="0" applyNumberFormat="1" applyFont="1" applyAlignment="1">
      <alignment/>
    </xf>
    <xf numFmtId="180" fontId="9" fillId="0" borderId="0" xfId="0" applyNumberFormat="1" applyFont="1" applyAlignment="1" quotePrefix="1">
      <alignment horizontal="left" vertical="top"/>
    </xf>
    <xf numFmtId="180" fontId="9" fillId="0" borderId="0" xfId="0" applyNumberFormat="1" applyFont="1" applyBorder="1" applyAlignment="1" quotePrefix="1">
      <alignment horizontal="left" vertical="top"/>
    </xf>
    <xf numFmtId="177" fontId="0" fillId="0" borderId="0" xfId="0" applyNumberFormat="1" applyFont="1" applyAlignment="1" quotePrefix="1">
      <alignment horizontal="left" vertical="top"/>
    </xf>
    <xf numFmtId="177" fontId="9" fillId="0" borderId="5" xfId="0" applyNumberFormat="1" applyFont="1" applyBorder="1" applyAlignment="1" quotePrefix="1">
      <alignment horizontal="left" vertical="top"/>
    </xf>
    <xf numFmtId="177" fontId="0" fillId="0" borderId="5" xfId="0" applyNumberFormat="1" applyFont="1" applyBorder="1" applyAlignment="1" quotePrefix="1">
      <alignment horizontal="left" vertical="top"/>
    </xf>
    <xf numFmtId="177" fontId="5" fillId="0" borderId="0" xfId="0" applyNumberFormat="1" applyFont="1" applyAlignment="1" quotePrefix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Font="1" applyAlignment="1">
      <alignment horizontal="centerContinuous" vertical="center"/>
    </xf>
    <xf numFmtId="177" fontId="6" fillId="0" borderId="0" xfId="0" applyNumberFormat="1" applyFont="1" applyAlignment="1" quotePrefix="1">
      <alignment horizontal="left" vertical="center"/>
    </xf>
    <xf numFmtId="177" fontId="0" fillId="0" borderId="0" xfId="0" applyNumberFormat="1" applyFont="1" applyAlignment="1">
      <alignment vertical="center"/>
    </xf>
    <xf numFmtId="181" fontId="7" fillId="0" borderId="0" xfId="0" applyNumberFormat="1" applyFont="1" applyFill="1" applyAlignment="1">
      <alignment/>
    </xf>
    <xf numFmtId="179" fontId="7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 horizontal="right"/>
    </xf>
    <xf numFmtId="181" fontId="0" fillId="0" borderId="6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 horizontal="right"/>
    </xf>
    <xf numFmtId="181" fontId="0" fillId="0" borderId="2" xfId="0" applyNumberFormat="1" applyFont="1" applyFill="1" applyBorder="1" applyAlignment="1">
      <alignment/>
    </xf>
    <xf numFmtId="179" fontId="0" fillId="0" borderId="2" xfId="0" applyNumberFormat="1" applyFont="1" applyFill="1" applyBorder="1" applyAlignment="1">
      <alignment/>
    </xf>
    <xf numFmtId="179" fontId="0" fillId="0" borderId="2" xfId="0" applyNumberFormat="1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" style="1" customWidth="1"/>
    <col min="2" max="2" width="0.4921875" style="1" customWidth="1"/>
    <col min="3" max="3" width="11.69921875" style="1" customWidth="1"/>
    <col min="4" max="15" width="8.69921875" style="1" customWidth="1"/>
    <col min="16" max="16384" width="9" style="1" customWidth="1"/>
  </cols>
  <sheetData>
    <row r="1" spans="1:14" s="32" customFormat="1" ht="21.75" customHeight="1">
      <c r="A1" s="28" t="s">
        <v>70</v>
      </c>
      <c r="B1" s="28"/>
      <c r="C1" s="29"/>
      <c r="D1" s="30"/>
      <c r="E1" s="31" t="s">
        <v>68</v>
      </c>
      <c r="F1" s="30"/>
      <c r="G1" s="30"/>
      <c r="H1" s="30"/>
      <c r="I1" s="30"/>
      <c r="J1" s="30"/>
      <c r="K1" s="30"/>
      <c r="L1" s="30"/>
      <c r="M1" s="30"/>
      <c r="N1" s="30"/>
    </row>
    <row r="2" ht="24" customHeight="1"/>
    <row r="3" s="12" customFormat="1" ht="12" customHeight="1">
      <c r="A3" s="23" t="s">
        <v>66</v>
      </c>
    </row>
    <row r="4" spans="1:3" s="12" customFormat="1" ht="12" customHeight="1">
      <c r="A4" s="24" t="s">
        <v>67</v>
      </c>
      <c r="B4" s="25"/>
      <c r="C4" s="18"/>
    </row>
    <row r="5" spans="1:3" s="12" customFormat="1" ht="15" customHeight="1" thickBot="1">
      <c r="A5" s="26" t="s">
        <v>69</v>
      </c>
      <c r="B5" s="27"/>
      <c r="C5" s="18"/>
    </row>
    <row r="6" spans="1:15" s="9" customFormat="1" ht="29.25" customHeight="1">
      <c r="A6" s="7" t="s">
        <v>65</v>
      </c>
      <c r="B6" s="7"/>
      <c r="C6" s="8" t="s">
        <v>0</v>
      </c>
      <c r="D6" s="8" t="s">
        <v>1</v>
      </c>
      <c r="E6" s="8" t="s">
        <v>2</v>
      </c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</row>
    <row r="7" spans="1:15" ht="15" customHeight="1">
      <c r="A7" s="6"/>
      <c r="B7" s="3"/>
      <c r="C7" s="4" t="s">
        <v>72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s="12" customFormat="1" ht="15" customHeight="1">
      <c r="A8" s="19" t="s">
        <v>73</v>
      </c>
      <c r="B8" s="11"/>
      <c r="C8" s="22">
        <v>2821</v>
      </c>
      <c r="D8" s="22">
        <v>273</v>
      </c>
      <c r="E8" s="22">
        <v>249</v>
      </c>
      <c r="F8" s="22">
        <v>239</v>
      </c>
      <c r="G8" s="22">
        <v>246</v>
      </c>
      <c r="H8" s="22">
        <v>251</v>
      </c>
      <c r="I8" s="22">
        <v>233</v>
      </c>
      <c r="J8" s="22">
        <v>219</v>
      </c>
      <c r="K8" s="22">
        <v>217</v>
      </c>
      <c r="L8" s="22">
        <v>240</v>
      </c>
      <c r="M8" s="22">
        <v>228</v>
      </c>
      <c r="N8" s="22">
        <v>222</v>
      </c>
      <c r="O8" s="22">
        <v>204</v>
      </c>
    </row>
    <row r="9" spans="1:15" s="12" customFormat="1" ht="15" customHeight="1">
      <c r="A9" s="20" t="s">
        <v>74</v>
      </c>
      <c r="B9" s="11"/>
      <c r="C9" s="22">
        <v>2760</v>
      </c>
      <c r="D9" s="22">
        <v>231</v>
      </c>
      <c r="E9" s="22">
        <v>259</v>
      </c>
      <c r="F9" s="22">
        <v>285</v>
      </c>
      <c r="G9" s="22">
        <v>198</v>
      </c>
      <c r="H9" s="22">
        <v>228</v>
      </c>
      <c r="I9" s="22">
        <v>212</v>
      </c>
      <c r="J9" s="22">
        <v>192</v>
      </c>
      <c r="K9" s="22">
        <v>243</v>
      </c>
      <c r="L9" s="22">
        <v>229</v>
      </c>
      <c r="M9" s="22">
        <v>242</v>
      </c>
      <c r="N9" s="22">
        <v>218</v>
      </c>
      <c r="O9" s="22">
        <v>223</v>
      </c>
    </row>
    <row r="10" spans="1:15" s="12" customFormat="1" ht="15" customHeight="1">
      <c r="A10" s="20" t="s">
        <v>75</v>
      </c>
      <c r="B10" s="11"/>
      <c r="C10" s="22">
        <v>2747</v>
      </c>
      <c r="D10" s="22">
        <v>248</v>
      </c>
      <c r="E10" s="22">
        <v>232</v>
      </c>
      <c r="F10" s="22">
        <v>278</v>
      </c>
      <c r="G10" s="22">
        <v>218</v>
      </c>
      <c r="H10" s="22">
        <v>211</v>
      </c>
      <c r="I10" s="22">
        <v>212</v>
      </c>
      <c r="J10" s="22">
        <v>209</v>
      </c>
      <c r="K10" s="22">
        <v>227</v>
      </c>
      <c r="L10" s="22">
        <v>242</v>
      </c>
      <c r="M10" s="22">
        <v>249</v>
      </c>
      <c r="N10" s="22">
        <v>211</v>
      </c>
      <c r="O10" s="22">
        <v>210</v>
      </c>
    </row>
    <row r="11" spans="1:15" s="12" customFormat="1" ht="15" customHeight="1">
      <c r="A11" s="20" t="s">
        <v>76</v>
      </c>
      <c r="B11" s="11"/>
      <c r="C11" s="22">
        <v>2703</v>
      </c>
      <c r="D11" s="22">
        <v>240</v>
      </c>
      <c r="E11" s="22">
        <v>256</v>
      </c>
      <c r="F11" s="22">
        <v>301</v>
      </c>
      <c r="G11" s="22">
        <v>219</v>
      </c>
      <c r="H11" s="22">
        <v>237</v>
      </c>
      <c r="I11" s="22">
        <v>198</v>
      </c>
      <c r="J11" s="22">
        <v>212</v>
      </c>
      <c r="K11" s="22">
        <v>218</v>
      </c>
      <c r="L11" s="22">
        <v>214</v>
      </c>
      <c r="M11" s="22">
        <v>208</v>
      </c>
      <c r="N11" s="22">
        <v>192</v>
      </c>
      <c r="O11" s="22">
        <v>208</v>
      </c>
    </row>
    <row r="12" spans="1:15" s="12" customFormat="1" ht="15" customHeight="1">
      <c r="A12" s="20" t="s">
        <v>77</v>
      </c>
      <c r="B12" s="11"/>
      <c r="C12" s="22">
        <v>2370</v>
      </c>
      <c r="D12" s="22">
        <v>226</v>
      </c>
      <c r="E12" s="22">
        <v>181</v>
      </c>
      <c r="F12" s="22">
        <v>206</v>
      </c>
      <c r="G12" s="22">
        <v>225</v>
      </c>
      <c r="H12" s="22">
        <v>194</v>
      </c>
      <c r="I12" s="22">
        <v>179</v>
      </c>
      <c r="J12" s="22">
        <v>198</v>
      </c>
      <c r="K12" s="22">
        <v>165</v>
      </c>
      <c r="L12" s="22">
        <v>206</v>
      </c>
      <c r="M12" s="22">
        <v>201</v>
      </c>
      <c r="N12" s="22">
        <v>178</v>
      </c>
      <c r="O12" s="22">
        <v>211</v>
      </c>
    </row>
    <row r="13" spans="1:15" s="12" customFormat="1" ht="14.25" customHeight="1">
      <c r="A13" s="19"/>
      <c r="B13" s="1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s="15" customFormat="1" ht="15" customHeight="1">
      <c r="A14" s="21" t="s">
        <v>78</v>
      </c>
      <c r="B14" s="14"/>
      <c r="C14" s="33">
        <f>SUM(C16:C23)</f>
        <v>2463</v>
      </c>
      <c r="D14" s="33">
        <f aca="true" t="shared" si="0" ref="D14:O14">SUM(D16:D23)</f>
        <v>199</v>
      </c>
      <c r="E14" s="33">
        <f t="shared" si="0"/>
        <v>210</v>
      </c>
      <c r="F14" s="33">
        <f t="shared" si="0"/>
        <v>211</v>
      </c>
      <c r="G14" s="33">
        <f t="shared" si="0"/>
        <v>224</v>
      </c>
      <c r="H14" s="33">
        <f t="shared" si="0"/>
        <v>198</v>
      </c>
      <c r="I14" s="33">
        <f t="shared" si="0"/>
        <v>211</v>
      </c>
      <c r="J14" s="33">
        <f t="shared" si="0"/>
        <v>209</v>
      </c>
      <c r="K14" s="33">
        <f t="shared" si="0"/>
        <v>201</v>
      </c>
      <c r="L14" s="33">
        <f t="shared" si="0"/>
        <v>204</v>
      </c>
      <c r="M14" s="33">
        <f t="shared" si="0"/>
        <v>197</v>
      </c>
      <c r="N14" s="33">
        <f t="shared" si="0"/>
        <v>214</v>
      </c>
      <c r="O14" s="33">
        <f t="shared" si="0"/>
        <v>185</v>
      </c>
    </row>
    <row r="15" spans="1:15" s="15" customFormat="1" ht="14.25" customHeight="1">
      <c r="A15" s="13" t="s">
        <v>13</v>
      </c>
      <c r="B15" s="1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5" s="15" customFormat="1" ht="15" customHeight="1">
      <c r="A16" s="13" t="s">
        <v>14</v>
      </c>
      <c r="B16" s="14"/>
      <c r="C16" s="33">
        <f>C25</f>
        <v>806</v>
      </c>
      <c r="D16" s="33">
        <f aca="true" t="shared" si="1" ref="D16:O16">D25</f>
        <v>73</v>
      </c>
      <c r="E16" s="33">
        <f t="shared" si="1"/>
        <v>74</v>
      </c>
      <c r="F16" s="33">
        <f t="shared" si="1"/>
        <v>69</v>
      </c>
      <c r="G16" s="33">
        <f t="shared" si="1"/>
        <v>74</v>
      </c>
      <c r="H16" s="33">
        <f t="shared" si="1"/>
        <v>63</v>
      </c>
      <c r="I16" s="33">
        <f t="shared" si="1"/>
        <v>63</v>
      </c>
      <c r="J16" s="33">
        <f t="shared" si="1"/>
        <v>73</v>
      </c>
      <c r="K16" s="33">
        <f t="shared" si="1"/>
        <v>71</v>
      </c>
      <c r="L16" s="33">
        <f t="shared" si="1"/>
        <v>71</v>
      </c>
      <c r="M16" s="33">
        <f t="shared" si="1"/>
        <v>55</v>
      </c>
      <c r="N16" s="33">
        <f t="shared" si="1"/>
        <v>62</v>
      </c>
      <c r="O16" s="33">
        <f t="shared" si="1"/>
        <v>58</v>
      </c>
    </row>
    <row r="17" spans="1:15" s="15" customFormat="1" ht="15" customHeight="1">
      <c r="A17" s="13" t="s">
        <v>15</v>
      </c>
      <c r="B17" s="14"/>
      <c r="C17" s="33">
        <f>C31+C33+C38+C53+C65</f>
        <v>251</v>
      </c>
      <c r="D17" s="33">
        <f aca="true" t="shared" si="2" ref="D17:O17">D31+D33+D38+D53+D65</f>
        <v>14</v>
      </c>
      <c r="E17" s="33">
        <f t="shared" si="2"/>
        <v>15</v>
      </c>
      <c r="F17" s="33">
        <f t="shared" si="2"/>
        <v>25</v>
      </c>
      <c r="G17" s="33">
        <f t="shared" si="2"/>
        <v>24</v>
      </c>
      <c r="H17" s="33">
        <f t="shared" si="2"/>
        <v>21</v>
      </c>
      <c r="I17" s="33">
        <f t="shared" si="2"/>
        <v>24</v>
      </c>
      <c r="J17" s="33">
        <f t="shared" si="2"/>
        <v>23</v>
      </c>
      <c r="K17" s="33">
        <f t="shared" si="2"/>
        <v>13</v>
      </c>
      <c r="L17" s="33">
        <f t="shared" si="2"/>
        <v>24</v>
      </c>
      <c r="M17" s="33">
        <f t="shared" si="2"/>
        <v>25</v>
      </c>
      <c r="N17" s="33">
        <f t="shared" si="2"/>
        <v>16</v>
      </c>
      <c r="O17" s="33">
        <f t="shared" si="2"/>
        <v>27</v>
      </c>
    </row>
    <row r="18" spans="1:15" s="15" customFormat="1" ht="15" customHeight="1">
      <c r="A18" s="13" t="s">
        <v>16</v>
      </c>
      <c r="B18" s="14"/>
      <c r="C18" s="33">
        <f>C28+C29+C49+C66+C67</f>
        <v>173</v>
      </c>
      <c r="D18" s="33">
        <f aca="true" t="shared" si="3" ref="D18:O18">D28+D29+D49+D66+D67</f>
        <v>14</v>
      </c>
      <c r="E18" s="33">
        <f t="shared" si="3"/>
        <v>16</v>
      </c>
      <c r="F18" s="33">
        <f t="shared" si="3"/>
        <v>14</v>
      </c>
      <c r="G18" s="33">
        <f t="shared" si="3"/>
        <v>22</v>
      </c>
      <c r="H18" s="33">
        <f t="shared" si="3"/>
        <v>9</v>
      </c>
      <c r="I18" s="33">
        <f t="shared" si="3"/>
        <v>16</v>
      </c>
      <c r="J18" s="33">
        <f t="shared" si="3"/>
        <v>14</v>
      </c>
      <c r="K18" s="33">
        <f t="shared" si="3"/>
        <v>14</v>
      </c>
      <c r="L18" s="33">
        <f t="shared" si="3"/>
        <v>24</v>
      </c>
      <c r="M18" s="33">
        <f t="shared" si="3"/>
        <v>12</v>
      </c>
      <c r="N18" s="33">
        <f t="shared" si="3"/>
        <v>12</v>
      </c>
      <c r="O18" s="33">
        <f t="shared" si="3"/>
        <v>6</v>
      </c>
    </row>
    <row r="19" spans="1:15" s="15" customFormat="1" ht="15" customHeight="1">
      <c r="A19" s="13" t="s">
        <v>17</v>
      </c>
      <c r="B19" s="14"/>
      <c r="C19" s="33">
        <f>C35+C37+C43+C46+C52+C59+C61</f>
        <v>373</v>
      </c>
      <c r="D19" s="33">
        <f aca="true" t="shared" si="4" ref="D19:O19">D35+D37+D43+D46+D52+D59+D61</f>
        <v>28</v>
      </c>
      <c r="E19" s="33">
        <f t="shared" si="4"/>
        <v>31</v>
      </c>
      <c r="F19" s="33">
        <f t="shared" si="4"/>
        <v>30</v>
      </c>
      <c r="G19" s="33">
        <f t="shared" si="4"/>
        <v>34</v>
      </c>
      <c r="H19" s="33">
        <f t="shared" si="4"/>
        <v>29</v>
      </c>
      <c r="I19" s="33">
        <f t="shared" si="4"/>
        <v>36</v>
      </c>
      <c r="J19" s="33">
        <f t="shared" si="4"/>
        <v>33</v>
      </c>
      <c r="K19" s="33">
        <f t="shared" si="4"/>
        <v>22</v>
      </c>
      <c r="L19" s="33">
        <f t="shared" si="4"/>
        <v>26</v>
      </c>
      <c r="M19" s="33">
        <f t="shared" si="4"/>
        <v>32</v>
      </c>
      <c r="N19" s="33">
        <f t="shared" si="4"/>
        <v>42</v>
      </c>
      <c r="O19" s="33">
        <f t="shared" si="4"/>
        <v>30</v>
      </c>
    </row>
    <row r="20" spans="1:15" s="15" customFormat="1" ht="15" customHeight="1">
      <c r="A20" s="13" t="s">
        <v>18</v>
      </c>
      <c r="B20" s="14"/>
      <c r="C20" s="33">
        <f>C39+C50+C57</f>
        <v>231</v>
      </c>
      <c r="D20" s="33">
        <f aca="true" t="shared" si="5" ref="D20:O20">D39+D50+D57</f>
        <v>21</v>
      </c>
      <c r="E20" s="33">
        <f t="shared" si="5"/>
        <v>23</v>
      </c>
      <c r="F20" s="33">
        <f t="shared" si="5"/>
        <v>19</v>
      </c>
      <c r="G20" s="33">
        <f t="shared" si="5"/>
        <v>16</v>
      </c>
      <c r="H20" s="33">
        <f t="shared" si="5"/>
        <v>23</v>
      </c>
      <c r="I20" s="33">
        <f t="shared" si="5"/>
        <v>19</v>
      </c>
      <c r="J20" s="33">
        <f t="shared" si="5"/>
        <v>20</v>
      </c>
      <c r="K20" s="33">
        <f t="shared" si="5"/>
        <v>18</v>
      </c>
      <c r="L20" s="33">
        <f t="shared" si="5"/>
        <v>10</v>
      </c>
      <c r="M20" s="33">
        <f t="shared" si="5"/>
        <v>19</v>
      </c>
      <c r="N20" s="33">
        <f t="shared" si="5"/>
        <v>25</v>
      </c>
      <c r="O20" s="33">
        <f t="shared" si="5"/>
        <v>18</v>
      </c>
    </row>
    <row r="21" spans="1:15" s="15" customFormat="1" ht="15" customHeight="1">
      <c r="A21" s="13" t="s">
        <v>19</v>
      </c>
      <c r="B21" s="14"/>
      <c r="C21" s="33">
        <f>C41+C44+C45+C51+C56+C62+C73+C74+C75+C76</f>
        <v>168</v>
      </c>
      <c r="D21" s="33">
        <f>D41+D44+D45+D51+D56+D62+D73+D74+D75+D76</f>
        <v>11</v>
      </c>
      <c r="E21" s="33">
        <f aca="true" t="shared" si="6" ref="E21:O21">E41+E44+E45+E51+E56+E62+E73+E74+E75+E76</f>
        <v>17</v>
      </c>
      <c r="F21" s="33">
        <f t="shared" si="6"/>
        <v>13</v>
      </c>
      <c r="G21" s="33">
        <f t="shared" si="6"/>
        <v>16</v>
      </c>
      <c r="H21" s="33">
        <f t="shared" si="6"/>
        <v>13</v>
      </c>
      <c r="I21" s="33">
        <f t="shared" si="6"/>
        <v>11</v>
      </c>
      <c r="J21" s="33">
        <f t="shared" si="6"/>
        <v>13</v>
      </c>
      <c r="K21" s="33">
        <f t="shared" si="6"/>
        <v>16</v>
      </c>
      <c r="L21" s="33">
        <f t="shared" si="6"/>
        <v>10</v>
      </c>
      <c r="M21" s="33">
        <f t="shared" si="6"/>
        <v>15</v>
      </c>
      <c r="N21" s="33">
        <f t="shared" si="6"/>
        <v>15</v>
      </c>
      <c r="O21" s="33">
        <f t="shared" si="6"/>
        <v>18</v>
      </c>
    </row>
    <row r="22" spans="1:15" s="15" customFormat="1" ht="15" customHeight="1">
      <c r="A22" s="13" t="s">
        <v>20</v>
      </c>
      <c r="B22" s="14"/>
      <c r="C22" s="33">
        <f>C26+C32+C47+C55+C68</f>
        <v>303</v>
      </c>
      <c r="D22" s="33">
        <f aca="true" t="shared" si="7" ref="D22:O22">D26+D32+D47+D55+D68</f>
        <v>30</v>
      </c>
      <c r="E22" s="33">
        <f t="shared" si="7"/>
        <v>24</v>
      </c>
      <c r="F22" s="33">
        <f t="shared" si="7"/>
        <v>26</v>
      </c>
      <c r="G22" s="33">
        <f t="shared" si="7"/>
        <v>19</v>
      </c>
      <c r="H22" s="33">
        <f t="shared" si="7"/>
        <v>27</v>
      </c>
      <c r="I22" s="33">
        <f t="shared" si="7"/>
        <v>34</v>
      </c>
      <c r="J22" s="33">
        <f t="shared" si="7"/>
        <v>13</v>
      </c>
      <c r="K22" s="33">
        <f t="shared" si="7"/>
        <v>32</v>
      </c>
      <c r="L22" s="33">
        <f t="shared" si="7"/>
        <v>30</v>
      </c>
      <c r="M22" s="33">
        <f t="shared" si="7"/>
        <v>21</v>
      </c>
      <c r="N22" s="33">
        <f t="shared" si="7"/>
        <v>30</v>
      </c>
      <c r="O22" s="33">
        <f t="shared" si="7"/>
        <v>17</v>
      </c>
    </row>
    <row r="23" spans="1:15" s="15" customFormat="1" ht="15" customHeight="1">
      <c r="A23" s="13" t="s">
        <v>21</v>
      </c>
      <c r="B23" s="14"/>
      <c r="C23" s="33">
        <f>C27+C34+C40+C58+C63+C69+C71+C72</f>
        <v>158</v>
      </c>
      <c r="D23" s="33">
        <f aca="true" t="shared" si="8" ref="D23:O23">D27+D34+D40+D58+D63+D69+D71+D72</f>
        <v>8</v>
      </c>
      <c r="E23" s="33">
        <f t="shared" si="8"/>
        <v>10</v>
      </c>
      <c r="F23" s="33">
        <f t="shared" si="8"/>
        <v>15</v>
      </c>
      <c r="G23" s="33">
        <f t="shared" si="8"/>
        <v>19</v>
      </c>
      <c r="H23" s="33">
        <f t="shared" si="8"/>
        <v>13</v>
      </c>
      <c r="I23" s="33">
        <f t="shared" si="8"/>
        <v>8</v>
      </c>
      <c r="J23" s="33">
        <f t="shared" si="8"/>
        <v>20</v>
      </c>
      <c r="K23" s="33">
        <f t="shared" si="8"/>
        <v>15</v>
      </c>
      <c r="L23" s="33">
        <f t="shared" si="8"/>
        <v>9</v>
      </c>
      <c r="M23" s="33">
        <f t="shared" si="8"/>
        <v>18</v>
      </c>
      <c r="N23" s="33">
        <f t="shared" si="8"/>
        <v>12</v>
      </c>
      <c r="O23" s="33">
        <f t="shared" si="8"/>
        <v>11</v>
      </c>
    </row>
    <row r="24" spans="1:17" s="12" customFormat="1" ht="14.25" customHeight="1">
      <c r="A24" s="10"/>
      <c r="B24" s="11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15"/>
      <c r="Q24" s="15"/>
    </row>
    <row r="25" spans="1:17" s="12" customFormat="1" ht="15" customHeight="1">
      <c r="A25" s="10" t="s">
        <v>22</v>
      </c>
      <c r="B25" s="11"/>
      <c r="C25" s="36">
        <f>SUM(D25:O25)</f>
        <v>806</v>
      </c>
      <c r="D25" s="35">
        <v>73</v>
      </c>
      <c r="E25" s="35">
        <v>74</v>
      </c>
      <c r="F25" s="35">
        <v>69</v>
      </c>
      <c r="G25" s="35">
        <v>74</v>
      </c>
      <c r="H25" s="35">
        <v>63</v>
      </c>
      <c r="I25" s="35">
        <v>63</v>
      </c>
      <c r="J25" s="35">
        <v>73</v>
      </c>
      <c r="K25" s="35">
        <v>71</v>
      </c>
      <c r="L25" s="35">
        <v>71</v>
      </c>
      <c r="M25" s="35">
        <v>55</v>
      </c>
      <c r="N25" s="35">
        <v>62</v>
      </c>
      <c r="O25" s="35">
        <v>58</v>
      </c>
      <c r="P25" s="15"/>
      <c r="Q25" s="15"/>
    </row>
    <row r="26" spans="1:17" s="12" customFormat="1" ht="15" customHeight="1">
      <c r="A26" s="10" t="s">
        <v>23</v>
      </c>
      <c r="B26" s="11"/>
      <c r="C26" s="36">
        <f aca="true" t="shared" si="9" ref="C26:C74">SUM(D26:O26)</f>
        <v>217</v>
      </c>
      <c r="D26" s="35">
        <v>19</v>
      </c>
      <c r="E26" s="35">
        <v>15</v>
      </c>
      <c r="F26" s="35">
        <v>21</v>
      </c>
      <c r="G26" s="35">
        <v>13</v>
      </c>
      <c r="H26" s="35">
        <v>23</v>
      </c>
      <c r="I26" s="35">
        <v>23</v>
      </c>
      <c r="J26" s="35">
        <v>11</v>
      </c>
      <c r="K26" s="35">
        <v>20</v>
      </c>
      <c r="L26" s="35">
        <v>20</v>
      </c>
      <c r="M26" s="35">
        <v>17</v>
      </c>
      <c r="N26" s="35">
        <v>24</v>
      </c>
      <c r="O26" s="35">
        <v>11</v>
      </c>
      <c r="P26" s="15"/>
      <c r="Q26" s="15"/>
    </row>
    <row r="27" spans="1:17" s="12" customFormat="1" ht="15" customHeight="1">
      <c r="A27" s="10" t="s">
        <v>24</v>
      </c>
      <c r="B27" s="11"/>
      <c r="C27" s="36">
        <f t="shared" si="9"/>
        <v>50</v>
      </c>
      <c r="D27" s="35">
        <v>5</v>
      </c>
      <c r="E27" s="35">
        <v>3</v>
      </c>
      <c r="F27" s="35">
        <v>5</v>
      </c>
      <c r="G27" s="35">
        <v>7</v>
      </c>
      <c r="H27" s="35">
        <v>3</v>
      </c>
      <c r="I27" s="35">
        <v>1</v>
      </c>
      <c r="J27" s="35">
        <v>6</v>
      </c>
      <c r="K27" s="35">
        <v>6</v>
      </c>
      <c r="L27" s="35">
        <v>1</v>
      </c>
      <c r="M27" s="35">
        <v>6</v>
      </c>
      <c r="N27" s="35">
        <v>1</v>
      </c>
      <c r="O27" s="35">
        <v>6</v>
      </c>
      <c r="P27" s="15"/>
      <c r="Q27" s="15"/>
    </row>
    <row r="28" spans="1:17" s="12" customFormat="1" ht="15" customHeight="1">
      <c r="A28" s="10" t="s">
        <v>25</v>
      </c>
      <c r="B28" s="11"/>
      <c r="C28" s="36">
        <f t="shared" si="9"/>
        <v>107</v>
      </c>
      <c r="D28" s="35">
        <v>12</v>
      </c>
      <c r="E28" s="35">
        <v>9</v>
      </c>
      <c r="F28" s="35">
        <v>10</v>
      </c>
      <c r="G28" s="35">
        <v>14</v>
      </c>
      <c r="H28" s="35">
        <v>5</v>
      </c>
      <c r="I28" s="35">
        <v>10</v>
      </c>
      <c r="J28" s="35">
        <v>6</v>
      </c>
      <c r="K28" s="35">
        <v>9</v>
      </c>
      <c r="L28" s="35">
        <v>19</v>
      </c>
      <c r="M28" s="35">
        <v>7</v>
      </c>
      <c r="N28" s="35">
        <v>4</v>
      </c>
      <c r="O28" s="35">
        <v>2</v>
      </c>
      <c r="P28" s="15"/>
      <c r="Q28" s="15"/>
    </row>
    <row r="29" spans="1:17" s="12" customFormat="1" ht="15" customHeight="1">
      <c r="A29" s="10" t="s">
        <v>26</v>
      </c>
      <c r="B29" s="11"/>
      <c r="C29" s="36">
        <f t="shared" si="9"/>
        <v>33</v>
      </c>
      <c r="D29" s="35">
        <v>0</v>
      </c>
      <c r="E29" s="35">
        <v>4</v>
      </c>
      <c r="F29" s="37">
        <v>2</v>
      </c>
      <c r="G29" s="37">
        <v>4</v>
      </c>
      <c r="H29" s="35">
        <v>1</v>
      </c>
      <c r="I29" s="37">
        <v>5</v>
      </c>
      <c r="J29" s="35">
        <v>3</v>
      </c>
      <c r="K29" s="37">
        <v>2</v>
      </c>
      <c r="L29" s="35">
        <v>4</v>
      </c>
      <c r="M29" s="35">
        <v>1</v>
      </c>
      <c r="N29" s="37">
        <v>6</v>
      </c>
      <c r="O29" s="37">
        <v>1</v>
      </c>
      <c r="P29" s="15"/>
      <c r="Q29" s="15"/>
    </row>
    <row r="30" spans="1:17" s="12" customFormat="1" ht="14.25" customHeight="1">
      <c r="A30" s="10"/>
      <c r="B30" s="11"/>
      <c r="C30" s="36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15"/>
      <c r="Q30" s="15"/>
    </row>
    <row r="31" spans="1:17" s="12" customFormat="1" ht="15" customHeight="1">
      <c r="A31" s="10" t="s">
        <v>27</v>
      </c>
      <c r="B31" s="11"/>
      <c r="C31" s="36">
        <f t="shared" si="9"/>
        <v>73</v>
      </c>
      <c r="D31" s="35">
        <v>5</v>
      </c>
      <c r="E31" s="35">
        <v>6</v>
      </c>
      <c r="F31" s="35">
        <v>3</v>
      </c>
      <c r="G31" s="35">
        <v>9</v>
      </c>
      <c r="H31" s="35">
        <v>6</v>
      </c>
      <c r="I31" s="35">
        <v>5</v>
      </c>
      <c r="J31" s="35">
        <v>10</v>
      </c>
      <c r="K31" s="35">
        <v>3</v>
      </c>
      <c r="L31" s="35">
        <v>6</v>
      </c>
      <c r="M31" s="35">
        <v>9</v>
      </c>
      <c r="N31" s="35">
        <v>5</v>
      </c>
      <c r="O31" s="35">
        <v>6</v>
      </c>
      <c r="P31" s="15"/>
      <c r="Q31" s="15"/>
    </row>
    <row r="32" spans="1:17" s="12" customFormat="1" ht="15" customHeight="1">
      <c r="A32" s="10" t="s">
        <v>28</v>
      </c>
      <c r="B32" s="11"/>
      <c r="C32" s="36">
        <f t="shared" si="9"/>
        <v>16</v>
      </c>
      <c r="D32" s="35">
        <v>0</v>
      </c>
      <c r="E32" s="35">
        <v>2</v>
      </c>
      <c r="F32" s="35">
        <v>0</v>
      </c>
      <c r="G32" s="35">
        <v>0</v>
      </c>
      <c r="H32" s="35">
        <v>1</v>
      </c>
      <c r="I32" s="37">
        <v>4</v>
      </c>
      <c r="J32" s="35">
        <v>0</v>
      </c>
      <c r="K32" s="35">
        <v>3</v>
      </c>
      <c r="L32" s="35">
        <v>2</v>
      </c>
      <c r="M32" s="35">
        <v>3</v>
      </c>
      <c r="N32" s="35">
        <v>0</v>
      </c>
      <c r="O32" s="37">
        <v>1</v>
      </c>
      <c r="P32" s="15"/>
      <c r="Q32" s="15"/>
    </row>
    <row r="33" spans="1:17" s="12" customFormat="1" ht="15" customHeight="1">
      <c r="A33" s="10" t="s">
        <v>29</v>
      </c>
      <c r="B33" s="11"/>
      <c r="C33" s="36">
        <f t="shared" si="9"/>
        <v>78</v>
      </c>
      <c r="D33" s="35">
        <v>4</v>
      </c>
      <c r="E33" s="35">
        <v>2</v>
      </c>
      <c r="F33" s="35">
        <v>14</v>
      </c>
      <c r="G33" s="35">
        <v>7</v>
      </c>
      <c r="H33" s="35">
        <v>6</v>
      </c>
      <c r="I33" s="35">
        <v>8</v>
      </c>
      <c r="J33" s="35">
        <v>6</v>
      </c>
      <c r="K33" s="35">
        <v>1</v>
      </c>
      <c r="L33" s="35">
        <v>12</v>
      </c>
      <c r="M33" s="35">
        <v>6</v>
      </c>
      <c r="N33" s="35">
        <v>4</v>
      </c>
      <c r="O33" s="35">
        <v>8</v>
      </c>
      <c r="P33" s="15"/>
      <c r="Q33" s="15"/>
    </row>
    <row r="34" spans="1:17" s="12" customFormat="1" ht="15" customHeight="1">
      <c r="A34" s="10" t="s">
        <v>30</v>
      </c>
      <c r="B34" s="11"/>
      <c r="C34" s="36">
        <f t="shared" si="9"/>
        <v>32</v>
      </c>
      <c r="D34" s="35">
        <v>1</v>
      </c>
      <c r="E34" s="35">
        <v>2</v>
      </c>
      <c r="F34" s="35">
        <v>6</v>
      </c>
      <c r="G34" s="35">
        <v>3</v>
      </c>
      <c r="H34" s="37">
        <v>3</v>
      </c>
      <c r="I34" s="35">
        <v>2</v>
      </c>
      <c r="J34" s="35">
        <v>4</v>
      </c>
      <c r="K34" s="37">
        <v>0</v>
      </c>
      <c r="L34" s="35">
        <v>3</v>
      </c>
      <c r="M34" s="35">
        <v>5</v>
      </c>
      <c r="N34" s="35">
        <v>2</v>
      </c>
      <c r="O34" s="35">
        <v>1</v>
      </c>
      <c r="P34" s="15"/>
      <c r="Q34" s="15"/>
    </row>
    <row r="35" spans="1:17" s="12" customFormat="1" ht="15" customHeight="1">
      <c r="A35" s="10" t="s">
        <v>31</v>
      </c>
      <c r="B35" s="11"/>
      <c r="C35" s="36">
        <f t="shared" si="9"/>
        <v>48</v>
      </c>
      <c r="D35" s="35">
        <v>3</v>
      </c>
      <c r="E35" s="35">
        <v>4</v>
      </c>
      <c r="F35" s="35">
        <v>6</v>
      </c>
      <c r="G35" s="35">
        <v>3</v>
      </c>
      <c r="H35" s="35">
        <v>6</v>
      </c>
      <c r="I35" s="35">
        <v>3</v>
      </c>
      <c r="J35" s="35">
        <v>4</v>
      </c>
      <c r="K35" s="35">
        <v>5</v>
      </c>
      <c r="L35" s="35">
        <v>3</v>
      </c>
      <c r="M35" s="35">
        <v>4</v>
      </c>
      <c r="N35" s="35">
        <v>3</v>
      </c>
      <c r="O35" s="35">
        <v>4</v>
      </c>
      <c r="P35" s="15"/>
      <c r="Q35" s="15"/>
    </row>
    <row r="36" spans="1:17" s="12" customFormat="1" ht="14.25" customHeight="1">
      <c r="A36" s="10"/>
      <c r="B36" s="11"/>
      <c r="C36" s="36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15"/>
      <c r="Q36" s="15"/>
    </row>
    <row r="37" spans="1:17" s="12" customFormat="1" ht="15" customHeight="1">
      <c r="A37" s="10" t="s">
        <v>32</v>
      </c>
      <c r="B37" s="11"/>
      <c r="C37" s="36">
        <f t="shared" si="9"/>
        <v>142</v>
      </c>
      <c r="D37" s="35">
        <v>11</v>
      </c>
      <c r="E37" s="35">
        <v>14</v>
      </c>
      <c r="F37" s="35">
        <v>9</v>
      </c>
      <c r="G37" s="35">
        <v>10</v>
      </c>
      <c r="H37" s="35">
        <v>10</v>
      </c>
      <c r="I37" s="35">
        <v>18</v>
      </c>
      <c r="J37" s="35">
        <v>11</v>
      </c>
      <c r="K37" s="35">
        <v>6</v>
      </c>
      <c r="L37" s="35">
        <v>12</v>
      </c>
      <c r="M37" s="35">
        <v>13</v>
      </c>
      <c r="N37" s="35">
        <v>17</v>
      </c>
      <c r="O37" s="35">
        <v>11</v>
      </c>
      <c r="P37" s="15"/>
      <c r="Q37" s="15"/>
    </row>
    <row r="38" spans="1:17" s="12" customFormat="1" ht="15" customHeight="1">
      <c r="A38" s="10" t="s">
        <v>33</v>
      </c>
      <c r="B38" s="11"/>
      <c r="C38" s="36">
        <f t="shared" si="9"/>
        <v>71</v>
      </c>
      <c r="D38" s="35">
        <v>3</v>
      </c>
      <c r="E38" s="35">
        <v>5</v>
      </c>
      <c r="F38" s="35">
        <v>7</v>
      </c>
      <c r="G38" s="35">
        <v>3</v>
      </c>
      <c r="H38" s="35">
        <v>8</v>
      </c>
      <c r="I38" s="35">
        <v>7</v>
      </c>
      <c r="J38" s="35">
        <v>6</v>
      </c>
      <c r="K38" s="35">
        <v>6</v>
      </c>
      <c r="L38" s="35">
        <v>5</v>
      </c>
      <c r="M38" s="35">
        <v>6</v>
      </c>
      <c r="N38" s="35">
        <v>5</v>
      </c>
      <c r="O38" s="35">
        <v>10</v>
      </c>
      <c r="P38" s="15"/>
      <c r="Q38" s="15"/>
    </row>
    <row r="39" spans="1:17" s="12" customFormat="1" ht="15" customHeight="1">
      <c r="A39" s="10" t="s">
        <v>34</v>
      </c>
      <c r="B39" s="11"/>
      <c r="C39" s="36">
        <f t="shared" si="9"/>
        <v>79</v>
      </c>
      <c r="D39" s="35">
        <v>8</v>
      </c>
      <c r="E39" s="35">
        <v>8</v>
      </c>
      <c r="F39" s="35">
        <v>6</v>
      </c>
      <c r="G39" s="35">
        <v>4</v>
      </c>
      <c r="H39" s="35">
        <v>8</v>
      </c>
      <c r="I39" s="35">
        <v>11</v>
      </c>
      <c r="J39" s="35">
        <v>4</v>
      </c>
      <c r="K39" s="35">
        <v>5</v>
      </c>
      <c r="L39" s="35">
        <v>0</v>
      </c>
      <c r="M39" s="35">
        <v>6</v>
      </c>
      <c r="N39" s="35">
        <v>12</v>
      </c>
      <c r="O39" s="35">
        <v>7</v>
      </c>
      <c r="P39" s="15"/>
      <c r="Q39" s="15"/>
    </row>
    <row r="40" spans="1:17" s="12" customFormat="1" ht="15" customHeight="1">
      <c r="A40" s="10" t="s">
        <v>35</v>
      </c>
      <c r="B40" s="11"/>
      <c r="C40" s="36">
        <f t="shared" si="9"/>
        <v>33</v>
      </c>
      <c r="D40" s="35">
        <v>1</v>
      </c>
      <c r="E40" s="35">
        <v>2</v>
      </c>
      <c r="F40" s="35">
        <v>2</v>
      </c>
      <c r="G40" s="35">
        <v>2</v>
      </c>
      <c r="H40" s="35">
        <v>4</v>
      </c>
      <c r="I40" s="35">
        <v>3</v>
      </c>
      <c r="J40" s="37">
        <v>5</v>
      </c>
      <c r="K40" s="37">
        <v>4</v>
      </c>
      <c r="L40" s="35">
        <v>2</v>
      </c>
      <c r="M40" s="37">
        <v>3</v>
      </c>
      <c r="N40" s="35">
        <v>3</v>
      </c>
      <c r="O40" s="37">
        <v>2</v>
      </c>
      <c r="P40" s="15"/>
      <c r="Q40" s="15"/>
    </row>
    <row r="41" spans="1:17" s="12" customFormat="1" ht="15" customHeight="1">
      <c r="A41" s="10" t="s">
        <v>36</v>
      </c>
      <c r="B41" s="11"/>
      <c r="C41" s="36">
        <f t="shared" si="9"/>
        <v>28</v>
      </c>
      <c r="D41" s="35">
        <v>3</v>
      </c>
      <c r="E41" s="35">
        <v>2</v>
      </c>
      <c r="F41" s="35">
        <v>0</v>
      </c>
      <c r="G41" s="35">
        <v>4</v>
      </c>
      <c r="H41" s="35">
        <v>1</v>
      </c>
      <c r="I41" s="35">
        <v>2</v>
      </c>
      <c r="J41" s="35">
        <v>4</v>
      </c>
      <c r="K41" s="35">
        <v>2</v>
      </c>
      <c r="L41" s="35">
        <v>2</v>
      </c>
      <c r="M41" s="35">
        <v>3</v>
      </c>
      <c r="N41" s="37">
        <v>4</v>
      </c>
      <c r="O41" s="37">
        <v>1</v>
      </c>
      <c r="P41" s="15"/>
      <c r="Q41" s="15"/>
    </row>
    <row r="42" spans="1:17" s="12" customFormat="1" ht="14.25" customHeight="1">
      <c r="A42" s="10"/>
      <c r="B42" s="11"/>
      <c r="C42" s="3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15"/>
      <c r="Q42" s="15"/>
    </row>
    <row r="43" spans="1:17" s="12" customFormat="1" ht="15" customHeight="1">
      <c r="A43" s="10" t="s">
        <v>37</v>
      </c>
      <c r="B43" s="11"/>
      <c r="C43" s="36">
        <f t="shared" si="9"/>
        <v>77</v>
      </c>
      <c r="D43" s="35">
        <v>4</v>
      </c>
      <c r="E43" s="35">
        <v>6</v>
      </c>
      <c r="F43" s="35">
        <v>6</v>
      </c>
      <c r="G43" s="35">
        <v>6</v>
      </c>
      <c r="H43" s="35">
        <v>7</v>
      </c>
      <c r="I43" s="35">
        <v>4</v>
      </c>
      <c r="J43" s="35">
        <v>9</v>
      </c>
      <c r="K43" s="35">
        <v>5</v>
      </c>
      <c r="L43" s="35">
        <v>4</v>
      </c>
      <c r="M43" s="35">
        <v>5</v>
      </c>
      <c r="N43" s="35">
        <v>12</v>
      </c>
      <c r="O43" s="35">
        <v>9</v>
      </c>
      <c r="P43" s="15"/>
      <c r="Q43" s="15"/>
    </row>
    <row r="44" spans="1:17" s="12" customFormat="1" ht="15" customHeight="1">
      <c r="A44" s="10" t="s">
        <v>38</v>
      </c>
      <c r="B44" s="11"/>
      <c r="C44" s="36">
        <f t="shared" si="9"/>
        <v>20</v>
      </c>
      <c r="D44" s="35">
        <v>3</v>
      </c>
      <c r="E44" s="35">
        <v>0</v>
      </c>
      <c r="F44" s="35">
        <v>2</v>
      </c>
      <c r="G44" s="35">
        <v>2</v>
      </c>
      <c r="H44" s="35">
        <v>2</v>
      </c>
      <c r="I44" s="35">
        <v>3</v>
      </c>
      <c r="J44" s="35">
        <v>2</v>
      </c>
      <c r="K44" s="37">
        <v>2</v>
      </c>
      <c r="L44" s="35">
        <v>1</v>
      </c>
      <c r="M44" s="35">
        <v>1</v>
      </c>
      <c r="N44" s="35">
        <v>0</v>
      </c>
      <c r="O44" s="35">
        <v>2</v>
      </c>
      <c r="P44" s="15"/>
      <c r="Q44" s="15"/>
    </row>
    <row r="45" spans="1:17" s="12" customFormat="1" ht="15" customHeight="1">
      <c r="A45" s="10" t="s">
        <v>39</v>
      </c>
      <c r="B45" s="11"/>
      <c r="C45" s="36">
        <f t="shared" si="9"/>
        <v>35</v>
      </c>
      <c r="D45" s="37">
        <v>3</v>
      </c>
      <c r="E45" s="35">
        <v>5</v>
      </c>
      <c r="F45" s="35">
        <v>3</v>
      </c>
      <c r="G45" s="35">
        <v>2</v>
      </c>
      <c r="H45" s="35">
        <v>3</v>
      </c>
      <c r="I45" s="35">
        <v>1</v>
      </c>
      <c r="J45" s="35">
        <v>3</v>
      </c>
      <c r="K45" s="35">
        <v>3</v>
      </c>
      <c r="L45" s="35">
        <v>4</v>
      </c>
      <c r="M45" s="35">
        <v>3</v>
      </c>
      <c r="N45" s="37">
        <v>2</v>
      </c>
      <c r="O45" s="35">
        <v>3</v>
      </c>
      <c r="P45" s="15"/>
      <c r="Q45" s="15"/>
    </row>
    <row r="46" spans="1:17" s="12" customFormat="1" ht="15" customHeight="1">
      <c r="A46" s="10" t="s">
        <v>40</v>
      </c>
      <c r="B46" s="11"/>
      <c r="C46" s="36">
        <f t="shared" si="9"/>
        <v>30</v>
      </c>
      <c r="D46" s="35">
        <v>4</v>
      </c>
      <c r="E46" s="35">
        <v>0</v>
      </c>
      <c r="F46" s="35">
        <v>2</v>
      </c>
      <c r="G46" s="35">
        <v>4</v>
      </c>
      <c r="H46" s="35">
        <v>0</v>
      </c>
      <c r="I46" s="35">
        <v>1</v>
      </c>
      <c r="J46" s="35">
        <v>3</v>
      </c>
      <c r="K46" s="35">
        <v>0</v>
      </c>
      <c r="L46" s="35">
        <v>3</v>
      </c>
      <c r="M46" s="35">
        <v>4</v>
      </c>
      <c r="N46" s="35">
        <v>3</v>
      </c>
      <c r="O46" s="35">
        <v>6</v>
      </c>
      <c r="P46" s="15"/>
      <c r="Q46" s="15"/>
    </row>
    <row r="47" spans="1:17" s="12" customFormat="1" ht="15" customHeight="1">
      <c r="A47" s="10" t="s">
        <v>41</v>
      </c>
      <c r="B47" s="11"/>
      <c r="C47" s="36">
        <f t="shared" si="9"/>
        <v>48</v>
      </c>
      <c r="D47" s="35">
        <v>9</v>
      </c>
      <c r="E47" s="35">
        <v>4</v>
      </c>
      <c r="F47" s="35">
        <v>4</v>
      </c>
      <c r="G47" s="35">
        <v>3</v>
      </c>
      <c r="H47" s="35">
        <v>2</v>
      </c>
      <c r="I47" s="35">
        <v>4</v>
      </c>
      <c r="J47" s="35">
        <v>0</v>
      </c>
      <c r="K47" s="35">
        <v>7</v>
      </c>
      <c r="L47" s="37">
        <v>7</v>
      </c>
      <c r="M47" s="35">
        <v>0</v>
      </c>
      <c r="N47" s="35">
        <v>4</v>
      </c>
      <c r="O47" s="35">
        <v>4</v>
      </c>
      <c r="P47" s="15"/>
      <c r="Q47" s="15"/>
    </row>
    <row r="48" spans="1:17" s="12" customFormat="1" ht="14.25" customHeight="1">
      <c r="A48" s="10"/>
      <c r="B48" s="11"/>
      <c r="C48" s="3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15"/>
      <c r="Q48" s="15"/>
    </row>
    <row r="49" spans="1:17" s="12" customFormat="1" ht="15" customHeight="1">
      <c r="A49" s="10" t="s">
        <v>42</v>
      </c>
      <c r="B49" s="11"/>
      <c r="C49" s="36">
        <f t="shared" si="9"/>
        <v>29</v>
      </c>
      <c r="D49" s="35">
        <v>2</v>
      </c>
      <c r="E49" s="35">
        <v>2</v>
      </c>
      <c r="F49" s="35">
        <v>2</v>
      </c>
      <c r="G49" s="35">
        <v>3</v>
      </c>
      <c r="H49" s="35">
        <v>3</v>
      </c>
      <c r="I49" s="35">
        <v>0</v>
      </c>
      <c r="J49" s="35">
        <v>5</v>
      </c>
      <c r="K49" s="35">
        <v>3</v>
      </c>
      <c r="L49" s="37">
        <v>1</v>
      </c>
      <c r="M49" s="35">
        <v>4</v>
      </c>
      <c r="N49" s="35">
        <v>1</v>
      </c>
      <c r="O49" s="35">
        <v>3</v>
      </c>
      <c r="P49" s="15"/>
      <c r="Q49" s="15"/>
    </row>
    <row r="50" spans="1:17" s="12" customFormat="1" ht="15" customHeight="1">
      <c r="A50" s="10" t="s">
        <v>43</v>
      </c>
      <c r="B50" s="11"/>
      <c r="C50" s="36">
        <f t="shared" si="9"/>
        <v>21</v>
      </c>
      <c r="D50" s="35">
        <v>1</v>
      </c>
      <c r="E50" s="35">
        <v>2</v>
      </c>
      <c r="F50" s="35">
        <v>3</v>
      </c>
      <c r="G50" s="35">
        <v>2</v>
      </c>
      <c r="H50" s="35">
        <v>0</v>
      </c>
      <c r="I50" s="35">
        <v>1</v>
      </c>
      <c r="J50" s="35">
        <v>2</v>
      </c>
      <c r="K50" s="35">
        <v>0</v>
      </c>
      <c r="L50" s="37">
        <v>2</v>
      </c>
      <c r="M50" s="35">
        <v>4</v>
      </c>
      <c r="N50" s="35">
        <v>3</v>
      </c>
      <c r="O50" s="37">
        <v>1</v>
      </c>
      <c r="P50" s="15"/>
      <c r="Q50" s="15"/>
    </row>
    <row r="51" spans="1:17" s="12" customFormat="1" ht="15" customHeight="1">
      <c r="A51" s="10" t="s">
        <v>44</v>
      </c>
      <c r="B51" s="11"/>
      <c r="C51" s="36">
        <f t="shared" si="9"/>
        <v>31</v>
      </c>
      <c r="D51" s="35">
        <v>0</v>
      </c>
      <c r="E51" s="35">
        <v>2</v>
      </c>
      <c r="F51" s="35">
        <v>1</v>
      </c>
      <c r="G51" s="35">
        <v>2</v>
      </c>
      <c r="H51" s="35">
        <v>3</v>
      </c>
      <c r="I51" s="37">
        <v>2</v>
      </c>
      <c r="J51" s="35">
        <v>2</v>
      </c>
      <c r="K51" s="35">
        <v>3</v>
      </c>
      <c r="L51" s="35">
        <v>0</v>
      </c>
      <c r="M51" s="35">
        <v>5</v>
      </c>
      <c r="N51" s="37">
        <v>3</v>
      </c>
      <c r="O51" s="35">
        <v>8</v>
      </c>
      <c r="P51" s="15"/>
      <c r="Q51" s="15"/>
    </row>
    <row r="52" spans="1:17" s="12" customFormat="1" ht="15" customHeight="1">
      <c r="A52" s="10" t="s">
        <v>45</v>
      </c>
      <c r="B52" s="11"/>
      <c r="C52" s="36">
        <f t="shared" si="9"/>
        <v>49</v>
      </c>
      <c r="D52" s="35">
        <v>5</v>
      </c>
      <c r="E52" s="35">
        <v>5</v>
      </c>
      <c r="F52" s="35">
        <v>6</v>
      </c>
      <c r="G52" s="35">
        <v>7</v>
      </c>
      <c r="H52" s="35">
        <v>4</v>
      </c>
      <c r="I52" s="35">
        <v>6</v>
      </c>
      <c r="J52" s="35">
        <v>5</v>
      </c>
      <c r="K52" s="35">
        <v>4</v>
      </c>
      <c r="L52" s="35">
        <v>2</v>
      </c>
      <c r="M52" s="35">
        <v>2</v>
      </c>
      <c r="N52" s="35">
        <v>3</v>
      </c>
      <c r="O52" s="35">
        <v>0</v>
      </c>
      <c r="P52" s="15"/>
      <c r="Q52" s="15"/>
    </row>
    <row r="53" spans="1:17" s="12" customFormat="1" ht="15" customHeight="1">
      <c r="A53" s="10" t="s">
        <v>46</v>
      </c>
      <c r="B53" s="11"/>
      <c r="C53" s="36">
        <f t="shared" si="9"/>
        <v>25</v>
      </c>
      <c r="D53" s="35">
        <v>1</v>
      </c>
      <c r="E53" s="35">
        <v>2</v>
      </c>
      <c r="F53" s="35">
        <v>1</v>
      </c>
      <c r="G53" s="35">
        <v>3</v>
      </c>
      <c r="H53" s="35">
        <v>1</v>
      </c>
      <c r="I53" s="35">
        <v>4</v>
      </c>
      <c r="J53" s="35">
        <v>1</v>
      </c>
      <c r="K53" s="35">
        <v>3</v>
      </c>
      <c r="L53" s="35">
        <v>1</v>
      </c>
      <c r="M53" s="35">
        <v>4</v>
      </c>
      <c r="N53" s="35">
        <v>2</v>
      </c>
      <c r="O53" s="35">
        <v>2</v>
      </c>
      <c r="P53" s="15"/>
      <c r="Q53" s="15"/>
    </row>
    <row r="54" spans="1:17" s="12" customFormat="1" ht="14.25" customHeight="1">
      <c r="A54" s="10"/>
      <c r="B54" s="11"/>
      <c r="C54" s="3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15"/>
      <c r="Q54" s="15"/>
    </row>
    <row r="55" spans="1:17" s="12" customFormat="1" ht="15" customHeight="1">
      <c r="A55" s="10" t="s">
        <v>47</v>
      </c>
      <c r="B55" s="11"/>
      <c r="C55" s="36">
        <f t="shared" si="9"/>
        <v>17</v>
      </c>
      <c r="D55" s="37">
        <v>2</v>
      </c>
      <c r="E55" s="35">
        <v>2</v>
      </c>
      <c r="F55" s="35">
        <v>0</v>
      </c>
      <c r="G55" s="35">
        <v>1</v>
      </c>
      <c r="H55" s="35">
        <v>1</v>
      </c>
      <c r="I55" s="37">
        <v>2</v>
      </c>
      <c r="J55" s="35">
        <v>2</v>
      </c>
      <c r="K55" s="37">
        <v>2</v>
      </c>
      <c r="L55" s="35">
        <v>1</v>
      </c>
      <c r="M55" s="35">
        <v>1</v>
      </c>
      <c r="N55" s="35">
        <v>2</v>
      </c>
      <c r="O55" s="37">
        <v>1</v>
      </c>
      <c r="P55" s="15"/>
      <c r="Q55" s="15"/>
    </row>
    <row r="56" spans="1:17" s="12" customFormat="1" ht="15" customHeight="1">
      <c r="A56" s="10" t="s">
        <v>48</v>
      </c>
      <c r="B56" s="11"/>
      <c r="C56" s="36">
        <f t="shared" si="9"/>
        <v>18</v>
      </c>
      <c r="D56" s="37">
        <v>0</v>
      </c>
      <c r="E56" s="35">
        <v>2</v>
      </c>
      <c r="F56" s="35">
        <v>1</v>
      </c>
      <c r="G56" s="35">
        <v>1</v>
      </c>
      <c r="H56" s="35">
        <v>1</v>
      </c>
      <c r="I56" s="35">
        <v>0</v>
      </c>
      <c r="J56" s="35">
        <v>2</v>
      </c>
      <c r="K56" s="35">
        <v>1</v>
      </c>
      <c r="L56" s="35">
        <v>1</v>
      </c>
      <c r="M56" s="35">
        <v>2</v>
      </c>
      <c r="N56" s="35">
        <v>3</v>
      </c>
      <c r="O56" s="35">
        <v>4</v>
      </c>
      <c r="P56" s="15"/>
      <c r="Q56" s="15"/>
    </row>
    <row r="57" spans="1:17" s="12" customFormat="1" ht="15" customHeight="1">
      <c r="A57" s="10" t="s">
        <v>49</v>
      </c>
      <c r="B57" s="11"/>
      <c r="C57" s="36">
        <f t="shared" si="9"/>
        <v>131</v>
      </c>
      <c r="D57" s="35">
        <v>12</v>
      </c>
      <c r="E57" s="35">
        <v>13</v>
      </c>
      <c r="F57" s="35">
        <v>10</v>
      </c>
      <c r="G57" s="35">
        <v>10</v>
      </c>
      <c r="H57" s="35">
        <v>15</v>
      </c>
      <c r="I57" s="35">
        <v>7</v>
      </c>
      <c r="J57" s="35">
        <v>14</v>
      </c>
      <c r="K57" s="35">
        <v>13</v>
      </c>
      <c r="L57" s="35">
        <v>8</v>
      </c>
      <c r="M57" s="35">
        <v>9</v>
      </c>
      <c r="N57" s="35">
        <v>10</v>
      </c>
      <c r="O57" s="35">
        <v>10</v>
      </c>
      <c r="P57" s="15"/>
      <c r="Q57" s="15"/>
    </row>
    <row r="58" spans="1:17" s="12" customFormat="1" ht="15" customHeight="1">
      <c r="A58" s="10" t="s">
        <v>50</v>
      </c>
      <c r="B58" s="11"/>
      <c r="C58" s="36">
        <f t="shared" si="9"/>
        <v>17</v>
      </c>
      <c r="D58" s="35">
        <v>1</v>
      </c>
      <c r="E58" s="35">
        <v>1</v>
      </c>
      <c r="F58" s="35">
        <v>1</v>
      </c>
      <c r="G58" s="35">
        <v>1</v>
      </c>
      <c r="H58" s="35">
        <v>2</v>
      </c>
      <c r="I58" s="37">
        <v>1</v>
      </c>
      <c r="J58" s="35">
        <v>1</v>
      </c>
      <c r="K58" s="35">
        <v>1</v>
      </c>
      <c r="L58" s="37">
        <v>1</v>
      </c>
      <c r="M58" s="35">
        <v>2</v>
      </c>
      <c r="N58" s="37">
        <v>4</v>
      </c>
      <c r="O58" s="35">
        <v>1</v>
      </c>
      <c r="P58" s="15"/>
      <c r="Q58" s="15"/>
    </row>
    <row r="59" spans="1:17" s="12" customFormat="1" ht="15" customHeight="1">
      <c r="A59" s="10" t="s">
        <v>51</v>
      </c>
      <c r="B59" s="11"/>
      <c r="C59" s="36">
        <f t="shared" si="9"/>
        <v>9</v>
      </c>
      <c r="D59" s="35">
        <v>1</v>
      </c>
      <c r="E59" s="35">
        <v>0</v>
      </c>
      <c r="F59" s="37">
        <v>0</v>
      </c>
      <c r="G59" s="35">
        <v>0</v>
      </c>
      <c r="H59" s="35">
        <v>1</v>
      </c>
      <c r="I59" s="37">
        <v>0</v>
      </c>
      <c r="J59" s="35">
        <v>0</v>
      </c>
      <c r="K59" s="35">
        <v>2</v>
      </c>
      <c r="L59" s="35">
        <v>1</v>
      </c>
      <c r="M59" s="35">
        <v>2</v>
      </c>
      <c r="N59" s="37">
        <v>2</v>
      </c>
      <c r="O59" s="35">
        <v>0</v>
      </c>
      <c r="P59" s="15"/>
      <c r="Q59" s="15"/>
    </row>
    <row r="60" spans="1:17" s="12" customFormat="1" ht="15" customHeight="1">
      <c r="A60" s="10"/>
      <c r="B60" s="11"/>
      <c r="C60" s="36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15"/>
      <c r="Q60" s="15"/>
    </row>
    <row r="61" spans="1:17" s="12" customFormat="1" ht="15" customHeight="1">
      <c r="A61" s="10" t="s">
        <v>52</v>
      </c>
      <c r="B61" s="11"/>
      <c r="C61" s="36">
        <f t="shared" si="9"/>
        <v>18</v>
      </c>
      <c r="D61" s="35">
        <v>0</v>
      </c>
      <c r="E61" s="37">
        <v>2</v>
      </c>
      <c r="F61" s="35">
        <v>1</v>
      </c>
      <c r="G61" s="35">
        <v>4</v>
      </c>
      <c r="H61" s="35">
        <v>1</v>
      </c>
      <c r="I61" s="35">
        <v>4</v>
      </c>
      <c r="J61" s="37">
        <v>1</v>
      </c>
      <c r="K61" s="35">
        <v>0</v>
      </c>
      <c r="L61" s="35">
        <v>1</v>
      </c>
      <c r="M61" s="35">
        <v>2</v>
      </c>
      <c r="N61" s="35">
        <v>2</v>
      </c>
      <c r="O61" s="35">
        <v>0</v>
      </c>
      <c r="P61" s="15"/>
      <c r="Q61" s="15"/>
    </row>
    <row r="62" spans="1:17" s="12" customFormat="1" ht="15" customHeight="1">
      <c r="A62" s="10" t="s">
        <v>53</v>
      </c>
      <c r="B62" s="11"/>
      <c r="C62" s="36">
        <f t="shared" si="9"/>
        <v>17</v>
      </c>
      <c r="D62" s="37">
        <v>2</v>
      </c>
      <c r="E62" s="35">
        <v>0</v>
      </c>
      <c r="F62" s="37">
        <v>3</v>
      </c>
      <c r="G62" s="37">
        <v>3</v>
      </c>
      <c r="H62" s="37">
        <v>3</v>
      </c>
      <c r="I62" s="35">
        <v>1</v>
      </c>
      <c r="J62" s="37">
        <v>0</v>
      </c>
      <c r="K62" s="35">
        <v>3</v>
      </c>
      <c r="L62" s="37">
        <v>1</v>
      </c>
      <c r="M62" s="35">
        <v>0</v>
      </c>
      <c r="N62" s="35">
        <v>1</v>
      </c>
      <c r="O62" s="37">
        <v>0</v>
      </c>
      <c r="P62" s="15"/>
      <c r="Q62" s="15"/>
    </row>
    <row r="63" spans="1:17" s="12" customFormat="1" ht="15" customHeight="1">
      <c r="A63" s="10" t="s">
        <v>54</v>
      </c>
      <c r="B63" s="11"/>
      <c r="C63" s="36">
        <f t="shared" si="9"/>
        <v>13</v>
      </c>
      <c r="D63" s="35">
        <v>0</v>
      </c>
      <c r="E63" s="35">
        <v>2</v>
      </c>
      <c r="F63" s="37">
        <v>0</v>
      </c>
      <c r="G63" s="35">
        <v>2</v>
      </c>
      <c r="H63" s="35">
        <v>1</v>
      </c>
      <c r="I63" s="35">
        <v>1</v>
      </c>
      <c r="J63" s="35">
        <v>2</v>
      </c>
      <c r="K63" s="35">
        <v>2</v>
      </c>
      <c r="L63" s="35">
        <v>1</v>
      </c>
      <c r="M63" s="35">
        <v>1</v>
      </c>
      <c r="N63" s="35">
        <v>1</v>
      </c>
      <c r="O63" s="35">
        <v>0</v>
      </c>
      <c r="P63" s="15"/>
      <c r="Q63" s="15"/>
    </row>
    <row r="64" spans="1:17" s="12" customFormat="1" ht="15" customHeight="1">
      <c r="A64" s="10"/>
      <c r="B64" s="11"/>
      <c r="C64" s="36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15"/>
      <c r="Q64" s="15"/>
    </row>
    <row r="65" spans="1:17" s="12" customFormat="1" ht="15" customHeight="1">
      <c r="A65" s="10" t="s">
        <v>55</v>
      </c>
      <c r="B65" s="11"/>
      <c r="C65" s="36">
        <f t="shared" si="9"/>
        <v>4</v>
      </c>
      <c r="D65" s="35">
        <v>1</v>
      </c>
      <c r="E65" s="35">
        <v>0</v>
      </c>
      <c r="F65" s="37">
        <v>0</v>
      </c>
      <c r="G65" s="37">
        <v>2</v>
      </c>
      <c r="H65" s="37">
        <v>0</v>
      </c>
      <c r="I65" s="37">
        <v>0</v>
      </c>
      <c r="J65" s="35">
        <v>0</v>
      </c>
      <c r="K65" s="35">
        <v>0</v>
      </c>
      <c r="L65" s="37">
        <v>0</v>
      </c>
      <c r="M65" s="37">
        <v>0</v>
      </c>
      <c r="N65" s="35">
        <v>0</v>
      </c>
      <c r="O65" s="35">
        <v>1</v>
      </c>
      <c r="P65" s="15"/>
      <c r="Q65" s="15"/>
    </row>
    <row r="66" spans="1:17" s="12" customFormat="1" ht="15" customHeight="1">
      <c r="A66" s="10" t="s">
        <v>56</v>
      </c>
      <c r="B66" s="11"/>
      <c r="C66" s="36">
        <f t="shared" si="9"/>
        <v>2</v>
      </c>
      <c r="D66" s="37">
        <v>0</v>
      </c>
      <c r="E66" s="37">
        <v>1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1</v>
      </c>
      <c r="O66" s="37">
        <v>0</v>
      </c>
      <c r="P66" s="15"/>
      <c r="Q66" s="15"/>
    </row>
    <row r="67" spans="1:17" s="12" customFormat="1" ht="15" customHeight="1">
      <c r="A67" s="10" t="s">
        <v>57</v>
      </c>
      <c r="B67" s="11"/>
      <c r="C67" s="36">
        <f t="shared" si="9"/>
        <v>2</v>
      </c>
      <c r="D67" s="37">
        <v>0</v>
      </c>
      <c r="E67" s="35">
        <v>0</v>
      </c>
      <c r="F67" s="37">
        <v>0</v>
      </c>
      <c r="G67" s="37">
        <v>1</v>
      </c>
      <c r="H67" s="37">
        <v>0</v>
      </c>
      <c r="I67" s="37">
        <v>1</v>
      </c>
      <c r="J67" s="35">
        <v>0</v>
      </c>
      <c r="K67" s="35">
        <v>0</v>
      </c>
      <c r="L67" s="37">
        <v>0</v>
      </c>
      <c r="M67" s="37">
        <v>0</v>
      </c>
      <c r="N67" s="37">
        <v>0</v>
      </c>
      <c r="O67" s="37">
        <v>0</v>
      </c>
      <c r="P67" s="15"/>
      <c r="Q67" s="15"/>
    </row>
    <row r="68" spans="1:17" s="12" customFormat="1" ht="15" customHeight="1">
      <c r="A68" s="10" t="s">
        <v>58</v>
      </c>
      <c r="B68" s="11"/>
      <c r="C68" s="36">
        <f t="shared" si="9"/>
        <v>5</v>
      </c>
      <c r="D68" s="35">
        <v>0</v>
      </c>
      <c r="E68" s="35">
        <v>1</v>
      </c>
      <c r="F68" s="37">
        <v>1</v>
      </c>
      <c r="G68" s="35">
        <v>2</v>
      </c>
      <c r="H68" s="35">
        <v>0</v>
      </c>
      <c r="I68" s="35">
        <v>1</v>
      </c>
      <c r="J68" s="37">
        <v>0</v>
      </c>
      <c r="K68" s="37">
        <v>0</v>
      </c>
      <c r="L68" s="35">
        <v>0</v>
      </c>
      <c r="M68" s="37">
        <v>0</v>
      </c>
      <c r="N68" s="35">
        <v>0</v>
      </c>
      <c r="O68" s="37">
        <v>0</v>
      </c>
      <c r="P68" s="15"/>
      <c r="Q68" s="15"/>
    </row>
    <row r="69" spans="1:17" s="12" customFormat="1" ht="15" customHeight="1">
      <c r="A69" s="10" t="s">
        <v>59</v>
      </c>
      <c r="B69" s="11"/>
      <c r="C69" s="36">
        <f t="shared" si="9"/>
        <v>7</v>
      </c>
      <c r="D69" s="35">
        <v>0</v>
      </c>
      <c r="E69" s="37">
        <v>0</v>
      </c>
      <c r="F69" s="37">
        <v>0</v>
      </c>
      <c r="G69" s="35">
        <v>2</v>
      </c>
      <c r="H69" s="37">
        <v>0</v>
      </c>
      <c r="I69" s="35">
        <v>0</v>
      </c>
      <c r="J69" s="35">
        <v>1</v>
      </c>
      <c r="K69" s="37">
        <v>1</v>
      </c>
      <c r="L69" s="37">
        <v>1</v>
      </c>
      <c r="M69" s="37">
        <v>0</v>
      </c>
      <c r="N69" s="37">
        <v>1</v>
      </c>
      <c r="O69" s="37">
        <v>1</v>
      </c>
      <c r="P69" s="15"/>
      <c r="Q69" s="15"/>
    </row>
    <row r="70" spans="1:17" s="12" customFormat="1" ht="15" customHeight="1">
      <c r="A70" s="10"/>
      <c r="B70" s="11"/>
      <c r="C70" s="36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15"/>
      <c r="Q70" s="15"/>
    </row>
    <row r="71" spans="1:17" s="12" customFormat="1" ht="15" customHeight="1">
      <c r="A71" s="10" t="s">
        <v>60</v>
      </c>
      <c r="B71" s="11"/>
      <c r="C71" s="36">
        <v>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5">
        <v>0</v>
      </c>
      <c r="L71" s="37">
        <v>0</v>
      </c>
      <c r="M71" s="37">
        <v>0</v>
      </c>
      <c r="N71" s="37">
        <v>0</v>
      </c>
      <c r="O71" s="37">
        <v>0</v>
      </c>
      <c r="P71" s="15"/>
      <c r="Q71" s="15"/>
    </row>
    <row r="72" spans="1:17" s="12" customFormat="1" ht="15" customHeight="1">
      <c r="A72" s="10" t="s">
        <v>61</v>
      </c>
      <c r="B72" s="11"/>
      <c r="C72" s="36">
        <f t="shared" si="9"/>
        <v>6</v>
      </c>
      <c r="D72" s="37">
        <v>0</v>
      </c>
      <c r="E72" s="37">
        <v>0</v>
      </c>
      <c r="F72" s="35">
        <v>1</v>
      </c>
      <c r="G72" s="35">
        <v>2</v>
      </c>
      <c r="H72" s="37">
        <v>0</v>
      </c>
      <c r="I72" s="37">
        <v>0</v>
      </c>
      <c r="J72" s="37">
        <v>1</v>
      </c>
      <c r="K72" s="37">
        <v>1</v>
      </c>
      <c r="L72" s="37">
        <v>0</v>
      </c>
      <c r="M72" s="35">
        <v>1</v>
      </c>
      <c r="N72" s="37">
        <v>0</v>
      </c>
      <c r="O72" s="37">
        <v>0</v>
      </c>
      <c r="P72" s="15"/>
      <c r="Q72" s="15"/>
    </row>
    <row r="73" spans="1:17" s="12" customFormat="1" ht="15" customHeight="1">
      <c r="A73" s="10" t="s">
        <v>62</v>
      </c>
      <c r="B73" s="11"/>
      <c r="C73" s="36">
        <f t="shared" si="9"/>
        <v>1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5">
        <v>0</v>
      </c>
      <c r="K73" s="37">
        <v>1</v>
      </c>
      <c r="L73" s="35">
        <v>0</v>
      </c>
      <c r="M73" s="37">
        <v>0</v>
      </c>
      <c r="N73" s="35">
        <v>0</v>
      </c>
      <c r="O73" s="37">
        <v>0</v>
      </c>
      <c r="P73" s="15"/>
      <c r="Q73" s="15"/>
    </row>
    <row r="74" spans="1:17" s="12" customFormat="1" ht="15" customHeight="1">
      <c r="A74" s="10" t="s">
        <v>63</v>
      </c>
      <c r="B74" s="11"/>
      <c r="C74" s="36">
        <f t="shared" si="9"/>
        <v>6</v>
      </c>
      <c r="D74" s="35">
        <v>0</v>
      </c>
      <c r="E74" s="37">
        <v>1</v>
      </c>
      <c r="F74" s="37">
        <v>0</v>
      </c>
      <c r="G74" s="37">
        <v>1</v>
      </c>
      <c r="H74" s="37">
        <v>0</v>
      </c>
      <c r="I74" s="35">
        <v>0</v>
      </c>
      <c r="J74" s="37">
        <v>0</v>
      </c>
      <c r="K74" s="37">
        <v>1</v>
      </c>
      <c r="L74" s="37">
        <v>1</v>
      </c>
      <c r="M74" s="37">
        <v>1</v>
      </c>
      <c r="N74" s="37">
        <v>1</v>
      </c>
      <c r="O74" s="35">
        <v>0</v>
      </c>
      <c r="P74" s="15"/>
      <c r="Q74" s="15"/>
    </row>
    <row r="75" spans="1:17" s="12" customFormat="1" ht="15" customHeight="1">
      <c r="A75" s="10" t="s">
        <v>64</v>
      </c>
      <c r="B75" s="10"/>
      <c r="C75" s="38">
        <f>SUM(D75:O75)</f>
        <v>2</v>
      </c>
      <c r="D75" s="39">
        <v>0</v>
      </c>
      <c r="E75" s="40">
        <v>1</v>
      </c>
      <c r="F75" s="40">
        <v>0</v>
      </c>
      <c r="G75" s="40">
        <v>0</v>
      </c>
      <c r="H75" s="40">
        <v>0</v>
      </c>
      <c r="I75" s="40">
        <v>1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15"/>
      <c r="Q75" s="15"/>
    </row>
    <row r="76" spans="1:17" s="12" customFormat="1" ht="15" customHeight="1">
      <c r="A76" s="16" t="s">
        <v>79</v>
      </c>
      <c r="B76" s="17"/>
      <c r="C76" s="41">
        <v>10</v>
      </c>
      <c r="D76" s="42">
        <v>0</v>
      </c>
      <c r="E76" s="43">
        <v>4</v>
      </c>
      <c r="F76" s="43">
        <v>3</v>
      </c>
      <c r="G76" s="43">
        <v>1</v>
      </c>
      <c r="H76" s="43">
        <v>0</v>
      </c>
      <c r="I76" s="43">
        <v>1</v>
      </c>
      <c r="J76" s="43">
        <v>0</v>
      </c>
      <c r="K76" s="43">
        <v>0</v>
      </c>
      <c r="L76" s="43">
        <v>0</v>
      </c>
      <c r="M76" s="43">
        <v>0</v>
      </c>
      <c r="N76" s="43">
        <v>1</v>
      </c>
      <c r="O76" s="43">
        <v>0</v>
      </c>
      <c r="P76" s="15"/>
      <c r="Q76" s="15"/>
    </row>
    <row r="77" spans="1:2" ht="15" customHeight="1">
      <c r="A77" s="2" t="s">
        <v>71</v>
      </c>
      <c r="B77" s="2"/>
    </row>
    <row r="78" spans="1:2" s="5" customFormat="1" ht="13.5">
      <c r="A78"/>
      <c r="B78"/>
    </row>
  </sheetData>
  <printOptions/>
  <pageMargins left="0.5905511811023623" right="0.5905511811023623" top="0.5905511811023623" bottom="0.5905511811023623" header="0" footer="0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2005-03-28T02:43:37Z</cp:lastPrinted>
  <dcterms:created xsi:type="dcterms:W3CDTF">2002-03-27T15:00:00Z</dcterms:created>
  <dcterms:modified xsi:type="dcterms:W3CDTF">2007-03-16T08:22:14Z</dcterms:modified>
  <cp:category/>
  <cp:version/>
  <cp:contentType/>
  <cp:contentStatus/>
</cp:coreProperties>
</file>