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20" tabRatio="448" activeTab="0"/>
  </bookViews>
  <sheets>
    <sheet name="N-01-07" sheetId="1" r:id="rId1"/>
  </sheets>
  <definedNames/>
  <calcPr fullCalcOnLoad="1"/>
</workbook>
</file>

<file path=xl/sharedStrings.xml><?xml version="1.0" encoding="utf-8"?>
<sst xmlns="http://schemas.openxmlformats.org/spreadsheetml/2006/main" count="190" uniqueCount="81">
  <si>
    <t xml:space="preserve">          第 ７ 表</t>
  </si>
  <si>
    <t xml:space="preserve">   民     有     地</t>
  </si>
  <si>
    <t xml:space="preserve">        (各年1月1日現在)</t>
  </si>
  <si>
    <t>総           数</t>
  </si>
  <si>
    <t xml:space="preserve">田 </t>
  </si>
  <si>
    <t>畑 (樹園地を含む)</t>
  </si>
  <si>
    <t>宅           地</t>
  </si>
  <si>
    <t>池           沼</t>
  </si>
  <si>
    <t>山      林</t>
  </si>
  <si>
    <t>原　　　野</t>
  </si>
  <si>
    <t>ア）牧場・雑種地(鉄軌道を除く)</t>
  </si>
  <si>
    <t>鉄    軌    道</t>
  </si>
  <si>
    <t>決定価格</t>
  </si>
  <si>
    <t xml:space="preserve"> 決定価格</t>
  </si>
  <si>
    <t>百万円</t>
  </si>
  <si>
    <t>大阪市地域</t>
  </si>
  <si>
    <t>三島地域</t>
  </si>
  <si>
    <t>豊能地域</t>
  </si>
  <si>
    <t>北河内地域</t>
  </si>
  <si>
    <t>中河内地域</t>
  </si>
  <si>
    <t>南河内地域</t>
  </si>
  <si>
    <t>泉北 地 域</t>
  </si>
  <si>
    <t>泉南 地 域</t>
  </si>
  <si>
    <t xml:space="preserve">大阪市 </t>
  </si>
  <si>
    <t xml:space="preserve">堺市 </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</si>
  <si>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</si>
  <si>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</si>
  <si>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</si>
  <si>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</si>
  <si>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</si>
  <si>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</si>
  <si>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</si>
  <si>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</si>
  <si>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</si>
  <si>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</si>
  <si>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</si>
  <si>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</si>
  <si>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</si>
  <si>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</si>
  <si>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</si>
  <si>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</si>
  <si>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</si>
  <si>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</si>
  <si>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</si>
  <si>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</si>
  <si>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</si>
  <si>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</si>
  <si>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</si>
  <si>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</si>
  <si>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</si>
  <si>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</si>
  <si>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</si>
  <si>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</si>
  <si>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</si>
  <si>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</si>
  <si>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</si>
  <si>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</si>
  <si>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</si>
  <si>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</si>
  <si>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</si>
  <si>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</si>
  <si>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</si>
  <si>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</si>
  <si>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</si>
  <si>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</si>
  <si>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</si>
  <si>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r>
      <t>ｍ</t>
    </r>
    <r>
      <rPr>
        <vertAlign val="superscript"/>
        <sz val="8"/>
        <rFont val="ＭＳ 明朝"/>
        <family val="1"/>
      </rPr>
      <t>2</t>
    </r>
  </si>
  <si>
    <t>市   町   村</t>
  </si>
  <si>
    <t xml:space="preserve">     市    町    村    別  </t>
  </si>
  <si>
    <t xml:space="preserve">  資  料    （財）大阪府市町村振興協会「自治大阪」</t>
  </si>
  <si>
    <t xml:space="preserve">        １）各市町村保管の土地課税台帳又は土地補充課税台帳に登録された土地に関するものである。  ア）牧場は堺市と大阪狭山市のみである。</t>
  </si>
  <si>
    <t>評価総地積</t>
  </si>
  <si>
    <t>平成１３年</t>
  </si>
  <si>
    <t>平成１４年</t>
  </si>
  <si>
    <t>平成１６年</t>
  </si>
  <si>
    <t>平成１５年</t>
  </si>
  <si>
    <t>平成１７年</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</si>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</sst>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 ###\ ###.000"/>
    <numFmt numFmtId="179" formatCode="0.000_);[Red]\(0.000\)"/>
    <numFmt numFmtId="180" formatCode="0.00_);[Red]\(0.00\)"/>
    <numFmt numFmtId="181" formatCode="[&lt;=999]000;[&lt;=99999]000\-00;000\-0000"/>
    <numFmt numFmtId="182" formatCode="###\ ###\ ###;;&quot;-&quot;"/>
  </numFmts>
  <fonts count="1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sz val="22"/>
      <name val="ＭＳ 明朝"/>
      <family val="1"/>
    </font>
    <font>
      <sz val="10"/>
      <name val="ＭＳ ゴシック"/>
      <family val="3"/>
    </font>
    <font>
      <sz val="6"/>
      <name val="ＭＳ Ｐ明朝"/>
      <family val="1"/>
    </font>
    <font>
      <vertAlign val="superscript"/>
      <sz val="8"/>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3" fillId="0" borderId="0" applyNumberFormat="0" applyFill="0" applyBorder="0" applyAlignment="0" applyProtection="0"/>
  </cellStyleXfs>
  <cellXfs count="67">
    <xf numFmtId="0" fontId="0" fillId="0" borderId="0" xfId="0" applyAlignment="1">
      <alignment/>
    </xf>
    <xf numFmtId="176" fontId="0" fillId="0" borderId="0" xfId="0" applyNumberFormat="1" applyAlignment="1">
      <alignment/>
    </xf>
    <xf numFmtId="3" fontId="0" fillId="0" borderId="0" xfId="0" applyNumberFormat="1" applyAlignment="1">
      <alignment/>
    </xf>
    <xf numFmtId="176" fontId="5" fillId="0" borderId="0" xfId="0" applyNumberFormat="1" applyFont="1" applyAlignment="1" quotePrefix="1">
      <alignment horizontal="left" vertical="center"/>
    </xf>
    <xf numFmtId="176" fontId="6" fillId="0" borderId="0" xfId="0" applyNumberFormat="1" applyFont="1" applyAlignment="1" quotePrefix="1">
      <alignment horizontal="left"/>
    </xf>
    <xf numFmtId="176" fontId="7" fillId="0" borderId="0" xfId="0" applyNumberFormat="1" applyFont="1" applyAlignment="1">
      <alignment/>
    </xf>
    <xf numFmtId="176" fontId="8" fillId="0" borderId="0" xfId="0" applyNumberFormat="1" applyFont="1" applyAlignment="1" quotePrefix="1">
      <alignment horizontal="right"/>
    </xf>
    <xf numFmtId="176" fontId="8" fillId="0" borderId="0" xfId="0" applyNumberFormat="1" applyFont="1" applyAlignment="1" quotePrefix="1">
      <alignment horizontal="left"/>
    </xf>
    <xf numFmtId="176" fontId="7" fillId="0" borderId="1" xfId="0" applyNumberFormat="1" applyFont="1" applyBorder="1" applyAlignment="1" quotePrefix="1">
      <alignment horizontal="left" vertical="top"/>
    </xf>
    <xf numFmtId="3" fontId="7" fillId="0" borderId="1" xfId="0" applyNumberFormat="1" applyFont="1" applyBorder="1" applyAlignment="1">
      <alignment vertical="top"/>
    </xf>
    <xf numFmtId="176" fontId="7" fillId="0" borderId="1" xfId="0" applyNumberFormat="1" applyFont="1" applyBorder="1" applyAlignment="1">
      <alignment vertical="top"/>
    </xf>
    <xf numFmtId="3" fontId="0" fillId="0" borderId="1" xfId="0" applyNumberFormat="1" applyBorder="1" applyAlignment="1">
      <alignment vertical="top"/>
    </xf>
    <xf numFmtId="176" fontId="7" fillId="0" borderId="1" xfId="0" applyNumberFormat="1" applyFont="1" applyBorder="1" applyAlignment="1" quotePrefix="1">
      <alignment horizontal="right" vertical="top"/>
    </xf>
    <xf numFmtId="176" fontId="7" fillId="0" borderId="2" xfId="0" applyNumberFormat="1" applyFont="1" applyBorder="1" applyAlignment="1">
      <alignment vertical="top"/>
    </xf>
    <xf numFmtId="176" fontId="7" fillId="0" borderId="0" xfId="0" applyNumberFormat="1" applyFont="1" applyAlignment="1">
      <alignment vertical="top"/>
    </xf>
    <xf numFmtId="176" fontId="0" fillId="0" borderId="3" xfId="0" applyNumberFormat="1" applyFont="1" applyBorder="1" applyAlignment="1">
      <alignment horizontal="centerContinuous" vertical="center"/>
    </xf>
    <xf numFmtId="176" fontId="7" fillId="0" borderId="4" xfId="0" applyNumberFormat="1" applyFont="1" applyBorder="1" applyAlignment="1">
      <alignment horizontal="centerContinuous" vertical="center"/>
    </xf>
    <xf numFmtId="176" fontId="0" fillId="0" borderId="3" xfId="0" applyNumberFormat="1" applyFont="1" applyBorder="1" applyAlignment="1" quotePrefix="1">
      <alignment horizontal="centerContinuous" vertical="center"/>
    </xf>
    <xf numFmtId="176" fontId="0" fillId="0" borderId="4" xfId="0" applyNumberFormat="1" applyFont="1" applyBorder="1" applyAlignment="1">
      <alignment horizontal="centerContinuous" vertical="center"/>
    </xf>
    <xf numFmtId="176" fontId="7" fillId="0" borderId="2" xfId="0" applyNumberFormat="1" applyFont="1" applyBorder="1" applyAlignment="1">
      <alignment/>
    </xf>
    <xf numFmtId="176" fontId="0" fillId="0" borderId="4"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7" fillId="0" borderId="0" xfId="0" applyNumberFormat="1" applyFont="1" applyAlignment="1">
      <alignment horizontal="right"/>
    </xf>
    <xf numFmtId="176" fontId="0" fillId="0" borderId="0" xfId="0" applyNumberFormat="1" applyFont="1" applyBorder="1" applyAlignment="1" quotePrefix="1">
      <alignment horizontal="left"/>
    </xf>
    <xf numFmtId="176" fontId="6" fillId="0" borderId="0" xfId="0" applyNumberFormat="1" applyFont="1" applyAlignment="1" quotePrefix="1">
      <alignment horizontal="right"/>
    </xf>
    <xf numFmtId="3" fontId="0" fillId="0" borderId="0" xfId="0" applyNumberFormat="1" applyFont="1" applyAlignment="1" quotePrefix="1">
      <alignment horizontal="distributed" vertical="top"/>
    </xf>
    <xf numFmtId="176" fontId="0" fillId="0" borderId="0" xfId="0" applyNumberFormat="1" applyFont="1" applyAlignment="1">
      <alignment vertical="top"/>
    </xf>
    <xf numFmtId="176" fontId="0" fillId="0" borderId="0" xfId="0" applyNumberFormat="1" applyAlignment="1">
      <alignment vertical="top"/>
    </xf>
    <xf numFmtId="176" fontId="0" fillId="0" borderId="2" xfId="0" applyNumberFormat="1" applyFont="1" applyBorder="1" applyAlignment="1" quotePrefix="1">
      <alignment horizontal="center" vertical="top"/>
    </xf>
    <xf numFmtId="3" fontId="0" fillId="0" borderId="0" xfId="0" applyNumberFormat="1" applyFont="1" applyAlignment="1">
      <alignment vertical="top"/>
    </xf>
    <xf numFmtId="176" fontId="9" fillId="0" borderId="2" xfId="0" applyNumberFormat="1" applyFont="1" applyBorder="1" applyAlignment="1">
      <alignment vertical="top"/>
    </xf>
    <xf numFmtId="176" fontId="9" fillId="0" borderId="0" xfId="0" applyNumberFormat="1" applyFont="1" applyAlignment="1">
      <alignment vertical="top"/>
    </xf>
    <xf numFmtId="3" fontId="4" fillId="0" borderId="0" xfId="0" applyNumberFormat="1" applyFont="1" applyAlignment="1" quotePrefix="1">
      <alignment horizontal="distributed" vertical="top"/>
    </xf>
    <xf numFmtId="176" fontId="9" fillId="0" borderId="2" xfId="0" applyNumberFormat="1" applyFont="1" applyBorder="1" applyAlignment="1">
      <alignment horizontal="center" vertical="top"/>
    </xf>
    <xf numFmtId="176" fontId="4" fillId="0" borderId="0" xfId="0" applyNumberFormat="1" applyFont="1" applyAlignment="1">
      <alignment horizontal="right" vertical="top"/>
    </xf>
    <xf numFmtId="3" fontId="4" fillId="0" borderId="0" xfId="0" applyNumberFormat="1" applyFont="1" applyAlignment="1">
      <alignment horizontal="distributed" vertical="top"/>
    </xf>
    <xf numFmtId="3" fontId="0" fillId="0" borderId="0" xfId="0" applyNumberFormat="1" applyFont="1" applyAlignment="1">
      <alignment horizontal="distributed" vertical="top"/>
    </xf>
    <xf numFmtId="176" fontId="0" fillId="0" borderId="0" xfId="0" applyNumberFormat="1" applyFont="1" applyAlignment="1">
      <alignment horizontal="right" vertical="top"/>
    </xf>
    <xf numFmtId="176" fontId="7" fillId="0" borderId="2" xfId="0" applyNumberFormat="1" applyFont="1" applyBorder="1" applyAlignment="1">
      <alignment horizontal="center" vertical="top"/>
    </xf>
    <xf numFmtId="1" fontId="0" fillId="0" borderId="0" xfId="0" applyNumberFormat="1" applyFont="1" applyAlignment="1">
      <alignment horizontal="right" vertical="top"/>
    </xf>
    <xf numFmtId="3" fontId="0" fillId="0" borderId="3" xfId="0" applyNumberFormat="1" applyFont="1" applyBorder="1" applyAlignment="1" quotePrefix="1">
      <alignment horizontal="distributed" vertical="top"/>
    </xf>
    <xf numFmtId="176" fontId="7" fillId="0" borderId="4" xfId="0" applyNumberFormat="1" applyFont="1" applyBorder="1" applyAlignment="1">
      <alignment horizontal="center" vertical="top"/>
    </xf>
    <xf numFmtId="176" fontId="0" fillId="0" borderId="3" xfId="0" applyNumberFormat="1" applyFont="1" applyBorder="1" applyAlignment="1">
      <alignment horizontal="right" vertical="top"/>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4" xfId="0" applyBorder="1" applyAlignment="1">
      <alignment horizontal="centerContinuous"/>
    </xf>
    <xf numFmtId="3" fontId="4" fillId="0" borderId="0" xfId="0" applyNumberFormat="1" applyFont="1" applyAlignment="1">
      <alignment vertical="top"/>
    </xf>
    <xf numFmtId="0" fontId="7" fillId="0" borderId="3" xfId="0" applyFont="1" applyBorder="1" applyAlignment="1">
      <alignment horizontal="centerContinuous" vertical="center"/>
    </xf>
    <xf numFmtId="176" fontId="6" fillId="0" borderId="0" xfId="0" applyNumberFormat="1" applyFont="1" applyBorder="1" applyAlignment="1" quotePrefix="1">
      <alignment horizontal="left"/>
    </xf>
    <xf numFmtId="176" fontId="0" fillId="0" borderId="0" xfId="0" applyNumberFormat="1" applyFont="1" applyBorder="1" applyAlignment="1">
      <alignment horizontal="right" vertical="top"/>
    </xf>
    <xf numFmtId="176" fontId="0" fillId="0" borderId="0" xfId="0" applyNumberFormat="1" applyFont="1" applyAlignment="1">
      <alignment horizontal="right" vertical="top"/>
    </xf>
    <xf numFmtId="176" fontId="0" fillId="0" borderId="0" xfId="21" applyNumberFormat="1" applyFont="1" applyAlignment="1">
      <alignment vertical="top"/>
      <protection/>
    </xf>
    <xf numFmtId="0" fontId="4" fillId="0" borderId="0" xfId="0" applyNumberFormat="1" applyFont="1" applyAlignment="1">
      <alignment horizontal="right" vertical="top"/>
    </xf>
    <xf numFmtId="176" fontId="0" fillId="0" borderId="0" xfId="0" applyNumberFormat="1" applyFont="1" applyAlignment="1">
      <alignment vertical="top"/>
    </xf>
    <xf numFmtId="3" fontId="0" fillId="0" borderId="0" xfId="0" applyNumberFormat="1" applyFont="1" applyAlignment="1" quotePrefix="1">
      <alignment horizontal="distributed" vertical="top"/>
    </xf>
    <xf numFmtId="176" fontId="9" fillId="0" borderId="0" xfId="0" applyNumberFormat="1" applyFont="1" applyAlignment="1">
      <alignment horizontal="right" vertical="top"/>
    </xf>
    <xf numFmtId="176" fontId="0" fillId="0" borderId="0" xfId="0" applyNumberFormat="1" applyAlignment="1">
      <alignment horizontal="right" vertical="top"/>
    </xf>
    <xf numFmtId="176" fontId="0" fillId="0" borderId="0" xfId="21" applyNumberFormat="1" applyFont="1" applyAlignment="1">
      <alignment horizontal="right" vertical="top"/>
      <protection/>
    </xf>
    <xf numFmtId="177" fontId="0" fillId="0" borderId="0" xfId="0" applyNumberFormat="1" applyFont="1" applyAlignment="1">
      <alignment horizontal="right" vertical="top"/>
    </xf>
    <xf numFmtId="176" fontId="7" fillId="0" borderId="5" xfId="0" applyNumberFormat="1" applyFont="1" applyBorder="1" applyAlignment="1">
      <alignment/>
    </xf>
    <xf numFmtId="176" fontId="4" fillId="0" borderId="0" xfId="0" applyNumberFormat="1" applyFont="1" applyFill="1" applyAlignment="1">
      <alignment vertical="top"/>
    </xf>
    <xf numFmtId="176" fontId="4" fillId="0" borderId="0" xfId="0" applyNumberFormat="1" applyFont="1" applyFill="1" applyAlignment="1">
      <alignment horizontal="right" vertical="top"/>
    </xf>
    <xf numFmtId="1" fontId="0" fillId="0" borderId="0" xfId="0" applyNumberFormat="1" applyFont="1" applyAlignment="1">
      <alignment horizontal="right" vertical="top"/>
    </xf>
    <xf numFmtId="3" fontId="0" fillId="0" borderId="6" xfId="0" applyNumberFormat="1" applyFont="1" applyBorder="1" applyAlignment="1">
      <alignment horizontal="center" vertical="center"/>
    </xf>
    <xf numFmtId="3" fontId="0" fillId="0" borderId="7"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4" xfId="0" applyNumberFormat="1"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M75"/>
  <sheetViews>
    <sheetView showGridLines="0" tabSelected="1" zoomScale="75" zoomScaleNormal="75" zoomScaleSheetLayoutView="25" workbookViewId="0" topLeftCell="A1">
      <selection activeCell="A1" sqref="A1"/>
    </sheetView>
  </sheetViews>
  <sheetFormatPr defaultColWidth="13.3984375" defaultRowHeight="14.25"/>
  <cols>
    <col min="1" max="1" width="16.3984375" style="1" customWidth="1"/>
    <col min="2" max="2" width="0.59375" style="1" customWidth="1"/>
    <col min="3" max="3" width="16.69921875" style="1" customWidth="1"/>
    <col min="4" max="4" width="16.5" style="1" customWidth="1"/>
    <col min="5" max="7" width="14" style="1" customWidth="1"/>
    <col min="8" max="8" width="13.8984375" style="1" customWidth="1"/>
    <col min="9" max="9" width="14" style="1" customWidth="1"/>
    <col min="10" max="10" width="14.8984375" style="1" customWidth="1"/>
    <col min="11" max="12" width="12.8984375" style="1" customWidth="1"/>
    <col min="13" max="13" width="14.3984375" style="1" customWidth="1"/>
    <col min="14" max="14" width="13" style="1" customWidth="1"/>
    <col min="15" max="15" width="12.8984375" style="1" customWidth="1"/>
    <col min="16" max="16" width="11.8984375" style="1" customWidth="1"/>
    <col min="17" max="17" width="14.69921875" style="1" customWidth="1"/>
    <col min="18" max="18" width="14" style="1" customWidth="1"/>
    <col min="19" max="19" width="13.69921875" style="1" customWidth="1"/>
    <col min="20" max="20" width="11.69921875" style="1" customWidth="1"/>
    <col min="21" max="21" width="15.59765625" style="1" bestFit="1" customWidth="1"/>
    <col min="22" max="16384" width="13.3984375" style="1" customWidth="1"/>
  </cols>
  <sheetData>
    <row r="1" spans="1:20" ht="21.75" customHeight="1">
      <c r="A1" s="3" t="s">
        <v>0</v>
      </c>
      <c r="B1" s="3"/>
      <c r="C1" s="2"/>
      <c r="D1" s="48"/>
      <c r="E1" s="5"/>
      <c r="F1" s="5"/>
      <c r="G1" s="2"/>
      <c r="H1" s="5"/>
      <c r="I1" s="5"/>
      <c r="J1" s="24" t="s">
        <v>68</v>
      </c>
      <c r="K1" s="4" t="s">
        <v>1</v>
      </c>
      <c r="L1" s="5"/>
      <c r="M1" s="5"/>
      <c r="N1" s="5"/>
      <c r="O1" s="5"/>
      <c r="P1" s="5"/>
      <c r="Q1" s="5"/>
      <c r="R1" s="5"/>
      <c r="S1" s="5"/>
      <c r="T1" s="5"/>
    </row>
    <row r="2" spans="1:20" ht="24" customHeight="1">
      <c r="A2" s="3"/>
      <c r="B2" s="3"/>
      <c r="C2" s="2"/>
      <c r="D2" s="4"/>
      <c r="E2" s="5"/>
      <c r="F2" s="5"/>
      <c r="G2" s="2"/>
      <c r="H2" s="5"/>
      <c r="I2" s="5"/>
      <c r="J2" s="6"/>
      <c r="K2" s="7"/>
      <c r="L2" s="5"/>
      <c r="M2" s="5"/>
      <c r="N2" s="5"/>
      <c r="O2" s="5"/>
      <c r="P2" s="5"/>
      <c r="Q2" s="5"/>
      <c r="R2" s="5"/>
      <c r="S2" s="5"/>
      <c r="T2" s="5"/>
    </row>
    <row r="3" spans="1:20" s="14" customFormat="1" ht="15" customHeight="1" thickBot="1">
      <c r="A3" s="8" t="s">
        <v>70</v>
      </c>
      <c r="B3" s="8"/>
      <c r="C3" s="9"/>
      <c r="D3" s="10"/>
      <c r="E3" s="10"/>
      <c r="F3" s="10"/>
      <c r="G3" s="10"/>
      <c r="H3" s="10"/>
      <c r="I3" s="10"/>
      <c r="J3" s="10"/>
      <c r="K3" s="10"/>
      <c r="L3" s="10"/>
      <c r="M3" s="10"/>
      <c r="N3" s="10"/>
      <c r="O3" s="10"/>
      <c r="P3" s="10"/>
      <c r="Q3" s="10"/>
      <c r="R3" s="10"/>
      <c r="S3" s="11"/>
      <c r="T3" s="12" t="s">
        <v>2</v>
      </c>
    </row>
    <row r="4" spans="1:20" ht="24" customHeight="1">
      <c r="A4" s="63" t="s">
        <v>67</v>
      </c>
      <c r="B4" s="64"/>
      <c r="C4" s="15" t="s">
        <v>3</v>
      </c>
      <c r="D4" s="16"/>
      <c r="E4" s="15" t="s">
        <v>4</v>
      </c>
      <c r="F4" s="16"/>
      <c r="G4" s="15" t="s">
        <v>5</v>
      </c>
      <c r="H4" s="16"/>
      <c r="I4" s="17" t="s">
        <v>6</v>
      </c>
      <c r="J4" s="16"/>
      <c r="K4" s="15" t="s">
        <v>7</v>
      </c>
      <c r="L4" s="16"/>
      <c r="M4" s="15" t="s">
        <v>8</v>
      </c>
      <c r="N4" s="18"/>
      <c r="O4" s="15" t="s">
        <v>9</v>
      </c>
      <c r="P4" s="45"/>
      <c r="Q4" s="47" t="s">
        <v>10</v>
      </c>
      <c r="R4" s="44"/>
      <c r="S4" s="43" t="s">
        <v>11</v>
      </c>
      <c r="T4" s="43"/>
    </row>
    <row r="5" spans="1:20" ht="24" customHeight="1">
      <c r="A5" s="65"/>
      <c r="B5" s="66"/>
      <c r="C5" s="20" t="s">
        <v>71</v>
      </c>
      <c r="D5" s="20" t="s">
        <v>13</v>
      </c>
      <c r="E5" s="20" t="s">
        <v>71</v>
      </c>
      <c r="F5" s="20" t="s">
        <v>13</v>
      </c>
      <c r="G5" s="20" t="s">
        <v>71</v>
      </c>
      <c r="H5" s="20" t="s">
        <v>13</v>
      </c>
      <c r="I5" s="20" t="s">
        <v>71</v>
      </c>
      <c r="J5" s="20" t="s">
        <v>12</v>
      </c>
      <c r="K5" s="20" t="s">
        <v>71</v>
      </c>
      <c r="L5" s="20" t="s">
        <v>13</v>
      </c>
      <c r="M5" s="20" t="s">
        <v>71</v>
      </c>
      <c r="N5" s="20" t="s">
        <v>13</v>
      </c>
      <c r="O5" s="20" t="s">
        <v>71</v>
      </c>
      <c r="P5" s="20" t="s">
        <v>13</v>
      </c>
      <c r="Q5" s="20" t="s">
        <v>71</v>
      </c>
      <c r="R5" s="20" t="s">
        <v>13</v>
      </c>
      <c r="S5" s="20" t="s">
        <v>71</v>
      </c>
      <c r="T5" s="21" t="s">
        <v>13</v>
      </c>
    </row>
    <row r="6" spans="1:20" ht="15" customHeight="1">
      <c r="A6" s="2"/>
      <c r="B6" s="19"/>
      <c r="C6" s="22" t="s">
        <v>66</v>
      </c>
      <c r="D6" s="22" t="s">
        <v>14</v>
      </c>
      <c r="E6" s="5"/>
      <c r="F6" s="5"/>
      <c r="G6" s="5"/>
      <c r="H6" s="5"/>
      <c r="I6" s="5"/>
      <c r="J6" s="5"/>
      <c r="K6" s="5"/>
      <c r="L6" s="5"/>
      <c r="M6" s="5"/>
      <c r="N6" s="5"/>
      <c r="O6" s="5"/>
      <c r="P6" s="5"/>
      <c r="Q6" s="5"/>
      <c r="R6" s="5"/>
      <c r="S6" s="5"/>
      <c r="T6" s="5"/>
    </row>
    <row r="7" spans="1:20" s="27" customFormat="1" ht="15" customHeight="1">
      <c r="A7" s="36" t="s">
        <v>72</v>
      </c>
      <c r="B7" s="28"/>
      <c r="C7" s="53">
        <v>886661519</v>
      </c>
      <c r="D7" s="53">
        <v>69638225.74099998</v>
      </c>
      <c r="E7" s="53">
        <v>127437334</v>
      </c>
      <c r="F7" s="53">
        <v>722393.6929999999</v>
      </c>
      <c r="G7" s="53">
        <v>42467821</v>
      </c>
      <c r="H7" s="53">
        <v>358462.62200000003</v>
      </c>
      <c r="I7" s="53">
        <v>492673774</v>
      </c>
      <c r="J7" s="53">
        <v>65584383.08799999</v>
      </c>
      <c r="K7" s="53">
        <v>531340</v>
      </c>
      <c r="L7" s="53">
        <v>1973.559</v>
      </c>
      <c r="M7" s="53">
        <v>155539672</v>
      </c>
      <c r="N7" s="53">
        <v>49443.616</v>
      </c>
      <c r="O7" s="53">
        <v>3735036</v>
      </c>
      <c r="P7" s="53">
        <v>7034.627</v>
      </c>
      <c r="Q7" s="53">
        <v>53301331</v>
      </c>
      <c r="R7" s="53">
        <v>2413994.304</v>
      </c>
      <c r="S7" s="53">
        <v>10975211</v>
      </c>
      <c r="T7" s="53">
        <v>500540.2320000002</v>
      </c>
    </row>
    <row r="8" spans="1:20" s="27" customFormat="1" ht="15" customHeight="1">
      <c r="A8" s="54" t="s">
        <v>73</v>
      </c>
      <c r="B8" s="28"/>
      <c r="C8" s="53">
        <v>884715030</v>
      </c>
      <c r="D8" s="53">
        <v>63662368.233999975</v>
      </c>
      <c r="E8" s="53">
        <v>125929330</v>
      </c>
      <c r="F8" s="53">
        <v>624596.584</v>
      </c>
      <c r="G8" s="53">
        <v>42114988</v>
      </c>
      <c r="H8" s="53">
        <v>313946.29799999995</v>
      </c>
      <c r="I8" s="53">
        <v>494248430</v>
      </c>
      <c r="J8" s="53">
        <v>60049012.79299998</v>
      </c>
      <c r="K8" s="53">
        <v>526103</v>
      </c>
      <c r="L8" s="53">
        <v>1706.4589999999996</v>
      </c>
      <c r="M8" s="53">
        <v>154402835</v>
      </c>
      <c r="N8" s="53">
        <v>43729.876999999986</v>
      </c>
      <c r="O8" s="53">
        <v>3738556</v>
      </c>
      <c r="P8" s="53">
        <v>5955.463000000002</v>
      </c>
      <c r="Q8" s="53">
        <v>52835683</v>
      </c>
      <c r="R8" s="53">
        <v>2171806.3490000004</v>
      </c>
      <c r="S8" s="53">
        <v>10919105</v>
      </c>
      <c r="T8" s="53">
        <v>451614.41100000014</v>
      </c>
    </row>
    <row r="9" spans="1:20" s="27" customFormat="1" ht="15" customHeight="1">
      <c r="A9" s="54" t="s">
        <v>75</v>
      </c>
      <c r="B9" s="28"/>
      <c r="C9" s="53">
        <v>883076695</v>
      </c>
      <c r="D9" s="53">
        <v>57882787</v>
      </c>
      <c r="E9" s="53">
        <v>124249352</v>
      </c>
      <c r="F9" s="51">
        <v>523615</v>
      </c>
      <c r="G9" s="51">
        <v>41746120</v>
      </c>
      <c r="H9" s="51">
        <v>219028</v>
      </c>
      <c r="I9" s="53">
        <v>495634038</v>
      </c>
      <c r="J9" s="53">
        <v>54738889</v>
      </c>
      <c r="K9" s="53">
        <v>507477</v>
      </c>
      <c r="L9" s="53">
        <v>1403</v>
      </c>
      <c r="M9" s="53">
        <v>153326218</v>
      </c>
      <c r="N9" s="53">
        <v>37848</v>
      </c>
      <c r="O9" s="53">
        <v>3703354</v>
      </c>
      <c r="P9" s="53">
        <v>4016</v>
      </c>
      <c r="Q9" s="53">
        <v>53141629</v>
      </c>
      <c r="R9" s="53">
        <v>1946960</v>
      </c>
      <c r="S9" s="53">
        <v>10768507</v>
      </c>
      <c r="T9" s="53">
        <v>411028</v>
      </c>
    </row>
    <row r="10" spans="1:20" s="27" customFormat="1" ht="15" customHeight="1">
      <c r="A10" s="54" t="s">
        <v>74</v>
      </c>
      <c r="B10" s="28"/>
      <c r="C10" s="53">
        <v>882347298</v>
      </c>
      <c r="D10" s="53">
        <v>53025729.434999995</v>
      </c>
      <c r="E10" s="53">
        <v>122519711</v>
      </c>
      <c r="F10" s="51">
        <v>444864.76200000005</v>
      </c>
      <c r="G10" s="51">
        <v>41864226</v>
      </c>
      <c r="H10" s="51">
        <v>245046.86200000008</v>
      </c>
      <c r="I10" s="53">
        <v>497229798</v>
      </c>
      <c r="J10" s="53">
        <v>50172559.82</v>
      </c>
      <c r="K10" s="53">
        <v>492898</v>
      </c>
      <c r="L10" s="53">
        <v>1243.1630000000002</v>
      </c>
      <c r="M10" s="53">
        <v>152946911</v>
      </c>
      <c r="N10" s="53">
        <v>30640.855999999996</v>
      </c>
      <c r="O10" s="53">
        <v>3713495</v>
      </c>
      <c r="P10" s="53">
        <v>3335.802</v>
      </c>
      <c r="Q10" s="53">
        <v>52766428</v>
      </c>
      <c r="R10" s="53">
        <v>1750023.5</v>
      </c>
      <c r="S10" s="53">
        <v>10813831</v>
      </c>
      <c r="T10" s="53">
        <v>378014.684</v>
      </c>
    </row>
    <row r="11" spans="1:20" s="27" customFormat="1" ht="12.75" customHeight="1">
      <c r="A11" s="29"/>
      <c r="B11" s="13"/>
      <c r="C11" s="26"/>
      <c r="D11" s="26"/>
      <c r="E11" s="26"/>
      <c r="F11" s="26"/>
      <c r="G11" s="26"/>
      <c r="H11" s="26"/>
      <c r="I11" s="26"/>
      <c r="J11" s="26"/>
      <c r="K11" s="26"/>
      <c r="L11" s="26"/>
      <c r="M11" s="26"/>
      <c r="N11" s="26"/>
      <c r="O11" s="26"/>
      <c r="P11" s="26"/>
      <c r="Q11" s="26"/>
      <c r="R11" s="26"/>
      <c r="S11" s="26"/>
      <c r="T11" s="26"/>
    </row>
    <row r="12" spans="1:20" s="31" customFormat="1" ht="15" customHeight="1">
      <c r="A12" s="32" t="s">
        <v>76</v>
      </c>
      <c r="B12" s="28"/>
      <c r="C12" s="60">
        <f>SUM(C14:C21)</f>
        <v>881136817</v>
      </c>
      <c r="D12" s="60">
        <f aca="true" t="shared" si="0" ref="D12:T12">SUM(D14:D21)</f>
        <v>49681465</v>
      </c>
      <c r="E12" s="60">
        <f t="shared" si="0"/>
        <v>121073480</v>
      </c>
      <c r="F12" s="60">
        <f t="shared" si="0"/>
        <v>385032</v>
      </c>
      <c r="G12" s="60">
        <f>SUM(G14:G21)</f>
        <v>41726675</v>
      </c>
      <c r="H12" s="60">
        <f t="shared" si="0"/>
        <v>214662</v>
      </c>
      <c r="I12" s="60">
        <f t="shared" si="0"/>
        <v>498915697</v>
      </c>
      <c r="J12" s="60">
        <f t="shared" si="0"/>
        <v>47088459</v>
      </c>
      <c r="K12" s="60">
        <f t="shared" si="0"/>
        <v>482741</v>
      </c>
      <c r="L12" s="60">
        <f t="shared" si="0"/>
        <v>1121</v>
      </c>
      <c r="M12" s="60">
        <f t="shared" si="0"/>
        <v>151921781</v>
      </c>
      <c r="N12" s="60">
        <f t="shared" si="0"/>
        <v>27313</v>
      </c>
      <c r="O12" s="60">
        <f t="shared" si="0"/>
        <v>3698117</v>
      </c>
      <c r="P12" s="60">
        <f t="shared" si="0"/>
        <v>3022</v>
      </c>
      <c r="Q12" s="60">
        <f t="shared" si="0"/>
        <v>52536604</v>
      </c>
      <c r="R12" s="60">
        <f t="shared" si="0"/>
        <v>1607407</v>
      </c>
      <c r="S12" s="60">
        <f t="shared" si="0"/>
        <v>10781722</v>
      </c>
      <c r="T12" s="60">
        <f t="shared" si="0"/>
        <v>354445</v>
      </c>
    </row>
    <row r="13" spans="1:20" s="31" customFormat="1" ht="13.5" customHeight="1">
      <c r="A13" s="46"/>
      <c r="B13" s="30"/>
      <c r="C13" s="60"/>
      <c r="D13" s="60"/>
      <c r="E13" s="60"/>
      <c r="F13" s="60"/>
      <c r="G13" s="60"/>
      <c r="H13" s="60"/>
      <c r="I13" s="60"/>
      <c r="J13" s="60"/>
      <c r="K13" s="60"/>
      <c r="L13" s="60"/>
      <c r="M13" s="60"/>
      <c r="N13" s="60"/>
      <c r="O13" s="60"/>
      <c r="P13" s="60"/>
      <c r="Q13" s="60"/>
      <c r="R13" s="60"/>
      <c r="S13" s="60"/>
      <c r="T13" s="60"/>
    </row>
    <row r="14" spans="1:21" s="31" customFormat="1" ht="15" customHeight="1">
      <c r="A14" s="32" t="s">
        <v>15</v>
      </c>
      <c r="B14" s="33"/>
      <c r="C14" s="60">
        <f>C23</f>
        <v>109169903</v>
      </c>
      <c r="D14" s="60">
        <f aca="true" t="shared" si="1" ref="D14:T14">D23</f>
        <v>17046778</v>
      </c>
      <c r="E14" s="60">
        <f t="shared" si="1"/>
        <v>636211</v>
      </c>
      <c r="F14" s="60">
        <f t="shared" si="1"/>
        <v>14323</v>
      </c>
      <c r="G14" s="60">
        <f>G23</f>
        <v>605700</v>
      </c>
      <c r="H14" s="60">
        <f t="shared" si="1"/>
        <v>21186</v>
      </c>
      <c r="I14" s="60">
        <f t="shared" si="1"/>
        <v>103133345</v>
      </c>
      <c r="J14" s="60">
        <f t="shared" si="1"/>
        <v>16802216</v>
      </c>
      <c r="K14" s="61" t="str">
        <f t="shared" si="1"/>
        <v>-</v>
      </c>
      <c r="L14" s="61" t="str">
        <f t="shared" si="1"/>
        <v>-</v>
      </c>
      <c r="M14" s="61" t="str">
        <f t="shared" si="1"/>
        <v>-</v>
      </c>
      <c r="N14" s="61" t="str">
        <f t="shared" si="1"/>
        <v>-</v>
      </c>
      <c r="O14" s="61" t="str">
        <f t="shared" si="1"/>
        <v>-</v>
      </c>
      <c r="P14" s="61" t="str">
        <f>P23</f>
        <v>-</v>
      </c>
      <c r="Q14" s="60">
        <f t="shared" si="1"/>
        <v>2068461</v>
      </c>
      <c r="R14" s="60">
        <f t="shared" si="1"/>
        <v>68883</v>
      </c>
      <c r="S14" s="60">
        <f t="shared" si="1"/>
        <v>2726186</v>
      </c>
      <c r="T14" s="60">
        <f t="shared" si="1"/>
        <v>140170</v>
      </c>
      <c r="U14" s="55"/>
    </row>
    <row r="15" spans="1:21" s="31" customFormat="1" ht="15" customHeight="1">
      <c r="A15" s="32" t="s">
        <v>16</v>
      </c>
      <c r="B15" s="33"/>
      <c r="C15" s="60">
        <f>C29+C31+C36+C51+C63</f>
        <v>108224249</v>
      </c>
      <c r="D15" s="60">
        <f aca="true" t="shared" si="2" ref="D15:T15">D29+D31+D36+D51+D63</f>
        <v>6388874</v>
      </c>
      <c r="E15" s="60">
        <f t="shared" si="2"/>
        <v>14679018</v>
      </c>
      <c r="F15" s="60">
        <f t="shared" si="2"/>
        <v>66267</v>
      </c>
      <c r="G15" s="60">
        <f t="shared" si="2"/>
        <v>1761432</v>
      </c>
      <c r="H15" s="60">
        <f t="shared" si="2"/>
        <v>21435</v>
      </c>
      <c r="I15" s="60">
        <f t="shared" si="2"/>
        <v>58605520</v>
      </c>
      <c r="J15" s="60">
        <f t="shared" si="2"/>
        <v>5879792</v>
      </c>
      <c r="K15" s="60">
        <f t="shared" si="2"/>
        <v>91339</v>
      </c>
      <c r="L15" s="60">
        <f t="shared" si="2"/>
        <v>704</v>
      </c>
      <c r="M15" s="60">
        <f>M29+M31+M36+M51+M63</f>
        <v>22990877</v>
      </c>
      <c r="N15" s="60">
        <f t="shared" si="2"/>
        <v>6495</v>
      </c>
      <c r="O15" s="60">
        <f t="shared" si="2"/>
        <v>238663</v>
      </c>
      <c r="P15" s="60">
        <f>P29+P31+P36+P51+P63</f>
        <v>939</v>
      </c>
      <c r="Q15" s="60">
        <f t="shared" si="2"/>
        <v>7115694</v>
      </c>
      <c r="R15" s="60">
        <f t="shared" si="2"/>
        <v>318317</v>
      </c>
      <c r="S15" s="60">
        <f t="shared" si="2"/>
        <v>2741706</v>
      </c>
      <c r="T15" s="60">
        <f t="shared" si="2"/>
        <v>94927</v>
      </c>
      <c r="U15" s="55"/>
    </row>
    <row r="16" spans="1:21" s="31" customFormat="1" ht="15" customHeight="1">
      <c r="A16" s="32" t="s">
        <v>17</v>
      </c>
      <c r="B16" s="33"/>
      <c r="C16" s="60">
        <f>C26+C27+C47+C64+C65</f>
        <v>93835991</v>
      </c>
      <c r="D16" s="60">
        <f aca="true" t="shared" si="3" ref="D16:T16">D26+D27+D47+D64+D65</f>
        <v>4161418</v>
      </c>
      <c r="E16" s="60">
        <f t="shared" si="3"/>
        <v>13555750</v>
      </c>
      <c r="F16" s="60">
        <f t="shared" si="3"/>
        <v>41072</v>
      </c>
      <c r="G16" s="60">
        <f t="shared" si="3"/>
        <v>2549160</v>
      </c>
      <c r="H16" s="60">
        <f t="shared" si="3"/>
        <v>34601</v>
      </c>
      <c r="I16" s="60">
        <f t="shared" si="3"/>
        <v>35669430</v>
      </c>
      <c r="J16" s="60">
        <f t="shared" si="3"/>
        <v>3963466</v>
      </c>
      <c r="K16" s="60">
        <f t="shared" si="3"/>
        <v>821</v>
      </c>
      <c r="L16" s="60">
        <f t="shared" si="3"/>
        <v>26</v>
      </c>
      <c r="M16" s="60">
        <f>M26+M27+M47+M64+M65</f>
        <v>37125778</v>
      </c>
      <c r="N16" s="60">
        <f t="shared" si="3"/>
        <v>4769</v>
      </c>
      <c r="O16" s="60">
        <f t="shared" si="3"/>
        <v>999388</v>
      </c>
      <c r="P16" s="60">
        <f>P26+P27+P47+P64+P65</f>
        <v>727</v>
      </c>
      <c r="Q16" s="60">
        <f t="shared" si="3"/>
        <v>3740322</v>
      </c>
      <c r="R16" s="60">
        <f t="shared" si="3"/>
        <v>108301</v>
      </c>
      <c r="S16" s="60">
        <f t="shared" si="3"/>
        <v>195342</v>
      </c>
      <c r="T16" s="60">
        <f t="shared" si="3"/>
        <v>8453</v>
      </c>
      <c r="U16" s="55"/>
    </row>
    <row r="17" spans="1:21" s="31" customFormat="1" ht="15" customHeight="1">
      <c r="A17" s="32" t="s">
        <v>18</v>
      </c>
      <c r="B17" s="33"/>
      <c r="C17" s="60">
        <f>C33+C35+C41+C44+C50+C57+C59</f>
        <v>98484863</v>
      </c>
      <c r="D17" s="60">
        <f aca="true" t="shared" si="4" ref="D17:T17">D33+D35+D41+D44+D50+D57+D59</f>
        <v>5918953</v>
      </c>
      <c r="E17" s="60">
        <f t="shared" si="4"/>
        <v>11896641</v>
      </c>
      <c r="F17" s="60">
        <f t="shared" si="4"/>
        <v>45665</v>
      </c>
      <c r="G17" s="60">
        <f t="shared" si="4"/>
        <v>3361185</v>
      </c>
      <c r="H17" s="60">
        <f t="shared" si="4"/>
        <v>39185</v>
      </c>
      <c r="I17" s="60">
        <f t="shared" si="4"/>
        <v>64210483</v>
      </c>
      <c r="J17" s="60">
        <f t="shared" si="4"/>
        <v>5561644</v>
      </c>
      <c r="K17" s="60">
        <f t="shared" si="4"/>
        <v>11701</v>
      </c>
      <c r="L17" s="60">
        <f t="shared" si="4"/>
        <v>53</v>
      </c>
      <c r="M17" s="60">
        <f>M33+M35+M41+M44+M50+M57+M59</f>
        <v>10519970</v>
      </c>
      <c r="N17" s="60">
        <f t="shared" si="4"/>
        <v>5481</v>
      </c>
      <c r="O17" s="60">
        <f t="shared" si="4"/>
        <v>269589</v>
      </c>
      <c r="P17" s="60">
        <f>P33+P35+P41+P44+P50+P57+P59</f>
        <v>942</v>
      </c>
      <c r="Q17" s="60">
        <f t="shared" si="4"/>
        <v>7392183</v>
      </c>
      <c r="R17" s="60">
        <f t="shared" si="4"/>
        <v>239450</v>
      </c>
      <c r="S17" s="60">
        <f t="shared" si="4"/>
        <v>823111</v>
      </c>
      <c r="T17" s="60">
        <f t="shared" si="4"/>
        <v>26531</v>
      </c>
      <c r="U17" s="55"/>
    </row>
    <row r="18" spans="1:21" s="31" customFormat="1" ht="15" customHeight="1">
      <c r="A18" s="32" t="s">
        <v>19</v>
      </c>
      <c r="B18" s="33"/>
      <c r="C18" s="60">
        <f>C37+C48+C55</f>
        <v>79346067</v>
      </c>
      <c r="D18" s="60">
        <f aca="true" t="shared" si="5" ref="D18:T18">D37+D48+D55</f>
        <v>4681934</v>
      </c>
      <c r="E18" s="60">
        <f t="shared" si="5"/>
        <v>6512027</v>
      </c>
      <c r="F18" s="60">
        <f t="shared" si="5"/>
        <v>30869</v>
      </c>
      <c r="G18" s="60">
        <f t="shared" si="5"/>
        <v>4896193</v>
      </c>
      <c r="H18" s="60">
        <f t="shared" si="5"/>
        <v>35450</v>
      </c>
      <c r="I18" s="60">
        <f t="shared" si="5"/>
        <v>51737132</v>
      </c>
      <c r="J18" s="60">
        <f t="shared" si="5"/>
        <v>4440176</v>
      </c>
      <c r="K18" s="60">
        <f t="shared" si="5"/>
        <v>953</v>
      </c>
      <c r="L18" s="60">
        <f t="shared" si="5"/>
        <v>28</v>
      </c>
      <c r="M18" s="60">
        <f>M37+M48+M55</f>
        <v>11785854</v>
      </c>
      <c r="N18" s="60">
        <f t="shared" si="5"/>
        <v>1005</v>
      </c>
      <c r="O18" s="60">
        <f t="shared" si="5"/>
        <v>115967</v>
      </c>
      <c r="P18" s="60">
        <f>P37+P48+P55</f>
        <v>135</v>
      </c>
      <c r="Q18" s="60">
        <f t="shared" si="5"/>
        <v>3287735</v>
      </c>
      <c r="R18" s="60">
        <f t="shared" si="5"/>
        <v>149566</v>
      </c>
      <c r="S18" s="60">
        <f t="shared" si="5"/>
        <v>1010206</v>
      </c>
      <c r="T18" s="60">
        <f t="shared" si="5"/>
        <v>24703</v>
      </c>
      <c r="U18" s="55"/>
    </row>
    <row r="19" spans="1:21" s="31" customFormat="1" ht="15" customHeight="1">
      <c r="A19" s="32" t="s">
        <v>20</v>
      </c>
      <c r="B19" s="33"/>
      <c r="C19" s="60">
        <f>C39+C42+C43+C49+C54+C60+C71+C72+C73</f>
        <v>110280260</v>
      </c>
      <c r="D19" s="60">
        <f aca="true" t="shared" si="6" ref="D19:T19">D39+D42+D43+D49+D54+D60+D71+D72+D73</f>
        <v>2799533</v>
      </c>
      <c r="E19" s="60">
        <f t="shared" si="6"/>
        <v>25970303</v>
      </c>
      <c r="F19" s="60">
        <f t="shared" si="6"/>
        <v>48788</v>
      </c>
      <c r="G19" s="60">
        <f t="shared" si="6"/>
        <v>8268747</v>
      </c>
      <c r="H19" s="60">
        <f t="shared" si="6"/>
        <v>21474</v>
      </c>
      <c r="I19" s="60">
        <f t="shared" si="6"/>
        <v>42988746</v>
      </c>
      <c r="J19" s="60">
        <f t="shared" si="6"/>
        <v>2500114</v>
      </c>
      <c r="K19" s="60">
        <f t="shared" si="6"/>
        <v>221</v>
      </c>
      <c r="L19" s="60">
        <f t="shared" si="6"/>
        <v>5</v>
      </c>
      <c r="M19" s="60">
        <f>M39+M42+M43+M49+M54+M60+M71+M72+M73</f>
        <v>23339390</v>
      </c>
      <c r="N19" s="60">
        <f t="shared" si="6"/>
        <v>1280</v>
      </c>
      <c r="O19" s="60">
        <f t="shared" si="6"/>
        <v>821186</v>
      </c>
      <c r="P19" s="60">
        <f>P39+P42+P43+P49+P54+P60+P71+P72+P73</f>
        <v>60</v>
      </c>
      <c r="Q19" s="60">
        <f t="shared" si="6"/>
        <v>7970828</v>
      </c>
      <c r="R19" s="60">
        <f t="shared" si="6"/>
        <v>212715</v>
      </c>
      <c r="S19" s="60">
        <f t="shared" si="6"/>
        <v>920839</v>
      </c>
      <c r="T19" s="60">
        <f t="shared" si="6"/>
        <v>15097</v>
      </c>
      <c r="U19" s="55"/>
    </row>
    <row r="20" spans="1:21" s="31" customFormat="1" ht="15" customHeight="1">
      <c r="A20" s="35" t="s">
        <v>21</v>
      </c>
      <c r="B20" s="33"/>
      <c r="C20" s="60">
        <f>C24+C30+C45+C53+C66</f>
        <v>149066111</v>
      </c>
      <c r="D20" s="60">
        <f aca="true" t="shared" si="7" ref="D20:T20">D24+D30+D45+D53+D66</f>
        <v>6020480</v>
      </c>
      <c r="E20" s="60">
        <f t="shared" si="7"/>
        <v>19647920</v>
      </c>
      <c r="F20" s="60">
        <f t="shared" si="7"/>
        <v>72570</v>
      </c>
      <c r="G20" s="60">
        <f t="shared" si="7"/>
        <v>10266053</v>
      </c>
      <c r="H20" s="60">
        <f t="shared" si="7"/>
        <v>29720</v>
      </c>
      <c r="I20" s="60">
        <f t="shared" si="7"/>
        <v>89470816</v>
      </c>
      <c r="J20" s="60">
        <f t="shared" si="7"/>
        <v>5590836</v>
      </c>
      <c r="K20" s="60">
        <f t="shared" si="7"/>
        <v>337244</v>
      </c>
      <c r="L20" s="60">
        <f t="shared" si="7"/>
        <v>303</v>
      </c>
      <c r="M20" s="60">
        <f>M24+M30+M45+M53+M66</f>
        <v>18047933</v>
      </c>
      <c r="N20" s="60">
        <f t="shared" si="7"/>
        <v>6212</v>
      </c>
      <c r="O20" s="60">
        <f t="shared" si="7"/>
        <v>424048</v>
      </c>
      <c r="P20" s="60">
        <f>P24+P30+P45+P53+P66</f>
        <v>120</v>
      </c>
      <c r="Q20" s="60">
        <f t="shared" si="7"/>
        <v>9917355</v>
      </c>
      <c r="R20" s="60">
        <f t="shared" si="7"/>
        <v>291676</v>
      </c>
      <c r="S20" s="60">
        <f t="shared" si="7"/>
        <v>954742</v>
      </c>
      <c r="T20" s="60">
        <f t="shared" si="7"/>
        <v>29046</v>
      </c>
      <c r="U20" s="55"/>
    </row>
    <row r="21" spans="1:21" s="31" customFormat="1" ht="15" customHeight="1">
      <c r="A21" s="35" t="s">
        <v>22</v>
      </c>
      <c r="B21" s="33"/>
      <c r="C21" s="60">
        <f>C25+C32+C38+C56+C61+C67+C69+C70</f>
        <v>132729373</v>
      </c>
      <c r="D21" s="60">
        <f aca="true" t="shared" si="8" ref="D21:T21">D25+D32+D38+D56+D61+D67+D69+D70</f>
        <v>2663495</v>
      </c>
      <c r="E21" s="60">
        <f t="shared" si="8"/>
        <v>28175610</v>
      </c>
      <c r="F21" s="60">
        <f t="shared" si="8"/>
        <v>65478</v>
      </c>
      <c r="G21" s="60">
        <f t="shared" si="8"/>
        <v>10018205</v>
      </c>
      <c r="H21" s="60">
        <f t="shared" si="8"/>
        <v>11611</v>
      </c>
      <c r="I21" s="60">
        <f t="shared" si="8"/>
        <v>53100225</v>
      </c>
      <c r="J21" s="60">
        <f t="shared" si="8"/>
        <v>2350215</v>
      </c>
      <c r="K21" s="60">
        <f t="shared" si="8"/>
        <v>40462</v>
      </c>
      <c r="L21" s="60">
        <f t="shared" si="8"/>
        <v>2</v>
      </c>
      <c r="M21" s="60">
        <f>M25+M32+M38+M56+M61+M67+M69+M70</f>
        <v>28111979</v>
      </c>
      <c r="N21" s="60">
        <f t="shared" si="8"/>
        <v>2071</v>
      </c>
      <c r="O21" s="60">
        <f t="shared" si="8"/>
        <v>829276</v>
      </c>
      <c r="P21" s="60">
        <f>P25+P32+P38+P56+P61+P67+P69+P70</f>
        <v>99</v>
      </c>
      <c r="Q21" s="60">
        <f t="shared" si="8"/>
        <v>11044026</v>
      </c>
      <c r="R21" s="60">
        <f t="shared" si="8"/>
        <v>218499</v>
      </c>
      <c r="S21" s="60">
        <f t="shared" si="8"/>
        <v>1409590</v>
      </c>
      <c r="T21" s="60">
        <f t="shared" si="8"/>
        <v>15518</v>
      </c>
      <c r="U21" s="55"/>
    </row>
    <row r="22" spans="1:21" s="27" customFormat="1" ht="13.5" customHeight="1">
      <c r="A22" s="36"/>
      <c r="B22" s="13"/>
      <c r="C22" s="37"/>
      <c r="D22" s="37"/>
      <c r="E22" s="37"/>
      <c r="F22" s="37"/>
      <c r="G22" s="37"/>
      <c r="H22" s="37"/>
      <c r="I22" s="37"/>
      <c r="J22" s="37"/>
      <c r="K22" s="37"/>
      <c r="L22" s="37"/>
      <c r="M22" s="37"/>
      <c r="N22" s="37"/>
      <c r="O22" s="37"/>
      <c r="P22" s="37"/>
      <c r="Q22" s="37"/>
      <c r="R22" s="37"/>
      <c r="S22" s="37"/>
      <c r="T22" s="37"/>
      <c r="U22" s="56"/>
    </row>
    <row r="23" spans="1:39" s="27" customFormat="1" ht="15" customHeight="1">
      <c r="A23" s="36" t="s">
        <v>23</v>
      </c>
      <c r="B23" s="38"/>
      <c r="C23" s="37">
        <v>109169903</v>
      </c>
      <c r="D23" s="37">
        <v>17046778</v>
      </c>
      <c r="E23" s="37">
        <v>636211</v>
      </c>
      <c r="F23" s="57">
        <v>14323</v>
      </c>
      <c r="G23" s="37">
        <v>605700</v>
      </c>
      <c r="H23" s="37">
        <v>21186</v>
      </c>
      <c r="I23" s="37">
        <v>103133345</v>
      </c>
      <c r="J23" s="58">
        <v>16802216</v>
      </c>
      <c r="K23" s="52" t="s">
        <v>77</v>
      </c>
      <c r="L23" s="52" t="s">
        <v>80</v>
      </c>
      <c r="M23" s="34" t="s">
        <v>77</v>
      </c>
      <c r="N23" s="34" t="s">
        <v>80</v>
      </c>
      <c r="O23" s="34" t="s">
        <v>79</v>
      </c>
      <c r="P23" s="34" t="s">
        <v>80</v>
      </c>
      <c r="Q23" s="37">
        <v>2068461</v>
      </c>
      <c r="R23" s="37">
        <v>68883</v>
      </c>
      <c r="S23" s="37">
        <v>2726186</v>
      </c>
      <c r="T23" s="37">
        <v>140170</v>
      </c>
      <c r="U23" s="56"/>
      <c r="V23" s="56"/>
      <c r="W23" s="56"/>
      <c r="X23" s="56"/>
      <c r="Y23" s="56"/>
      <c r="Z23" s="56"/>
      <c r="AA23" s="56"/>
      <c r="AB23" s="56"/>
      <c r="AC23" s="56"/>
      <c r="AD23" s="56"/>
      <c r="AE23" s="56"/>
      <c r="AF23" s="56"/>
      <c r="AG23" s="56"/>
      <c r="AH23" s="56"/>
      <c r="AI23" s="56"/>
      <c r="AJ23" s="56"/>
      <c r="AK23" s="56"/>
      <c r="AL23" s="56"/>
      <c r="AM23" s="56"/>
    </row>
    <row r="24" spans="1:36" s="27" customFormat="1" ht="15" customHeight="1">
      <c r="A24" s="36" t="s">
        <v>24</v>
      </c>
      <c r="B24" s="38"/>
      <c r="C24" s="37">
        <v>89923255</v>
      </c>
      <c r="D24" s="37">
        <v>4412712</v>
      </c>
      <c r="E24" s="37">
        <v>12208629</v>
      </c>
      <c r="F24" s="57">
        <v>40411</v>
      </c>
      <c r="G24" s="37">
        <v>4282820</v>
      </c>
      <c r="H24" s="37">
        <v>20869</v>
      </c>
      <c r="I24" s="37">
        <v>61953238</v>
      </c>
      <c r="J24" s="58">
        <v>4159469</v>
      </c>
      <c r="K24" s="50">
        <v>337244</v>
      </c>
      <c r="L24" s="37">
        <v>303</v>
      </c>
      <c r="M24" s="37">
        <v>4245100</v>
      </c>
      <c r="N24" s="37">
        <v>1505</v>
      </c>
      <c r="O24" s="49">
        <v>121303</v>
      </c>
      <c r="P24" s="50">
        <v>3</v>
      </c>
      <c r="Q24" s="37">
        <v>6115242</v>
      </c>
      <c r="R24" s="37">
        <v>168583</v>
      </c>
      <c r="S24" s="37">
        <v>659679</v>
      </c>
      <c r="T24" s="37">
        <v>21569</v>
      </c>
      <c r="U24" s="56"/>
      <c r="V24" s="56"/>
      <c r="W24" s="56"/>
      <c r="X24" s="56"/>
      <c r="Y24" s="56"/>
      <c r="Z24" s="56"/>
      <c r="AA24" s="56"/>
      <c r="AB24" s="56"/>
      <c r="AC24" s="56"/>
      <c r="AD24" s="56"/>
      <c r="AE24" s="56"/>
      <c r="AF24" s="56"/>
      <c r="AG24" s="56"/>
      <c r="AH24" s="56"/>
      <c r="AI24" s="56"/>
      <c r="AJ24" s="56"/>
    </row>
    <row r="25" spans="1:36" s="27" customFormat="1" ht="15" customHeight="1">
      <c r="A25" s="25" t="s">
        <v>25</v>
      </c>
      <c r="B25" s="38"/>
      <c r="C25" s="37">
        <v>35825944</v>
      </c>
      <c r="D25" s="37">
        <v>839171</v>
      </c>
      <c r="E25" s="37">
        <v>7007566</v>
      </c>
      <c r="F25" s="57">
        <v>23198</v>
      </c>
      <c r="G25" s="37">
        <v>5961340</v>
      </c>
      <c r="H25" s="37">
        <v>5198</v>
      </c>
      <c r="I25" s="37">
        <v>15291331</v>
      </c>
      <c r="J25" s="37">
        <v>764199</v>
      </c>
      <c r="K25" s="37">
        <v>1006</v>
      </c>
      <c r="L25" s="39">
        <v>0</v>
      </c>
      <c r="M25" s="37">
        <v>4837852</v>
      </c>
      <c r="N25" s="37">
        <v>713</v>
      </c>
      <c r="O25" s="49">
        <v>306168</v>
      </c>
      <c r="P25" s="50">
        <v>38</v>
      </c>
      <c r="Q25" s="37">
        <v>2283018</v>
      </c>
      <c r="R25" s="37">
        <v>43390</v>
      </c>
      <c r="S25" s="37">
        <v>137663</v>
      </c>
      <c r="T25" s="37">
        <v>2434</v>
      </c>
      <c r="U25" s="56"/>
      <c r="V25" s="56"/>
      <c r="W25" s="56"/>
      <c r="X25" s="56"/>
      <c r="Y25" s="56"/>
      <c r="Z25" s="56"/>
      <c r="AA25" s="56"/>
      <c r="AB25" s="56"/>
      <c r="AC25" s="56"/>
      <c r="AD25" s="56"/>
      <c r="AE25" s="56"/>
      <c r="AF25" s="56"/>
      <c r="AG25" s="56"/>
      <c r="AH25" s="56"/>
      <c r="AI25" s="56"/>
      <c r="AJ25" s="56"/>
    </row>
    <row r="26" spans="1:36" s="27" customFormat="1" ht="15" customHeight="1">
      <c r="A26" s="25" t="s">
        <v>26</v>
      </c>
      <c r="B26" s="38"/>
      <c r="C26" s="37">
        <v>19551868</v>
      </c>
      <c r="D26" s="37">
        <v>2377212</v>
      </c>
      <c r="E26" s="37">
        <v>520605</v>
      </c>
      <c r="F26" s="57">
        <v>16091</v>
      </c>
      <c r="G26" s="37">
        <v>510331</v>
      </c>
      <c r="H26" s="37">
        <v>20300</v>
      </c>
      <c r="I26" s="37">
        <v>18290192</v>
      </c>
      <c r="J26" s="37">
        <v>2329552</v>
      </c>
      <c r="K26" s="37">
        <v>821</v>
      </c>
      <c r="L26" s="37">
        <v>26</v>
      </c>
      <c r="M26" s="37">
        <v>50599</v>
      </c>
      <c r="N26" s="37">
        <v>1447</v>
      </c>
      <c r="O26" s="49">
        <v>12659</v>
      </c>
      <c r="P26" s="50">
        <v>328</v>
      </c>
      <c r="Q26" s="37">
        <v>61603</v>
      </c>
      <c r="R26" s="37">
        <v>4313</v>
      </c>
      <c r="S26" s="37">
        <v>105058</v>
      </c>
      <c r="T26" s="37">
        <v>5153</v>
      </c>
      <c r="U26" s="56"/>
      <c r="V26" s="56"/>
      <c r="W26" s="56"/>
      <c r="X26" s="56"/>
      <c r="Y26" s="56"/>
      <c r="Z26" s="56"/>
      <c r="AA26" s="56"/>
      <c r="AB26" s="56"/>
      <c r="AC26" s="56"/>
      <c r="AD26" s="56"/>
      <c r="AE26" s="56"/>
      <c r="AF26" s="56"/>
      <c r="AG26" s="56"/>
      <c r="AH26" s="56"/>
      <c r="AI26" s="56"/>
      <c r="AJ26" s="56"/>
    </row>
    <row r="27" spans="1:36" s="27" customFormat="1" ht="15" customHeight="1">
      <c r="A27" s="25" t="s">
        <v>27</v>
      </c>
      <c r="B27" s="38"/>
      <c r="C27" s="37">
        <v>10755972</v>
      </c>
      <c r="D27" s="37">
        <v>673687</v>
      </c>
      <c r="E27" s="37">
        <v>1021254</v>
      </c>
      <c r="F27" s="57">
        <v>11059</v>
      </c>
      <c r="G27" s="37">
        <v>436687</v>
      </c>
      <c r="H27" s="37">
        <v>2991</v>
      </c>
      <c r="I27" s="37">
        <v>5637948</v>
      </c>
      <c r="J27" s="37">
        <v>618344</v>
      </c>
      <c r="K27" s="52" t="s">
        <v>77</v>
      </c>
      <c r="L27" s="34" t="s">
        <v>80</v>
      </c>
      <c r="M27" s="37">
        <v>2164471</v>
      </c>
      <c r="N27" s="37">
        <v>480</v>
      </c>
      <c r="O27" s="49">
        <v>61982</v>
      </c>
      <c r="P27" s="50">
        <v>209</v>
      </c>
      <c r="Q27" s="37">
        <v>1407213</v>
      </c>
      <c r="R27" s="37">
        <v>39279</v>
      </c>
      <c r="S27" s="37">
        <v>26417</v>
      </c>
      <c r="T27" s="37">
        <v>1325</v>
      </c>
      <c r="U27" s="56"/>
      <c r="V27" s="56"/>
      <c r="W27" s="56"/>
      <c r="X27" s="56"/>
      <c r="Y27" s="56"/>
      <c r="Z27" s="56"/>
      <c r="AA27" s="56"/>
      <c r="AB27" s="56"/>
      <c r="AC27" s="56"/>
      <c r="AD27" s="56"/>
      <c r="AE27" s="56"/>
      <c r="AF27" s="56"/>
      <c r="AG27" s="56"/>
      <c r="AH27" s="56"/>
      <c r="AI27" s="56"/>
      <c r="AJ27" s="56"/>
    </row>
    <row r="28" spans="1:36" s="27" customFormat="1" ht="14.25" customHeight="1">
      <c r="A28" s="36"/>
      <c r="B28" s="13"/>
      <c r="C28" s="37">
        <v>0</v>
      </c>
      <c r="D28" s="37">
        <v>0</v>
      </c>
      <c r="E28" s="37">
        <v>0</v>
      </c>
      <c r="F28" s="37">
        <v>0</v>
      </c>
      <c r="G28" s="37">
        <v>0</v>
      </c>
      <c r="H28" s="37">
        <v>0</v>
      </c>
      <c r="I28" s="37"/>
      <c r="J28" s="37">
        <v>0</v>
      </c>
      <c r="K28" s="37"/>
      <c r="L28" s="37">
        <v>0</v>
      </c>
      <c r="M28" s="37">
        <v>0</v>
      </c>
      <c r="N28" s="37">
        <v>0</v>
      </c>
      <c r="O28" s="49"/>
      <c r="P28" s="50">
        <v>0</v>
      </c>
      <c r="Q28" s="37">
        <v>0</v>
      </c>
      <c r="R28" s="37">
        <v>0</v>
      </c>
      <c r="S28" s="37"/>
      <c r="T28" s="37">
        <v>0</v>
      </c>
      <c r="U28" s="56"/>
      <c r="V28" s="56"/>
      <c r="W28" s="56"/>
      <c r="X28" s="56"/>
      <c r="Y28" s="56"/>
      <c r="Z28" s="56"/>
      <c r="AA28" s="56"/>
      <c r="AB28" s="56"/>
      <c r="AC28" s="56"/>
      <c r="AD28" s="56"/>
      <c r="AE28" s="56"/>
      <c r="AF28" s="56"/>
      <c r="AG28" s="56"/>
      <c r="AH28" s="56"/>
      <c r="AI28" s="56"/>
      <c r="AJ28" s="56"/>
    </row>
    <row r="29" spans="1:36" s="27" customFormat="1" ht="15" customHeight="1">
      <c r="A29" s="25" t="s">
        <v>28</v>
      </c>
      <c r="B29" s="38"/>
      <c r="C29" s="37">
        <v>18225290</v>
      </c>
      <c r="D29" s="37">
        <v>2125553</v>
      </c>
      <c r="E29" s="37">
        <v>422587</v>
      </c>
      <c r="F29" s="57">
        <v>12283</v>
      </c>
      <c r="G29" s="37">
        <v>312949</v>
      </c>
      <c r="H29" s="37">
        <v>11271</v>
      </c>
      <c r="I29" s="37">
        <v>14994106</v>
      </c>
      <c r="J29" s="37">
        <v>1897235</v>
      </c>
      <c r="K29" s="50">
        <v>3272</v>
      </c>
      <c r="L29" s="37">
        <v>270</v>
      </c>
      <c r="M29" s="37">
        <v>41187</v>
      </c>
      <c r="N29" s="37">
        <v>2140</v>
      </c>
      <c r="O29" s="49">
        <v>14167</v>
      </c>
      <c r="P29" s="50">
        <v>795</v>
      </c>
      <c r="Q29" s="37">
        <v>1510561</v>
      </c>
      <c r="R29" s="37">
        <v>166010</v>
      </c>
      <c r="S29" s="37">
        <v>926461</v>
      </c>
      <c r="T29" s="37">
        <v>35549</v>
      </c>
      <c r="U29" s="56"/>
      <c r="V29" s="56"/>
      <c r="W29" s="56"/>
      <c r="X29" s="56"/>
      <c r="Y29" s="56"/>
      <c r="Z29" s="56"/>
      <c r="AA29" s="56"/>
      <c r="AB29" s="56"/>
      <c r="AC29" s="56"/>
      <c r="AD29" s="56"/>
      <c r="AE29" s="56"/>
      <c r="AF29" s="56"/>
      <c r="AG29" s="56"/>
      <c r="AH29" s="56"/>
      <c r="AI29" s="56"/>
      <c r="AJ29" s="56"/>
    </row>
    <row r="30" spans="1:36" s="27" customFormat="1" ht="15" customHeight="1">
      <c r="A30" s="25" t="s">
        <v>29</v>
      </c>
      <c r="B30" s="38"/>
      <c r="C30" s="37">
        <v>6363501</v>
      </c>
      <c r="D30" s="37">
        <v>369685</v>
      </c>
      <c r="E30" s="37">
        <v>445024</v>
      </c>
      <c r="F30" s="57">
        <v>6347</v>
      </c>
      <c r="G30" s="37">
        <v>63937</v>
      </c>
      <c r="H30" s="37">
        <v>969</v>
      </c>
      <c r="I30" s="37">
        <v>5503249</v>
      </c>
      <c r="J30" s="37">
        <v>343597</v>
      </c>
      <c r="K30" s="52" t="s">
        <v>77</v>
      </c>
      <c r="L30" s="34" t="s">
        <v>80</v>
      </c>
      <c r="M30" s="34" t="s">
        <v>77</v>
      </c>
      <c r="N30" s="34" t="s">
        <v>80</v>
      </c>
      <c r="O30" s="34" t="s">
        <v>79</v>
      </c>
      <c r="P30" s="34" t="s">
        <v>80</v>
      </c>
      <c r="Q30" s="37">
        <v>301967</v>
      </c>
      <c r="R30" s="37">
        <v>17454</v>
      </c>
      <c r="S30" s="37">
        <v>49324</v>
      </c>
      <c r="T30" s="37">
        <v>1320</v>
      </c>
      <c r="U30" s="56"/>
      <c r="V30" s="56"/>
      <c r="W30" s="56"/>
      <c r="X30" s="56"/>
      <c r="Y30" s="56"/>
      <c r="Z30" s="56"/>
      <c r="AA30" s="56"/>
      <c r="AB30" s="56"/>
      <c r="AC30" s="56"/>
      <c r="AD30" s="56"/>
      <c r="AE30" s="56"/>
      <c r="AF30" s="56"/>
      <c r="AG30" s="56"/>
      <c r="AH30" s="56"/>
      <c r="AI30" s="56"/>
      <c r="AJ30" s="56"/>
    </row>
    <row r="31" spans="1:36" s="27" customFormat="1" ht="15" customHeight="1">
      <c r="A31" s="25" t="s">
        <v>30</v>
      </c>
      <c r="B31" s="38"/>
      <c r="C31" s="37">
        <v>42416522</v>
      </c>
      <c r="D31" s="37">
        <v>1854611</v>
      </c>
      <c r="E31" s="37">
        <v>6401480</v>
      </c>
      <c r="F31" s="57">
        <v>8890</v>
      </c>
      <c r="G31" s="37">
        <v>561775</v>
      </c>
      <c r="H31" s="37">
        <v>2812</v>
      </c>
      <c r="I31" s="37">
        <v>19346382</v>
      </c>
      <c r="J31" s="37">
        <v>1727878</v>
      </c>
      <c r="K31" s="37">
        <v>50277</v>
      </c>
      <c r="L31" s="37">
        <v>363</v>
      </c>
      <c r="M31" s="37">
        <v>13363394</v>
      </c>
      <c r="N31" s="37">
        <v>1409</v>
      </c>
      <c r="O31" s="49">
        <v>68433</v>
      </c>
      <c r="P31" s="50">
        <v>57</v>
      </c>
      <c r="Q31" s="37">
        <v>2066111</v>
      </c>
      <c r="R31" s="37">
        <v>95105</v>
      </c>
      <c r="S31" s="37">
        <v>558670</v>
      </c>
      <c r="T31" s="37">
        <v>18096</v>
      </c>
      <c r="U31" s="56"/>
      <c r="V31" s="56"/>
      <c r="W31" s="56"/>
      <c r="X31" s="56"/>
      <c r="Y31" s="56"/>
      <c r="Z31" s="56"/>
      <c r="AA31" s="56"/>
      <c r="AB31" s="56"/>
      <c r="AC31" s="56"/>
      <c r="AD31" s="56"/>
      <c r="AE31" s="56"/>
      <c r="AF31" s="56"/>
      <c r="AG31" s="56"/>
      <c r="AH31" s="56"/>
      <c r="AI31" s="56"/>
      <c r="AJ31" s="56"/>
    </row>
    <row r="32" spans="1:36" s="27" customFormat="1" ht="15" customHeight="1">
      <c r="A32" s="25" t="s">
        <v>31</v>
      </c>
      <c r="B32" s="38"/>
      <c r="C32" s="37">
        <v>17525571</v>
      </c>
      <c r="D32" s="37">
        <v>349676</v>
      </c>
      <c r="E32" s="37">
        <v>3809776</v>
      </c>
      <c r="F32" s="57">
        <v>9510</v>
      </c>
      <c r="G32" s="37">
        <v>1535289</v>
      </c>
      <c r="H32" s="37">
        <v>1636</v>
      </c>
      <c r="I32" s="37">
        <v>7603607</v>
      </c>
      <c r="J32" s="37">
        <v>315764</v>
      </c>
      <c r="K32" s="37">
        <v>2756</v>
      </c>
      <c r="L32" s="39">
        <v>0</v>
      </c>
      <c r="M32" s="37">
        <v>3339788</v>
      </c>
      <c r="N32" s="37">
        <v>274</v>
      </c>
      <c r="O32" s="49">
        <v>39963</v>
      </c>
      <c r="P32" s="50">
        <v>8</v>
      </c>
      <c r="Q32" s="37">
        <v>1014317</v>
      </c>
      <c r="R32" s="37">
        <v>20519</v>
      </c>
      <c r="S32" s="37">
        <v>180075</v>
      </c>
      <c r="T32" s="37">
        <v>1966</v>
      </c>
      <c r="U32" s="56"/>
      <c r="V32" s="56"/>
      <c r="W32" s="56"/>
      <c r="X32" s="56"/>
      <c r="Y32" s="56"/>
      <c r="Z32" s="56"/>
      <c r="AA32" s="56"/>
      <c r="AB32" s="56"/>
      <c r="AC32" s="56"/>
      <c r="AD32" s="56"/>
      <c r="AE32" s="56"/>
      <c r="AF32" s="56"/>
      <c r="AG32" s="56"/>
      <c r="AH32" s="56"/>
      <c r="AI32" s="56"/>
      <c r="AJ32" s="56"/>
    </row>
    <row r="33" spans="1:36" s="27" customFormat="1" ht="15" customHeight="1">
      <c r="A33" s="25" t="s">
        <v>32</v>
      </c>
      <c r="B33" s="38"/>
      <c r="C33" s="37">
        <v>6943445</v>
      </c>
      <c r="D33" s="37">
        <v>795858</v>
      </c>
      <c r="E33" s="37">
        <v>87455</v>
      </c>
      <c r="F33" s="57">
        <v>2151</v>
      </c>
      <c r="G33" s="37">
        <v>82250</v>
      </c>
      <c r="H33" s="37">
        <v>3729</v>
      </c>
      <c r="I33" s="37">
        <v>6723417</v>
      </c>
      <c r="J33" s="37">
        <v>788513</v>
      </c>
      <c r="K33" s="52" t="s">
        <v>77</v>
      </c>
      <c r="L33" s="34" t="s">
        <v>80</v>
      </c>
      <c r="M33" s="34" t="s">
        <v>77</v>
      </c>
      <c r="N33" s="34" t="s">
        <v>80</v>
      </c>
      <c r="O33" s="34" t="s">
        <v>79</v>
      </c>
      <c r="P33" s="34" t="s">
        <v>80</v>
      </c>
      <c r="Q33" s="37">
        <v>25313</v>
      </c>
      <c r="R33" s="37">
        <v>216</v>
      </c>
      <c r="S33" s="37">
        <v>25010</v>
      </c>
      <c r="T33" s="37">
        <v>1248</v>
      </c>
      <c r="U33" s="56"/>
      <c r="V33" s="56"/>
      <c r="W33" s="56"/>
      <c r="X33" s="56"/>
      <c r="Y33" s="56"/>
      <c r="Z33" s="56"/>
      <c r="AA33" s="56"/>
      <c r="AB33" s="56"/>
      <c r="AC33" s="56"/>
      <c r="AD33" s="56"/>
      <c r="AE33" s="56"/>
      <c r="AF33" s="56"/>
      <c r="AG33" s="56"/>
      <c r="AH33" s="56"/>
      <c r="AI33" s="56"/>
      <c r="AJ33" s="56"/>
    </row>
    <row r="34" spans="1:36" s="27" customFormat="1" ht="14.25" customHeight="1">
      <c r="A34" s="36"/>
      <c r="B34" s="13"/>
      <c r="C34" s="37">
        <v>0</v>
      </c>
      <c r="D34" s="37">
        <v>0</v>
      </c>
      <c r="E34" s="37">
        <v>0</v>
      </c>
      <c r="F34" s="57">
        <v>0</v>
      </c>
      <c r="G34" s="37">
        <v>0</v>
      </c>
      <c r="H34" s="37">
        <v>0</v>
      </c>
      <c r="I34" s="37"/>
      <c r="J34" s="37">
        <v>0</v>
      </c>
      <c r="K34" s="37"/>
      <c r="L34" s="37">
        <v>0</v>
      </c>
      <c r="M34" s="37">
        <v>0</v>
      </c>
      <c r="N34" s="37">
        <v>0</v>
      </c>
      <c r="O34" s="49"/>
      <c r="P34" s="50">
        <v>0</v>
      </c>
      <c r="Q34" s="37">
        <v>0</v>
      </c>
      <c r="R34" s="37">
        <v>0</v>
      </c>
      <c r="S34" s="37"/>
      <c r="T34" s="37">
        <v>0</v>
      </c>
      <c r="U34" s="56"/>
      <c r="V34" s="56"/>
      <c r="W34" s="56"/>
      <c r="X34" s="56"/>
      <c r="Y34" s="56"/>
      <c r="Z34" s="56"/>
      <c r="AA34" s="56"/>
      <c r="AB34" s="56"/>
      <c r="AC34" s="56"/>
      <c r="AD34" s="56"/>
      <c r="AE34" s="56"/>
      <c r="AF34" s="56"/>
      <c r="AG34" s="56"/>
      <c r="AH34" s="56"/>
      <c r="AI34" s="56"/>
      <c r="AJ34" s="56"/>
    </row>
    <row r="35" spans="1:36" s="27" customFormat="1" ht="15" customHeight="1">
      <c r="A35" s="25" t="s">
        <v>33</v>
      </c>
      <c r="B35" s="38"/>
      <c r="C35" s="37">
        <v>35454719</v>
      </c>
      <c r="D35" s="37">
        <v>1984378</v>
      </c>
      <c r="E35" s="37">
        <v>5810871</v>
      </c>
      <c r="F35" s="57">
        <v>14398</v>
      </c>
      <c r="G35" s="37">
        <v>1451730</v>
      </c>
      <c r="H35" s="37">
        <v>12099</v>
      </c>
      <c r="I35" s="37">
        <v>23374050</v>
      </c>
      <c r="J35" s="37">
        <v>1839614</v>
      </c>
      <c r="K35" s="37">
        <v>5880</v>
      </c>
      <c r="L35" s="37">
        <v>4</v>
      </c>
      <c r="M35" s="37">
        <v>1160800</v>
      </c>
      <c r="N35" s="37">
        <v>2579</v>
      </c>
      <c r="O35" s="49">
        <v>130925</v>
      </c>
      <c r="P35" s="50">
        <v>542</v>
      </c>
      <c r="Q35" s="37">
        <v>3247576</v>
      </c>
      <c r="R35" s="37">
        <v>106296</v>
      </c>
      <c r="S35" s="37">
        <v>272887</v>
      </c>
      <c r="T35" s="37">
        <v>8845</v>
      </c>
      <c r="U35" s="56"/>
      <c r="V35" s="56"/>
      <c r="W35" s="56"/>
      <c r="X35" s="56"/>
      <c r="Y35" s="56"/>
      <c r="Z35" s="56"/>
      <c r="AA35" s="56"/>
      <c r="AB35" s="56"/>
      <c r="AC35" s="56"/>
      <c r="AD35" s="56"/>
      <c r="AE35" s="56"/>
      <c r="AF35" s="56"/>
      <c r="AG35" s="56"/>
      <c r="AH35" s="56"/>
      <c r="AI35" s="56"/>
      <c r="AJ35" s="56"/>
    </row>
    <row r="36" spans="1:36" s="27" customFormat="1" ht="15" customHeight="1">
      <c r="A36" s="25" t="s">
        <v>34</v>
      </c>
      <c r="B36" s="38"/>
      <c r="C36" s="37">
        <v>34878838</v>
      </c>
      <c r="D36" s="37">
        <v>1566470</v>
      </c>
      <c r="E36" s="37">
        <v>6977812</v>
      </c>
      <c r="F36" s="57">
        <v>30170</v>
      </c>
      <c r="G36" s="37">
        <v>607185</v>
      </c>
      <c r="H36" s="37">
        <v>2700</v>
      </c>
      <c r="I36" s="37">
        <v>15839189</v>
      </c>
      <c r="J36" s="37">
        <v>1485991</v>
      </c>
      <c r="K36" s="37">
        <v>36608</v>
      </c>
      <c r="L36" s="37">
        <v>22</v>
      </c>
      <c r="M36" s="37">
        <v>8276442</v>
      </c>
      <c r="N36" s="37">
        <v>2912</v>
      </c>
      <c r="O36" s="49">
        <v>156063</v>
      </c>
      <c r="P36" s="50">
        <v>87</v>
      </c>
      <c r="Q36" s="37">
        <v>2670614</v>
      </c>
      <c r="R36" s="37">
        <v>33883</v>
      </c>
      <c r="S36" s="37">
        <v>314925</v>
      </c>
      <c r="T36" s="37">
        <v>10706</v>
      </c>
      <c r="U36" s="56"/>
      <c r="V36" s="56"/>
      <c r="W36" s="56"/>
      <c r="X36" s="56"/>
      <c r="Y36" s="56"/>
      <c r="Z36" s="56"/>
      <c r="AA36" s="56"/>
      <c r="AB36" s="56"/>
      <c r="AC36" s="56"/>
      <c r="AD36" s="56"/>
      <c r="AE36" s="56"/>
      <c r="AF36" s="56"/>
      <c r="AG36" s="56"/>
      <c r="AH36" s="56"/>
      <c r="AI36" s="56"/>
      <c r="AJ36" s="56"/>
    </row>
    <row r="37" spans="1:36" s="27" customFormat="1" ht="15" customHeight="1">
      <c r="A37" s="25" t="s">
        <v>35</v>
      </c>
      <c r="B37" s="38"/>
      <c r="C37" s="37">
        <v>27421249</v>
      </c>
      <c r="D37" s="37">
        <v>1480152</v>
      </c>
      <c r="E37" s="37">
        <v>3516248</v>
      </c>
      <c r="F37" s="57">
        <v>13139</v>
      </c>
      <c r="G37" s="37">
        <v>1563089</v>
      </c>
      <c r="H37" s="37">
        <v>9658</v>
      </c>
      <c r="I37" s="37">
        <v>17038823</v>
      </c>
      <c r="J37" s="37">
        <v>1380492</v>
      </c>
      <c r="K37" s="37">
        <v>953</v>
      </c>
      <c r="L37" s="37">
        <v>28</v>
      </c>
      <c r="M37" s="37">
        <v>3819587</v>
      </c>
      <c r="N37" s="37">
        <v>65</v>
      </c>
      <c r="O37" s="52" t="s">
        <v>79</v>
      </c>
      <c r="P37" s="34" t="s">
        <v>80</v>
      </c>
      <c r="Q37" s="37">
        <v>1182877</v>
      </c>
      <c r="R37" s="37">
        <v>69912</v>
      </c>
      <c r="S37" s="37">
        <v>299672</v>
      </c>
      <c r="T37" s="37">
        <v>6857</v>
      </c>
      <c r="U37" s="56"/>
      <c r="V37" s="56"/>
      <c r="W37" s="56"/>
      <c r="X37" s="56"/>
      <c r="Y37" s="56"/>
      <c r="Z37" s="56"/>
      <c r="AA37" s="56"/>
      <c r="AB37" s="56"/>
      <c r="AC37" s="56"/>
      <c r="AD37" s="56"/>
      <c r="AE37" s="56"/>
      <c r="AF37" s="56"/>
      <c r="AG37" s="56"/>
      <c r="AH37" s="56"/>
      <c r="AI37" s="56"/>
      <c r="AJ37" s="56"/>
    </row>
    <row r="38" spans="1:36" s="27" customFormat="1" ht="15" customHeight="1">
      <c r="A38" s="25" t="s">
        <v>36</v>
      </c>
      <c r="B38" s="38"/>
      <c r="C38" s="37">
        <v>25772877</v>
      </c>
      <c r="D38" s="37">
        <v>520311</v>
      </c>
      <c r="E38" s="37">
        <v>6338264</v>
      </c>
      <c r="F38" s="57">
        <v>6890</v>
      </c>
      <c r="G38" s="37">
        <v>617917</v>
      </c>
      <c r="H38" s="37">
        <v>1421</v>
      </c>
      <c r="I38" s="37">
        <v>10484007</v>
      </c>
      <c r="J38" s="37">
        <v>450161</v>
      </c>
      <c r="K38" s="52" t="s">
        <v>77</v>
      </c>
      <c r="L38" s="34" t="s">
        <v>80</v>
      </c>
      <c r="M38" s="37">
        <v>4951923</v>
      </c>
      <c r="N38" s="37">
        <v>356</v>
      </c>
      <c r="O38" s="49">
        <v>11901</v>
      </c>
      <c r="P38" s="50">
        <v>7</v>
      </c>
      <c r="Q38" s="37">
        <v>2936095</v>
      </c>
      <c r="R38" s="37">
        <v>56685</v>
      </c>
      <c r="S38" s="37">
        <v>432770</v>
      </c>
      <c r="T38" s="37">
        <v>4790</v>
      </c>
      <c r="U38" s="56"/>
      <c r="V38" s="56"/>
      <c r="W38" s="56"/>
      <c r="X38" s="56"/>
      <c r="Y38" s="56"/>
      <c r="Z38" s="56"/>
      <c r="AA38" s="56"/>
      <c r="AB38" s="56"/>
      <c r="AC38" s="56"/>
      <c r="AD38" s="56"/>
      <c r="AE38" s="56"/>
      <c r="AF38" s="56"/>
      <c r="AG38" s="56"/>
      <c r="AH38" s="56"/>
      <c r="AI38" s="56"/>
      <c r="AJ38" s="56"/>
    </row>
    <row r="39" spans="1:36" s="27" customFormat="1" ht="15" customHeight="1">
      <c r="A39" s="25" t="s">
        <v>37</v>
      </c>
      <c r="B39" s="38"/>
      <c r="C39" s="37">
        <v>21080973</v>
      </c>
      <c r="D39" s="37">
        <v>482863</v>
      </c>
      <c r="E39" s="37">
        <v>6002098</v>
      </c>
      <c r="F39" s="57">
        <v>4864</v>
      </c>
      <c r="G39" s="37">
        <v>1635408</v>
      </c>
      <c r="H39" s="37">
        <v>4609</v>
      </c>
      <c r="I39" s="37">
        <v>8105836</v>
      </c>
      <c r="J39" s="37">
        <v>421200</v>
      </c>
      <c r="K39" s="52" t="s">
        <v>77</v>
      </c>
      <c r="L39" s="34" t="s">
        <v>80</v>
      </c>
      <c r="M39" s="37">
        <v>2794497</v>
      </c>
      <c r="N39" s="37">
        <v>213</v>
      </c>
      <c r="O39" s="49">
        <v>209397</v>
      </c>
      <c r="P39" s="50">
        <v>13</v>
      </c>
      <c r="Q39" s="37">
        <v>2212014</v>
      </c>
      <c r="R39" s="37">
        <v>50771</v>
      </c>
      <c r="S39" s="37">
        <v>121723</v>
      </c>
      <c r="T39" s="37">
        <v>1193</v>
      </c>
      <c r="U39" s="56"/>
      <c r="V39" s="56"/>
      <c r="W39" s="56"/>
      <c r="X39" s="56"/>
      <c r="Y39" s="56"/>
      <c r="Z39" s="56"/>
      <c r="AA39" s="56"/>
      <c r="AB39" s="56"/>
      <c r="AC39" s="56"/>
      <c r="AD39" s="56"/>
      <c r="AE39" s="56"/>
      <c r="AF39" s="56"/>
      <c r="AG39" s="56"/>
      <c r="AH39" s="56"/>
      <c r="AI39" s="56"/>
      <c r="AJ39" s="56"/>
    </row>
    <row r="40" spans="1:36" s="27" customFormat="1" ht="14.25" customHeight="1">
      <c r="A40" s="36"/>
      <c r="B40" s="13"/>
      <c r="C40" s="37">
        <v>0</v>
      </c>
      <c r="D40" s="37">
        <v>0</v>
      </c>
      <c r="E40" s="37">
        <v>0</v>
      </c>
      <c r="F40" s="57">
        <v>0</v>
      </c>
      <c r="G40" s="37">
        <v>0</v>
      </c>
      <c r="H40" s="37">
        <v>0</v>
      </c>
      <c r="I40" s="37"/>
      <c r="J40" s="37">
        <v>0</v>
      </c>
      <c r="K40" s="37"/>
      <c r="L40" s="37">
        <v>0</v>
      </c>
      <c r="M40" s="37">
        <v>0</v>
      </c>
      <c r="N40" s="37">
        <v>0</v>
      </c>
      <c r="O40" s="49"/>
      <c r="P40" s="50">
        <v>0</v>
      </c>
      <c r="Q40" s="37">
        <v>0</v>
      </c>
      <c r="R40" s="37">
        <v>0</v>
      </c>
      <c r="S40" s="37"/>
      <c r="T40" s="37">
        <v>0</v>
      </c>
      <c r="U40" s="56"/>
      <c r="V40" s="56"/>
      <c r="W40" s="56"/>
      <c r="X40" s="56"/>
      <c r="Y40" s="56"/>
      <c r="Z40" s="56"/>
      <c r="AA40" s="56"/>
      <c r="AB40" s="56"/>
      <c r="AC40" s="56"/>
      <c r="AD40" s="56"/>
      <c r="AE40" s="56"/>
      <c r="AF40" s="56"/>
      <c r="AG40" s="56"/>
      <c r="AH40" s="56"/>
      <c r="AI40" s="56"/>
      <c r="AJ40" s="56"/>
    </row>
    <row r="41" spans="1:36" s="27" customFormat="1" ht="15" customHeight="1">
      <c r="A41" s="25" t="s">
        <v>38</v>
      </c>
      <c r="B41" s="38"/>
      <c r="C41" s="37">
        <v>14566113</v>
      </c>
      <c r="D41" s="37">
        <v>1140459</v>
      </c>
      <c r="E41" s="37">
        <v>1409133</v>
      </c>
      <c r="F41" s="57">
        <v>10233</v>
      </c>
      <c r="G41" s="37">
        <v>576526</v>
      </c>
      <c r="H41" s="37">
        <v>7173</v>
      </c>
      <c r="I41" s="37">
        <v>11915242</v>
      </c>
      <c r="J41" s="37">
        <v>1104523</v>
      </c>
      <c r="K41" s="37">
        <v>60</v>
      </c>
      <c r="L41" s="39">
        <v>0</v>
      </c>
      <c r="M41" s="37">
        <v>199729</v>
      </c>
      <c r="N41" s="37">
        <v>1699</v>
      </c>
      <c r="O41" s="49">
        <v>15104</v>
      </c>
      <c r="P41" s="50">
        <v>180</v>
      </c>
      <c r="Q41" s="37">
        <v>199098</v>
      </c>
      <c r="R41" s="37">
        <v>6807</v>
      </c>
      <c r="S41" s="37">
        <v>251221</v>
      </c>
      <c r="T41" s="37">
        <v>9845</v>
      </c>
      <c r="U41" s="56"/>
      <c r="V41" s="56"/>
      <c r="W41" s="56"/>
      <c r="X41" s="56"/>
      <c r="Y41" s="56"/>
      <c r="Z41" s="56"/>
      <c r="AA41" s="56"/>
      <c r="AB41" s="56"/>
      <c r="AC41" s="56"/>
      <c r="AD41" s="56"/>
      <c r="AE41" s="56"/>
      <c r="AF41" s="56"/>
      <c r="AG41" s="56"/>
      <c r="AH41" s="56"/>
      <c r="AI41" s="56"/>
      <c r="AJ41" s="56"/>
    </row>
    <row r="42" spans="1:36" s="27" customFormat="1" ht="15" customHeight="1">
      <c r="A42" s="25" t="s">
        <v>39</v>
      </c>
      <c r="B42" s="38"/>
      <c r="C42" s="37">
        <v>25226688</v>
      </c>
      <c r="D42" s="37">
        <v>454396</v>
      </c>
      <c r="E42" s="37">
        <v>4627713</v>
      </c>
      <c r="F42" s="57">
        <v>5610</v>
      </c>
      <c r="G42" s="37">
        <v>1617104</v>
      </c>
      <c r="H42" s="37">
        <v>3283</v>
      </c>
      <c r="I42" s="37">
        <v>9078524</v>
      </c>
      <c r="J42" s="37">
        <v>421449</v>
      </c>
      <c r="K42" s="52" t="s">
        <v>77</v>
      </c>
      <c r="L42" s="34" t="s">
        <v>80</v>
      </c>
      <c r="M42" s="37">
        <v>7996672</v>
      </c>
      <c r="N42" s="37">
        <v>251</v>
      </c>
      <c r="O42" s="49">
        <v>335857</v>
      </c>
      <c r="P42" s="50">
        <v>11</v>
      </c>
      <c r="Q42" s="37">
        <v>1262981</v>
      </c>
      <c r="R42" s="37">
        <v>20847</v>
      </c>
      <c r="S42" s="37">
        <v>307837</v>
      </c>
      <c r="T42" s="37">
        <v>2946</v>
      </c>
      <c r="U42" s="56"/>
      <c r="V42" s="56"/>
      <c r="W42" s="56"/>
      <c r="X42" s="56"/>
      <c r="Y42" s="56"/>
      <c r="Z42" s="56"/>
      <c r="AA42" s="56"/>
      <c r="AB42" s="56"/>
      <c r="AC42" s="56"/>
      <c r="AD42" s="56"/>
      <c r="AE42" s="56"/>
      <c r="AF42" s="56"/>
      <c r="AG42" s="56"/>
      <c r="AH42" s="56"/>
      <c r="AI42" s="56"/>
      <c r="AJ42" s="56"/>
    </row>
    <row r="43" spans="1:36" s="27" customFormat="1" ht="15" customHeight="1">
      <c r="A43" s="25" t="s">
        <v>40</v>
      </c>
      <c r="B43" s="38"/>
      <c r="C43" s="37">
        <v>10210460</v>
      </c>
      <c r="D43" s="37">
        <v>582623</v>
      </c>
      <c r="E43" s="37">
        <v>2320478</v>
      </c>
      <c r="F43" s="57">
        <v>10858</v>
      </c>
      <c r="G43" s="37">
        <v>126617</v>
      </c>
      <c r="H43" s="37">
        <v>1584</v>
      </c>
      <c r="I43" s="37">
        <v>7025041</v>
      </c>
      <c r="J43" s="37">
        <v>528512</v>
      </c>
      <c r="K43" s="52" t="s">
        <v>77</v>
      </c>
      <c r="L43" s="34" t="s">
        <v>80</v>
      </c>
      <c r="M43" s="34" t="s">
        <v>77</v>
      </c>
      <c r="N43" s="34" t="s">
        <v>80</v>
      </c>
      <c r="O43" s="34" t="s">
        <v>79</v>
      </c>
      <c r="P43" s="34" t="s">
        <v>80</v>
      </c>
      <c r="Q43" s="37">
        <v>642081</v>
      </c>
      <c r="R43" s="37">
        <v>38650</v>
      </c>
      <c r="S43" s="37">
        <v>96243</v>
      </c>
      <c r="T43" s="37">
        <v>3019</v>
      </c>
      <c r="U43" s="56"/>
      <c r="V43" s="56"/>
      <c r="W43" s="56"/>
      <c r="X43" s="56"/>
      <c r="Y43" s="56"/>
      <c r="Z43" s="56"/>
      <c r="AA43" s="56"/>
      <c r="AB43" s="56"/>
      <c r="AC43" s="56"/>
      <c r="AD43" s="56"/>
      <c r="AE43" s="56"/>
      <c r="AF43" s="56"/>
      <c r="AG43" s="56"/>
      <c r="AH43" s="56"/>
      <c r="AI43" s="56"/>
      <c r="AJ43" s="56"/>
    </row>
    <row r="44" spans="1:36" s="27" customFormat="1" ht="15" customHeight="1">
      <c r="A44" s="25" t="s">
        <v>41</v>
      </c>
      <c r="B44" s="38"/>
      <c r="C44" s="37">
        <v>11625156</v>
      </c>
      <c r="D44" s="37">
        <v>633391</v>
      </c>
      <c r="E44" s="37">
        <v>568476</v>
      </c>
      <c r="F44" s="57">
        <v>4324</v>
      </c>
      <c r="G44" s="37">
        <v>299531</v>
      </c>
      <c r="H44" s="37">
        <v>6251</v>
      </c>
      <c r="I44" s="37">
        <v>7095699</v>
      </c>
      <c r="J44" s="37">
        <v>584600</v>
      </c>
      <c r="K44" s="52" t="s">
        <v>77</v>
      </c>
      <c r="L44" s="34" t="s">
        <v>80</v>
      </c>
      <c r="M44" s="37">
        <v>2352170</v>
      </c>
      <c r="N44" s="37">
        <v>37</v>
      </c>
      <c r="O44" s="49">
        <v>40741</v>
      </c>
      <c r="P44" s="50">
        <v>1</v>
      </c>
      <c r="Q44" s="37">
        <v>1195129</v>
      </c>
      <c r="R44" s="37">
        <v>36015</v>
      </c>
      <c r="S44" s="37">
        <v>73410</v>
      </c>
      <c r="T44" s="37">
        <v>2161</v>
      </c>
      <c r="U44" s="56"/>
      <c r="V44" s="56"/>
      <c r="W44" s="56"/>
      <c r="X44" s="56"/>
      <c r="Y44" s="56"/>
      <c r="Z44" s="56"/>
      <c r="AA44" s="56"/>
      <c r="AB44" s="56"/>
      <c r="AC44" s="56"/>
      <c r="AD44" s="56"/>
      <c r="AE44" s="56"/>
      <c r="AF44" s="56"/>
      <c r="AG44" s="56"/>
      <c r="AH44" s="56"/>
      <c r="AI44" s="56"/>
      <c r="AJ44" s="56"/>
    </row>
    <row r="45" spans="1:36" s="27" customFormat="1" ht="15" customHeight="1">
      <c r="A45" s="25" t="s">
        <v>42</v>
      </c>
      <c r="B45" s="38"/>
      <c r="C45" s="37">
        <v>42788076</v>
      </c>
      <c r="D45" s="37">
        <v>740189</v>
      </c>
      <c r="E45" s="37">
        <v>6531187</v>
      </c>
      <c r="F45" s="57">
        <v>17073</v>
      </c>
      <c r="G45" s="37">
        <v>5826007</v>
      </c>
      <c r="H45" s="37">
        <v>4743</v>
      </c>
      <c r="I45" s="37">
        <v>12985132</v>
      </c>
      <c r="J45" s="37">
        <v>620501</v>
      </c>
      <c r="K45" s="52" t="s">
        <v>77</v>
      </c>
      <c r="L45" s="34" t="s">
        <v>80</v>
      </c>
      <c r="M45" s="37">
        <v>13801890</v>
      </c>
      <c r="N45" s="37">
        <v>4688</v>
      </c>
      <c r="O45" s="49">
        <v>302745</v>
      </c>
      <c r="P45" s="50">
        <v>117</v>
      </c>
      <c r="Q45" s="37">
        <v>3207296</v>
      </c>
      <c r="R45" s="37">
        <v>89758</v>
      </c>
      <c r="S45" s="37">
        <v>133819</v>
      </c>
      <c r="T45" s="37">
        <v>3310</v>
      </c>
      <c r="U45" s="56"/>
      <c r="V45" s="56"/>
      <c r="W45" s="56"/>
      <c r="X45" s="56"/>
      <c r="Y45" s="56"/>
      <c r="Z45" s="56"/>
      <c r="AA45" s="56"/>
      <c r="AB45" s="56"/>
      <c r="AC45" s="56"/>
      <c r="AD45" s="56"/>
      <c r="AE45" s="56"/>
      <c r="AF45" s="56"/>
      <c r="AG45" s="56"/>
      <c r="AH45" s="56"/>
      <c r="AI45" s="56"/>
      <c r="AJ45" s="56"/>
    </row>
    <row r="46" spans="1:36" s="27" customFormat="1" ht="14.25" customHeight="1">
      <c r="A46" s="36"/>
      <c r="B46" s="13"/>
      <c r="C46" s="37">
        <v>0</v>
      </c>
      <c r="D46" s="37">
        <v>0</v>
      </c>
      <c r="E46" s="37">
        <v>0</v>
      </c>
      <c r="F46" s="57">
        <v>0</v>
      </c>
      <c r="G46" s="37">
        <v>0</v>
      </c>
      <c r="H46" s="37">
        <v>0</v>
      </c>
      <c r="I46" s="37"/>
      <c r="J46" s="37">
        <v>0</v>
      </c>
      <c r="K46" s="52"/>
      <c r="L46" s="34">
        <v>0</v>
      </c>
      <c r="M46" s="37">
        <v>0</v>
      </c>
      <c r="N46" s="37">
        <v>0</v>
      </c>
      <c r="O46" s="49"/>
      <c r="P46" s="50">
        <v>0</v>
      </c>
      <c r="Q46" s="37">
        <v>0</v>
      </c>
      <c r="R46" s="37">
        <v>0</v>
      </c>
      <c r="S46" s="37"/>
      <c r="T46" s="37">
        <v>0</v>
      </c>
      <c r="U46" s="56"/>
      <c r="V46" s="56"/>
      <c r="W46" s="56"/>
      <c r="X46" s="56"/>
      <c r="Y46" s="56"/>
      <c r="Z46" s="56"/>
      <c r="AA46" s="56"/>
      <c r="AB46" s="56"/>
      <c r="AC46" s="56"/>
      <c r="AD46" s="56"/>
      <c r="AE46" s="56"/>
      <c r="AF46" s="56"/>
      <c r="AG46" s="56"/>
      <c r="AH46" s="56"/>
      <c r="AI46" s="56"/>
      <c r="AJ46" s="56"/>
    </row>
    <row r="47" spans="1:36" s="27" customFormat="1" ht="15" customHeight="1">
      <c r="A47" s="25" t="s">
        <v>43</v>
      </c>
      <c r="B47" s="38"/>
      <c r="C47" s="37">
        <v>21557995</v>
      </c>
      <c r="D47" s="37">
        <v>985104</v>
      </c>
      <c r="E47" s="37">
        <v>1662992</v>
      </c>
      <c r="F47" s="57">
        <v>11878</v>
      </c>
      <c r="G47" s="37">
        <v>628881</v>
      </c>
      <c r="H47" s="37">
        <v>11146</v>
      </c>
      <c r="I47" s="37">
        <v>7554709</v>
      </c>
      <c r="J47" s="37">
        <v>899942</v>
      </c>
      <c r="K47" s="52" t="s">
        <v>77</v>
      </c>
      <c r="L47" s="34" t="s">
        <v>80</v>
      </c>
      <c r="M47" s="37">
        <v>10807592</v>
      </c>
      <c r="N47" s="37">
        <v>2357</v>
      </c>
      <c r="O47" s="49">
        <v>18102</v>
      </c>
      <c r="P47" s="50">
        <v>171</v>
      </c>
      <c r="Q47" s="37">
        <v>842948</v>
      </c>
      <c r="R47" s="37">
        <v>57725</v>
      </c>
      <c r="S47" s="37">
        <v>42771</v>
      </c>
      <c r="T47" s="37">
        <v>1885</v>
      </c>
      <c r="U47" s="56"/>
      <c r="V47" s="56"/>
      <c r="W47" s="56"/>
      <c r="X47" s="56"/>
      <c r="Y47" s="56"/>
      <c r="Z47" s="56"/>
      <c r="AA47" s="56"/>
      <c r="AB47" s="56"/>
      <c r="AC47" s="56"/>
      <c r="AD47" s="56"/>
      <c r="AE47" s="56"/>
      <c r="AF47" s="56"/>
      <c r="AG47" s="56"/>
      <c r="AH47" s="56"/>
      <c r="AI47" s="56"/>
      <c r="AJ47" s="56"/>
    </row>
    <row r="48" spans="1:36" s="27" customFormat="1" ht="15" customHeight="1">
      <c r="A48" s="25" t="s">
        <v>44</v>
      </c>
      <c r="B48" s="38"/>
      <c r="C48" s="37">
        <v>13695184</v>
      </c>
      <c r="D48" s="37">
        <v>337326</v>
      </c>
      <c r="E48" s="37">
        <v>1284484</v>
      </c>
      <c r="F48" s="57">
        <v>1059</v>
      </c>
      <c r="G48" s="37">
        <v>2302543</v>
      </c>
      <c r="H48" s="37">
        <v>5677</v>
      </c>
      <c r="I48" s="37">
        <v>4721408</v>
      </c>
      <c r="J48" s="37">
        <v>305427</v>
      </c>
      <c r="K48" s="52" t="s">
        <v>77</v>
      </c>
      <c r="L48" s="34" t="s">
        <v>80</v>
      </c>
      <c r="M48" s="37">
        <v>4038357</v>
      </c>
      <c r="N48" s="37">
        <v>125</v>
      </c>
      <c r="O48" s="49">
        <v>111592</v>
      </c>
      <c r="P48" s="50">
        <v>135</v>
      </c>
      <c r="Q48" s="37">
        <v>975948</v>
      </c>
      <c r="R48" s="37">
        <v>20395</v>
      </c>
      <c r="S48" s="37">
        <v>260852</v>
      </c>
      <c r="T48" s="37">
        <v>4508</v>
      </c>
      <c r="U48" s="56"/>
      <c r="V48" s="56"/>
      <c r="W48" s="56"/>
      <c r="X48" s="56"/>
      <c r="Y48" s="56"/>
      <c r="Z48" s="56"/>
      <c r="AA48" s="56"/>
      <c r="AB48" s="56"/>
      <c r="AC48" s="56"/>
      <c r="AD48" s="56"/>
      <c r="AE48" s="56"/>
      <c r="AF48" s="56"/>
      <c r="AG48" s="56"/>
      <c r="AH48" s="56"/>
      <c r="AI48" s="56"/>
      <c r="AJ48" s="56"/>
    </row>
    <row r="49" spans="1:36" s="27" customFormat="1" ht="15" customHeight="1">
      <c r="A49" s="25" t="s">
        <v>45</v>
      </c>
      <c r="B49" s="38"/>
      <c r="C49" s="37">
        <v>15128036</v>
      </c>
      <c r="D49" s="37">
        <v>549534</v>
      </c>
      <c r="E49" s="37">
        <v>3250031</v>
      </c>
      <c r="F49" s="57">
        <v>11588</v>
      </c>
      <c r="G49" s="37">
        <v>1565555</v>
      </c>
      <c r="H49" s="37">
        <v>2504</v>
      </c>
      <c r="I49" s="37">
        <v>7438614</v>
      </c>
      <c r="J49" s="37">
        <v>487169</v>
      </c>
      <c r="K49" s="52" t="s">
        <v>77</v>
      </c>
      <c r="L49" s="34" t="s">
        <v>80</v>
      </c>
      <c r="M49" s="37">
        <v>1273873</v>
      </c>
      <c r="N49" s="37">
        <v>189</v>
      </c>
      <c r="O49" s="49">
        <v>135648</v>
      </c>
      <c r="P49" s="50">
        <v>18</v>
      </c>
      <c r="Q49" s="37">
        <v>1260144</v>
      </c>
      <c r="R49" s="37">
        <v>44151</v>
      </c>
      <c r="S49" s="37">
        <v>204171</v>
      </c>
      <c r="T49" s="37">
        <v>3914</v>
      </c>
      <c r="U49" s="56"/>
      <c r="V49" s="56"/>
      <c r="W49" s="56"/>
      <c r="X49" s="56"/>
      <c r="Y49" s="56"/>
      <c r="Z49" s="56"/>
      <c r="AA49" s="56"/>
      <c r="AB49" s="56"/>
      <c r="AC49" s="56"/>
      <c r="AD49" s="56"/>
      <c r="AE49" s="56"/>
      <c r="AF49" s="56"/>
      <c r="AG49" s="56"/>
      <c r="AH49" s="56"/>
      <c r="AI49" s="56"/>
      <c r="AJ49" s="56"/>
    </row>
    <row r="50" spans="1:36" s="27" customFormat="1" ht="15" customHeight="1">
      <c r="A50" s="25" t="s">
        <v>46</v>
      </c>
      <c r="B50" s="38"/>
      <c r="C50" s="37">
        <v>8016934</v>
      </c>
      <c r="D50" s="37">
        <v>713521</v>
      </c>
      <c r="E50" s="37">
        <v>492546</v>
      </c>
      <c r="F50" s="57">
        <v>7764</v>
      </c>
      <c r="G50" s="37">
        <v>145916</v>
      </c>
      <c r="H50" s="37">
        <v>5341</v>
      </c>
      <c r="I50" s="37">
        <v>7003320</v>
      </c>
      <c r="J50" s="37">
        <v>672261</v>
      </c>
      <c r="K50" s="37">
        <v>5761</v>
      </c>
      <c r="L50" s="37">
        <v>49</v>
      </c>
      <c r="M50" s="52" t="s">
        <v>77</v>
      </c>
      <c r="N50" s="34" t="s">
        <v>80</v>
      </c>
      <c r="O50" s="52" t="s">
        <v>79</v>
      </c>
      <c r="P50" s="34" t="s">
        <v>80</v>
      </c>
      <c r="Q50" s="37">
        <v>346744</v>
      </c>
      <c r="R50" s="37">
        <v>27095</v>
      </c>
      <c r="S50" s="37">
        <v>22647</v>
      </c>
      <c r="T50" s="37">
        <v>1011</v>
      </c>
      <c r="U50" s="56"/>
      <c r="V50" s="56"/>
      <c r="W50" s="56"/>
      <c r="X50" s="56"/>
      <c r="Y50" s="56"/>
      <c r="Z50" s="56"/>
      <c r="AA50" s="56"/>
      <c r="AB50" s="56"/>
      <c r="AC50" s="56"/>
      <c r="AD50" s="56"/>
      <c r="AE50" s="56"/>
      <c r="AF50" s="56"/>
      <c r="AG50" s="56"/>
      <c r="AH50" s="56"/>
      <c r="AI50" s="56"/>
      <c r="AJ50" s="56"/>
    </row>
    <row r="51" spans="1:36" s="27" customFormat="1" ht="15" customHeight="1">
      <c r="A51" s="25" t="s">
        <v>47</v>
      </c>
      <c r="B51" s="38"/>
      <c r="C51" s="37">
        <v>8446782</v>
      </c>
      <c r="D51" s="37">
        <v>693407</v>
      </c>
      <c r="E51" s="37">
        <v>530083</v>
      </c>
      <c r="F51" s="57">
        <v>9289</v>
      </c>
      <c r="G51" s="37">
        <v>70517</v>
      </c>
      <c r="H51" s="37">
        <v>3531</v>
      </c>
      <c r="I51" s="37">
        <v>6851397</v>
      </c>
      <c r="J51" s="37">
        <v>642563</v>
      </c>
      <c r="K51" s="37">
        <v>1182</v>
      </c>
      <c r="L51" s="37">
        <v>49</v>
      </c>
      <c r="M51" s="52" t="s">
        <v>77</v>
      </c>
      <c r="N51" s="34" t="s">
        <v>80</v>
      </c>
      <c r="O51" s="52" t="s">
        <v>79</v>
      </c>
      <c r="P51" s="34" t="s">
        <v>80</v>
      </c>
      <c r="Q51" s="37">
        <v>203520</v>
      </c>
      <c r="R51" s="37">
        <v>12256</v>
      </c>
      <c r="S51" s="37">
        <v>790083</v>
      </c>
      <c r="T51" s="37">
        <v>25720</v>
      </c>
      <c r="U51" s="56"/>
      <c r="V51" s="56"/>
      <c r="W51" s="56"/>
      <c r="X51" s="56"/>
      <c r="Y51" s="56"/>
      <c r="Z51" s="56"/>
      <c r="AA51" s="56"/>
      <c r="AB51" s="56"/>
      <c r="AC51" s="56"/>
      <c r="AD51" s="56"/>
      <c r="AE51" s="56"/>
      <c r="AF51" s="56"/>
      <c r="AG51" s="56"/>
      <c r="AH51" s="56"/>
      <c r="AI51" s="56"/>
      <c r="AJ51" s="56"/>
    </row>
    <row r="52" spans="1:36" s="27" customFormat="1" ht="14.25" customHeight="1">
      <c r="A52" s="36"/>
      <c r="B52" s="13"/>
      <c r="C52" s="37">
        <v>0</v>
      </c>
      <c r="D52" s="37">
        <v>0</v>
      </c>
      <c r="E52" s="37">
        <v>0</v>
      </c>
      <c r="F52" s="57">
        <v>0</v>
      </c>
      <c r="G52" s="37">
        <v>0</v>
      </c>
      <c r="H52" s="37">
        <v>0</v>
      </c>
      <c r="I52" s="37"/>
      <c r="J52" s="37">
        <v>0</v>
      </c>
      <c r="K52" s="37"/>
      <c r="L52" s="37">
        <v>0</v>
      </c>
      <c r="M52" s="37">
        <v>0</v>
      </c>
      <c r="N52" s="37">
        <v>0</v>
      </c>
      <c r="O52" s="49"/>
      <c r="P52" s="50">
        <v>0</v>
      </c>
      <c r="Q52" s="37">
        <v>0</v>
      </c>
      <c r="R52" s="37">
        <v>0</v>
      </c>
      <c r="S52" s="37"/>
      <c r="T52" s="37">
        <v>0</v>
      </c>
      <c r="U52" s="56"/>
      <c r="V52" s="56"/>
      <c r="W52" s="56"/>
      <c r="X52" s="56"/>
      <c r="Y52" s="56"/>
      <c r="Z52" s="56"/>
      <c r="AA52" s="56"/>
      <c r="AB52" s="56"/>
      <c r="AC52" s="56"/>
      <c r="AD52" s="56"/>
      <c r="AE52" s="56"/>
      <c r="AF52" s="56"/>
      <c r="AG52" s="56"/>
      <c r="AH52" s="56"/>
      <c r="AI52" s="56"/>
      <c r="AJ52" s="56"/>
    </row>
    <row r="53" spans="1:36" s="27" customFormat="1" ht="15" customHeight="1">
      <c r="A53" s="25" t="s">
        <v>48</v>
      </c>
      <c r="B53" s="38"/>
      <c r="C53" s="37">
        <v>7977516</v>
      </c>
      <c r="D53" s="37">
        <v>397362</v>
      </c>
      <c r="E53" s="37">
        <v>313674</v>
      </c>
      <c r="F53" s="57">
        <v>3711</v>
      </c>
      <c r="G53" s="37">
        <v>16113</v>
      </c>
      <c r="H53" s="37">
        <v>427</v>
      </c>
      <c r="I53" s="37">
        <v>7336793</v>
      </c>
      <c r="J53" s="37">
        <v>378298</v>
      </c>
      <c r="K53" s="52" t="s">
        <v>77</v>
      </c>
      <c r="L53" s="34" t="s">
        <v>80</v>
      </c>
      <c r="M53" s="37">
        <v>943</v>
      </c>
      <c r="N53" s="37">
        <v>19</v>
      </c>
      <c r="O53" s="52" t="s">
        <v>79</v>
      </c>
      <c r="P53" s="34" t="s">
        <v>80</v>
      </c>
      <c r="Q53" s="37">
        <v>223251</v>
      </c>
      <c r="R53" s="37">
        <v>12441</v>
      </c>
      <c r="S53" s="37">
        <v>86742</v>
      </c>
      <c r="T53" s="37">
        <v>2466</v>
      </c>
      <c r="U53" s="56"/>
      <c r="V53" s="56"/>
      <c r="W53" s="56"/>
      <c r="X53" s="56"/>
      <c r="Y53" s="56"/>
      <c r="Z53" s="56"/>
      <c r="AA53" s="56"/>
      <c r="AB53" s="56"/>
      <c r="AC53" s="56"/>
      <c r="AD53" s="56"/>
      <c r="AE53" s="56"/>
      <c r="AF53" s="56"/>
      <c r="AG53" s="56"/>
      <c r="AH53" s="56"/>
      <c r="AI53" s="56"/>
      <c r="AJ53" s="56"/>
    </row>
    <row r="54" spans="1:36" s="27" customFormat="1" ht="15" customHeight="1">
      <c r="A54" s="25" t="s">
        <v>49</v>
      </c>
      <c r="B54" s="38"/>
      <c r="C54" s="37">
        <v>4946696</v>
      </c>
      <c r="D54" s="37">
        <v>335163</v>
      </c>
      <c r="E54" s="37">
        <v>651197</v>
      </c>
      <c r="F54" s="57">
        <v>5921</v>
      </c>
      <c r="G54" s="37">
        <v>71033</v>
      </c>
      <c r="H54" s="37">
        <v>1039</v>
      </c>
      <c r="I54" s="37">
        <v>3717391</v>
      </c>
      <c r="J54" s="37">
        <v>299123</v>
      </c>
      <c r="K54" s="37">
        <v>221</v>
      </c>
      <c r="L54" s="37">
        <v>5</v>
      </c>
      <c r="M54" s="37">
        <v>8001</v>
      </c>
      <c r="N54" s="37">
        <v>61</v>
      </c>
      <c r="O54" s="49">
        <v>118</v>
      </c>
      <c r="P54" s="50">
        <v>2</v>
      </c>
      <c r="Q54" s="37">
        <v>413329</v>
      </c>
      <c r="R54" s="37">
        <v>26544</v>
      </c>
      <c r="S54" s="37">
        <v>85406</v>
      </c>
      <c r="T54" s="37">
        <v>2468</v>
      </c>
      <c r="U54" s="56"/>
      <c r="V54" s="56"/>
      <c r="W54" s="56"/>
      <c r="X54" s="56"/>
      <c r="Y54" s="56"/>
      <c r="Z54" s="56"/>
      <c r="AA54" s="56"/>
      <c r="AB54" s="56"/>
      <c r="AC54" s="56"/>
      <c r="AD54" s="56"/>
      <c r="AE54" s="56"/>
      <c r="AF54" s="56"/>
      <c r="AG54" s="56"/>
      <c r="AH54" s="56"/>
      <c r="AI54" s="56"/>
      <c r="AJ54" s="56"/>
    </row>
    <row r="55" spans="1:36" s="27" customFormat="1" ht="15" customHeight="1">
      <c r="A55" s="25" t="s">
        <v>50</v>
      </c>
      <c r="B55" s="38"/>
      <c r="C55" s="37">
        <v>38229634</v>
      </c>
      <c r="D55" s="37">
        <v>2864456</v>
      </c>
      <c r="E55" s="37">
        <v>1711295</v>
      </c>
      <c r="F55" s="57">
        <v>16671</v>
      </c>
      <c r="G55" s="37">
        <v>1030561</v>
      </c>
      <c r="H55" s="37">
        <v>20115</v>
      </c>
      <c r="I55" s="37">
        <v>29976901</v>
      </c>
      <c r="J55" s="37">
        <v>2754257</v>
      </c>
      <c r="K55" s="52" t="s">
        <v>77</v>
      </c>
      <c r="L55" s="34" t="s">
        <v>80</v>
      </c>
      <c r="M55" s="37">
        <v>3927910</v>
      </c>
      <c r="N55" s="37">
        <v>815</v>
      </c>
      <c r="O55" s="49">
        <v>4375</v>
      </c>
      <c r="P55" s="62">
        <v>0</v>
      </c>
      <c r="Q55" s="37">
        <v>1128910</v>
      </c>
      <c r="R55" s="37">
        <v>59259</v>
      </c>
      <c r="S55" s="37">
        <v>449682</v>
      </c>
      <c r="T55" s="37">
        <v>13338</v>
      </c>
      <c r="U55" s="56"/>
      <c r="V55" s="56"/>
      <c r="W55" s="56"/>
      <c r="X55" s="56"/>
      <c r="Y55" s="56"/>
      <c r="Z55" s="56"/>
      <c r="AA55" s="56"/>
      <c r="AB55" s="56"/>
      <c r="AC55" s="56"/>
      <c r="AD55" s="56"/>
      <c r="AE55" s="56"/>
      <c r="AF55" s="56"/>
      <c r="AG55" s="56"/>
      <c r="AH55" s="56"/>
      <c r="AI55" s="56"/>
      <c r="AJ55" s="56"/>
    </row>
    <row r="56" spans="1:36" s="27" customFormat="1" ht="15" customHeight="1">
      <c r="A56" s="25" t="s">
        <v>51</v>
      </c>
      <c r="B56" s="38"/>
      <c r="C56" s="37">
        <v>17141884</v>
      </c>
      <c r="D56" s="37">
        <v>336638</v>
      </c>
      <c r="E56" s="37">
        <v>4438211</v>
      </c>
      <c r="F56" s="57">
        <v>5194</v>
      </c>
      <c r="G56" s="37">
        <v>932751</v>
      </c>
      <c r="H56" s="37">
        <v>643</v>
      </c>
      <c r="I56" s="37">
        <v>6806127</v>
      </c>
      <c r="J56" s="37">
        <v>291665</v>
      </c>
      <c r="K56" s="52" t="s">
        <v>77</v>
      </c>
      <c r="L56" s="34" t="s">
        <v>80</v>
      </c>
      <c r="M56" s="37">
        <v>3015133</v>
      </c>
      <c r="N56" s="37">
        <v>66</v>
      </c>
      <c r="O56" s="49">
        <v>141036</v>
      </c>
      <c r="P56" s="50">
        <v>7</v>
      </c>
      <c r="Q56" s="37">
        <v>1638995</v>
      </c>
      <c r="R56" s="37">
        <v>37574</v>
      </c>
      <c r="S56" s="37">
        <v>169631</v>
      </c>
      <c r="T56" s="37">
        <v>1488</v>
      </c>
      <c r="U56" s="56"/>
      <c r="V56" s="56"/>
      <c r="W56" s="56"/>
      <c r="X56" s="56"/>
      <c r="Y56" s="56"/>
      <c r="Z56" s="56"/>
      <c r="AA56" s="56"/>
      <c r="AB56" s="56"/>
      <c r="AC56" s="56"/>
      <c r="AD56" s="56"/>
      <c r="AE56" s="56"/>
      <c r="AF56" s="56"/>
      <c r="AG56" s="56"/>
      <c r="AH56" s="56"/>
      <c r="AI56" s="56"/>
      <c r="AJ56" s="56"/>
    </row>
    <row r="57" spans="1:36" s="27" customFormat="1" ht="15" customHeight="1">
      <c r="A57" s="25" t="s">
        <v>52</v>
      </c>
      <c r="B57" s="38"/>
      <c r="C57" s="37">
        <v>10104973</v>
      </c>
      <c r="D57" s="37">
        <v>269032</v>
      </c>
      <c r="E57" s="37">
        <v>1216743</v>
      </c>
      <c r="F57" s="57">
        <v>2834</v>
      </c>
      <c r="G57" s="37">
        <v>163296</v>
      </c>
      <c r="H57" s="37">
        <v>909</v>
      </c>
      <c r="I57" s="37">
        <v>3470658</v>
      </c>
      <c r="J57" s="37">
        <v>235865</v>
      </c>
      <c r="K57" s="52" t="s">
        <v>77</v>
      </c>
      <c r="L57" s="34" t="s">
        <v>80</v>
      </c>
      <c r="M57" s="37">
        <v>3899288</v>
      </c>
      <c r="N57" s="37">
        <v>697</v>
      </c>
      <c r="O57" s="49">
        <v>33943</v>
      </c>
      <c r="P57" s="50">
        <v>1</v>
      </c>
      <c r="Q57" s="37">
        <v>1297268</v>
      </c>
      <c r="R57" s="37">
        <v>28079</v>
      </c>
      <c r="S57" s="37">
        <v>23777</v>
      </c>
      <c r="T57" s="37">
        <v>648</v>
      </c>
      <c r="U57" s="56"/>
      <c r="V57" s="56"/>
      <c r="W57" s="56"/>
      <c r="X57" s="56"/>
      <c r="Y57" s="56"/>
      <c r="Z57" s="56"/>
      <c r="AA57" s="56"/>
      <c r="AB57" s="56"/>
      <c r="AC57" s="56"/>
      <c r="AD57" s="56"/>
      <c r="AE57" s="56"/>
      <c r="AF57" s="56"/>
      <c r="AG57" s="56"/>
      <c r="AH57" s="56"/>
      <c r="AI57" s="56"/>
      <c r="AJ57" s="56"/>
    </row>
    <row r="58" spans="1:36" s="27" customFormat="1" ht="14.25" customHeight="1">
      <c r="A58" s="36"/>
      <c r="B58" s="13"/>
      <c r="C58" s="37">
        <v>0</v>
      </c>
      <c r="D58" s="37">
        <v>0</v>
      </c>
      <c r="E58" s="37">
        <v>0</v>
      </c>
      <c r="F58" s="57">
        <v>0</v>
      </c>
      <c r="G58" s="37">
        <v>0</v>
      </c>
      <c r="H58" s="37">
        <v>0</v>
      </c>
      <c r="I58" s="37"/>
      <c r="J58" s="37">
        <v>0</v>
      </c>
      <c r="K58" s="37"/>
      <c r="L58" s="37">
        <v>0</v>
      </c>
      <c r="M58" s="37">
        <v>0</v>
      </c>
      <c r="N58" s="37">
        <v>0</v>
      </c>
      <c r="O58" s="49"/>
      <c r="P58" s="50">
        <v>0</v>
      </c>
      <c r="Q58" s="37">
        <v>0</v>
      </c>
      <c r="R58" s="37">
        <v>0</v>
      </c>
      <c r="S58" s="37"/>
      <c r="T58" s="37">
        <v>0</v>
      </c>
      <c r="U58" s="56"/>
      <c r="V58" s="56"/>
      <c r="W58" s="56"/>
      <c r="X58" s="56"/>
      <c r="Y58" s="56"/>
      <c r="Z58" s="56"/>
      <c r="AA58" s="56"/>
      <c r="AB58" s="56"/>
      <c r="AC58" s="56"/>
      <c r="AD58" s="56"/>
      <c r="AE58" s="56"/>
      <c r="AF58" s="56"/>
      <c r="AG58" s="56"/>
      <c r="AH58" s="56"/>
      <c r="AI58" s="56"/>
      <c r="AJ58" s="56"/>
    </row>
    <row r="59" spans="1:36" s="27" customFormat="1" ht="15" customHeight="1">
      <c r="A59" s="25" t="s">
        <v>53</v>
      </c>
      <c r="B59" s="38"/>
      <c r="C59" s="37">
        <v>11773523</v>
      </c>
      <c r="D59" s="37">
        <v>382314</v>
      </c>
      <c r="E59" s="37">
        <v>2311417</v>
      </c>
      <c r="F59" s="57">
        <v>3961</v>
      </c>
      <c r="G59" s="37">
        <v>641936</v>
      </c>
      <c r="H59" s="37">
        <v>3683</v>
      </c>
      <c r="I59" s="37">
        <v>4628097</v>
      </c>
      <c r="J59" s="37">
        <v>336268</v>
      </c>
      <c r="K59" s="52" t="s">
        <v>77</v>
      </c>
      <c r="L59" s="34" t="s">
        <v>80</v>
      </c>
      <c r="M59" s="37">
        <v>2907983</v>
      </c>
      <c r="N59" s="37">
        <v>469</v>
      </c>
      <c r="O59" s="49">
        <v>48876</v>
      </c>
      <c r="P59" s="50">
        <v>218</v>
      </c>
      <c r="Q59" s="37">
        <v>1081055</v>
      </c>
      <c r="R59" s="37">
        <v>34942</v>
      </c>
      <c r="S59" s="37">
        <v>154159</v>
      </c>
      <c r="T59" s="37">
        <v>2773</v>
      </c>
      <c r="U59" s="56"/>
      <c r="V59" s="56"/>
      <c r="W59" s="56"/>
      <c r="X59" s="56"/>
      <c r="Y59" s="56"/>
      <c r="Z59" s="56"/>
      <c r="AA59" s="56"/>
      <c r="AB59" s="56"/>
      <c r="AC59" s="56"/>
      <c r="AD59" s="56"/>
      <c r="AE59" s="56"/>
      <c r="AF59" s="56"/>
      <c r="AG59" s="56"/>
      <c r="AH59" s="56"/>
      <c r="AI59" s="56"/>
      <c r="AJ59" s="56"/>
    </row>
    <row r="60" spans="1:36" s="27" customFormat="1" ht="15" customHeight="1">
      <c r="A60" s="25" t="s">
        <v>54</v>
      </c>
      <c r="B60" s="38"/>
      <c r="C60" s="37">
        <v>6788272</v>
      </c>
      <c r="D60" s="37">
        <v>258137</v>
      </c>
      <c r="E60" s="37">
        <v>1500525</v>
      </c>
      <c r="F60" s="57">
        <v>4167</v>
      </c>
      <c r="G60" s="37">
        <v>606597</v>
      </c>
      <c r="H60" s="37">
        <v>3041</v>
      </c>
      <c r="I60" s="37">
        <v>3821778</v>
      </c>
      <c r="J60" s="37">
        <v>231669</v>
      </c>
      <c r="K60" s="52" t="s">
        <v>77</v>
      </c>
      <c r="L60" s="34" t="s">
        <v>80</v>
      </c>
      <c r="M60" s="37">
        <v>237048</v>
      </c>
      <c r="N60" s="37">
        <v>73</v>
      </c>
      <c r="O60" s="49">
        <v>56092</v>
      </c>
      <c r="P60" s="50">
        <v>15</v>
      </c>
      <c r="Q60" s="37">
        <v>498811</v>
      </c>
      <c r="R60" s="37">
        <v>17621</v>
      </c>
      <c r="S60" s="37">
        <v>67421</v>
      </c>
      <c r="T60" s="37">
        <v>1551</v>
      </c>
      <c r="U60" s="56"/>
      <c r="V60" s="56"/>
      <c r="W60" s="56"/>
      <c r="X60" s="56"/>
      <c r="Y60" s="56"/>
      <c r="Z60" s="56"/>
      <c r="AA60" s="56"/>
      <c r="AB60" s="56"/>
      <c r="AC60" s="56"/>
      <c r="AD60" s="56"/>
      <c r="AE60" s="56"/>
      <c r="AF60" s="56"/>
      <c r="AG60" s="56"/>
      <c r="AH60" s="56"/>
      <c r="AI60" s="56"/>
      <c r="AJ60" s="56"/>
    </row>
    <row r="61" spans="1:36" s="27" customFormat="1" ht="15" customHeight="1">
      <c r="A61" s="25" t="s">
        <v>55</v>
      </c>
      <c r="B61" s="38"/>
      <c r="C61" s="37">
        <v>12168057</v>
      </c>
      <c r="D61" s="37">
        <v>202825</v>
      </c>
      <c r="E61" s="37">
        <v>2399369</v>
      </c>
      <c r="F61" s="57">
        <v>3579</v>
      </c>
      <c r="G61" s="37">
        <v>203370</v>
      </c>
      <c r="H61" s="37">
        <v>484</v>
      </c>
      <c r="I61" s="37">
        <v>4931969</v>
      </c>
      <c r="J61" s="37">
        <v>182481</v>
      </c>
      <c r="K61" s="37">
        <v>35762</v>
      </c>
      <c r="L61" s="37">
        <v>2</v>
      </c>
      <c r="M61" s="37">
        <v>3254372</v>
      </c>
      <c r="N61" s="37">
        <v>65</v>
      </c>
      <c r="O61" s="49">
        <v>104533</v>
      </c>
      <c r="P61" s="50">
        <v>5</v>
      </c>
      <c r="Q61" s="37">
        <v>1041851</v>
      </c>
      <c r="R61" s="37">
        <v>14238</v>
      </c>
      <c r="S61" s="37">
        <v>196831</v>
      </c>
      <c r="T61" s="37">
        <v>1971</v>
      </c>
      <c r="U61" s="56"/>
      <c r="V61" s="56"/>
      <c r="W61" s="56"/>
      <c r="X61" s="56"/>
      <c r="Y61" s="56"/>
      <c r="Z61" s="56"/>
      <c r="AA61" s="56"/>
      <c r="AB61" s="56"/>
      <c r="AC61" s="56"/>
      <c r="AD61" s="56"/>
      <c r="AE61" s="56"/>
      <c r="AF61" s="56"/>
      <c r="AG61" s="56"/>
      <c r="AH61" s="56"/>
      <c r="AI61" s="56"/>
      <c r="AJ61" s="56"/>
    </row>
    <row r="62" spans="1:36" s="27" customFormat="1" ht="14.25" customHeight="1">
      <c r="A62" s="36"/>
      <c r="B62" s="13"/>
      <c r="C62" s="37">
        <v>0</v>
      </c>
      <c r="D62" s="37">
        <v>0</v>
      </c>
      <c r="E62" s="37">
        <v>0</v>
      </c>
      <c r="F62" s="57">
        <v>0</v>
      </c>
      <c r="G62" s="37">
        <v>0</v>
      </c>
      <c r="H62" s="37">
        <v>0</v>
      </c>
      <c r="I62" s="37"/>
      <c r="J62" s="37">
        <v>0</v>
      </c>
      <c r="K62" s="37"/>
      <c r="L62" s="37">
        <v>0</v>
      </c>
      <c r="M62" s="37">
        <v>0</v>
      </c>
      <c r="N62" s="37">
        <v>0</v>
      </c>
      <c r="O62" s="49"/>
      <c r="P62" s="50">
        <v>0</v>
      </c>
      <c r="Q62" s="37">
        <v>0</v>
      </c>
      <c r="R62" s="37">
        <v>0</v>
      </c>
      <c r="S62" s="37"/>
      <c r="T62" s="37">
        <v>0</v>
      </c>
      <c r="U62" s="56"/>
      <c r="V62" s="56"/>
      <c r="W62" s="56"/>
      <c r="X62" s="56"/>
      <c r="Y62" s="56"/>
      <c r="Z62" s="56"/>
      <c r="AA62" s="56"/>
      <c r="AB62" s="56"/>
      <c r="AC62" s="56"/>
      <c r="AD62" s="56"/>
      <c r="AE62" s="56"/>
      <c r="AF62" s="56"/>
      <c r="AG62" s="56"/>
      <c r="AH62" s="56"/>
      <c r="AI62" s="56"/>
      <c r="AJ62" s="56"/>
    </row>
    <row r="63" spans="1:36" s="27" customFormat="1" ht="15" customHeight="1">
      <c r="A63" s="25" t="s">
        <v>56</v>
      </c>
      <c r="B63" s="38"/>
      <c r="C63" s="37">
        <v>4256817</v>
      </c>
      <c r="D63" s="37">
        <v>148833</v>
      </c>
      <c r="E63" s="37">
        <v>347056</v>
      </c>
      <c r="F63" s="57">
        <v>5635</v>
      </c>
      <c r="G63" s="37">
        <v>209006</v>
      </c>
      <c r="H63" s="37">
        <v>1121</v>
      </c>
      <c r="I63" s="37">
        <v>1574446</v>
      </c>
      <c r="J63" s="37">
        <v>126125</v>
      </c>
      <c r="K63" s="52" t="s">
        <v>77</v>
      </c>
      <c r="L63" s="34" t="s">
        <v>80</v>
      </c>
      <c r="M63" s="37">
        <v>1309854</v>
      </c>
      <c r="N63" s="37">
        <v>34</v>
      </c>
      <c r="O63" s="52" t="s">
        <v>79</v>
      </c>
      <c r="P63" s="34" t="s">
        <v>80</v>
      </c>
      <c r="Q63" s="37">
        <v>664888</v>
      </c>
      <c r="R63" s="37">
        <v>11063</v>
      </c>
      <c r="S63" s="37">
        <v>151567</v>
      </c>
      <c r="T63" s="37">
        <v>4856</v>
      </c>
      <c r="U63" s="56"/>
      <c r="V63" s="56"/>
      <c r="W63" s="56"/>
      <c r="X63" s="56"/>
      <c r="Y63" s="56"/>
      <c r="Z63" s="56"/>
      <c r="AA63" s="56"/>
      <c r="AB63" s="56"/>
      <c r="AC63" s="56"/>
      <c r="AD63" s="56"/>
      <c r="AE63" s="56"/>
      <c r="AF63" s="56"/>
      <c r="AG63" s="56"/>
      <c r="AH63" s="56"/>
      <c r="AI63" s="56"/>
      <c r="AJ63" s="56"/>
    </row>
    <row r="64" spans="1:36" s="27" customFormat="1" ht="15" customHeight="1">
      <c r="A64" s="25" t="s">
        <v>57</v>
      </c>
      <c r="B64" s="38"/>
      <c r="C64" s="37">
        <v>12887325</v>
      </c>
      <c r="D64" s="37">
        <v>88603</v>
      </c>
      <c r="E64" s="37">
        <v>2423127</v>
      </c>
      <c r="F64" s="57">
        <v>283</v>
      </c>
      <c r="G64" s="37">
        <v>399695</v>
      </c>
      <c r="H64" s="37">
        <v>28</v>
      </c>
      <c r="I64" s="37">
        <v>2111845</v>
      </c>
      <c r="J64" s="37">
        <v>87117</v>
      </c>
      <c r="K64" s="52" t="s">
        <v>77</v>
      </c>
      <c r="L64" s="34" t="s">
        <v>80</v>
      </c>
      <c r="M64" s="37">
        <v>7370832</v>
      </c>
      <c r="N64" s="37">
        <v>138</v>
      </c>
      <c r="O64" s="49">
        <v>191141</v>
      </c>
      <c r="P64" s="50">
        <v>3</v>
      </c>
      <c r="Q64" s="37">
        <v>369589</v>
      </c>
      <c r="R64" s="37">
        <v>944</v>
      </c>
      <c r="S64" s="37">
        <v>21096</v>
      </c>
      <c r="T64" s="37">
        <v>90</v>
      </c>
      <c r="U64" s="56"/>
      <c r="V64" s="56"/>
      <c r="W64" s="56"/>
      <c r="X64" s="56"/>
      <c r="Y64" s="56"/>
      <c r="Z64" s="56"/>
      <c r="AA64" s="56"/>
      <c r="AB64" s="56"/>
      <c r="AC64" s="56"/>
      <c r="AD64" s="56"/>
      <c r="AE64" s="56"/>
      <c r="AF64" s="56"/>
      <c r="AG64" s="56"/>
      <c r="AH64" s="56"/>
      <c r="AI64" s="56"/>
      <c r="AJ64" s="56"/>
    </row>
    <row r="65" spans="1:36" s="27" customFormat="1" ht="15" customHeight="1">
      <c r="A65" s="25" t="s">
        <v>58</v>
      </c>
      <c r="B65" s="38"/>
      <c r="C65" s="37">
        <v>29082831</v>
      </c>
      <c r="D65" s="37">
        <v>36812</v>
      </c>
      <c r="E65" s="37">
        <v>7927772</v>
      </c>
      <c r="F65" s="57">
        <v>1761</v>
      </c>
      <c r="G65" s="37">
        <v>573566</v>
      </c>
      <c r="H65" s="37">
        <v>136</v>
      </c>
      <c r="I65" s="37">
        <v>2074736</v>
      </c>
      <c r="J65" s="37">
        <v>28511</v>
      </c>
      <c r="K65" s="52" t="s">
        <v>77</v>
      </c>
      <c r="L65" s="34" t="s">
        <v>80</v>
      </c>
      <c r="M65" s="37">
        <v>16732284</v>
      </c>
      <c r="N65" s="37">
        <v>347</v>
      </c>
      <c r="O65" s="49">
        <v>715504</v>
      </c>
      <c r="P65" s="50">
        <v>16</v>
      </c>
      <c r="Q65" s="37">
        <v>1058969</v>
      </c>
      <c r="R65" s="37">
        <v>6040</v>
      </c>
      <c r="S65" s="52" t="s">
        <v>78</v>
      </c>
      <c r="T65" s="34">
        <v>0</v>
      </c>
      <c r="U65" s="56"/>
      <c r="V65" s="56"/>
      <c r="W65" s="56"/>
      <c r="X65" s="56"/>
      <c r="Y65" s="56"/>
      <c r="Z65" s="56"/>
      <c r="AA65" s="56"/>
      <c r="AB65" s="56"/>
      <c r="AC65" s="56"/>
      <c r="AD65" s="56"/>
      <c r="AE65" s="56"/>
      <c r="AF65" s="56"/>
      <c r="AG65" s="56"/>
      <c r="AH65" s="56"/>
      <c r="AI65" s="56"/>
      <c r="AJ65" s="56"/>
    </row>
    <row r="66" spans="1:36" s="27" customFormat="1" ht="15" customHeight="1">
      <c r="A66" s="25" t="s">
        <v>59</v>
      </c>
      <c r="B66" s="38"/>
      <c r="C66" s="37">
        <v>2013763</v>
      </c>
      <c r="D66" s="37">
        <v>100532</v>
      </c>
      <c r="E66" s="37">
        <v>149406</v>
      </c>
      <c r="F66" s="57">
        <v>5028</v>
      </c>
      <c r="G66" s="37">
        <v>77176</v>
      </c>
      <c r="H66" s="37">
        <v>2712</v>
      </c>
      <c r="I66" s="37">
        <v>1692404</v>
      </c>
      <c r="J66" s="37">
        <v>88971</v>
      </c>
      <c r="K66" s="52" t="s">
        <v>77</v>
      </c>
      <c r="L66" s="34" t="s">
        <v>80</v>
      </c>
      <c r="M66" s="52" t="s">
        <v>77</v>
      </c>
      <c r="N66" s="34">
        <v>0</v>
      </c>
      <c r="O66" s="52" t="s">
        <v>79</v>
      </c>
      <c r="P66" s="34" t="s">
        <v>80</v>
      </c>
      <c r="Q66" s="37">
        <v>69599</v>
      </c>
      <c r="R66" s="37">
        <v>3440</v>
      </c>
      <c r="S66" s="37">
        <v>25178</v>
      </c>
      <c r="T66" s="37">
        <v>381</v>
      </c>
      <c r="U66" s="56"/>
      <c r="V66" s="56"/>
      <c r="W66" s="56"/>
      <c r="X66" s="56"/>
      <c r="Y66" s="56"/>
      <c r="Z66" s="56"/>
      <c r="AA66" s="56"/>
      <c r="AB66" s="56"/>
      <c r="AC66" s="56"/>
      <c r="AD66" s="56"/>
      <c r="AE66" s="56"/>
      <c r="AF66" s="56"/>
      <c r="AG66" s="56"/>
      <c r="AH66" s="56"/>
      <c r="AI66" s="56"/>
      <c r="AJ66" s="56"/>
    </row>
    <row r="67" spans="1:36" s="27" customFormat="1" ht="15" customHeight="1">
      <c r="A67" s="25" t="s">
        <v>60</v>
      </c>
      <c r="B67" s="38"/>
      <c r="C67" s="37">
        <v>8170476</v>
      </c>
      <c r="D67" s="37">
        <v>173697</v>
      </c>
      <c r="E67" s="37">
        <v>1921945</v>
      </c>
      <c r="F67" s="57">
        <v>10684</v>
      </c>
      <c r="G67" s="37">
        <v>259603</v>
      </c>
      <c r="H67" s="37">
        <v>1211</v>
      </c>
      <c r="I67" s="37">
        <v>3731846</v>
      </c>
      <c r="J67" s="37">
        <v>151671</v>
      </c>
      <c r="K67" s="37">
        <v>938</v>
      </c>
      <c r="L67" s="39">
        <v>0</v>
      </c>
      <c r="M67" s="37">
        <v>1557875</v>
      </c>
      <c r="N67" s="37">
        <v>468</v>
      </c>
      <c r="O67" s="49">
        <v>25479</v>
      </c>
      <c r="P67" s="50">
        <v>29</v>
      </c>
      <c r="Q67" s="37">
        <v>646594</v>
      </c>
      <c r="R67" s="37">
        <v>9191</v>
      </c>
      <c r="S67" s="37">
        <v>26196</v>
      </c>
      <c r="T67" s="37">
        <v>443</v>
      </c>
      <c r="U67" s="56"/>
      <c r="V67" s="56"/>
      <c r="W67" s="56"/>
      <c r="X67" s="56"/>
      <c r="Y67" s="56"/>
      <c r="Z67" s="56"/>
      <c r="AA67" s="56"/>
      <c r="AB67" s="56"/>
      <c r="AC67" s="56"/>
      <c r="AD67" s="56"/>
      <c r="AE67" s="56"/>
      <c r="AF67" s="56"/>
      <c r="AG67" s="56"/>
      <c r="AH67" s="56"/>
      <c r="AI67" s="56"/>
      <c r="AJ67" s="56"/>
    </row>
    <row r="68" spans="1:36" s="27" customFormat="1" ht="14.25" customHeight="1">
      <c r="A68" s="36"/>
      <c r="B68" s="13"/>
      <c r="C68" s="37">
        <v>0</v>
      </c>
      <c r="D68" s="37">
        <v>0</v>
      </c>
      <c r="E68" s="37">
        <v>0</v>
      </c>
      <c r="F68" s="57">
        <v>0</v>
      </c>
      <c r="G68" s="37">
        <v>0</v>
      </c>
      <c r="H68" s="37">
        <v>0</v>
      </c>
      <c r="I68" s="37"/>
      <c r="J68" s="37">
        <v>0</v>
      </c>
      <c r="K68" s="37"/>
      <c r="L68" s="37">
        <v>0</v>
      </c>
      <c r="M68" s="37">
        <v>0</v>
      </c>
      <c r="N68" s="37">
        <v>0</v>
      </c>
      <c r="O68" s="49"/>
      <c r="P68" s="50">
        <v>0</v>
      </c>
      <c r="Q68" s="37">
        <v>0</v>
      </c>
      <c r="R68" s="37">
        <v>0</v>
      </c>
      <c r="S68" s="37"/>
      <c r="T68" s="37">
        <v>0</v>
      </c>
      <c r="U68" s="56"/>
      <c r="V68" s="56"/>
      <c r="W68" s="56"/>
      <c r="X68" s="56"/>
      <c r="Y68" s="56"/>
      <c r="Z68" s="56"/>
      <c r="AA68" s="56"/>
      <c r="AB68" s="56"/>
      <c r="AC68" s="56"/>
      <c r="AD68" s="56"/>
      <c r="AE68" s="56"/>
      <c r="AF68" s="56"/>
      <c r="AG68" s="56"/>
      <c r="AH68" s="56"/>
      <c r="AI68" s="56"/>
      <c r="AJ68" s="56"/>
    </row>
    <row r="69" spans="1:36" s="27" customFormat="1" ht="15" customHeight="1">
      <c r="A69" s="25" t="s">
        <v>61</v>
      </c>
      <c r="B69" s="38"/>
      <c r="C69" s="37">
        <v>2773698</v>
      </c>
      <c r="D69" s="37">
        <v>152669</v>
      </c>
      <c r="E69" s="37">
        <v>591681</v>
      </c>
      <c r="F69" s="57">
        <v>989</v>
      </c>
      <c r="G69" s="37">
        <v>3927</v>
      </c>
      <c r="H69" s="37">
        <v>29</v>
      </c>
      <c r="I69" s="37">
        <v>1325855</v>
      </c>
      <c r="J69" s="37">
        <v>120251</v>
      </c>
      <c r="K69" s="52" t="s">
        <v>77</v>
      </c>
      <c r="L69" s="34" t="s">
        <v>80</v>
      </c>
      <c r="M69" s="52" t="s">
        <v>77</v>
      </c>
      <c r="N69" s="34" t="s">
        <v>80</v>
      </c>
      <c r="O69" s="52" t="s">
        <v>79</v>
      </c>
      <c r="P69" s="34" t="s">
        <v>80</v>
      </c>
      <c r="Q69" s="37">
        <v>770804</v>
      </c>
      <c r="R69" s="37">
        <v>29919</v>
      </c>
      <c r="S69" s="37">
        <v>81431</v>
      </c>
      <c r="T69" s="37">
        <v>1480</v>
      </c>
      <c r="U69" s="56"/>
      <c r="V69" s="56"/>
      <c r="W69" s="56"/>
      <c r="X69" s="56"/>
      <c r="Y69" s="56"/>
      <c r="Z69" s="56"/>
      <c r="AA69" s="56"/>
      <c r="AB69" s="56"/>
      <c r="AC69" s="56"/>
      <c r="AD69" s="56"/>
      <c r="AE69" s="56"/>
      <c r="AF69" s="56"/>
      <c r="AG69" s="56"/>
      <c r="AH69" s="56"/>
      <c r="AI69" s="56"/>
      <c r="AJ69" s="56"/>
    </row>
    <row r="70" spans="1:36" s="27" customFormat="1" ht="15" customHeight="1">
      <c r="A70" s="25" t="s">
        <v>62</v>
      </c>
      <c r="B70" s="38"/>
      <c r="C70" s="37">
        <v>13350866</v>
      </c>
      <c r="D70" s="37">
        <v>88508</v>
      </c>
      <c r="E70" s="37">
        <v>1668798</v>
      </c>
      <c r="F70" s="57">
        <v>5434</v>
      </c>
      <c r="G70" s="37">
        <v>504008</v>
      </c>
      <c r="H70" s="37">
        <v>989</v>
      </c>
      <c r="I70" s="37">
        <v>2925483</v>
      </c>
      <c r="J70" s="37">
        <v>74023</v>
      </c>
      <c r="K70" s="52" t="s">
        <v>77</v>
      </c>
      <c r="L70" s="34" t="s">
        <v>80</v>
      </c>
      <c r="M70" s="37">
        <v>7155036</v>
      </c>
      <c r="N70" s="37">
        <v>129</v>
      </c>
      <c r="O70" s="49">
        <v>200196</v>
      </c>
      <c r="P70" s="50">
        <v>5</v>
      </c>
      <c r="Q70" s="37">
        <v>712352</v>
      </c>
      <c r="R70" s="37">
        <v>6983</v>
      </c>
      <c r="S70" s="37">
        <v>184993</v>
      </c>
      <c r="T70" s="37">
        <v>946</v>
      </c>
      <c r="U70" s="56"/>
      <c r="V70" s="56"/>
      <c r="W70" s="56"/>
      <c r="X70" s="56"/>
      <c r="Y70" s="56"/>
      <c r="Z70" s="56"/>
      <c r="AA70" s="56"/>
      <c r="AB70" s="56"/>
      <c r="AC70" s="56"/>
      <c r="AD70" s="56"/>
      <c r="AE70" s="56"/>
      <c r="AF70" s="56"/>
      <c r="AG70" s="56"/>
      <c r="AH70" s="56"/>
      <c r="AI70" s="56"/>
      <c r="AJ70" s="56"/>
    </row>
    <row r="71" spans="1:36" s="27" customFormat="1" ht="15" customHeight="1">
      <c r="A71" s="25" t="s">
        <v>63</v>
      </c>
      <c r="B71" s="38"/>
      <c r="C71" s="37">
        <v>6494376</v>
      </c>
      <c r="D71" s="37">
        <v>57599</v>
      </c>
      <c r="E71" s="37">
        <v>1925152</v>
      </c>
      <c r="F71" s="57">
        <v>3251</v>
      </c>
      <c r="G71" s="37">
        <v>1191911</v>
      </c>
      <c r="H71" s="37">
        <v>4901</v>
      </c>
      <c r="I71" s="37">
        <v>1227092</v>
      </c>
      <c r="J71" s="37">
        <v>44330</v>
      </c>
      <c r="K71" s="52" t="s">
        <v>77</v>
      </c>
      <c r="L71" s="34" t="s">
        <v>80</v>
      </c>
      <c r="M71" s="37">
        <v>1601041</v>
      </c>
      <c r="N71" s="37">
        <v>133</v>
      </c>
      <c r="O71" s="49">
        <v>48296</v>
      </c>
      <c r="P71" s="50">
        <v>1</v>
      </c>
      <c r="Q71" s="37">
        <v>462846</v>
      </c>
      <c r="R71" s="37">
        <v>4977</v>
      </c>
      <c r="S71" s="37">
        <v>38038</v>
      </c>
      <c r="T71" s="37">
        <v>6</v>
      </c>
      <c r="U71" s="56"/>
      <c r="V71" s="56"/>
      <c r="W71" s="56"/>
      <c r="X71" s="56"/>
      <c r="Y71" s="56"/>
      <c r="Z71" s="56"/>
      <c r="AA71" s="56"/>
      <c r="AB71" s="56"/>
      <c r="AC71" s="56"/>
      <c r="AD71" s="56"/>
      <c r="AE71" s="56"/>
      <c r="AF71" s="56"/>
      <c r="AG71" s="56"/>
      <c r="AH71" s="56"/>
      <c r="AI71" s="56"/>
      <c r="AJ71" s="56"/>
    </row>
    <row r="72" spans="1:36" s="27" customFormat="1" ht="15" customHeight="1">
      <c r="A72" s="25" t="s">
        <v>64</v>
      </c>
      <c r="B72" s="38"/>
      <c r="C72" s="37">
        <v>11214066</v>
      </c>
      <c r="D72" s="37">
        <v>57844</v>
      </c>
      <c r="E72" s="37">
        <v>4212142</v>
      </c>
      <c r="F72" s="57">
        <v>1385</v>
      </c>
      <c r="G72" s="37">
        <v>837509</v>
      </c>
      <c r="H72" s="37">
        <v>140</v>
      </c>
      <c r="I72" s="37">
        <v>1786882</v>
      </c>
      <c r="J72" s="37">
        <v>49571</v>
      </c>
      <c r="K72" s="52" t="s">
        <v>77</v>
      </c>
      <c r="L72" s="34" t="s">
        <v>80</v>
      </c>
      <c r="M72" s="37">
        <v>3508440</v>
      </c>
      <c r="N72" s="37">
        <v>92</v>
      </c>
      <c r="O72" s="49">
        <v>21597</v>
      </c>
      <c r="P72" s="62">
        <v>0</v>
      </c>
      <c r="Q72" s="37">
        <v>847496</v>
      </c>
      <c r="R72" s="37">
        <v>6656</v>
      </c>
      <c r="S72" s="52" t="s">
        <v>78</v>
      </c>
      <c r="T72" s="34" t="s">
        <v>80</v>
      </c>
      <c r="U72" s="56"/>
      <c r="V72" s="56"/>
      <c r="W72" s="56"/>
      <c r="X72" s="56"/>
      <c r="Y72" s="56"/>
      <c r="Z72" s="56"/>
      <c r="AA72" s="56"/>
      <c r="AB72" s="56"/>
      <c r="AC72" s="56"/>
      <c r="AD72" s="56"/>
      <c r="AE72" s="56"/>
      <c r="AF72" s="56"/>
      <c r="AG72" s="56"/>
      <c r="AH72" s="56"/>
      <c r="AI72" s="56"/>
      <c r="AJ72" s="56"/>
    </row>
    <row r="73" spans="1:36" s="27" customFormat="1" ht="15" customHeight="1">
      <c r="A73" s="25" t="s">
        <v>65</v>
      </c>
      <c r="B73" s="38"/>
      <c r="C73" s="37">
        <v>9190693</v>
      </c>
      <c r="D73" s="37">
        <v>21374</v>
      </c>
      <c r="E73" s="37">
        <v>1480967</v>
      </c>
      <c r="F73" s="57">
        <v>1144</v>
      </c>
      <c r="G73" s="37">
        <v>617013</v>
      </c>
      <c r="H73" s="37">
        <v>373</v>
      </c>
      <c r="I73" s="37">
        <v>787588</v>
      </c>
      <c r="J73" s="37">
        <v>17091</v>
      </c>
      <c r="K73" s="52" t="s">
        <v>77</v>
      </c>
      <c r="L73" s="34" t="s">
        <v>80</v>
      </c>
      <c r="M73" s="37">
        <v>5919818</v>
      </c>
      <c r="N73" s="37">
        <v>268</v>
      </c>
      <c r="O73" s="49">
        <v>14181</v>
      </c>
      <c r="P73" s="62">
        <v>0</v>
      </c>
      <c r="Q73" s="37">
        <v>371126</v>
      </c>
      <c r="R73" s="37">
        <v>2498</v>
      </c>
      <c r="S73" s="52" t="s">
        <v>78</v>
      </c>
      <c r="T73" s="34" t="s">
        <v>80</v>
      </c>
      <c r="U73" s="56"/>
      <c r="V73" s="56"/>
      <c r="W73" s="56"/>
      <c r="X73" s="56"/>
      <c r="Y73" s="56"/>
      <c r="Z73" s="56"/>
      <c r="AA73" s="56"/>
      <c r="AB73" s="56"/>
      <c r="AC73" s="56"/>
      <c r="AD73" s="56"/>
      <c r="AE73" s="56"/>
      <c r="AF73" s="56"/>
      <c r="AG73" s="56"/>
      <c r="AH73" s="56"/>
      <c r="AI73" s="56"/>
      <c r="AJ73" s="56"/>
    </row>
    <row r="74" spans="1:21" s="27" customFormat="1" ht="3.75" customHeight="1">
      <c r="A74" s="40"/>
      <c r="B74" s="41"/>
      <c r="C74" s="37">
        <f>SUM(E74,G74,I74,K74,M74,O74,Q74,S74)</f>
        <v>0</v>
      </c>
      <c r="D74" s="42"/>
      <c r="E74" s="42">
        <v>0</v>
      </c>
      <c r="F74" s="42"/>
      <c r="G74" s="42"/>
      <c r="H74" s="42"/>
      <c r="I74" s="42"/>
      <c r="J74" s="42"/>
      <c r="K74" s="42"/>
      <c r="L74" s="42"/>
      <c r="M74" s="42">
        <v>0</v>
      </c>
      <c r="N74" s="42">
        <v>0</v>
      </c>
      <c r="O74" s="42"/>
      <c r="P74" s="42"/>
      <c r="Q74" s="42">
        <v>0</v>
      </c>
      <c r="R74" s="42">
        <v>0</v>
      </c>
      <c r="S74" s="42"/>
      <c r="T74" s="42"/>
      <c r="U74" s="56"/>
    </row>
    <row r="75" spans="1:20" ht="18" customHeight="1">
      <c r="A75" s="23" t="s">
        <v>69</v>
      </c>
      <c r="B75" s="23"/>
      <c r="C75" s="59"/>
      <c r="D75" s="5"/>
      <c r="E75" s="5"/>
      <c r="F75" s="5"/>
      <c r="G75" s="5"/>
      <c r="H75" s="5"/>
      <c r="I75" s="5"/>
      <c r="J75" s="5"/>
      <c r="K75" s="5"/>
      <c r="L75" s="5"/>
      <c r="M75" s="5"/>
      <c r="N75" s="5"/>
      <c r="O75" s="5"/>
      <c r="P75" s="5"/>
      <c r="Q75" s="5"/>
      <c r="R75" s="5"/>
      <c r="S75" s="22"/>
      <c r="T75" s="22"/>
    </row>
  </sheetData>
  <mergeCells count="1">
    <mergeCell ref="A4:B5"/>
  </mergeCells>
  <printOptions/>
  <pageMargins left="0.5905511811023623" right="0.5905511811023623" top="0.5905511811023623" bottom="0.5905511811023623" header="0" footer="0"/>
  <pageSetup fitToWidth="2" horizontalDpi="600" verticalDpi="6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2007-01-18T07:02:37Z</cp:lastPrinted>
  <dcterms:created xsi:type="dcterms:W3CDTF">2002-03-27T15:00:00Z</dcterms:created>
  <dcterms:modified xsi:type="dcterms:W3CDTF">2007-03-16T08:05:15Z</dcterms:modified>
  <cp:category/>
  <cp:version/>
  <cp:contentType/>
  <cp:contentStatus/>
</cp:coreProperties>
</file>