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9225" windowHeight="4485" activeTab="0"/>
  </bookViews>
  <sheets>
    <sheet name="n-09-02" sheetId="1" r:id="rId1"/>
  </sheets>
  <definedNames>
    <definedName name="_xlnm.Print_Area" localSheetId="0">'n-09-02'!$A$1:$K$74</definedName>
  </definedNames>
  <calcPr fullCalcOnLoad="1"/>
</workbook>
</file>

<file path=xl/sharedStrings.xml><?xml version="1.0" encoding="utf-8"?>
<sst xmlns="http://schemas.openxmlformats.org/spreadsheetml/2006/main" count="79" uniqueCount="71">
  <si>
    <t>(各年４月１日現在)</t>
  </si>
  <si>
    <t>市   町   村</t>
  </si>
  <si>
    <t>総       数</t>
  </si>
  <si>
    <t>主 要 地 方 道</t>
  </si>
  <si>
    <t>一  般  府  道</t>
  </si>
  <si>
    <t>市  町  村  道</t>
  </si>
  <si>
    <t>㎞</t>
  </si>
  <si>
    <t>千㎡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</si>
  <si>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</si>
  <si>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</si>
  <si>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</si>
  <si>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</si>
  <si>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</si>
  <si>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</si>
  <si>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</si>
  <si>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</si>
  <si>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</si>
  <si>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</si>
  <si>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</si>
  <si>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</si>
  <si>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</si>
  <si>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</si>
  <si>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</si>
  <si>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</si>
  <si>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</si>
  <si>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</si>
  <si>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</si>
  <si>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</si>
  <si>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</si>
  <si>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</si>
  <si>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</si>
  <si>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</si>
  <si>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</si>
  <si>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</si>
  <si>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</si>
  <si>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</si>
  <si>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</si>
  <si>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</si>
  <si>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</si>
  <si>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</si>
  <si>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</si>
  <si>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</si>
  <si>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</si>
  <si>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</si>
  <si>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</si>
  <si>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</si>
  <si>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</si>
  <si>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</si>
  <si>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</si>
  <si>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</si>
  <si>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</si>
  <si>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</si>
  <si>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</si>
  <si>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</si>
  <si>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</si>
  <si>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</si>
  <si>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</si>
  <si>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</si>
  <si>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</si>
  <si>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国     道</t>
  </si>
  <si>
    <t>延   長</t>
  </si>
  <si>
    <t>面   積</t>
  </si>
  <si>
    <t>平成１４年</t>
  </si>
  <si>
    <t xml:space="preserve">    １５</t>
  </si>
  <si>
    <t xml:space="preserve">    １６</t>
  </si>
  <si>
    <t xml:space="preserve">    １７</t>
  </si>
  <si>
    <t>平成１８年</t>
  </si>
  <si>
    <t xml:space="preserve">          第 ２ 表</t>
  </si>
  <si>
    <t xml:space="preserve">   市町村別道路の延長及び面積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</si>
  <si>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料    大阪府都市整備部交通道路室道路環境課、大阪市建設局管理部道路管理担当</t>
    </r>
  </si>
  <si>
    <t xml:space="preserve">        1)有料道路を含まない。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</si>
</sst>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0.000%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#\ ###\ ##\-"/>
    <numFmt numFmtId="185" formatCode="#\ ###\ ###;;&quot;-&quot;"/>
    <numFmt numFmtId="186" formatCode="\ \ ;############################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 quotePrefix="1">
      <alignment horizontal="right" vertical="top"/>
    </xf>
    <xf numFmtId="177" fontId="0" fillId="0" borderId="0" xfId="0" applyNumberFormat="1" applyBorder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NumberFormat="1" applyBorder="1" applyAlignment="1">
      <alignment horizontal="centerContinuous"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 vertical="top"/>
    </xf>
    <xf numFmtId="177" fontId="0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top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6" xfId="0" applyNumberFormat="1" applyFont="1" applyBorder="1" applyAlignment="1">
      <alignment horizontal="centerContinuous" vertical="center"/>
    </xf>
    <xf numFmtId="0" fontId="0" fillId="0" borderId="7" xfId="0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 quotePrefix="1">
      <alignment horizontal="distributed" vertical="center"/>
    </xf>
    <xf numFmtId="185" fontId="0" fillId="0" borderId="3" xfId="0" applyNumberFormat="1" applyFont="1" applyBorder="1" applyAlignment="1">
      <alignment vertical="center"/>
    </xf>
    <xf numFmtId="185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quotePrefix="1">
      <alignment horizontal="distributed" vertical="center"/>
    </xf>
    <xf numFmtId="185" fontId="4" fillId="0" borderId="3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distributed" vertical="center"/>
    </xf>
    <xf numFmtId="185" fontId="0" fillId="0" borderId="0" xfId="0" applyNumberFormat="1" applyBorder="1" applyAlignment="1">
      <alignment vertical="center"/>
    </xf>
    <xf numFmtId="185" fontId="0" fillId="2" borderId="0" xfId="0" applyNumberFormat="1" applyFont="1" applyFill="1" applyBorder="1" applyAlignment="1">
      <alignment vertical="center"/>
    </xf>
    <xf numFmtId="185" fontId="0" fillId="2" borderId="0" xfId="0" applyNumberFormat="1" applyFill="1" applyBorder="1" applyAlignment="1">
      <alignment horizontal="right" vertical="center"/>
    </xf>
    <xf numFmtId="185" fontId="0" fillId="0" borderId="0" xfId="0" applyNumberFormat="1" applyBorder="1" applyAlignment="1">
      <alignment horizontal="right" vertical="center"/>
    </xf>
    <xf numFmtId="177" fontId="0" fillId="0" borderId="8" xfId="0" applyNumberFormat="1" applyFont="1" applyBorder="1" applyAlignment="1">
      <alignment horizontal="distributed" vertical="center"/>
    </xf>
    <xf numFmtId="185" fontId="0" fillId="0" borderId="9" xfId="0" applyNumberFormat="1" applyFont="1" applyBorder="1" applyAlignment="1">
      <alignment vertical="center"/>
    </xf>
    <xf numFmtId="185" fontId="0" fillId="0" borderId="8" xfId="0" applyNumberFormat="1" applyFont="1" applyBorder="1" applyAlignment="1">
      <alignment vertical="center"/>
    </xf>
    <xf numFmtId="185" fontId="0" fillId="2" borderId="8" xfId="0" applyNumberFormat="1" applyFill="1" applyBorder="1" applyAlignment="1">
      <alignment horizontal="right" vertical="center"/>
    </xf>
    <xf numFmtId="185" fontId="0" fillId="0" borderId="8" xfId="0" applyNumberFormat="1" applyBorder="1" applyAlignment="1">
      <alignment horizontal="right" vertical="center"/>
    </xf>
    <xf numFmtId="0" fontId="8" fillId="0" borderId="0" xfId="0" applyNumberFormat="1" applyFont="1" applyBorder="1" applyAlignment="1">
      <alignment vertical="top"/>
    </xf>
    <xf numFmtId="0" fontId="0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X76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14.59765625" style="7" customWidth="1"/>
    <col min="2" max="11" width="11.59765625" style="7" customWidth="1"/>
    <col min="12" max="50" width="10.69921875" style="8" customWidth="1"/>
    <col min="51" max="16384" width="10.69921875" style="7" customWidth="1"/>
  </cols>
  <sheetData>
    <row r="1" spans="1:50" s="13" customFormat="1" ht="21.75" customHeight="1">
      <c r="A1" s="25" t="s">
        <v>67</v>
      </c>
      <c r="B1" s="9"/>
      <c r="C1" s="10" t="s">
        <v>68</v>
      </c>
      <c r="D1" s="11"/>
      <c r="E1" s="12"/>
      <c r="F1" s="12"/>
      <c r="G1" s="12"/>
      <c r="H1" s="12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="8" customFormat="1" ht="24" customHeight="1"/>
    <row r="3" spans="1:50" s="4" customFormat="1" ht="15" customHeight="1" thickBot="1">
      <c r="A3" s="26" t="s">
        <v>70</v>
      </c>
      <c r="B3" s="48"/>
      <c r="C3" s="48"/>
      <c r="D3" s="48"/>
      <c r="E3" s="48"/>
      <c r="F3" s="48"/>
      <c r="G3" s="48"/>
      <c r="H3" s="48"/>
      <c r="I3" s="48"/>
      <c r="J3" s="48"/>
      <c r="K3" s="2" t="s">
        <v>0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11" ht="25.5" customHeight="1">
      <c r="A4" s="49" t="s">
        <v>1</v>
      </c>
      <c r="B4" s="27" t="s">
        <v>2</v>
      </c>
      <c r="C4" s="28"/>
      <c r="D4" s="28" t="s">
        <v>59</v>
      </c>
      <c r="E4" s="28"/>
      <c r="F4" s="28" t="s">
        <v>3</v>
      </c>
      <c r="G4" s="28"/>
      <c r="H4" s="28" t="s">
        <v>4</v>
      </c>
      <c r="I4" s="28"/>
      <c r="J4" s="28" t="s">
        <v>5</v>
      </c>
      <c r="K4" s="29"/>
    </row>
    <row r="5" spans="1:11" ht="21" customHeight="1">
      <c r="A5" s="50"/>
      <c r="B5" s="5" t="s">
        <v>60</v>
      </c>
      <c r="C5" s="6" t="s">
        <v>61</v>
      </c>
      <c r="D5" s="6" t="s">
        <v>60</v>
      </c>
      <c r="E5" s="6" t="s">
        <v>61</v>
      </c>
      <c r="F5" s="6" t="s">
        <v>60</v>
      </c>
      <c r="G5" s="6" t="s">
        <v>61</v>
      </c>
      <c r="H5" s="6" t="s">
        <v>60</v>
      </c>
      <c r="I5" s="6" t="s">
        <v>61</v>
      </c>
      <c r="J5" s="6" t="s">
        <v>60</v>
      </c>
      <c r="K5" s="23" t="s">
        <v>61</v>
      </c>
    </row>
    <row r="6" spans="1:11" ht="16.5" customHeight="1">
      <c r="A6" s="1"/>
      <c r="B6" s="22" t="s">
        <v>6</v>
      </c>
      <c r="C6" s="15" t="s">
        <v>7</v>
      </c>
      <c r="E6" s="1"/>
      <c r="F6" s="1"/>
      <c r="G6" s="1"/>
      <c r="H6" s="1"/>
      <c r="I6" s="1"/>
      <c r="J6" s="1"/>
      <c r="K6" s="1"/>
    </row>
    <row r="7" spans="1:11" ht="15" customHeight="1">
      <c r="A7" s="30" t="s">
        <v>62</v>
      </c>
      <c r="B7" s="31">
        <v>18153</v>
      </c>
      <c r="C7" s="32">
        <v>137774</v>
      </c>
      <c r="D7" s="32">
        <v>596</v>
      </c>
      <c r="E7" s="32">
        <v>12281</v>
      </c>
      <c r="F7" s="32">
        <v>913</v>
      </c>
      <c r="G7" s="32">
        <v>16466</v>
      </c>
      <c r="H7" s="32">
        <v>653</v>
      </c>
      <c r="I7" s="32">
        <v>7154</v>
      </c>
      <c r="J7" s="32">
        <v>15991</v>
      </c>
      <c r="K7" s="32">
        <v>101873</v>
      </c>
    </row>
    <row r="8" spans="1:11" ht="15" customHeight="1">
      <c r="A8" s="33" t="s">
        <v>63</v>
      </c>
      <c r="B8" s="31">
        <v>18256</v>
      </c>
      <c r="C8" s="32">
        <v>138731</v>
      </c>
      <c r="D8" s="32">
        <v>599</v>
      </c>
      <c r="E8" s="32">
        <v>12315</v>
      </c>
      <c r="F8" s="32">
        <v>913</v>
      </c>
      <c r="G8" s="32">
        <v>16512</v>
      </c>
      <c r="H8" s="32">
        <v>653</v>
      </c>
      <c r="I8" s="32">
        <v>7176</v>
      </c>
      <c r="J8" s="32">
        <v>16090</v>
      </c>
      <c r="K8" s="32">
        <v>102729</v>
      </c>
    </row>
    <row r="9" spans="1:11" ht="15" customHeight="1">
      <c r="A9" s="33" t="s">
        <v>64</v>
      </c>
      <c r="B9" s="31">
        <v>18384</v>
      </c>
      <c r="C9" s="32">
        <v>139935</v>
      </c>
      <c r="D9" s="32">
        <v>599</v>
      </c>
      <c r="E9" s="32">
        <v>12335</v>
      </c>
      <c r="F9" s="32">
        <v>1008</v>
      </c>
      <c r="G9" s="32">
        <v>19303</v>
      </c>
      <c r="H9" s="32">
        <v>657</v>
      </c>
      <c r="I9" s="32">
        <v>7243</v>
      </c>
      <c r="J9" s="32">
        <v>16120</v>
      </c>
      <c r="K9" s="32">
        <v>101055</v>
      </c>
    </row>
    <row r="10" spans="1:50" s="1" customFormat="1" ht="15" customHeight="1">
      <c r="A10" s="33" t="s">
        <v>65</v>
      </c>
      <c r="B10" s="31">
        <v>18531.428</v>
      </c>
      <c r="C10" s="32">
        <v>141405.35410000003</v>
      </c>
      <c r="D10" s="32">
        <v>605.7470000000001</v>
      </c>
      <c r="E10" s="32">
        <v>12484.056000000002</v>
      </c>
      <c r="F10" s="32">
        <v>1015.0239999999999</v>
      </c>
      <c r="G10" s="32">
        <v>19407.7701</v>
      </c>
      <c r="H10" s="32">
        <v>662.346</v>
      </c>
      <c r="I10" s="32">
        <v>7326.371000000001</v>
      </c>
      <c r="J10" s="32">
        <v>16248.310999999998</v>
      </c>
      <c r="K10" s="32">
        <v>102187.157</v>
      </c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12" ht="12.75" customHeight="1">
      <c r="A11" s="34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18"/>
    </row>
    <row r="12" spans="1:50" s="19" customFormat="1" ht="15" customHeight="1">
      <c r="A12" s="35" t="s">
        <v>66</v>
      </c>
      <c r="B12" s="36">
        <f>SUM(B14:B21)</f>
        <v>18588</v>
      </c>
      <c r="C12" s="37">
        <f aca="true" t="shared" si="0" ref="C12:K12">SUM(C14:C21)</f>
        <v>140965</v>
      </c>
      <c r="D12" s="37">
        <f t="shared" si="0"/>
        <v>557</v>
      </c>
      <c r="E12" s="37">
        <f t="shared" si="0"/>
        <v>11059</v>
      </c>
      <c r="F12" s="37">
        <f t="shared" si="0"/>
        <v>1012</v>
      </c>
      <c r="G12" s="37">
        <f t="shared" si="0"/>
        <v>19527</v>
      </c>
      <c r="H12" s="37">
        <f t="shared" si="0"/>
        <v>660</v>
      </c>
      <c r="I12" s="37">
        <f t="shared" si="0"/>
        <v>7310</v>
      </c>
      <c r="J12" s="37">
        <f t="shared" si="0"/>
        <v>16359</v>
      </c>
      <c r="K12" s="37">
        <f t="shared" si="0"/>
        <v>103069</v>
      </c>
      <c r="L12" s="18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9" customFormat="1" ht="12.75" customHeight="1">
      <c r="A13" s="21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s="19" customFormat="1" ht="15" customHeight="1">
      <c r="A14" s="38" t="s">
        <v>8</v>
      </c>
      <c r="B14" s="36">
        <f>B23</f>
        <v>3838</v>
      </c>
      <c r="C14" s="37">
        <f aca="true" t="shared" si="1" ref="C14:K14">C23</f>
        <v>36824</v>
      </c>
      <c r="D14" s="37">
        <f t="shared" si="1"/>
        <v>63</v>
      </c>
      <c r="E14" s="37">
        <f t="shared" si="1"/>
        <v>1869</v>
      </c>
      <c r="F14" s="37">
        <f t="shared" si="1"/>
        <v>210</v>
      </c>
      <c r="G14" s="37">
        <f t="shared" si="1"/>
        <v>5560</v>
      </c>
      <c r="H14" s="37">
        <f t="shared" si="1"/>
        <v>68</v>
      </c>
      <c r="I14" s="37">
        <f t="shared" si="1"/>
        <v>1215</v>
      </c>
      <c r="J14" s="37">
        <f t="shared" si="1"/>
        <v>3497</v>
      </c>
      <c r="K14" s="37">
        <f t="shared" si="1"/>
        <v>28180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s="19" customFormat="1" ht="15" customHeight="1">
      <c r="A15" s="38" t="s">
        <v>9</v>
      </c>
      <c r="B15" s="36">
        <f>B29+B31+B36+B51+B63</f>
        <v>2460</v>
      </c>
      <c r="C15" s="37">
        <f aca="true" t="shared" si="2" ref="C15:K15">C29+C31+C36+C51+C63</f>
        <v>16839</v>
      </c>
      <c r="D15" s="37">
        <f t="shared" si="2"/>
        <v>30</v>
      </c>
      <c r="E15" s="37">
        <f t="shared" si="2"/>
        <v>718</v>
      </c>
      <c r="F15" s="37">
        <f t="shared" si="2"/>
        <v>142</v>
      </c>
      <c r="G15" s="37">
        <f t="shared" si="2"/>
        <v>2260</v>
      </c>
      <c r="H15" s="37">
        <f t="shared" si="2"/>
        <v>100</v>
      </c>
      <c r="I15" s="37">
        <f t="shared" si="2"/>
        <v>1114</v>
      </c>
      <c r="J15" s="37">
        <f t="shared" si="2"/>
        <v>2188</v>
      </c>
      <c r="K15" s="37">
        <f t="shared" si="2"/>
        <v>12747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9" customFormat="1" ht="15" customHeight="1">
      <c r="A16" s="38" t="s">
        <v>10</v>
      </c>
      <c r="B16" s="36">
        <f>B26+B27+B47+B64+B65</f>
        <v>1729</v>
      </c>
      <c r="C16" s="37">
        <f aca="true" t="shared" si="3" ref="C16:K16">C26+C27+C47+C64+C65</f>
        <v>11458</v>
      </c>
      <c r="D16" s="37">
        <f t="shared" si="3"/>
        <v>82</v>
      </c>
      <c r="E16" s="37">
        <f t="shared" si="3"/>
        <v>1301</v>
      </c>
      <c r="F16" s="37">
        <f t="shared" si="3"/>
        <v>92</v>
      </c>
      <c r="G16" s="37">
        <f t="shared" si="3"/>
        <v>1202</v>
      </c>
      <c r="H16" s="37">
        <f t="shared" si="3"/>
        <v>58</v>
      </c>
      <c r="I16" s="37">
        <f t="shared" si="3"/>
        <v>623</v>
      </c>
      <c r="J16" s="37">
        <f t="shared" si="3"/>
        <v>1497</v>
      </c>
      <c r="K16" s="37">
        <f t="shared" si="3"/>
        <v>8332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s="19" customFormat="1" ht="15" customHeight="1">
      <c r="A17" s="38" t="s">
        <v>11</v>
      </c>
      <c r="B17" s="36">
        <f>B33+B35+B41+B44+B50+B57+B59</f>
        <v>2089</v>
      </c>
      <c r="C17" s="37">
        <f aca="true" t="shared" si="4" ref="C17:K17">C33+C35+C41+C44+C50+C57+C59</f>
        <v>14523</v>
      </c>
      <c r="D17" s="37">
        <f t="shared" si="4"/>
        <v>78</v>
      </c>
      <c r="E17" s="37">
        <f t="shared" si="4"/>
        <v>1572</v>
      </c>
      <c r="F17" s="37">
        <f t="shared" si="4"/>
        <v>105</v>
      </c>
      <c r="G17" s="37">
        <f t="shared" si="4"/>
        <v>1635</v>
      </c>
      <c r="H17" s="37">
        <f t="shared" si="4"/>
        <v>82</v>
      </c>
      <c r="I17" s="37">
        <f t="shared" si="4"/>
        <v>693</v>
      </c>
      <c r="J17" s="37">
        <f t="shared" si="4"/>
        <v>1824</v>
      </c>
      <c r="K17" s="37">
        <f t="shared" si="4"/>
        <v>10623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s="19" customFormat="1" ht="15" customHeight="1">
      <c r="A18" s="38" t="s">
        <v>12</v>
      </c>
      <c r="B18" s="36">
        <f>B37+B48+B55</f>
        <v>1744</v>
      </c>
      <c r="C18" s="37">
        <f aca="true" t="shared" si="5" ref="C18:K18">C37+C48+C55</f>
        <v>11664</v>
      </c>
      <c r="D18" s="37">
        <f t="shared" si="5"/>
        <v>54</v>
      </c>
      <c r="E18" s="37">
        <f t="shared" si="5"/>
        <v>904</v>
      </c>
      <c r="F18" s="37">
        <f t="shared" si="5"/>
        <v>63</v>
      </c>
      <c r="G18" s="37">
        <f t="shared" si="5"/>
        <v>1281</v>
      </c>
      <c r="H18" s="37">
        <f t="shared" si="5"/>
        <v>41</v>
      </c>
      <c r="I18" s="37">
        <f t="shared" si="5"/>
        <v>497</v>
      </c>
      <c r="J18" s="37">
        <f t="shared" si="5"/>
        <v>1586</v>
      </c>
      <c r="K18" s="37">
        <f t="shared" si="5"/>
        <v>8982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9" customFormat="1" ht="15" customHeight="1">
      <c r="A19" s="38" t="s">
        <v>13</v>
      </c>
      <c r="B19" s="36">
        <f>B39+B42+B43+B49+B54+B60+B71+B72+B73</f>
        <v>2041</v>
      </c>
      <c r="C19" s="37">
        <f aca="true" t="shared" si="6" ref="C19:K19">C39+C42+C43+C49+C54+C60+C71+C72+C73</f>
        <v>13125</v>
      </c>
      <c r="D19" s="37">
        <f t="shared" si="6"/>
        <v>110</v>
      </c>
      <c r="E19" s="37">
        <f t="shared" si="6"/>
        <v>1661</v>
      </c>
      <c r="F19" s="37">
        <f t="shared" si="6"/>
        <v>76</v>
      </c>
      <c r="G19" s="37">
        <f t="shared" si="6"/>
        <v>953</v>
      </c>
      <c r="H19" s="37">
        <f t="shared" si="6"/>
        <v>134</v>
      </c>
      <c r="I19" s="37">
        <f t="shared" si="6"/>
        <v>1079</v>
      </c>
      <c r="J19" s="37">
        <f t="shared" si="6"/>
        <v>1721</v>
      </c>
      <c r="K19" s="37">
        <f t="shared" si="6"/>
        <v>9432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s="19" customFormat="1" ht="15" customHeight="1">
      <c r="A20" s="38" t="s">
        <v>14</v>
      </c>
      <c r="B20" s="36">
        <f>B24+B30+B45+B53+B66</f>
        <v>2691</v>
      </c>
      <c r="C20" s="37">
        <f aca="true" t="shared" si="7" ref="C20:K20">C24+C30+C45+C53+C66</f>
        <v>22458</v>
      </c>
      <c r="D20" s="37">
        <f t="shared" si="7"/>
        <v>68</v>
      </c>
      <c r="E20" s="37">
        <f t="shared" si="7"/>
        <v>1249</v>
      </c>
      <c r="F20" s="37">
        <f t="shared" si="7"/>
        <v>172</v>
      </c>
      <c r="G20" s="37">
        <f t="shared" si="7"/>
        <v>4312</v>
      </c>
      <c r="H20" s="37">
        <f t="shared" si="7"/>
        <v>98</v>
      </c>
      <c r="I20" s="37">
        <f t="shared" si="7"/>
        <v>1286</v>
      </c>
      <c r="J20" s="37">
        <f t="shared" si="7"/>
        <v>2353</v>
      </c>
      <c r="K20" s="37">
        <f t="shared" si="7"/>
        <v>15611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s="19" customFormat="1" ht="15" customHeight="1">
      <c r="A21" s="38" t="s">
        <v>15</v>
      </c>
      <c r="B21" s="36">
        <f>B25+B32+B38+B56+B61+B67+B69+B70</f>
        <v>1996</v>
      </c>
      <c r="C21" s="37">
        <f aca="true" t="shared" si="8" ref="C21:K21">C25+C32+C38+C56+C61+C67+C69+C70</f>
        <v>14074</v>
      </c>
      <c r="D21" s="37">
        <f t="shared" si="8"/>
        <v>72</v>
      </c>
      <c r="E21" s="37">
        <f t="shared" si="8"/>
        <v>1785</v>
      </c>
      <c r="F21" s="37">
        <f t="shared" si="8"/>
        <v>152</v>
      </c>
      <c r="G21" s="37">
        <f t="shared" si="8"/>
        <v>2324</v>
      </c>
      <c r="H21" s="37">
        <f t="shared" si="8"/>
        <v>79</v>
      </c>
      <c r="I21" s="37">
        <f t="shared" si="8"/>
        <v>803</v>
      </c>
      <c r="J21" s="37">
        <f t="shared" si="8"/>
        <v>1693</v>
      </c>
      <c r="K21" s="37">
        <f t="shared" si="8"/>
        <v>9162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4" customFormat="1" ht="12.75" customHeight="1">
      <c r="A22" s="20"/>
      <c r="B22" s="31"/>
      <c r="C22" s="32"/>
      <c r="D22" s="39"/>
      <c r="E22" s="40"/>
      <c r="F22" s="32"/>
      <c r="G22" s="32"/>
      <c r="H22" s="32"/>
      <c r="I22" s="32"/>
      <c r="J22" s="32"/>
      <c r="K22" s="32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s="4" customFormat="1" ht="15" customHeight="1">
      <c r="A23" s="20" t="s">
        <v>16</v>
      </c>
      <c r="B23" s="31">
        <v>3838</v>
      </c>
      <c r="C23" s="32">
        <v>36824</v>
      </c>
      <c r="D23" s="41">
        <v>63</v>
      </c>
      <c r="E23" s="41">
        <v>1869</v>
      </c>
      <c r="F23" s="42">
        <v>210</v>
      </c>
      <c r="G23" s="39">
        <v>5560</v>
      </c>
      <c r="H23" s="42">
        <v>68</v>
      </c>
      <c r="I23" s="42">
        <v>1215</v>
      </c>
      <c r="J23" s="42">
        <v>3497</v>
      </c>
      <c r="K23" s="42">
        <v>28180</v>
      </c>
      <c r="L23" s="3"/>
      <c r="M23" s="3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s="4" customFormat="1" ht="15" customHeight="1">
      <c r="A24" s="20" t="s">
        <v>17</v>
      </c>
      <c r="B24" s="31">
        <f aca="true" t="shared" si="9" ref="B24:B54">D24+F24+H24+J24</f>
        <v>1933</v>
      </c>
      <c r="C24" s="32">
        <f aca="true" t="shared" si="10" ref="C24:C55">E24+G24+I24+K24</f>
        <v>16240</v>
      </c>
      <c r="D24" s="41">
        <v>24</v>
      </c>
      <c r="E24" s="41">
        <v>650</v>
      </c>
      <c r="F24" s="42">
        <v>135</v>
      </c>
      <c r="G24" s="42">
        <v>3419</v>
      </c>
      <c r="H24" s="42">
        <v>56</v>
      </c>
      <c r="I24" s="42">
        <v>799</v>
      </c>
      <c r="J24" s="42">
        <v>1718</v>
      </c>
      <c r="K24" s="42">
        <v>11372</v>
      </c>
      <c r="L24" s="3"/>
      <c r="M24" s="3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4" customFormat="1" ht="15" customHeight="1">
      <c r="A25" s="20" t="s">
        <v>18</v>
      </c>
      <c r="B25" s="31">
        <f t="shared" si="9"/>
        <v>595</v>
      </c>
      <c r="C25" s="32">
        <f t="shared" si="10"/>
        <v>3959</v>
      </c>
      <c r="D25" s="41">
        <v>15</v>
      </c>
      <c r="E25" s="41">
        <v>348</v>
      </c>
      <c r="F25" s="42">
        <v>43</v>
      </c>
      <c r="G25" s="42">
        <v>643</v>
      </c>
      <c r="H25" s="42">
        <v>22</v>
      </c>
      <c r="I25" s="42">
        <v>254</v>
      </c>
      <c r="J25" s="42">
        <v>515</v>
      </c>
      <c r="K25" s="42">
        <v>2714</v>
      </c>
      <c r="L25" s="3"/>
      <c r="M25" s="3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s="4" customFormat="1" ht="15" customHeight="1">
      <c r="A26" s="20" t="s">
        <v>19</v>
      </c>
      <c r="B26" s="31">
        <f t="shared" si="9"/>
        <v>647</v>
      </c>
      <c r="C26" s="32">
        <f t="shared" si="10"/>
        <v>4700</v>
      </c>
      <c r="D26" s="41">
        <v>13</v>
      </c>
      <c r="E26" s="41">
        <v>283</v>
      </c>
      <c r="F26" s="42">
        <v>29</v>
      </c>
      <c r="G26" s="42">
        <v>588</v>
      </c>
      <c r="H26" s="42">
        <v>13</v>
      </c>
      <c r="I26" s="42">
        <v>226</v>
      </c>
      <c r="J26" s="42">
        <v>592</v>
      </c>
      <c r="K26" s="42">
        <v>3603</v>
      </c>
      <c r="L26" s="3"/>
      <c r="M26" s="3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s="4" customFormat="1" ht="15" customHeight="1">
      <c r="A27" s="20" t="s">
        <v>20</v>
      </c>
      <c r="B27" s="31">
        <f t="shared" si="9"/>
        <v>233</v>
      </c>
      <c r="C27" s="32">
        <f t="shared" si="10"/>
        <v>1612</v>
      </c>
      <c r="D27" s="41">
        <v>18</v>
      </c>
      <c r="E27" s="41">
        <v>339</v>
      </c>
      <c r="F27" s="42">
        <v>7</v>
      </c>
      <c r="G27" s="42">
        <v>119</v>
      </c>
      <c r="H27" s="42">
        <v>3</v>
      </c>
      <c r="I27" s="42">
        <v>36</v>
      </c>
      <c r="J27" s="42">
        <v>205</v>
      </c>
      <c r="K27" s="42">
        <v>1118</v>
      </c>
      <c r="L27" s="3"/>
      <c r="M27" s="3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4" customFormat="1" ht="12.75" customHeight="1">
      <c r="A28" s="20"/>
      <c r="B28" s="31"/>
      <c r="C28" s="32"/>
      <c r="D28" s="41"/>
      <c r="E28" s="41"/>
      <c r="F28" s="42"/>
      <c r="G28" s="42"/>
      <c r="H28" s="42"/>
      <c r="I28" s="42"/>
      <c r="J28" s="42"/>
      <c r="K28" s="42"/>
      <c r="L28" s="3"/>
      <c r="M28" s="3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s="4" customFormat="1" ht="15" customHeight="1">
      <c r="A29" s="20" t="s">
        <v>21</v>
      </c>
      <c r="B29" s="31">
        <f>D29+F29+H29+J29</f>
        <v>540</v>
      </c>
      <c r="C29" s="32">
        <f t="shared" si="10"/>
        <v>4365</v>
      </c>
      <c r="D29" s="41">
        <v>9</v>
      </c>
      <c r="E29" s="41">
        <v>281</v>
      </c>
      <c r="F29" s="42">
        <v>19</v>
      </c>
      <c r="G29" s="42">
        <v>408</v>
      </c>
      <c r="H29" s="42">
        <v>24</v>
      </c>
      <c r="I29" s="42">
        <v>379</v>
      </c>
      <c r="J29" s="42">
        <v>488</v>
      </c>
      <c r="K29" s="42">
        <v>3297</v>
      </c>
      <c r="L29" s="3"/>
      <c r="M29" s="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s="4" customFormat="1" ht="15" customHeight="1">
      <c r="A30" s="20" t="s">
        <v>22</v>
      </c>
      <c r="B30" s="31">
        <f t="shared" si="9"/>
        <v>167</v>
      </c>
      <c r="C30" s="32">
        <f t="shared" si="10"/>
        <v>1349</v>
      </c>
      <c r="D30" s="41">
        <v>2</v>
      </c>
      <c r="E30" s="41">
        <v>78</v>
      </c>
      <c r="F30" s="42">
        <v>9</v>
      </c>
      <c r="G30" s="42">
        <v>255</v>
      </c>
      <c r="H30" s="42">
        <v>4</v>
      </c>
      <c r="I30" s="42">
        <v>60</v>
      </c>
      <c r="J30" s="42">
        <v>152</v>
      </c>
      <c r="K30" s="42">
        <v>956</v>
      </c>
      <c r="L30" s="3"/>
      <c r="M30" s="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4" customFormat="1" ht="15" customHeight="1">
      <c r="A31" s="20" t="s">
        <v>23</v>
      </c>
      <c r="B31" s="31">
        <f t="shared" si="9"/>
        <v>935</v>
      </c>
      <c r="C31" s="32">
        <f t="shared" si="10"/>
        <v>5605</v>
      </c>
      <c r="D31" s="41">
        <v>13</v>
      </c>
      <c r="E31" s="41">
        <v>250</v>
      </c>
      <c r="F31" s="42">
        <v>48</v>
      </c>
      <c r="G31" s="42">
        <v>639</v>
      </c>
      <c r="H31" s="42">
        <v>30</v>
      </c>
      <c r="I31" s="42">
        <v>264</v>
      </c>
      <c r="J31" s="42">
        <v>844</v>
      </c>
      <c r="K31" s="42">
        <v>4452</v>
      </c>
      <c r="L31" s="3"/>
      <c r="M31" s="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s="4" customFormat="1" ht="15" customHeight="1">
      <c r="A32" s="20" t="s">
        <v>24</v>
      </c>
      <c r="B32" s="31">
        <f t="shared" si="9"/>
        <v>290</v>
      </c>
      <c r="C32" s="32">
        <f t="shared" si="10"/>
        <v>2171</v>
      </c>
      <c r="D32" s="41">
        <v>9</v>
      </c>
      <c r="E32" s="41">
        <v>213</v>
      </c>
      <c r="F32" s="42">
        <v>25</v>
      </c>
      <c r="G32" s="42">
        <v>458</v>
      </c>
      <c r="H32" s="42">
        <v>9</v>
      </c>
      <c r="I32" s="42">
        <v>119</v>
      </c>
      <c r="J32" s="42">
        <v>247</v>
      </c>
      <c r="K32" s="42">
        <v>1381</v>
      </c>
      <c r="L32" s="3"/>
      <c r="M32" s="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s="4" customFormat="1" ht="15" customHeight="1">
      <c r="A33" s="20" t="s">
        <v>25</v>
      </c>
      <c r="B33" s="31">
        <f t="shared" si="9"/>
        <v>212</v>
      </c>
      <c r="C33" s="32">
        <f t="shared" si="10"/>
        <v>1643</v>
      </c>
      <c r="D33" s="41">
        <v>9</v>
      </c>
      <c r="E33" s="41">
        <v>234</v>
      </c>
      <c r="F33" s="42">
        <v>5</v>
      </c>
      <c r="G33" s="42">
        <v>112</v>
      </c>
      <c r="H33" s="42">
        <v>11</v>
      </c>
      <c r="I33" s="42">
        <v>83</v>
      </c>
      <c r="J33" s="42">
        <v>187</v>
      </c>
      <c r="K33" s="42">
        <v>1214</v>
      </c>
      <c r="L33" s="3"/>
      <c r="M33" s="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4" customFormat="1" ht="12.75" customHeight="1">
      <c r="A34" s="20"/>
      <c r="B34" s="31"/>
      <c r="C34" s="32"/>
      <c r="D34" s="41"/>
      <c r="E34" s="41"/>
      <c r="F34" s="42"/>
      <c r="G34" s="42"/>
      <c r="H34" s="42"/>
      <c r="I34" s="42"/>
      <c r="J34" s="42"/>
      <c r="K34" s="42"/>
      <c r="L34" s="3"/>
      <c r="M34" s="3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s="4" customFormat="1" ht="15" customHeight="1">
      <c r="A35" s="20" t="s">
        <v>26</v>
      </c>
      <c r="B35" s="31">
        <f t="shared" si="9"/>
        <v>745</v>
      </c>
      <c r="C35" s="32">
        <f t="shared" si="10"/>
        <v>5163</v>
      </c>
      <c r="D35" s="41">
        <v>25</v>
      </c>
      <c r="E35" s="41">
        <v>540</v>
      </c>
      <c r="F35" s="42">
        <v>40</v>
      </c>
      <c r="G35" s="42">
        <v>520</v>
      </c>
      <c r="H35" s="42">
        <v>28</v>
      </c>
      <c r="I35" s="42">
        <v>231</v>
      </c>
      <c r="J35" s="42">
        <v>652</v>
      </c>
      <c r="K35" s="42">
        <v>3872</v>
      </c>
      <c r="L35" s="3"/>
      <c r="M35" s="3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s="4" customFormat="1" ht="15" customHeight="1">
      <c r="A36" s="20" t="s">
        <v>27</v>
      </c>
      <c r="B36" s="31">
        <f t="shared" si="9"/>
        <v>697</v>
      </c>
      <c r="C36" s="32">
        <f t="shared" si="10"/>
        <v>4795</v>
      </c>
      <c r="D36" s="41">
        <v>6</v>
      </c>
      <c r="E36" s="41">
        <v>144</v>
      </c>
      <c r="F36" s="42">
        <v>55</v>
      </c>
      <c r="G36" s="42">
        <v>798</v>
      </c>
      <c r="H36" s="42">
        <v>32</v>
      </c>
      <c r="I36" s="42">
        <v>363</v>
      </c>
      <c r="J36" s="42">
        <v>604</v>
      </c>
      <c r="K36" s="42">
        <v>3490</v>
      </c>
      <c r="L36" s="3"/>
      <c r="M36" s="3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4" customFormat="1" ht="15" customHeight="1">
      <c r="A37" s="20" t="s">
        <v>28</v>
      </c>
      <c r="B37" s="31">
        <f t="shared" si="9"/>
        <v>620</v>
      </c>
      <c r="C37" s="32">
        <f t="shared" si="10"/>
        <v>3941</v>
      </c>
      <c r="D37" s="41">
        <v>17</v>
      </c>
      <c r="E37" s="41">
        <v>256</v>
      </c>
      <c r="F37" s="42">
        <v>24</v>
      </c>
      <c r="G37" s="42">
        <v>432</v>
      </c>
      <c r="H37" s="42">
        <v>16</v>
      </c>
      <c r="I37" s="42">
        <v>192</v>
      </c>
      <c r="J37" s="42">
        <v>563</v>
      </c>
      <c r="K37" s="42">
        <v>3061</v>
      </c>
      <c r="L37" s="3"/>
      <c r="M37" s="3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s="4" customFormat="1" ht="15" customHeight="1">
      <c r="A38" s="20" t="s">
        <v>29</v>
      </c>
      <c r="B38" s="31">
        <f t="shared" si="9"/>
        <v>329</v>
      </c>
      <c r="C38" s="32">
        <f t="shared" si="10"/>
        <v>2727</v>
      </c>
      <c r="D38" s="41">
        <v>14</v>
      </c>
      <c r="E38" s="41">
        <v>572</v>
      </c>
      <c r="F38" s="42">
        <v>36</v>
      </c>
      <c r="G38" s="42">
        <v>533</v>
      </c>
      <c r="H38" s="42">
        <v>18</v>
      </c>
      <c r="I38" s="42">
        <v>178</v>
      </c>
      <c r="J38" s="42">
        <v>261</v>
      </c>
      <c r="K38" s="42">
        <v>1444</v>
      </c>
      <c r="L38" s="3"/>
      <c r="M38" s="3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s="4" customFormat="1" ht="15" customHeight="1">
      <c r="A39" s="20" t="s">
        <v>30</v>
      </c>
      <c r="B39" s="31">
        <f t="shared" si="9"/>
        <v>339</v>
      </c>
      <c r="C39" s="32">
        <f t="shared" si="10"/>
        <v>2462</v>
      </c>
      <c r="D39" s="41">
        <v>20</v>
      </c>
      <c r="E39" s="41">
        <v>393</v>
      </c>
      <c r="F39" s="42">
        <v>12</v>
      </c>
      <c r="G39" s="42">
        <v>119</v>
      </c>
      <c r="H39" s="42">
        <v>28</v>
      </c>
      <c r="I39" s="42">
        <v>226</v>
      </c>
      <c r="J39" s="42">
        <v>279</v>
      </c>
      <c r="K39" s="42">
        <v>1724</v>
      </c>
      <c r="L39" s="3"/>
      <c r="M39" s="3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4" customFormat="1" ht="12.75" customHeight="1">
      <c r="A40" s="20"/>
      <c r="B40" s="31"/>
      <c r="C40" s="32"/>
      <c r="D40" s="41"/>
      <c r="E40" s="41"/>
      <c r="F40" s="42"/>
      <c r="G40" s="42"/>
      <c r="H40" s="42"/>
      <c r="I40" s="42"/>
      <c r="J40" s="42"/>
      <c r="K40" s="42"/>
      <c r="L40" s="3"/>
      <c r="M40" s="3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s="4" customFormat="1" ht="15" customHeight="1">
      <c r="A41" s="20" t="s">
        <v>31</v>
      </c>
      <c r="B41" s="31">
        <f t="shared" si="9"/>
        <v>326</v>
      </c>
      <c r="C41" s="32">
        <f t="shared" si="10"/>
        <v>2324</v>
      </c>
      <c r="D41" s="41">
        <v>14</v>
      </c>
      <c r="E41" s="41">
        <v>329</v>
      </c>
      <c r="F41" s="42">
        <v>21</v>
      </c>
      <c r="G41" s="42">
        <v>332</v>
      </c>
      <c r="H41" s="42">
        <v>12</v>
      </c>
      <c r="I41" s="42">
        <v>81</v>
      </c>
      <c r="J41" s="42">
        <v>279</v>
      </c>
      <c r="K41" s="42">
        <v>1582</v>
      </c>
      <c r="L41" s="3"/>
      <c r="M41" s="3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s="4" customFormat="1" ht="15" customHeight="1">
      <c r="A42" s="20" t="s">
        <v>32</v>
      </c>
      <c r="B42" s="31">
        <f t="shared" si="9"/>
        <v>462</v>
      </c>
      <c r="C42" s="32">
        <f t="shared" si="10"/>
        <v>3141</v>
      </c>
      <c r="D42" s="41">
        <v>49</v>
      </c>
      <c r="E42" s="41">
        <v>644</v>
      </c>
      <c r="F42" s="42">
        <v>10</v>
      </c>
      <c r="G42" s="42">
        <v>55</v>
      </c>
      <c r="H42" s="42">
        <v>31</v>
      </c>
      <c r="I42" s="42">
        <v>189</v>
      </c>
      <c r="J42" s="42">
        <v>372</v>
      </c>
      <c r="K42" s="42">
        <v>2253</v>
      </c>
      <c r="L42" s="3"/>
      <c r="M42" s="3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4" customFormat="1" ht="15" customHeight="1">
      <c r="A43" s="20" t="s">
        <v>33</v>
      </c>
      <c r="B43" s="31">
        <f t="shared" si="9"/>
        <v>228</v>
      </c>
      <c r="C43" s="32">
        <f t="shared" si="10"/>
        <v>1622</v>
      </c>
      <c r="D43" s="41">
        <v>4</v>
      </c>
      <c r="E43" s="41">
        <v>122</v>
      </c>
      <c r="F43" s="42">
        <v>15</v>
      </c>
      <c r="G43" s="42">
        <v>303</v>
      </c>
      <c r="H43" s="42">
        <v>13</v>
      </c>
      <c r="I43" s="42">
        <v>207</v>
      </c>
      <c r="J43" s="42">
        <v>196</v>
      </c>
      <c r="K43" s="42">
        <v>990</v>
      </c>
      <c r="L43" s="3"/>
      <c r="M43" s="3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s="4" customFormat="1" ht="15" customHeight="1">
      <c r="A44" s="20" t="s">
        <v>34</v>
      </c>
      <c r="B44" s="31">
        <f t="shared" si="9"/>
        <v>229</v>
      </c>
      <c r="C44" s="32">
        <f t="shared" si="10"/>
        <v>1495</v>
      </c>
      <c r="D44" s="41">
        <v>6</v>
      </c>
      <c r="E44" s="41">
        <v>101</v>
      </c>
      <c r="F44" s="42">
        <v>16</v>
      </c>
      <c r="G44" s="42">
        <v>235</v>
      </c>
      <c r="H44" s="42">
        <v>9</v>
      </c>
      <c r="I44" s="42">
        <v>75</v>
      </c>
      <c r="J44" s="42">
        <v>198</v>
      </c>
      <c r="K44" s="42">
        <v>1084</v>
      </c>
      <c r="L44" s="3"/>
      <c r="M44" s="3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s="4" customFormat="1" ht="15" customHeight="1">
      <c r="A45" s="20" t="s">
        <v>35</v>
      </c>
      <c r="B45" s="31">
        <f t="shared" si="9"/>
        <v>422</v>
      </c>
      <c r="C45" s="32">
        <f t="shared" si="10"/>
        <v>3362</v>
      </c>
      <c r="D45" s="41">
        <v>39</v>
      </c>
      <c r="E45" s="41">
        <v>448</v>
      </c>
      <c r="F45" s="42">
        <v>20</v>
      </c>
      <c r="G45" s="42">
        <v>326</v>
      </c>
      <c r="H45" s="42">
        <v>27</v>
      </c>
      <c r="I45" s="42">
        <v>292</v>
      </c>
      <c r="J45" s="42">
        <v>336</v>
      </c>
      <c r="K45" s="42">
        <v>2296</v>
      </c>
      <c r="L45" s="3"/>
      <c r="M45" s="3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s="4" customFormat="1" ht="12.75" customHeight="1">
      <c r="A46" s="20"/>
      <c r="B46" s="31"/>
      <c r="C46" s="32"/>
      <c r="D46" s="41"/>
      <c r="E46" s="41"/>
      <c r="F46" s="42"/>
      <c r="G46" s="42"/>
      <c r="H46" s="42"/>
      <c r="I46" s="42"/>
      <c r="J46" s="42"/>
      <c r="K46" s="42"/>
      <c r="L46" s="3"/>
      <c r="M46" s="3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s="4" customFormat="1" ht="15" customHeight="1">
      <c r="A47" s="20" t="s">
        <v>36</v>
      </c>
      <c r="B47" s="31">
        <f t="shared" si="9"/>
        <v>372</v>
      </c>
      <c r="C47" s="32">
        <f t="shared" si="10"/>
        <v>2532</v>
      </c>
      <c r="D47" s="41">
        <v>16</v>
      </c>
      <c r="E47" s="41">
        <v>315</v>
      </c>
      <c r="F47" s="42">
        <v>26</v>
      </c>
      <c r="G47" s="42">
        <v>262</v>
      </c>
      <c r="H47" s="42">
        <v>2</v>
      </c>
      <c r="I47" s="42">
        <v>23</v>
      </c>
      <c r="J47" s="42">
        <v>328</v>
      </c>
      <c r="K47" s="42">
        <v>1932</v>
      </c>
      <c r="L47" s="3"/>
      <c r="M47" s="3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s="4" customFormat="1" ht="15" customHeight="1">
      <c r="A48" s="20" t="s">
        <v>37</v>
      </c>
      <c r="B48" s="31">
        <f t="shared" si="9"/>
        <v>217</v>
      </c>
      <c r="C48" s="32">
        <f t="shared" si="10"/>
        <v>1220</v>
      </c>
      <c r="D48" s="41">
        <v>14</v>
      </c>
      <c r="E48" s="41">
        <v>164</v>
      </c>
      <c r="F48" s="42">
        <v>3</v>
      </c>
      <c r="G48" s="42">
        <v>37</v>
      </c>
      <c r="H48" s="42">
        <v>10</v>
      </c>
      <c r="I48" s="42">
        <v>71</v>
      </c>
      <c r="J48" s="42">
        <v>190</v>
      </c>
      <c r="K48" s="42">
        <v>948</v>
      </c>
      <c r="L48" s="3"/>
      <c r="M48" s="3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s="4" customFormat="1" ht="15" customHeight="1">
      <c r="A49" s="20" t="s">
        <v>38</v>
      </c>
      <c r="B49" s="31">
        <f t="shared" si="9"/>
        <v>314</v>
      </c>
      <c r="C49" s="32">
        <f t="shared" si="10"/>
        <v>1893</v>
      </c>
      <c r="D49" s="41">
        <v>12</v>
      </c>
      <c r="E49" s="41">
        <v>169</v>
      </c>
      <c r="F49" s="42">
        <v>12</v>
      </c>
      <c r="G49" s="42">
        <v>190</v>
      </c>
      <c r="H49" s="42">
        <v>13</v>
      </c>
      <c r="I49" s="42">
        <v>75</v>
      </c>
      <c r="J49" s="42">
        <v>277</v>
      </c>
      <c r="K49" s="42">
        <v>1459</v>
      </c>
      <c r="L49" s="3"/>
      <c r="M49" s="3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s="4" customFormat="1" ht="15" customHeight="1">
      <c r="A50" s="20" t="s">
        <v>39</v>
      </c>
      <c r="B50" s="31">
        <f t="shared" si="9"/>
        <v>181</v>
      </c>
      <c r="C50" s="32">
        <f t="shared" si="10"/>
        <v>1485</v>
      </c>
      <c r="D50" s="41">
        <v>5</v>
      </c>
      <c r="E50" s="41">
        <v>93</v>
      </c>
      <c r="F50" s="42">
        <v>11</v>
      </c>
      <c r="G50" s="42">
        <v>296</v>
      </c>
      <c r="H50" s="42">
        <v>8</v>
      </c>
      <c r="I50" s="42">
        <v>73</v>
      </c>
      <c r="J50" s="42">
        <v>157</v>
      </c>
      <c r="K50" s="42">
        <v>1023</v>
      </c>
      <c r="L50" s="3"/>
      <c r="M50" s="3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s="4" customFormat="1" ht="15" customHeight="1">
      <c r="A51" s="20" t="s">
        <v>40</v>
      </c>
      <c r="B51" s="31">
        <f t="shared" si="9"/>
        <v>209</v>
      </c>
      <c r="C51" s="32">
        <f t="shared" si="10"/>
        <v>1578</v>
      </c>
      <c r="D51" s="41">
        <v>0</v>
      </c>
      <c r="E51" s="41">
        <v>0</v>
      </c>
      <c r="F51" s="42">
        <v>15</v>
      </c>
      <c r="G51" s="42">
        <v>381</v>
      </c>
      <c r="H51" s="42">
        <v>8</v>
      </c>
      <c r="I51" s="42">
        <v>63</v>
      </c>
      <c r="J51" s="42">
        <v>186</v>
      </c>
      <c r="K51" s="42">
        <v>1134</v>
      </c>
      <c r="L51" s="3"/>
      <c r="M51" s="3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4" customFormat="1" ht="12.75" customHeight="1">
      <c r="A52" s="20"/>
      <c r="B52" s="31"/>
      <c r="C52" s="32"/>
      <c r="D52" s="41"/>
      <c r="E52" s="41"/>
      <c r="F52" s="42"/>
      <c r="G52" s="42"/>
      <c r="H52" s="42"/>
      <c r="I52" s="42"/>
      <c r="J52" s="42"/>
      <c r="K52" s="42"/>
      <c r="L52" s="3"/>
      <c r="M52" s="3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s="4" customFormat="1" ht="15" customHeight="1">
      <c r="A53" s="20" t="s">
        <v>41</v>
      </c>
      <c r="B53" s="31">
        <f t="shared" si="9"/>
        <v>113</v>
      </c>
      <c r="C53" s="32">
        <f t="shared" si="10"/>
        <v>1105</v>
      </c>
      <c r="D53" s="41">
        <v>2</v>
      </c>
      <c r="E53" s="41">
        <v>52</v>
      </c>
      <c r="F53" s="42">
        <v>7</v>
      </c>
      <c r="G53" s="42">
        <v>276</v>
      </c>
      <c r="H53" s="42">
        <v>7</v>
      </c>
      <c r="I53" s="42">
        <v>100</v>
      </c>
      <c r="J53" s="42">
        <v>97</v>
      </c>
      <c r="K53" s="42">
        <v>677</v>
      </c>
      <c r="L53" s="3"/>
      <c r="M53" s="3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s="4" customFormat="1" ht="15" customHeight="1">
      <c r="A54" s="20" t="s">
        <v>42</v>
      </c>
      <c r="B54" s="31">
        <f t="shared" si="9"/>
        <v>189</v>
      </c>
      <c r="C54" s="32">
        <f t="shared" si="10"/>
        <v>1013</v>
      </c>
      <c r="D54" s="41">
        <v>6</v>
      </c>
      <c r="E54" s="41">
        <v>138</v>
      </c>
      <c r="F54" s="42">
        <v>6</v>
      </c>
      <c r="G54" s="42">
        <v>75</v>
      </c>
      <c r="H54" s="42">
        <v>11</v>
      </c>
      <c r="I54" s="42">
        <v>72</v>
      </c>
      <c r="J54" s="42">
        <v>166</v>
      </c>
      <c r="K54" s="42">
        <v>728</v>
      </c>
      <c r="L54" s="3"/>
      <c r="M54" s="3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s="4" customFormat="1" ht="15" customHeight="1">
      <c r="A55" s="20" t="s">
        <v>43</v>
      </c>
      <c r="B55" s="31">
        <f aca="true" t="shared" si="11" ref="B55:B73">D55+F55+H55+J55</f>
        <v>907</v>
      </c>
      <c r="C55" s="32">
        <f t="shared" si="10"/>
        <v>6503</v>
      </c>
      <c r="D55" s="41">
        <v>23</v>
      </c>
      <c r="E55" s="41">
        <v>484</v>
      </c>
      <c r="F55" s="42">
        <v>36</v>
      </c>
      <c r="G55" s="42">
        <v>812</v>
      </c>
      <c r="H55" s="42">
        <v>15</v>
      </c>
      <c r="I55" s="42">
        <v>234</v>
      </c>
      <c r="J55" s="42">
        <v>833</v>
      </c>
      <c r="K55" s="42">
        <v>4973</v>
      </c>
      <c r="L55" s="3"/>
      <c r="M55" s="3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s="4" customFormat="1" ht="15" customHeight="1">
      <c r="A56" s="20" t="s">
        <v>44</v>
      </c>
      <c r="B56" s="31">
        <f t="shared" si="11"/>
        <v>230</v>
      </c>
      <c r="C56" s="32">
        <f aca="true" t="shared" si="12" ref="C56:C73">E56+G56+I56+K56</f>
        <v>1737</v>
      </c>
      <c r="D56" s="41">
        <v>4</v>
      </c>
      <c r="E56" s="41">
        <v>163</v>
      </c>
      <c r="F56" s="42">
        <v>30</v>
      </c>
      <c r="G56" s="42">
        <v>475</v>
      </c>
      <c r="H56" s="42">
        <v>10</v>
      </c>
      <c r="I56" s="42">
        <v>76</v>
      </c>
      <c r="J56" s="42">
        <v>186</v>
      </c>
      <c r="K56" s="42">
        <v>1023</v>
      </c>
      <c r="L56" s="3"/>
      <c r="M56" s="3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s="4" customFormat="1" ht="15" customHeight="1">
      <c r="A57" s="20" t="s">
        <v>45</v>
      </c>
      <c r="B57" s="31">
        <f t="shared" si="11"/>
        <v>187</v>
      </c>
      <c r="C57" s="32">
        <f t="shared" si="12"/>
        <v>1115</v>
      </c>
      <c r="D57" s="41">
        <v>11</v>
      </c>
      <c r="E57" s="41">
        <v>195</v>
      </c>
      <c r="F57" s="42">
        <v>3</v>
      </c>
      <c r="G57" s="42">
        <v>52</v>
      </c>
      <c r="H57" s="42">
        <v>5</v>
      </c>
      <c r="I57" s="42">
        <v>53</v>
      </c>
      <c r="J57" s="42">
        <v>168</v>
      </c>
      <c r="K57" s="42">
        <v>815</v>
      </c>
      <c r="L57" s="3"/>
      <c r="M57" s="3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s="4" customFormat="1" ht="12.75" customHeight="1">
      <c r="A58" s="20"/>
      <c r="B58" s="31"/>
      <c r="C58" s="32"/>
      <c r="D58" s="41"/>
      <c r="E58" s="41"/>
      <c r="F58" s="42"/>
      <c r="G58" s="42"/>
      <c r="H58" s="42"/>
      <c r="I58" s="42"/>
      <c r="J58" s="42"/>
      <c r="K58" s="42"/>
      <c r="L58" s="3"/>
      <c r="M58" s="3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s="4" customFormat="1" ht="15" customHeight="1">
      <c r="A59" s="20" t="s">
        <v>46</v>
      </c>
      <c r="B59" s="31">
        <f t="shared" si="11"/>
        <v>209</v>
      </c>
      <c r="C59" s="32">
        <f t="shared" si="12"/>
        <v>1298</v>
      </c>
      <c r="D59" s="41">
        <v>8</v>
      </c>
      <c r="E59" s="41">
        <v>80</v>
      </c>
      <c r="F59" s="42">
        <v>9</v>
      </c>
      <c r="G59" s="42">
        <v>88</v>
      </c>
      <c r="H59" s="42">
        <v>9</v>
      </c>
      <c r="I59" s="42">
        <v>97</v>
      </c>
      <c r="J59" s="42">
        <v>183</v>
      </c>
      <c r="K59" s="42">
        <v>1033</v>
      </c>
      <c r="L59" s="3"/>
      <c r="M59" s="3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s="4" customFormat="1" ht="15" customHeight="1">
      <c r="A60" s="20" t="s">
        <v>47</v>
      </c>
      <c r="B60" s="31">
        <f t="shared" si="11"/>
        <v>169</v>
      </c>
      <c r="C60" s="32">
        <f t="shared" si="12"/>
        <v>1154</v>
      </c>
      <c r="D60" s="41">
        <v>4</v>
      </c>
      <c r="E60" s="41">
        <v>50</v>
      </c>
      <c r="F60" s="42">
        <v>5</v>
      </c>
      <c r="G60" s="42">
        <v>60</v>
      </c>
      <c r="H60" s="42">
        <v>7</v>
      </c>
      <c r="I60" s="42">
        <v>77</v>
      </c>
      <c r="J60" s="42">
        <v>153</v>
      </c>
      <c r="K60" s="42">
        <v>967</v>
      </c>
      <c r="L60" s="3"/>
      <c r="M60" s="3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s="4" customFormat="1" ht="15" customHeight="1">
      <c r="A61" s="20" t="s">
        <v>48</v>
      </c>
      <c r="B61" s="31">
        <f t="shared" si="11"/>
        <v>226</v>
      </c>
      <c r="C61" s="32">
        <f t="shared" si="12"/>
        <v>1508</v>
      </c>
      <c r="D61" s="41">
        <v>14</v>
      </c>
      <c r="E61" s="41">
        <v>275</v>
      </c>
      <c r="F61" s="42">
        <v>5</v>
      </c>
      <c r="G61" s="42">
        <v>43</v>
      </c>
      <c r="H61" s="42">
        <v>8</v>
      </c>
      <c r="I61" s="42">
        <v>85</v>
      </c>
      <c r="J61" s="42">
        <v>199</v>
      </c>
      <c r="K61" s="42">
        <v>1105</v>
      </c>
      <c r="L61" s="3"/>
      <c r="M61" s="3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s="4" customFormat="1" ht="12.75" customHeight="1">
      <c r="A62" s="20"/>
      <c r="B62" s="31"/>
      <c r="C62" s="32"/>
      <c r="D62" s="41"/>
      <c r="E62" s="41"/>
      <c r="F62" s="42"/>
      <c r="G62" s="42"/>
      <c r="H62" s="42"/>
      <c r="I62" s="42"/>
      <c r="J62" s="42"/>
      <c r="K62" s="42"/>
      <c r="L62" s="3"/>
      <c r="M62" s="3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s="4" customFormat="1" ht="15" customHeight="1">
      <c r="A63" s="20" t="s">
        <v>49</v>
      </c>
      <c r="B63" s="31">
        <f t="shared" si="11"/>
        <v>79</v>
      </c>
      <c r="C63" s="32">
        <f t="shared" si="12"/>
        <v>496</v>
      </c>
      <c r="D63" s="41">
        <v>2</v>
      </c>
      <c r="E63" s="41">
        <v>43</v>
      </c>
      <c r="F63" s="42">
        <v>5</v>
      </c>
      <c r="G63" s="42">
        <v>34</v>
      </c>
      <c r="H63" s="42">
        <v>6</v>
      </c>
      <c r="I63" s="42">
        <v>45</v>
      </c>
      <c r="J63" s="42">
        <v>66</v>
      </c>
      <c r="K63" s="42">
        <v>374</v>
      </c>
      <c r="L63" s="3"/>
      <c r="M63" s="3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s="4" customFormat="1" ht="15" customHeight="1">
      <c r="A64" s="20" t="s">
        <v>50</v>
      </c>
      <c r="B64" s="31">
        <f t="shared" si="11"/>
        <v>175</v>
      </c>
      <c r="C64" s="32">
        <f t="shared" si="12"/>
        <v>1065</v>
      </c>
      <c r="D64" s="41">
        <v>9</v>
      </c>
      <c r="E64" s="41">
        <v>96</v>
      </c>
      <c r="F64" s="42">
        <v>11</v>
      </c>
      <c r="G64" s="42">
        <v>86</v>
      </c>
      <c r="H64" s="42">
        <v>9</v>
      </c>
      <c r="I64" s="42">
        <v>79</v>
      </c>
      <c r="J64" s="42">
        <v>146</v>
      </c>
      <c r="K64" s="42">
        <v>804</v>
      </c>
      <c r="L64" s="3"/>
      <c r="M64" s="3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s="4" customFormat="1" ht="15" customHeight="1">
      <c r="A65" s="20" t="s">
        <v>51</v>
      </c>
      <c r="B65" s="31">
        <f t="shared" si="11"/>
        <v>302</v>
      </c>
      <c r="C65" s="32">
        <f t="shared" si="12"/>
        <v>1549</v>
      </c>
      <c r="D65" s="41">
        <v>26</v>
      </c>
      <c r="E65" s="41">
        <v>268</v>
      </c>
      <c r="F65" s="42">
        <v>19</v>
      </c>
      <c r="G65" s="42">
        <v>147</v>
      </c>
      <c r="H65" s="42">
        <v>31</v>
      </c>
      <c r="I65" s="42">
        <v>259</v>
      </c>
      <c r="J65" s="42">
        <v>226</v>
      </c>
      <c r="K65" s="42">
        <v>875</v>
      </c>
      <c r="L65" s="3"/>
      <c r="M65" s="3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s="4" customFormat="1" ht="15" customHeight="1">
      <c r="A66" s="20" t="s">
        <v>52</v>
      </c>
      <c r="B66" s="31">
        <f t="shared" si="11"/>
        <v>56</v>
      </c>
      <c r="C66" s="32">
        <f t="shared" si="12"/>
        <v>402</v>
      </c>
      <c r="D66" s="41">
        <v>1</v>
      </c>
      <c r="E66" s="41">
        <v>21</v>
      </c>
      <c r="F66" s="42">
        <v>1</v>
      </c>
      <c r="G66" s="42">
        <v>36</v>
      </c>
      <c r="H66" s="42">
        <v>4</v>
      </c>
      <c r="I66" s="42">
        <v>35</v>
      </c>
      <c r="J66" s="42">
        <v>50</v>
      </c>
      <c r="K66" s="42">
        <v>310</v>
      </c>
      <c r="L66" s="3"/>
      <c r="M66" s="3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s="4" customFormat="1" ht="15" customHeight="1">
      <c r="A67" s="20" t="s">
        <v>53</v>
      </c>
      <c r="B67" s="31">
        <f t="shared" si="11"/>
        <v>141</v>
      </c>
      <c r="C67" s="32">
        <f t="shared" si="12"/>
        <v>915</v>
      </c>
      <c r="D67" s="41">
        <v>7</v>
      </c>
      <c r="E67" s="41">
        <v>90</v>
      </c>
      <c r="F67" s="42">
        <v>4</v>
      </c>
      <c r="G67" s="42">
        <v>43</v>
      </c>
      <c r="H67" s="42">
        <v>1</v>
      </c>
      <c r="I67" s="42">
        <v>14</v>
      </c>
      <c r="J67" s="42">
        <v>129</v>
      </c>
      <c r="K67" s="42">
        <v>768</v>
      </c>
      <c r="L67" s="3"/>
      <c r="M67" s="3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s="4" customFormat="1" ht="12.75" customHeight="1">
      <c r="A68" s="20"/>
      <c r="B68" s="31"/>
      <c r="C68" s="32"/>
      <c r="D68" s="41"/>
      <c r="E68" s="41"/>
      <c r="F68" s="42"/>
      <c r="G68" s="42"/>
      <c r="H68" s="42"/>
      <c r="I68" s="42"/>
      <c r="J68" s="42"/>
      <c r="K68" s="42"/>
      <c r="L68" s="3"/>
      <c r="M68" s="3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s="4" customFormat="1" ht="15" customHeight="1">
      <c r="A69" s="20" t="s">
        <v>54</v>
      </c>
      <c r="B69" s="31">
        <f t="shared" si="11"/>
        <v>34</v>
      </c>
      <c r="C69" s="32">
        <f t="shared" si="12"/>
        <v>230</v>
      </c>
      <c r="D69" s="41">
        <v>0</v>
      </c>
      <c r="E69" s="41">
        <v>6</v>
      </c>
      <c r="F69" s="42">
        <v>3</v>
      </c>
      <c r="G69" s="42">
        <v>66</v>
      </c>
      <c r="H69" s="42">
        <v>2</v>
      </c>
      <c r="I69" s="42">
        <v>14</v>
      </c>
      <c r="J69" s="42">
        <v>29</v>
      </c>
      <c r="K69" s="42">
        <v>144</v>
      </c>
      <c r="L69" s="3"/>
      <c r="M69" s="3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s="4" customFormat="1" ht="15" customHeight="1">
      <c r="A70" s="20" t="s">
        <v>55</v>
      </c>
      <c r="B70" s="31">
        <f t="shared" si="11"/>
        <v>151</v>
      </c>
      <c r="C70" s="32">
        <f t="shared" si="12"/>
        <v>827</v>
      </c>
      <c r="D70" s="41">
        <v>9</v>
      </c>
      <c r="E70" s="41">
        <v>118</v>
      </c>
      <c r="F70" s="42">
        <v>6</v>
      </c>
      <c r="G70" s="42">
        <v>63</v>
      </c>
      <c r="H70" s="42">
        <v>9</v>
      </c>
      <c r="I70" s="42">
        <v>63</v>
      </c>
      <c r="J70" s="42">
        <v>127</v>
      </c>
      <c r="K70" s="42">
        <v>583</v>
      </c>
      <c r="L70" s="3"/>
      <c r="M70" s="3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s="4" customFormat="1" ht="15" customHeight="1">
      <c r="A71" s="20" t="s">
        <v>56</v>
      </c>
      <c r="B71" s="31">
        <f t="shared" si="11"/>
        <v>85</v>
      </c>
      <c r="C71" s="32">
        <f t="shared" si="12"/>
        <v>521</v>
      </c>
      <c r="D71" s="41">
        <v>5</v>
      </c>
      <c r="E71" s="41">
        <v>40</v>
      </c>
      <c r="F71" s="42">
        <v>8</v>
      </c>
      <c r="G71" s="42">
        <v>86</v>
      </c>
      <c r="H71" s="42">
        <v>2</v>
      </c>
      <c r="I71" s="42">
        <v>21</v>
      </c>
      <c r="J71" s="42">
        <v>70</v>
      </c>
      <c r="K71" s="42">
        <v>374</v>
      </c>
      <c r="L71" s="3"/>
      <c r="M71" s="3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s="4" customFormat="1" ht="15" customHeight="1">
      <c r="A72" s="20" t="s">
        <v>57</v>
      </c>
      <c r="B72" s="31">
        <f t="shared" si="11"/>
        <v>175</v>
      </c>
      <c r="C72" s="32">
        <f t="shared" si="12"/>
        <v>865</v>
      </c>
      <c r="D72" s="41">
        <v>3</v>
      </c>
      <c r="E72" s="41">
        <v>43</v>
      </c>
      <c r="F72" s="42">
        <v>7</v>
      </c>
      <c r="G72" s="42">
        <v>58</v>
      </c>
      <c r="H72" s="42">
        <v>13</v>
      </c>
      <c r="I72" s="42">
        <v>88</v>
      </c>
      <c r="J72" s="42">
        <v>152</v>
      </c>
      <c r="K72" s="42">
        <v>676</v>
      </c>
      <c r="L72" s="3"/>
      <c r="M72" s="3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s="4" customFormat="1" ht="15" customHeight="1">
      <c r="A73" s="43" t="s">
        <v>58</v>
      </c>
      <c r="B73" s="44">
        <f t="shared" si="11"/>
        <v>80</v>
      </c>
      <c r="C73" s="45">
        <f t="shared" si="12"/>
        <v>454</v>
      </c>
      <c r="D73" s="46">
        <v>7</v>
      </c>
      <c r="E73" s="46">
        <v>62</v>
      </c>
      <c r="F73" s="47">
        <v>1</v>
      </c>
      <c r="G73" s="47">
        <v>7</v>
      </c>
      <c r="H73" s="47">
        <v>16</v>
      </c>
      <c r="I73" s="47">
        <v>124</v>
      </c>
      <c r="J73" s="47">
        <v>56</v>
      </c>
      <c r="K73" s="47">
        <v>261</v>
      </c>
      <c r="L73" s="3"/>
      <c r="M73" s="3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11" ht="15.75" customHeight="1">
      <c r="A74" s="24" t="s">
        <v>69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="8" customFormat="1" ht="13.5"/>
    <row r="76" s="8" customFormat="1" ht="13.5">
      <c r="D76" s="18"/>
    </row>
    <row r="77" s="8" customFormat="1" ht="13.5"/>
    <row r="78" s="8" customFormat="1" ht="13.5"/>
    <row r="79" s="8" customFormat="1" ht="19.5" customHeight="1"/>
    <row r="80" s="8" customFormat="1" ht="13.5"/>
    <row r="81" s="8" customFormat="1" ht="13.5"/>
    <row r="82" s="8" customFormat="1" ht="13.5"/>
    <row r="83" s="8" customFormat="1" ht="13.5"/>
    <row r="84" s="8" customFormat="1" ht="13.5"/>
    <row r="85" s="8" customFormat="1" ht="13.5"/>
    <row r="86" s="8" customFormat="1" ht="13.5"/>
    <row r="87" s="8" customFormat="1" ht="13.5"/>
    <row r="88" s="8" customFormat="1" ht="13.5"/>
    <row r="89" s="8" customFormat="1" ht="13.5"/>
    <row r="90" s="8" customFormat="1" ht="13.5"/>
    <row r="91" s="8" customFormat="1" ht="13.5"/>
    <row r="92" s="8" customFormat="1" ht="13.5"/>
    <row r="93" s="8" customFormat="1" ht="13.5"/>
    <row r="94" s="8" customFormat="1" ht="13.5"/>
    <row r="95" s="8" customFormat="1" ht="13.5"/>
    <row r="96" s="8" customFormat="1" ht="13.5"/>
    <row r="97" s="8" customFormat="1" ht="13.5"/>
    <row r="98" s="8" customFormat="1" ht="13.5"/>
    <row r="99" s="8" customFormat="1" ht="13.5"/>
    <row r="100" s="8" customFormat="1" ht="13.5"/>
    <row r="101" s="8" customFormat="1" ht="13.5"/>
    <row r="102" s="8" customFormat="1" ht="13.5"/>
    <row r="103" s="8" customFormat="1" ht="13.5"/>
    <row r="104" s="8" customFormat="1" ht="13.5"/>
    <row r="105" s="8" customFormat="1" ht="13.5"/>
    <row r="106" s="8" customFormat="1" ht="13.5"/>
    <row r="107" s="8" customFormat="1" ht="13.5"/>
    <row r="108" s="8" customFormat="1" ht="13.5"/>
    <row r="109" s="8" customFormat="1" ht="13.5"/>
    <row r="110" s="8" customFormat="1" ht="13.5"/>
    <row r="111" s="8" customFormat="1" ht="13.5"/>
    <row r="112" s="8" customFormat="1" ht="13.5"/>
    <row r="113" s="8" customFormat="1" ht="13.5"/>
    <row r="114" s="8" customFormat="1" ht="13.5"/>
    <row r="115" s="8" customFormat="1" ht="13.5"/>
    <row r="116" s="8" customFormat="1" ht="13.5"/>
    <row r="117" s="8" customFormat="1" ht="13.5"/>
    <row r="118" s="8" customFormat="1" ht="13.5"/>
    <row r="119" s="8" customFormat="1" ht="13.5"/>
    <row r="120" s="8" customFormat="1" ht="13.5"/>
  </sheetData>
  <mergeCells count="1">
    <mergeCell ref="A4:A5"/>
  </mergeCells>
  <printOptions/>
  <pageMargins left="0.5905511811023623" right="0.55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2008-03-12T01:25:42Z</cp:lastPrinted>
  <dcterms:created xsi:type="dcterms:W3CDTF">1997-10-13T04:14:24Z</dcterms:created>
  <dcterms:modified xsi:type="dcterms:W3CDTF">2008-03-28T02:56:08Z</dcterms:modified>
  <cp:category/>
  <cp:version/>
  <cp:contentType/>
  <cp:contentStatus/>
</cp:coreProperties>
</file>