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20" tabRatio="448" activeTab="0"/>
  </bookViews>
  <sheets>
    <sheet name="n-01-07" sheetId="1" r:id="rId1"/>
  </sheets>
  <definedNames/>
  <calcPr fullCalcOnLoad="1"/>
</workbook>
</file>

<file path=xl/sharedStrings.xml><?xml version="1.0" encoding="utf-8"?>
<sst xmlns="http://schemas.openxmlformats.org/spreadsheetml/2006/main" count="95" uniqueCount="80">
  <si>
    <t>総           数</t>
  </si>
  <si>
    <t>宅           地</t>
  </si>
  <si>
    <t>池           沼</t>
  </si>
  <si>
    <t>原　　　野</t>
  </si>
  <si>
    <t>決定価格</t>
  </si>
  <si>
    <t xml:space="preserve"> 決定価格</t>
  </si>
  <si>
    <t>百万円</t>
  </si>
  <si>
    <t>大阪市地域</t>
  </si>
  <si>
    <t>三島地域</t>
  </si>
  <si>
    <t>豊能地域</t>
  </si>
  <si>
    <t>北河内地域</t>
  </si>
  <si>
    <t>中河内地域</t>
  </si>
  <si>
    <t>南河内地域</t>
  </si>
  <si>
    <t>泉北 地 域</t>
  </si>
  <si>
    <t>泉南 地 域</t>
  </si>
  <si>
    <t xml:space="preserve">大阪市 </t>
  </si>
  <si>
    <t xml:space="preserve">堺市 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</si>
  <si>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</si>
  <si>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</si>
  <si>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</si>
  <si>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</si>
  <si>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</si>
  <si>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</si>
  <si>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</si>
  <si>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</si>
  <si>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</si>
  <si>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</si>
  <si>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</si>
  <si>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</si>
  <si>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</si>
  <si>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</si>
  <si>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</si>
  <si>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</si>
  <si>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</si>
  <si>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</si>
  <si>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</si>
  <si>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</si>
  <si>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</si>
  <si>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</si>
  <si>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</si>
  <si>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</si>
  <si>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</si>
  <si>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</si>
  <si>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</si>
  <si>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</si>
  <si>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</si>
  <si>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</si>
  <si>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</si>
  <si>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</si>
  <si>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</si>
  <si>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</si>
  <si>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</si>
  <si>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</si>
  <si>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</si>
  <si>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</si>
  <si>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</si>
  <si>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</si>
  <si>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</si>
  <si>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   町   村</t>
  </si>
  <si>
    <t>評価総地積</t>
  </si>
  <si>
    <t>平成１５年</t>
  </si>
  <si>
    <t>雑種地（鉄軌道を除く）</t>
  </si>
  <si>
    <t xml:space="preserve">        (各年1月1日現在)</t>
  </si>
  <si>
    <t>(雑種地）鉄　軌　道</t>
  </si>
  <si>
    <t xml:space="preserve">        ア)　一般田、介在田、市街化区域田の計</t>
  </si>
  <si>
    <t xml:space="preserve">        イ)　一般田、介在畑、市街化区域田の計</t>
  </si>
  <si>
    <t xml:space="preserve">        ウ)　一般山林、介在山林の計</t>
  </si>
  <si>
    <t xml:space="preserve">     市    町    村    別  </t>
  </si>
  <si>
    <r>
      <t>ｍ</t>
    </r>
    <r>
      <rPr>
        <vertAlign val="superscript"/>
        <sz val="8"/>
        <rFont val="ＭＳ 明朝"/>
        <family val="1"/>
      </rPr>
      <t>2</t>
    </r>
  </si>
  <si>
    <t xml:space="preserve">  資  料    （財）大阪府市町村振興協会「自治大阪」</t>
  </si>
  <si>
    <t xml:space="preserve">          第 ７ 表</t>
  </si>
  <si>
    <t xml:space="preserve">        1）各市町村保管の固定資産課税台帳に登録されている土地である。  </t>
  </si>
  <si>
    <t>平成１９年</t>
  </si>
  <si>
    <t>ア）田</t>
  </si>
  <si>
    <t>イ）畑</t>
  </si>
  <si>
    <t>ウ）山      林</t>
  </si>
  <si>
    <t xml:space="preserve">       １６</t>
  </si>
  <si>
    <t xml:space="preserve">       １７</t>
  </si>
  <si>
    <t xml:space="preserve">       １８</t>
  </si>
  <si>
    <t xml:space="preserve"> 地   目   別   民   有   地 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</si>
</sst>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#\ ###"/>
    <numFmt numFmtId="178" formatCode="###\ ###\ ###.000"/>
    <numFmt numFmtId="179" formatCode="0.000_);[Red]\(0.000\)"/>
    <numFmt numFmtId="180" formatCode="0.00_);[Red]\(0.00\)"/>
    <numFmt numFmtId="181" formatCode="[&lt;=999]000;[&lt;=99999]000\-00;000\-0000"/>
    <numFmt numFmtId="182" formatCode="###\ ###\ ###;;&quot;-&quot;"/>
    <numFmt numFmtId="183" formatCode="#,##0,"/>
    <numFmt numFmtId="184" formatCode="###\ ###\ ###\ ###\ ###;;&quot;-&quot;"/>
    <numFmt numFmtId="185" formatCode="#\ ###\ ###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22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vertAlign val="superscript"/>
      <sz val="8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6" fontId="5" fillId="0" borderId="0" xfId="0" applyNumberFormat="1" applyFont="1" applyAlignment="1" quotePrefix="1">
      <alignment horizontal="left" vertical="center"/>
    </xf>
    <xf numFmtId="176" fontId="6" fillId="0" borderId="0" xfId="0" applyNumberFormat="1" applyFont="1" applyAlignment="1" quotePrefix="1">
      <alignment horizontal="left"/>
    </xf>
    <xf numFmtId="176" fontId="7" fillId="0" borderId="0" xfId="0" applyNumberFormat="1" applyFont="1" applyAlignment="1">
      <alignment/>
    </xf>
    <xf numFmtId="176" fontId="8" fillId="0" borderId="0" xfId="0" applyNumberFormat="1" applyFont="1" applyAlignment="1" quotePrefix="1">
      <alignment horizontal="right"/>
    </xf>
    <xf numFmtId="176" fontId="8" fillId="0" borderId="0" xfId="0" applyNumberFormat="1" applyFont="1" applyAlignment="1" quotePrefix="1">
      <alignment horizontal="left"/>
    </xf>
    <xf numFmtId="176" fontId="7" fillId="0" borderId="1" xfId="0" applyNumberFormat="1" applyFont="1" applyBorder="1" applyAlignment="1">
      <alignment vertical="top"/>
    </xf>
    <xf numFmtId="176" fontId="7" fillId="0" borderId="0" xfId="0" applyNumberFormat="1" applyFont="1" applyAlignment="1">
      <alignment vertical="top"/>
    </xf>
    <xf numFmtId="176" fontId="7" fillId="0" borderId="1" xfId="0" applyNumberFormat="1" applyFont="1" applyBorder="1" applyAlignment="1">
      <alignment/>
    </xf>
    <xf numFmtId="176" fontId="7" fillId="0" borderId="0" xfId="0" applyNumberFormat="1" applyFont="1" applyAlignment="1">
      <alignment horizontal="right"/>
    </xf>
    <xf numFmtId="176" fontId="9" fillId="0" borderId="0" xfId="0" applyNumberFormat="1" applyFont="1" applyAlignment="1">
      <alignment vertical="top"/>
    </xf>
    <xf numFmtId="3" fontId="4" fillId="0" borderId="0" xfId="0" applyNumberFormat="1" applyFont="1" applyAlignment="1" quotePrefix="1">
      <alignment horizontal="distributed" vertical="top"/>
    </xf>
    <xf numFmtId="176" fontId="9" fillId="0" borderId="1" xfId="0" applyNumberFormat="1" applyFont="1" applyBorder="1" applyAlignment="1">
      <alignment horizontal="center" vertical="top"/>
    </xf>
    <xf numFmtId="3" fontId="4" fillId="0" borderId="0" xfId="0" applyNumberFormat="1" applyFont="1" applyAlignment="1">
      <alignment horizontal="distributed" vertical="top"/>
    </xf>
    <xf numFmtId="176" fontId="7" fillId="0" borderId="1" xfId="0" applyNumberFormat="1" applyFont="1" applyBorder="1" applyAlignment="1">
      <alignment horizontal="center" vertical="top"/>
    </xf>
    <xf numFmtId="176" fontId="7" fillId="0" borderId="2" xfId="0" applyNumberFormat="1" applyFont="1" applyBorder="1" applyAlignment="1">
      <alignment horizontal="center" vertical="top"/>
    </xf>
    <xf numFmtId="176" fontId="6" fillId="0" borderId="0" xfId="0" applyNumberFormat="1" applyFont="1" applyBorder="1" applyAlignment="1" quotePrefix="1">
      <alignment horizontal="left"/>
    </xf>
    <xf numFmtId="176" fontId="7" fillId="0" borderId="3" xfId="0" applyNumberFormat="1" applyFont="1" applyBorder="1" applyAlignment="1">
      <alignment/>
    </xf>
    <xf numFmtId="176" fontId="7" fillId="0" borderId="0" xfId="0" applyNumberFormat="1" applyFont="1" applyBorder="1" applyAlignment="1" quotePrefix="1">
      <alignment horizontal="left" vertical="top"/>
    </xf>
    <xf numFmtId="3" fontId="7" fillId="0" borderId="0" xfId="0" applyNumberFormat="1" applyFont="1" applyBorder="1" applyAlignment="1">
      <alignment vertical="top"/>
    </xf>
    <xf numFmtId="176" fontId="7" fillId="0" borderId="0" xfId="0" applyNumberFormat="1" applyFont="1" applyBorder="1" applyAlignment="1">
      <alignment vertical="top"/>
    </xf>
    <xf numFmtId="176" fontId="7" fillId="0" borderId="0" xfId="0" applyNumberFormat="1" applyFont="1" applyBorder="1" applyAlignment="1" quotePrefix="1">
      <alignment horizontal="right" vertical="top"/>
    </xf>
    <xf numFmtId="176" fontId="7" fillId="0" borderId="4" xfId="0" applyNumberFormat="1" applyFont="1" applyBorder="1" applyAlignment="1">
      <alignment horizontal="centerContinuous" vertical="center"/>
    </xf>
    <xf numFmtId="176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176" fontId="0" fillId="0" borderId="0" xfId="0" applyNumberFormat="1" applyFont="1" applyBorder="1" applyAlignment="1" quotePrefix="1">
      <alignment horizontal="right" vertical="top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6" fontId="6" fillId="0" borderId="0" xfId="0" applyNumberFormat="1" applyFont="1" applyAlignment="1" quotePrefix="1">
      <alignment horizontal="right"/>
    </xf>
    <xf numFmtId="176" fontId="6" fillId="0" borderId="0" xfId="0" applyNumberFormat="1" applyFont="1" applyAlignment="1">
      <alignment horizontal="left"/>
    </xf>
    <xf numFmtId="176" fontId="6" fillId="0" borderId="0" xfId="0" applyNumberFormat="1" applyFont="1" applyAlignment="1">
      <alignment horizontal="right"/>
    </xf>
    <xf numFmtId="176" fontId="7" fillId="0" borderId="0" xfId="0" applyNumberFormat="1" applyFont="1" applyBorder="1" applyAlignment="1">
      <alignment horizontal="left" vertical="top"/>
    </xf>
    <xf numFmtId="176" fontId="0" fillId="0" borderId="0" xfId="0" applyNumberFormat="1" applyFont="1" applyBorder="1" applyAlignment="1" quotePrefix="1">
      <alignment horizontal="left" vertical="top"/>
    </xf>
    <xf numFmtId="176" fontId="0" fillId="0" borderId="5" xfId="0" applyNumberFormat="1" applyFont="1" applyBorder="1" applyAlignment="1">
      <alignment horizontal="centerContinuous" vertical="center"/>
    </xf>
    <xf numFmtId="176" fontId="0" fillId="0" borderId="5" xfId="0" applyNumberFormat="1" applyFont="1" applyBorder="1" applyAlignment="1" quotePrefix="1">
      <alignment horizontal="centerContinuous" vertical="center"/>
    </xf>
    <xf numFmtId="176" fontId="0" fillId="0" borderId="4" xfId="0" applyNumberFormat="1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distributed" vertical="top"/>
    </xf>
    <xf numFmtId="176" fontId="0" fillId="0" borderId="1" xfId="0" applyNumberFormat="1" applyFont="1" applyBorder="1" applyAlignment="1" quotePrefix="1">
      <alignment horizontal="center" vertical="top"/>
    </xf>
    <xf numFmtId="3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 horizontal="right" vertical="top"/>
    </xf>
    <xf numFmtId="3" fontId="0" fillId="0" borderId="0" xfId="0" applyNumberFormat="1" applyFont="1" applyAlignment="1" quotePrefix="1">
      <alignment horizontal="distributed" vertical="top"/>
    </xf>
    <xf numFmtId="3" fontId="0" fillId="0" borderId="7" xfId="0" applyNumberFormat="1" applyFont="1" applyBorder="1" applyAlignment="1" quotePrefix="1">
      <alignment horizontal="distributed" vertical="top"/>
    </xf>
    <xf numFmtId="176" fontId="0" fillId="0" borderId="0" xfId="0" applyNumberFormat="1" applyFont="1" applyBorder="1" applyAlignment="1" quotePrefix="1">
      <alignment horizontal="left"/>
    </xf>
    <xf numFmtId="176" fontId="5" fillId="0" borderId="0" xfId="0" applyNumberFormat="1" applyFont="1" applyAlignment="1">
      <alignment horizontal="left" vertical="center"/>
    </xf>
    <xf numFmtId="176" fontId="0" fillId="0" borderId="5" xfId="0" applyNumberFormat="1" applyFont="1" applyBorder="1" applyAlignment="1">
      <alignment horizontal="centerContinuous" vertical="center"/>
    </xf>
    <xf numFmtId="176" fontId="4" fillId="0" borderId="1" xfId="0" applyNumberFormat="1" applyFont="1" applyBorder="1" applyAlignment="1" quotePrefix="1">
      <alignment horizontal="center" vertical="top"/>
    </xf>
    <xf numFmtId="184" fontId="0" fillId="0" borderId="0" xfId="0" applyNumberFormat="1" applyFont="1" applyAlignment="1">
      <alignment vertical="top"/>
    </xf>
    <xf numFmtId="184" fontId="0" fillId="0" borderId="0" xfId="21" applyNumberFormat="1" applyFont="1" applyAlignment="1">
      <alignment vertical="top"/>
      <protection/>
    </xf>
    <xf numFmtId="184" fontId="4" fillId="0" borderId="0" xfId="0" applyNumberFormat="1" applyFont="1" applyFill="1" applyAlignment="1">
      <alignment vertical="top"/>
    </xf>
    <xf numFmtId="184" fontId="4" fillId="0" borderId="0" xfId="0" applyNumberFormat="1" applyFont="1" applyFill="1" applyAlignment="1">
      <alignment horizontal="right" vertical="top"/>
    </xf>
    <xf numFmtId="184" fontId="0" fillId="0" borderId="0" xfId="0" applyNumberFormat="1" applyFont="1" applyAlignment="1">
      <alignment horizontal="right" vertical="top"/>
    </xf>
    <xf numFmtId="184" fontId="0" fillId="0" borderId="0" xfId="21" applyNumberFormat="1" applyFont="1" applyAlignment="1">
      <alignment horizontal="right" vertical="top"/>
      <protection/>
    </xf>
    <xf numFmtId="184" fontId="0" fillId="0" borderId="0" xfId="0" applyNumberFormat="1" applyFont="1" applyBorder="1" applyAlignment="1">
      <alignment horizontal="right" vertical="top"/>
    </xf>
    <xf numFmtId="184" fontId="0" fillId="0" borderId="7" xfId="0" applyNumberFormat="1" applyFont="1" applyBorder="1" applyAlignment="1">
      <alignment horizontal="right" vertical="top"/>
    </xf>
    <xf numFmtId="184" fontId="0" fillId="0" borderId="7" xfId="0" applyNumberFormat="1" applyFont="1" applyBorder="1" applyAlignment="1">
      <alignment vertical="top"/>
    </xf>
    <xf numFmtId="176" fontId="0" fillId="0" borderId="0" xfId="0" applyNumberFormat="1" applyFont="1" applyAlignment="1">
      <alignment vertical="top"/>
    </xf>
    <xf numFmtId="184" fontId="0" fillId="0" borderId="0" xfId="0" applyNumberFormat="1" applyFont="1" applyAlignment="1">
      <alignment vertical="top"/>
    </xf>
    <xf numFmtId="182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horizontal="right" vertical="top"/>
    </xf>
    <xf numFmtId="1" fontId="0" fillId="0" borderId="0" xfId="0" applyNumberFormat="1" applyFont="1" applyBorder="1" applyAlignment="1">
      <alignment horizontal="right" vertical="top"/>
    </xf>
    <xf numFmtId="185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 vertical="top"/>
    </xf>
    <xf numFmtId="184" fontId="0" fillId="0" borderId="0" xfId="0" applyNumberFormat="1" applyFont="1" applyFill="1" applyAlignment="1">
      <alignment vertical="top"/>
    </xf>
    <xf numFmtId="3" fontId="0" fillId="0" borderId="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78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13.3984375" defaultRowHeight="14.25"/>
  <cols>
    <col min="1" max="1" width="16.3984375" style="27" customWidth="1"/>
    <col min="2" max="2" width="0.59375" style="27" customWidth="1"/>
    <col min="3" max="3" width="16.69921875" style="27" customWidth="1"/>
    <col min="4" max="4" width="16.5" style="27" customWidth="1"/>
    <col min="5" max="7" width="14" style="27" customWidth="1"/>
    <col min="8" max="8" width="13.8984375" style="27" customWidth="1"/>
    <col min="9" max="9" width="14" style="27" customWidth="1"/>
    <col min="10" max="10" width="16.19921875" style="27" customWidth="1"/>
    <col min="11" max="12" width="12.8984375" style="27" customWidth="1"/>
    <col min="13" max="13" width="14.3984375" style="27" customWidth="1"/>
    <col min="14" max="14" width="13" style="27" customWidth="1"/>
    <col min="15" max="15" width="12.8984375" style="27" customWidth="1"/>
    <col min="16" max="16" width="11.8984375" style="27" customWidth="1"/>
    <col min="17" max="17" width="14.69921875" style="27" customWidth="1"/>
    <col min="18" max="18" width="14" style="27" customWidth="1"/>
    <col min="19" max="19" width="13.69921875" style="27" customWidth="1"/>
    <col min="20" max="20" width="15.09765625" style="27" customWidth="1"/>
    <col min="21" max="16384" width="13.3984375" style="27" customWidth="1"/>
  </cols>
  <sheetData>
    <row r="1" spans="1:20" ht="21.75" customHeight="1">
      <c r="A1" s="51" t="s">
        <v>70</v>
      </c>
      <c r="B1" s="1"/>
      <c r="C1" s="28"/>
      <c r="D1" s="16"/>
      <c r="E1" s="3"/>
      <c r="F1" s="3"/>
      <c r="G1" s="28"/>
      <c r="H1" s="3"/>
      <c r="I1" s="3"/>
      <c r="J1" s="29" t="s">
        <v>67</v>
      </c>
      <c r="K1" s="30" t="s">
        <v>79</v>
      </c>
      <c r="L1" s="31"/>
      <c r="M1" s="30"/>
      <c r="N1" s="31"/>
      <c r="O1" s="3"/>
      <c r="P1" s="3"/>
      <c r="Q1" s="3"/>
      <c r="R1" s="3"/>
      <c r="S1" s="3"/>
      <c r="T1" s="3"/>
    </row>
    <row r="2" spans="1:20" ht="24" customHeight="1">
      <c r="A2" s="1"/>
      <c r="B2" s="1"/>
      <c r="C2" s="28"/>
      <c r="D2" s="2"/>
      <c r="E2" s="3"/>
      <c r="F2" s="3"/>
      <c r="G2" s="28"/>
      <c r="H2" s="3"/>
      <c r="I2" s="3"/>
      <c r="J2" s="4"/>
      <c r="K2" s="5"/>
      <c r="L2" s="3"/>
      <c r="M2" s="3"/>
      <c r="N2" s="3"/>
      <c r="O2" s="3"/>
      <c r="P2" s="3"/>
      <c r="Q2" s="3"/>
      <c r="R2" s="3"/>
      <c r="S2" s="3"/>
      <c r="T2" s="3"/>
    </row>
    <row r="3" spans="1:20" s="7" customFormat="1" ht="12" customHeight="1">
      <c r="A3" s="32" t="s">
        <v>71</v>
      </c>
      <c r="B3" s="18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4"/>
      <c r="T3" s="21"/>
    </row>
    <row r="4" spans="1:20" s="26" customFormat="1" ht="12" customHeight="1">
      <c r="A4" s="32" t="s">
        <v>64</v>
      </c>
      <c r="B4" s="33"/>
      <c r="C4" s="24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  <c r="T4" s="25"/>
    </row>
    <row r="5" spans="1:20" s="7" customFormat="1" ht="12" customHeight="1">
      <c r="A5" s="32" t="s">
        <v>65</v>
      </c>
      <c r="B5" s="18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4"/>
      <c r="T5" s="21"/>
    </row>
    <row r="6" spans="1:20" s="26" customFormat="1" ht="15" customHeight="1" thickBot="1">
      <c r="A6" s="32" t="s">
        <v>66</v>
      </c>
      <c r="B6" s="33"/>
      <c r="C6" s="2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  <c r="T6" s="21" t="s">
        <v>62</v>
      </c>
    </row>
    <row r="7" spans="1:20" ht="24" customHeight="1">
      <c r="A7" s="71" t="s">
        <v>58</v>
      </c>
      <c r="B7" s="72"/>
      <c r="C7" s="52" t="s">
        <v>0</v>
      </c>
      <c r="D7" s="22"/>
      <c r="E7" s="34" t="s">
        <v>73</v>
      </c>
      <c r="F7" s="22"/>
      <c r="G7" s="34" t="s">
        <v>74</v>
      </c>
      <c r="H7" s="22"/>
      <c r="I7" s="35" t="s">
        <v>1</v>
      </c>
      <c r="J7" s="22"/>
      <c r="K7" s="34" t="s">
        <v>2</v>
      </c>
      <c r="L7" s="22"/>
      <c r="M7" s="34" t="s">
        <v>75</v>
      </c>
      <c r="N7" s="36"/>
      <c r="O7" s="34" t="s">
        <v>3</v>
      </c>
      <c r="P7" s="37"/>
      <c r="Q7" s="38" t="s">
        <v>63</v>
      </c>
      <c r="R7" s="38"/>
      <c r="S7" s="39" t="s">
        <v>61</v>
      </c>
      <c r="T7" s="40"/>
    </row>
    <row r="8" spans="1:20" ht="24" customHeight="1">
      <c r="A8" s="73"/>
      <c r="B8" s="74"/>
      <c r="C8" s="41" t="s">
        <v>59</v>
      </c>
      <c r="D8" s="41" t="s">
        <v>5</v>
      </c>
      <c r="E8" s="41" t="s">
        <v>59</v>
      </c>
      <c r="F8" s="41" t="s">
        <v>5</v>
      </c>
      <c r="G8" s="41" t="s">
        <v>59</v>
      </c>
      <c r="H8" s="41" t="s">
        <v>5</v>
      </c>
      <c r="I8" s="41" t="s">
        <v>59</v>
      </c>
      <c r="J8" s="41" t="s">
        <v>4</v>
      </c>
      <c r="K8" s="41" t="s">
        <v>59</v>
      </c>
      <c r="L8" s="41" t="s">
        <v>5</v>
      </c>
      <c r="M8" s="41" t="s">
        <v>59</v>
      </c>
      <c r="N8" s="41" t="s">
        <v>5</v>
      </c>
      <c r="O8" s="41" t="s">
        <v>59</v>
      </c>
      <c r="P8" s="41" t="s">
        <v>5</v>
      </c>
      <c r="Q8" s="41" t="s">
        <v>59</v>
      </c>
      <c r="R8" s="42" t="s">
        <v>5</v>
      </c>
      <c r="S8" s="43" t="s">
        <v>59</v>
      </c>
      <c r="T8" s="41" t="s">
        <v>5</v>
      </c>
    </row>
    <row r="9" spans="1:20" ht="15" customHeight="1">
      <c r="A9" s="28"/>
      <c r="B9" s="8"/>
      <c r="C9" s="9" t="s">
        <v>68</v>
      </c>
      <c r="D9" s="9" t="s">
        <v>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26" customFormat="1" ht="15" customHeight="1">
      <c r="A10" s="44" t="s">
        <v>60</v>
      </c>
      <c r="B10" s="45"/>
      <c r="C10" s="54">
        <v>883076695</v>
      </c>
      <c r="D10" s="54">
        <v>57882787</v>
      </c>
      <c r="E10" s="54">
        <v>124249352</v>
      </c>
      <c r="F10" s="55">
        <v>523615</v>
      </c>
      <c r="G10" s="55">
        <v>41746120</v>
      </c>
      <c r="H10" s="55">
        <v>219028</v>
      </c>
      <c r="I10" s="54">
        <v>495634038</v>
      </c>
      <c r="J10" s="54">
        <v>54738889</v>
      </c>
      <c r="K10" s="54">
        <v>507477</v>
      </c>
      <c r="L10" s="54">
        <v>1403</v>
      </c>
      <c r="M10" s="54">
        <v>153326218</v>
      </c>
      <c r="N10" s="54">
        <v>37848</v>
      </c>
      <c r="O10" s="54">
        <v>3703354</v>
      </c>
      <c r="P10" s="54">
        <v>4016</v>
      </c>
      <c r="Q10" s="54">
        <v>10768507</v>
      </c>
      <c r="R10" s="54">
        <v>411028</v>
      </c>
      <c r="S10" s="54">
        <v>53141629</v>
      </c>
      <c r="T10" s="54">
        <v>1946960</v>
      </c>
    </row>
    <row r="11" spans="1:20" s="26" customFormat="1" ht="15" customHeight="1">
      <c r="A11" s="68" t="s">
        <v>76</v>
      </c>
      <c r="B11" s="45"/>
      <c r="C11" s="54">
        <v>882347298</v>
      </c>
      <c r="D11" s="54">
        <v>53025729.434999995</v>
      </c>
      <c r="E11" s="54">
        <v>122519711</v>
      </c>
      <c r="F11" s="55">
        <v>444864.76200000005</v>
      </c>
      <c r="G11" s="55">
        <v>41864226</v>
      </c>
      <c r="H11" s="55">
        <v>245046.86200000008</v>
      </c>
      <c r="I11" s="54">
        <v>497229798</v>
      </c>
      <c r="J11" s="54">
        <v>50172559.82</v>
      </c>
      <c r="K11" s="54">
        <v>492898</v>
      </c>
      <c r="L11" s="54">
        <v>1243.1630000000002</v>
      </c>
      <c r="M11" s="54">
        <v>152946911</v>
      </c>
      <c r="N11" s="54">
        <v>30640.855999999996</v>
      </c>
      <c r="O11" s="54">
        <v>3713495</v>
      </c>
      <c r="P11" s="54">
        <v>3335.802</v>
      </c>
      <c r="Q11" s="54">
        <v>10813831</v>
      </c>
      <c r="R11" s="54">
        <v>378014.684</v>
      </c>
      <c r="S11" s="54">
        <v>52766428</v>
      </c>
      <c r="T11" s="54">
        <v>1750023.5</v>
      </c>
    </row>
    <row r="12" spans="1:20" s="26" customFormat="1" ht="15" customHeight="1">
      <c r="A12" s="68" t="s">
        <v>77</v>
      </c>
      <c r="B12" s="45"/>
      <c r="C12" s="54">
        <v>881136817</v>
      </c>
      <c r="D12" s="54">
        <v>49681465</v>
      </c>
      <c r="E12" s="54">
        <v>121073480</v>
      </c>
      <c r="F12" s="55">
        <v>385032</v>
      </c>
      <c r="G12" s="55">
        <v>41726675</v>
      </c>
      <c r="H12" s="55">
        <v>214662</v>
      </c>
      <c r="I12" s="54">
        <v>498915697</v>
      </c>
      <c r="J12" s="54">
        <v>47088459</v>
      </c>
      <c r="K12" s="54">
        <v>482741</v>
      </c>
      <c r="L12" s="54">
        <v>1121</v>
      </c>
      <c r="M12" s="54">
        <v>151921781</v>
      </c>
      <c r="N12" s="54">
        <v>27313</v>
      </c>
      <c r="O12" s="54">
        <v>3698117</v>
      </c>
      <c r="P12" s="54">
        <v>3022</v>
      </c>
      <c r="Q12" s="54">
        <v>10781722</v>
      </c>
      <c r="R12" s="54">
        <v>354445</v>
      </c>
      <c r="S12" s="54">
        <v>52536604</v>
      </c>
      <c r="T12" s="54">
        <v>1607407</v>
      </c>
    </row>
    <row r="13" spans="1:20" s="26" customFormat="1" ht="15" customHeight="1">
      <c r="A13" s="68" t="s">
        <v>78</v>
      </c>
      <c r="B13" s="45"/>
      <c r="C13" s="63">
        <v>883691503</v>
      </c>
      <c r="D13" s="63">
        <v>48144109</v>
      </c>
      <c r="E13" s="63">
        <v>119603612</v>
      </c>
      <c r="F13" s="65">
        <v>352913</v>
      </c>
      <c r="G13" s="63">
        <v>41563886</v>
      </c>
      <c r="H13" s="64">
        <v>202296</v>
      </c>
      <c r="I13" s="63">
        <v>501335678</v>
      </c>
      <c r="J13" s="64">
        <v>45663882</v>
      </c>
      <c r="K13" s="63">
        <v>465086</v>
      </c>
      <c r="L13" s="64">
        <v>1616</v>
      </c>
      <c r="M13" s="63">
        <v>151569282</v>
      </c>
      <c r="N13" s="64">
        <v>24394</v>
      </c>
      <c r="O13" s="63">
        <v>3617852</v>
      </c>
      <c r="P13" s="64">
        <v>2535</v>
      </c>
      <c r="Q13" s="63">
        <v>10770245</v>
      </c>
      <c r="R13" s="64">
        <v>341988</v>
      </c>
      <c r="S13" s="63">
        <v>54765862</v>
      </c>
      <c r="T13" s="64">
        <v>1554480</v>
      </c>
    </row>
    <row r="14" spans="1:20" s="26" customFormat="1" ht="13.5" customHeight="1">
      <c r="A14" s="46"/>
      <c r="B14" s="6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1:20" s="10" customFormat="1" ht="15" customHeight="1">
      <c r="A15" s="11" t="s">
        <v>72</v>
      </c>
      <c r="B15" s="53"/>
      <c r="C15" s="56">
        <f>SUM(C17:C24)</f>
        <v>883549484</v>
      </c>
      <c r="D15" s="56">
        <v>48048133</v>
      </c>
      <c r="E15" s="56">
        <f aca="true" t="shared" si="0" ref="E15:Q15">SUM(E17:E24)</f>
        <v>118250006</v>
      </c>
      <c r="F15" s="56">
        <v>332432</v>
      </c>
      <c r="G15" s="56">
        <f>SUM(G17:G24)</f>
        <v>41191019</v>
      </c>
      <c r="H15" s="56">
        <v>194184</v>
      </c>
      <c r="I15" s="56">
        <f t="shared" si="0"/>
        <v>503422051</v>
      </c>
      <c r="J15" s="56">
        <v>45625115</v>
      </c>
      <c r="K15" s="56">
        <f t="shared" si="0"/>
        <v>454046</v>
      </c>
      <c r="L15" s="56">
        <v>1765</v>
      </c>
      <c r="M15" s="56">
        <f t="shared" si="0"/>
        <v>150962597</v>
      </c>
      <c r="N15" s="56">
        <v>23949</v>
      </c>
      <c r="O15" s="56">
        <f t="shared" si="0"/>
        <v>3592115</v>
      </c>
      <c r="P15" s="56">
        <v>2413</v>
      </c>
      <c r="Q15" s="56">
        <f t="shared" si="0"/>
        <v>10728894</v>
      </c>
      <c r="R15" s="56">
        <v>339611</v>
      </c>
      <c r="S15" s="56">
        <f>SUM(S17:S24)</f>
        <v>54928018</v>
      </c>
      <c r="T15" s="56">
        <v>1528663</v>
      </c>
    </row>
    <row r="16" spans="1:20" s="7" customFormat="1" ht="13.5" customHeight="1">
      <c r="A16" s="69"/>
      <c r="B16" s="6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0" s="10" customFormat="1" ht="15" customHeight="1">
      <c r="A17" s="11" t="s">
        <v>7</v>
      </c>
      <c r="B17" s="12"/>
      <c r="C17" s="56">
        <f>C26</f>
        <v>109553456</v>
      </c>
      <c r="D17" s="56">
        <v>16644004</v>
      </c>
      <c r="E17" s="56">
        <f aca="true" t="shared" si="1" ref="E17:O17">E26</f>
        <v>601073</v>
      </c>
      <c r="F17" s="56">
        <v>11769</v>
      </c>
      <c r="G17" s="56">
        <f>G26</f>
        <v>582672</v>
      </c>
      <c r="H17" s="56">
        <v>18677</v>
      </c>
      <c r="I17" s="56">
        <f t="shared" si="1"/>
        <v>103537540</v>
      </c>
      <c r="J17" s="56">
        <v>16418132</v>
      </c>
      <c r="K17" s="57">
        <f t="shared" si="1"/>
        <v>0</v>
      </c>
      <c r="L17" s="57">
        <v>0</v>
      </c>
      <c r="M17" s="57">
        <f t="shared" si="1"/>
        <v>0</v>
      </c>
      <c r="N17" s="57">
        <v>0</v>
      </c>
      <c r="O17" s="57">
        <f t="shared" si="1"/>
        <v>0</v>
      </c>
      <c r="P17" s="57">
        <v>0</v>
      </c>
      <c r="Q17" s="56">
        <f>Q26</f>
        <v>2697724</v>
      </c>
      <c r="R17" s="56">
        <v>134328</v>
      </c>
      <c r="S17" s="56">
        <f>S26</f>
        <v>2134447</v>
      </c>
      <c r="T17" s="56">
        <v>61098</v>
      </c>
    </row>
    <row r="18" spans="1:20" s="10" customFormat="1" ht="15" customHeight="1">
      <c r="A18" s="11" t="s">
        <v>8</v>
      </c>
      <c r="B18" s="12"/>
      <c r="C18" s="56">
        <f>C32+C34+C39+C54+C66</f>
        <v>108087876</v>
      </c>
      <c r="D18" s="56">
        <v>6236920</v>
      </c>
      <c r="E18" s="56">
        <f aca="true" t="shared" si="2" ref="E18:O18">E32+E34+E39+E54+E66</f>
        <v>14243456</v>
      </c>
      <c r="F18" s="56">
        <v>57894</v>
      </c>
      <c r="G18" s="56">
        <f t="shared" si="2"/>
        <v>1776694</v>
      </c>
      <c r="H18" s="56">
        <v>21418</v>
      </c>
      <c r="I18" s="56">
        <f t="shared" si="2"/>
        <v>59433420</v>
      </c>
      <c r="J18" s="56">
        <v>5765947</v>
      </c>
      <c r="K18" s="56">
        <f t="shared" si="2"/>
        <v>91809</v>
      </c>
      <c r="L18" s="56">
        <v>1489</v>
      </c>
      <c r="M18" s="56">
        <f>M32+M34+M39+M54+M66</f>
        <v>22656444</v>
      </c>
      <c r="N18" s="56">
        <v>5279</v>
      </c>
      <c r="O18" s="56">
        <f t="shared" si="2"/>
        <v>237831</v>
      </c>
      <c r="P18" s="56">
        <v>905</v>
      </c>
      <c r="Q18" s="56">
        <f>Q32+Q34+Q39+Q54+Q66</f>
        <v>2746093</v>
      </c>
      <c r="R18" s="56">
        <v>91932</v>
      </c>
      <c r="S18" s="56">
        <f>S32+S34+S39+S54+S66</f>
        <v>6902129</v>
      </c>
      <c r="T18" s="56">
        <v>292057</v>
      </c>
    </row>
    <row r="19" spans="1:20" s="10" customFormat="1" ht="15" customHeight="1">
      <c r="A19" s="11" t="s">
        <v>9</v>
      </c>
      <c r="B19" s="12"/>
      <c r="C19" s="56">
        <f>C29+C30+C50+C67+C68</f>
        <v>93956353</v>
      </c>
      <c r="D19" s="56">
        <v>3940941</v>
      </c>
      <c r="E19" s="56">
        <f aca="true" t="shared" si="3" ref="E19:O19">E29+E30+E50+E67+E68</f>
        <v>13478781</v>
      </c>
      <c r="F19" s="56">
        <v>35245</v>
      </c>
      <c r="G19" s="56">
        <f t="shared" si="3"/>
        <v>2480945</v>
      </c>
      <c r="H19" s="56">
        <v>29334</v>
      </c>
      <c r="I19" s="56">
        <f t="shared" si="3"/>
        <v>35877658</v>
      </c>
      <c r="J19" s="56">
        <v>3764566</v>
      </c>
      <c r="K19" s="56">
        <f t="shared" si="3"/>
        <v>702</v>
      </c>
      <c r="L19" s="56">
        <v>21</v>
      </c>
      <c r="M19" s="56">
        <f>M29+M30+M50+M67+M68</f>
        <v>37130568</v>
      </c>
      <c r="N19" s="56">
        <v>4613</v>
      </c>
      <c r="O19" s="56">
        <f t="shared" si="3"/>
        <v>984341</v>
      </c>
      <c r="P19" s="56">
        <v>386</v>
      </c>
      <c r="Q19" s="56">
        <f>Q29+Q30+Q50+Q67+Q68</f>
        <v>194986</v>
      </c>
      <c r="R19" s="56">
        <v>7909</v>
      </c>
      <c r="S19" s="56">
        <f>S29+S30+S50+S67+S68</f>
        <v>3808372</v>
      </c>
      <c r="T19" s="56">
        <v>98867</v>
      </c>
    </row>
    <row r="20" spans="1:20" s="10" customFormat="1" ht="15" customHeight="1">
      <c r="A20" s="11" t="s">
        <v>10</v>
      </c>
      <c r="B20" s="12"/>
      <c r="C20" s="56">
        <f>C36+C38+C44+C47+C53+C60+C62</f>
        <v>98214606</v>
      </c>
      <c r="D20" s="56">
        <v>5723329</v>
      </c>
      <c r="E20" s="56">
        <f aca="true" t="shared" si="4" ref="E20:O20">E36+E38+E44+E47+E53+E60+E62</f>
        <v>11585550</v>
      </c>
      <c r="F20" s="56">
        <v>40452</v>
      </c>
      <c r="G20" s="56">
        <f t="shared" si="4"/>
        <v>3293244</v>
      </c>
      <c r="H20" s="56">
        <v>35899</v>
      </c>
      <c r="I20" s="56">
        <f t="shared" si="4"/>
        <v>64649665</v>
      </c>
      <c r="J20" s="56">
        <v>5394622</v>
      </c>
      <c r="K20" s="56">
        <f t="shared" si="4"/>
        <v>10326</v>
      </c>
      <c r="L20" s="56">
        <v>5</v>
      </c>
      <c r="M20" s="56">
        <f>M36+M38+M44+M47+M53+M60+M62</f>
        <v>10382276</v>
      </c>
      <c r="N20" s="56">
        <v>4960</v>
      </c>
      <c r="O20" s="56">
        <f t="shared" si="4"/>
        <v>257542</v>
      </c>
      <c r="P20" s="56">
        <v>869</v>
      </c>
      <c r="Q20" s="56">
        <f>Q36+Q38+Q44+Q47+Q53+Q60+Q62</f>
        <v>825776</v>
      </c>
      <c r="R20" s="56">
        <v>25641</v>
      </c>
      <c r="S20" s="56">
        <f>S36+S38+S44+S47+S53+S60+S62</f>
        <v>7210227</v>
      </c>
      <c r="T20" s="56">
        <v>220881</v>
      </c>
    </row>
    <row r="21" spans="1:20" s="10" customFormat="1" ht="15" customHeight="1">
      <c r="A21" s="11" t="s">
        <v>11</v>
      </c>
      <c r="B21" s="12"/>
      <c r="C21" s="56">
        <f>C40+C51+C58</f>
        <v>79291381</v>
      </c>
      <c r="D21" s="56">
        <v>4483769</v>
      </c>
      <c r="E21" s="56">
        <f aca="true" t="shared" si="5" ref="E21:O21">E40+E51+E58</f>
        <v>6323421</v>
      </c>
      <c r="F21" s="56">
        <v>27702</v>
      </c>
      <c r="G21" s="56">
        <f t="shared" si="5"/>
        <v>4784054</v>
      </c>
      <c r="H21" s="56">
        <v>32564</v>
      </c>
      <c r="I21" s="56">
        <f t="shared" si="5"/>
        <v>51971508</v>
      </c>
      <c r="J21" s="56">
        <v>4258068</v>
      </c>
      <c r="K21" s="56">
        <f t="shared" si="5"/>
        <v>953</v>
      </c>
      <c r="L21" s="56">
        <v>27</v>
      </c>
      <c r="M21" s="56">
        <f>M40+M51+M58</f>
        <v>11755142</v>
      </c>
      <c r="N21" s="56">
        <v>833</v>
      </c>
      <c r="O21" s="56">
        <f t="shared" si="5"/>
        <v>110884</v>
      </c>
      <c r="P21" s="56">
        <v>43</v>
      </c>
      <c r="Q21" s="56">
        <f>Q40+Q51+Q58</f>
        <v>1010113</v>
      </c>
      <c r="R21" s="56">
        <v>23825</v>
      </c>
      <c r="S21" s="56">
        <f>S40+S51+S58</f>
        <v>3335306</v>
      </c>
      <c r="T21" s="56">
        <v>140709</v>
      </c>
    </row>
    <row r="22" spans="1:20" s="10" customFormat="1" ht="15" customHeight="1">
      <c r="A22" s="11" t="s">
        <v>12</v>
      </c>
      <c r="B22" s="12"/>
      <c r="C22" s="56">
        <f>C42+C45+C46+C52+C57+C63+C74+C75+C76</f>
        <v>110164716</v>
      </c>
      <c r="D22" s="56">
        <v>2711667</v>
      </c>
      <c r="E22" s="56">
        <f aca="true" t="shared" si="6" ref="E22:O22">E42+E45+E46+E52+E57+E63+E74+E75+E76</f>
        <v>25397536</v>
      </c>
      <c r="F22" s="56">
        <v>45375</v>
      </c>
      <c r="G22" s="56">
        <f t="shared" si="6"/>
        <v>8404678</v>
      </c>
      <c r="H22" s="56">
        <v>19051</v>
      </c>
      <c r="I22" s="56">
        <f t="shared" si="6"/>
        <v>43595238</v>
      </c>
      <c r="J22" s="56">
        <v>2434969</v>
      </c>
      <c r="K22" s="56">
        <f t="shared" si="6"/>
        <v>221</v>
      </c>
      <c r="L22" s="56">
        <v>5</v>
      </c>
      <c r="M22" s="56">
        <f>M42+M45+M46+M52+M57+M63+M74+M75+M76</f>
        <v>22997627</v>
      </c>
      <c r="N22" s="56">
        <v>1235</v>
      </c>
      <c r="O22" s="56">
        <f t="shared" si="6"/>
        <v>801628</v>
      </c>
      <c r="P22" s="56">
        <v>53</v>
      </c>
      <c r="Q22" s="56">
        <f>Q42+Q45+Q46+Q52+Q57+Q63+Q74+Q75+Q76</f>
        <v>917269</v>
      </c>
      <c r="R22" s="56">
        <v>14764</v>
      </c>
      <c r="S22" s="56">
        <f>S42+S45+S46+S52+S57+S63+S74+S75+S76</f>
        <v>8050519</v>
      </c>
      <c r="T22" s="56">
        <v>196216</v>
      </c>
    </row>
    <row r="23" spans="1:20" s="10" customFormat="1" ht="15" customHeight="1">
      <c r="A23" s="13" t="s">
        <v>13</v>
      </c>
      <c r="B23" s="12"/>
      <c r="C23" s="56">
        <f>C27+C33+C48+C56+C69</f>
        <v>149359278</v>
      </c>
      <c r="D23" s="56">
        <v>5871671</v>
      </c>
      <c r="E23" s="56">
        <f aca="true" t="shared" si="7" ref="E23:O23">E27+E33+E48+E56+E69</f>
        <v>18940607</v>
      </c>
      <c r="F23" s="56">
        <v>59584</v>
      </c>
      <c r="G23" s="56">
        <f t="shared" si="7"/>
        <v>10061522</v>
      </c>
      <c r="H23" s="56">
        <v>26940</v>
      </c>
      <c r="I23" s="56">
        <f t="shared" si="7"/>
        <v>90561769</v>
      </c>
      <c r="J23" s="56">
        <v>5478173</v>
      </c>
      <c r="K23" s="56">
        <f t="shared" si="7"/>
        <v>311547</v>
      </c>
      <c r="L23" s="56">
        <v>216</v>
      </c>
      <c r="M23" s="56">
        <f>M27+M33+M48+M56+M69</f>
        <v>17940935</v>
      </c>
      <c r="N23" s="56">
        <v>5204</v>
      </c>
      <c r="O23" s="56">
        <f t="shared" si="7"/>
        <v>380018</v>
      </c>
      <c r="P23" s="56">
        <v>63</v>
      </c>
      <c r="Q23" s="56">
        <f>Q27+Q33+Q48+Q56+Q69</f>
        <v>927160</v>
      </c>
      <c r="R23" s="56">
        <v>27603</v>
      </c>
      <c r="S23" s="56">
        <f>S27+S33+S48+S56+S69</f>
        <v>10214982</v>
      </c>
      <c r="T23" s="56">
        <v>273886</v>
      </c>
    </row>
    <row r="24" spans="1:20" s="10" customFormat="1" ht="15" customHeight="1">
      <c r="A24" s="13" t="s">
        <v>14</v>
      </c>
      <c r="B24" s="12"/>
      <c r="C24" s="56">
        <f>C28+C35+C41+C59+C64+C70+C72+C73</f>
        <v>134921818</v>
      </c>
      <c r="D24" s="56">
        <v>2435833</v>
      </c>
      <c r="E24" s="56">
        <f aca="true" t="shared" si="8" ref="E24:O24">E28+E35+E41+E59+E64+E70+E72+E73</f>
        <v>27679582</v>
      </c>
      <c r="F24" s="56">
        <v>54412</v>
      </c>
      <c r="G24" s="56">
        <f t="shared" si="8"/>
        <v>9807210</v>
      </c>
      <c r="H24" s="56">
        <v>10300</v>
      </c>
      <c r="I24" s="56">
        <f t="shared" si="8"/>
        <v>53795253</v>
      </c>
      <c r="J24" s="56">
        <v>2110639</v>
      </c>
      <c r="K24" s="56">
        <f t="shared" si="8"/>
        <v>38488</v>
      </c>
      <c r="L24" s="56">
        <v>2</v>
      </c>
      <c r="M24" s="56">
        <f>M28+M35+M41+M59+M64+M70+M72+M73</f>
        <v>28099605</v>
      </c>
      <c r="N24" s="56">
        <v>1825</v>
      </c>
      <c r="O24" s="56">
        <f t="shared" si="8"/>
        <v>819871</v>
      </c>
      <c r="P24" s="56">
        <v>95</v>
      </c>
      <c r="Q24" s="56">
        <f>Q28+Q35+Q41+Q59+Q64+Q70+Q72+Q73</f>
        <v>1409773</v>
      </c>
      <c r="R24" s="56">
        <v>13610</v>
      </c>
      <c r="S24" s="56">
        <f>S28+S35+S41+S59+S64+S70+S72+S73</f>
        <v>13272036</v>
      </c>
      <c r="T24" s="56">
        <v>244950</v>
      </c>
    </row>
    <row r="25" spans="1:20" s="26" customFormat="1" ht="13.5" customHeight="1">
      <c r="A25" s="44"/>
      <c r="B25" s="6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</row>
    <row r="26" spans="1:22" s="26" customFormat="1" ht="15" customHeight="1">
      <c r="A26" s="44" t="s">
        <v>15</v>
      </c>
      <c r="B26" s="14"/>
      <c r="C26" s="58">
        <v>109553456</v>
      </c>
      <c r="D26" s="58">
        <v>16644004</v>
      </c>
      <c r="E26" s="58">
        <v>601073</v>
      </c>
      <c r="F26" s="59">
        <v>11769</v>
      </c>
      <c r="G26" s="58">
        <v>582672</v>
      </c>
      <c r="H26" s="58">
        <v>18677</v>
      </c>
      <c r="I26" s="58">
        <v>103537540</v>
      </c>
      <c r="J26" s="58">
        <v>16418132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2697724</v>
      </c>
      <c r="R26" s="58">
        <v>134328</v>
      </c>
      <c r="S26" s="58">
        <v>2134447</v>
      </c>
      <c r="T26" s="58">
        <v>61098</v>
      </c>
      <c r="U26" s="47"/>
      <c r="V26" s="47"/>
    </row>
    <row r="27" spans="1:20" s="26" customFormat="1" ht="15" customHeight="1">
      <c r="A27" s="44" t="s">
        <v>16</v>
      </c>
      <c r="B27" s="14"/>
      <c r="C27" s="58">
        <v>90020092</v>
      </c>
      <c r="D27" s="58">
        <v>4343566</v>
      </c>
      <c r="E27" s="58">
        <v>11688552</v>
      </c>
      <c r="F27" s="59">
        <v>32210</v>
      </c>
      <c r="G27" s="58">
        <v>4165236</v>
      </c>
      <c r="H27" s="58">
        <v>18833</v>
      </c>
      <c r="I27" s="58">
        <v>62575837</v>
      </c>
      <c r="J27" s="58">
        <v>4102966</v>
      </c>
      <c r="K27" s="58">
        <v>311547</v>
      </c>
      <c r="L27" s="58">
        <v>216</v>
      </c>
      <c r="M27" s="58">
        <v>4195605</v>
      </c>
      <c r="N27" s="58">
        <v>1370</v>
      </c>
      <c r="O27" s="60">
        <v>96481</v>
      </c>
      <c r="P27" s="58">
        <v>3</v>
      </c>
      <c r="Q27" s="58">
        <v>634183</v>
      </c>
      <c r="R27" s="58">
        <v>20590</v>
      </c>
      <c r="S27" s="58">
        <v>6331913</v>
      </c>
      <c r="T27" s="58">
        <v>167376</v>
      </c>
    </row>
    <row r="28" spans="1:20" s="26" customFormat="1" ht="15" customHeight="1">
      <c r="A28" s="48" t="s">
        <v>17</v>
      </c>
      <c r="B28" s="14"/>
      <c r="C28" s="58">
        <v>35540736</v>
      </c>
      <c r="D28" s="58">
        <v>807045</v>
      </c>
      <c r="E28" s="58">
        <v>6791143</v>
      </c>
      <c r="F28" s="59">
        <v>20742</v>
      </c>
      <c r="G28" s="58">
        <v>5786216</v>
      </c>
      <c r="H28" s="58">
        <v>4875</v>
      </c>
      <c r="I28" s="58">
        <v>15489778</v>
      </c>
      <c r="J28" s="58">
        <v>737468</v>
      </c>
      <c r="K28" s="58">
        <v>1006</v>
      </c>
      <c r="L28" s="66">
        <v>0</v>
      </c>
      <c r="M28" s="58">
        <v>4750326</v>
      </c>
      <c r="N28" s="58">
        <v>602</v>
      </c>
      <c r="O28" s="60">
        <v>301107</v>
      </c>
      <c r="P28" s="58">
        <v>41</v>
      </c>
      <c r="Q28" s="58">
        <v>139201</v>
      </c>
      <c r="R28" s="58">
        <v>2434</v>
      </c>
      <c r="S28" s="58">
        <v>2281959</v>
      </c>
      <c r="T28" s="58">
        <v>40883</v>
      </c>
    </row>
    <row r="29" spans="1:20" s="26" customFormat="1" ht="15" customHeight="1">
      <c r="A29" s="48" t="s">
        <v>18</v>
      </c>
      <c r="B29" s="14"/>
      <c r="C29" s="58">
        <v>19583827</v>
      </c>
      <c r="D29" s="58">
        <v>2284491</v>
      </c>
      <c r="E29" s="58">
        <v>494161</v>
      </c>
      <c r="F29" s="59">
        <v>14700</v>
      </c>
      <c r="G29" s="58">
        <v>448447</v>
      </c>
      <c r="H29" s="58">
        <v>17289</v>
      </c>
      <c r="I29" s="58">
        <v>18431676</v>
      </c>
      <c r="J29" s="58">
        <v>2241803</v>
      </c>
      <c r="K29" s="58">
        <v>702</v>
      </c>
      <c r="L29" s="58">
        <v>21</v>
      </c>
      <c r="M29" s="58">
        <v>41011</v>
      </c>
      <c r="N29" s="58">
        <v>1724</v>
      </c>
      <c r="O29" s="60">
        <v>2179</v>
      </c>
      <c r="P29" s="58">
        <v>29</v>
      </c>
      <c r="Q29" s="58">
        <v>102984</v>
      </c>
      <c r="R29" s="58">
        <v>4776</v>
      </c>
      <c r="S29" s="58">
        <v>62667</v>
      </c>
      <c r="T29" s="58">
        <v>4149</v>
      </c>
    </row>
    <row r="30" spans="1:20" s="26" customFormat="1" ht="15" customHeight="1">
      <c r="A30" s="48" t="s">
        <v>19</v>
      </c>
      <c r="B30" s="14"/>
      <c r="C30" s="58">
        <v>10743135</v>
      </c>
      <c r="D30" s="58">
        <v>636598</v>
      </c>
      <c r="E30" s="58">
        <v>1000024</v>
      </c>
      <c r="F30" s="59">
        <v>9606</v>
      </c>
      <c r="G30" s="58">
        <v>426365</v>
      </c>
      <c r="H30" s="58">
        <v>2698</v>
      </c>
      <c r="I30" s="58">
        <v>5660054</v>
      </c>
      <c r="J30" s="58">
        <v>586158</v>
      </c>
      <c r="K30" s="58">
        <v>0</v>
      </c>
      <c r="L30" s="58">
        <v>0</v>
      </c>
      <c r="M30" s="58">
        <v>2154878</v>
      </c>
      <c r="N30" s="58">
        <v>352</v>
      </c>
      <c r="O30" s="60">
        <v>61888</v>
      </c>
      <c r="P30" s="58">
        <v>185</v>
      </c>
      <c r="Q30" s="58">
        <v>26635</v>
      </c>
      <c r="R30" s="58">
        <v>1251</v>
      </c>
      <c r="S30" s="58">
        <v>1413291</v>
      </c>
      <c r="T30" s="58">
        <v>36347</v>
      </c>
    </row>
    <row r="31" spans="1:20" s="26" customFormat="1" ht="14.25" customHeight="1">
      <c r="A31" s="44"/>
      <c r="B31" s="6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60"/>
      <c r="P31" s="58"/>
      <c r="Q31" s="58"/>
      <c r="R31" s="58"/>
      <c r="S31" s="58"/>
      <c r="T31" s="58"/>
    </row>
    <row r="32" spans="1:20" s="26" customFormat="1" ht="15" customHeight="1">
      <c r="A32" s="48" t="s">
        <v>20</v>
      </c>
      <c r="B32" s="14"/>
      <c r="C32" s="58">
        <v>18336988</v>
      </c>
      <c r="D32" s="58">
        <v>2095141</v>
      </c>
      <c r="E32" s="58">
        <v>404806</v>
      </c>
      <c r="F32" s="59">
        <v>11806</v>
      </c>
      <c r="G32" s="58">
        <v>303630</v>
      </c>
      <c r="H32" s="58">
        <v>10548</v>
      </c>
      <c r="I32" s="58">
        <v>15201887</v>
      </c>
      <c r="J32" s="58">
        <v>1879150</v>
      </c>
      <c r="K32" s="58">
        <v>12629</v>
      </c>
      <c r="L32" s="58">
        <v>1129</v>
      </c>
      <c r="M32" s="58">
        <v>39525</v>
      </c>
      <c r="N32" s="58">
        <v>2081</v>
      </c>
      <c r="O32" s="60">
        <v>14259</v>
      </c>
      <c r="P32" s="58">
        <v>794</v>
      </c>
      <c r="Q32" s="58">
        <v>920969</v>
      </c>
      <c r="R32" s="58">
        <v>34491</v>
      </c>
      <c r="S32" s="58">
        <v>1439283</v>
      </c>
      <c r="T32" s="58">
        <v>155142</v>
      </c>
    </row>
    <row r="33" spans="1:20" s="26" customFormat="1" ht="15" customHeight="1">
      <c r="A33" s="48" t="s">
        <v>21</v>
      </c>
      <c r="B33" s="14"/>
      <c r="C33" s="58">
        <v>6366288</v>
      </c>
      <c r="D33" s="58">
        <v>354086</v>
      </c>
      <c r="E33" s="58">
        <v>415664</v>
      </c>
      <c r="F33" s="59">
        <v>5076</v>
      </c>
      <c r="G33" s="58">
        <v>60588</v>
      </c>
      <c r="H33" s="58">
        <v>858</v>
      </c>
      <c r="I33" s="58">
        <v>5576408</v>
      </c>
      <c r="J33" s="58">
        <v>331918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49048</v>
      </c>
      <c r="R33" s="58">
        <v>1254</v>
      </c>
      <c r="S33" s="58">
        <v>264580</v>
      </c>
      <c r="T33" s="58">
        <v>14980</v>
      </c>
    </row>
    <row r="34" spans="1:20" s="26" customFormat="1" ht="15" customHeight="1">
      <c r="A34" s="48" t="s">
        <v>22</v>
      </c>
      <c r="B34" s="14"/>
      <c r="C34" s="58">
        <v>42366015</v>
      </c>
      <c r="D34" s="58">
        <v>1803882</v>
      </c>
      <c r="E34" s="58">
        <v>6306404</v>
      </c>
      <c r="F34" s="59">
        <v>7803</v>
      </c>
      <c r="G34" s="58">
        <v>554172</v>
      </c>
      <c r="H34" s="58">
        <v>2413</v>
      </c>
      <c r="I34" s="58">
        <v>19468389</v>
      </c>
      <c r="J34" s="58">
        <v>1687181</v>
      </c>
      <c r="K34" s="58">
        <v>46499</v>
      </c>
      <c r="L34" s="58">
        <v>340</v>
      </c>
      <c r="M34" s="58">
        <v>13339919</v>
      </c>
      <c r="N34" s="58">
        <v>1231</v>
      </c>
      <c r="O34" s="60">
        <v>67704</v>
      </c>
      <c r="P34" s="58">
        <v>45</v>
      </c>
      <c r="Q34" s="58">
        <v>556966</v>
      </c>
      <c r="R34" s="58">
        <v>17567</v>
      </c>
      <c r="S34" s="58">
        <v>2025962</v>
      </c>
      <c r="T34" s="58">
        <v>87302</v>
      </c>
    </row>
    <row r="35" spans="1:20" s="26" customFormat="1" ht="15" customHeight="1">
      <c r="A35" s="48" t="s">
        <v>23</v>
      </c>
      <c r="B35" s="14"/>
      <c r="C35" s="58">
        <v>17513989</v>
      </c>
      <c r="D35" s="58">
        <v>308511</v>
      </c>
      <c r="E35" s="58">
        <v>3739554</v>
      </c>
      <c r="F35" s="59">
        <v>7785</v>
      </c>
      <c r="G35" s="58">
        <v>1515748</v>
      </c>
      <c r="H35" s="58">
        <v>1461</v>
      </c>
      <c r="I35" s="58">
        <v>7704904</v>
      </c>
      <c r="J35" s="58">
        <v>279667</v>
      </c>
      <c r="K35" s="58">
        <v>2756</v>
      </c>
      <c r="L35" s="66">
        <v>0</v>
      </c>
      <c r="M35" s="58">
        <v>3337379</v>
      </c>
      <c r="N35" s="58">
        <v>260</v>
      </c>
      <c r="O35" s="60">
        <v>40446</v>
      </c>
      <c r="P35" s="58">
        <v>6</v>
      </c>
      <c r="Q35" s="58">
        <v>180642</v>
      </c>
      <c r="R35" s="58">
        <v>1773</v>
      </c>
      <c r="S35" s="58">
        <v>992560</v>
      </c>
      <c r="T35" s="58">
        <v>17559</v>
      </c>
    </row>
    <row r="36" spans="1:20" s="26" customFormat="1" ht="15" customHeight="1">
      <c r="A36" s="48" t="s">
        <v>24</v>
      </c>
      <c r="B36" s="14"/>
      <c r="C36" s="58">
        <v>6935982</v>
      </c>
      <c r="D36" s="58">
        <v>763450</v>
      </c>
      <c r="E36" s="58">
        <v>85204</v>
      </c>
      <c r="F36" s="59">
        <v>1922</v>
      </c>
      <c r="G36" s="58">
        <v>79767</v>
      </c>
      <c r="H36" s="58">
        <v>3088</v>
      </c>
      <c r="I36" s="58">
        <v>6717344</v>
      </c>
      <c r="J36" s="58">
        <v>757025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25010</v>
      </c>
      <c r="R36" s="58">
        <v>1238</v>
      </c>
      <c r="S36" s="58">
        <v>28657</v>
      </c>
      <c r="T36" s="58">
        <v>176</v>
      </c>
    </row>
    <row r="37" spans="1:20" s="26" customFormat="1" ht="14.25" customHeight="1">
      <c r="A37" s="44"/>
      <c r="B37" s="6"/>
      <c r="C37" s="58"/>
      <c r="D37" s="58"/>
      <c r="E37" s="58"/>
      <c r="F37" s="59"/>
      <c r="G37" s="58"/>
      <c r="H37" s="58"/>
      <c r="I37" s="58"/>
      <c r="J37" s="58"/>
      <c r="K37" s="58"/>
      <c r="L37" s="58"/>
      <c r="M37" s="58"/>
      <c r="N37" s="58"/>
      <c r="O37" s="60"/>
      <c r="P37" s="58"/>
      <c r="Q37" s="58"/>
      <c r="R37" s="58"/>
      <c r="S37" s="58"/>
      <c r="T37" s="58"/>
    </row>
    <row r="38" spans="1:20" s="26" customFormat="1" ht="15" customHeight="1">
      <c r="A38" s="48" t="s">
        <v>25</v>
      </c>
      <c r="B38" s="14"/>
      <c r="C38" s="58">
        <v>35336220</v>
      </c>
      <c r="D38" s="58">
        <v>1946942</v>
      </c>
      <c r="E38" s="58">
        <v>5680370</v>
      </c>
      <c r="F38" s="59">
        <v>13840</v>
      </c>
      <c r="G38" s="58">
        <v>1426250</v>
      </c>
      <c r="H38" s="58">
        <v>11674</v>
      </c>
      <c r="I38" s="58">
        <v>23678876</v>
      </c>
      <c r="J38" s="58">
        <v>1811904</v>
      </c>
      <c r="K38" s="58">
        <v>5452</v>
      </c>
      <c r="L38" s="58">
        <v>4</v>
      </c>
      <c r="M38" s="58">
        <v>1080208</v>
      </c>
      <c r="N38" s="58">
        <v>2430</v>
      </c>
      <c r="O38" s="60">
        <v>126771</v>
      </c>
      <c r="P38" s="58">
        <v>526</v>
      </c>
      <c r="Q38" s="58">
        <v>273515</v>
      </c>
      <c r="R38" s="58">
        <v>8681</v>
      </c>
      <c r="S38" s="58">
        <v>3064778</v>
      </c>
      <c r="T38" s="58">
        <v>97883</v>
      </c>
    </row>
    <row r="39" spans="1:20" s="26" customFormat="1" ht="15" customHeight="1">
      <c r="A39" s="48" t="s">
        <v>26</v>
      </c>
      <c r="B39" s="14"/>
      <c r="C39" s="58">
        <v>34670089</v>
      </c>
      <c r="D39" s="58">
        <v>1536556</v>
      </c>
      <c r="E39" s="58">
        <v>6683046</v>
      </c>
      <c r="F39" s="59">
        <v>24388</v>
      </c>
      <c r="G39" s="58">
        <v>636947</v>
      </c>
      <c r="H39" s="58">
        <v>3769</v>
      </c>
      <c r="I39" s="58">
        <v>16244850</v>
      </c>
      <c r="J39" s="58">
        <v>1465372</v>
      </c>
      <c r="K39" s="58">
        <v>32681</v>
      </c>
      <c r="L39" s="58">
        <v>20</v>
      </c>
      <c r="M39" s="58">
        <v>7964869</v>
      </c>
      <c r="N39" s="58">
        <v>1933</v>
      </c>
      <c r="O39" s="60">
        <v>155868</v>
      </c>
      <c r="P39" s="58">
        <v>66</v>
      </c>
      <c r="Q39" s="58">
        <v>315563</v>
      </c>
      <c r="R39" s="58">
        <v>10583</v>
      </c>
      <c r="S39" s="58">
        <v>2636265</v>
      </c>
      <c r="T39" s="58">
        <v>30425</v>
      </c>
    </row>
    <row r="40" spans="1:20" s="26" customFormat="1" ht="15" customHeight="1">
      <c r="A40" s="48" t="s">
        <v>27</v>
      </c>
      <c r="B40" s="14"/>
      <c r="C40" s="58">
        <v>27421062</v>
      </c>
      <c r="D40" s="58">
        <v>1442299</v>
      </c>
      <c r="E40" s="58">
        <v>3424601</v>
      </c>
      <c r="F40" s="59">
        <v>11897</v>
      </c>
      <c r="G40" s="58">
        <v>1535602</v>
      </c>
      <c r="H40" s="58">
        <v>9022</v>
      </c>
      <c r="I40" s="58">
        <v>17158296</v>
      </c>
      <c r="J40" s="58">
        <v>1347930</v>
      </c>
      <c r="K40" s="58">
        <v>953</v>
      </c>
      <c r="L40" s="58">
        <v>27</v>
      </c>
      <c r="M40" s="58">
        <v>3827505</v>
      </c>
      <c r="N40" s="58">
        <v>53</v>
      </c>
      <c r="O40" s="58">
        <v>0</v>
      </c>
      <c r="P40" s="58">
        <v>0</v>
      </c>
      <c r="Q40" s="58">
        <v>302719</v>
      </c>
      <c r="R40" s="58">
        <v>6797</v>
      </c>
      <c r="S40" s="58">
        <v>1171386</v>
      </c>
      <c r="T40" s="58">
        <v>66575</v>
      </c>
    </row>
    <row r="41" spans="1:20" s="26" customFormat="1" ht="15" customHeight="1">
      <c r="A41" s="48" t="s">
        <v>28</v>
      </c>
      <c r="B41" s="14"/>
      <c r="C41" s="58">
        <v>26494996</v>
      </c>
      <c r="D41" s="58">
        <v>477520</v>
      </c>
      <c r="E41" s="58">
        <v>6251403</v>
      </c>
      <c r="F41" s="59">
        <v>6028</v>
      </c>
      <c r="G41" s="58">
        <v>588596</v>
      </c>
      <c r="H41" s="58">
        <v>1247</v>
      </c>
      <c r="I41" s="58">
        <v>10629127</v>
      </c>
      <c r="J41" s="58">
        <v>400813</v>
      </c>
      <c r="K41" s="58">
        <v>0</v>
      </c>
      <c r="L41" s="58">
        <v>0</v>
      </c>
      <c r="M41" s="58">
        <v>5051152</v>
      </c>
      <c r="N41" s="58">
        <v>309</v>
      </c>
      <c r="O41" s="60">
        <v>11901</v>
      </c>
      <c r="P41" s="58">
        <v>6</v>
      </c>
      <c r="Q41" s="58">
        <v>432870</v>
      </c>
      <c r="R41" s="58">
        <v>4239</v>
      </c>
      <c r="S41" s="58">
        <v>3529947</v>
      </c>
      <c r="T41" s="58">
        <v>64879</v>
      </c>
    </row>
    <row r="42" spans="1:20" s="26" customFormat="1" ht="15" customHeight="1">
      <c r="A42" s="48" t="s">
        <v>29</v>
      </c>
      <c r="B42" s="14"/>
      <c r="C42" s="58">
        <v>21275854</v>
      </c>
      <c r="D42" s="58">
        <v>467813</v>
      </c>
      <c r="E42" s="58">
        <v>5838729</v>
      </c>
      <c r="F42" s="59">
        <v>4320</v>
      </c>
      <c r="G42" s="58">
        <v>1874123</v>
      </c>
      <c r="H42" s="58">
        <v>4177</v>
      </c>
      <c r="I42" s="58">
        <v>8231988</v>
      </c>
      <c r="J42" s="58">
        <v>405776</v>
      </c>
      <c r="K42" s="58">
        <v>0</v>
      </c>
      <c r="L42" s="58">
        <v>0</v>
      </c>
      <c r="M42" s="58">
        <v>2681818</v>
      </c>
      <c r="N42" s="58">
        <v>193</v>
      </c>
      <c r="O42" s="60">
        <v>200603</v>
      </c>
      <c r="P42" s="58">
        <v>12</v>
      </c>
      <c r="Q42" s="58">
        <v>119986</v>
      </c>
      <c r="R42" s="58">
        <v>1332</v>
      </c>
      <c r="S42" s="58">
        <v>2328607</v>
      </c>
      <c r="T42" s="58">
        <v>52003</v>
      </c>
    </row>
    <row r="43" spans="1:20" s="26" customFormat="1" ht="14.25" customHeight="1">
      <c r="A43" s="44"/>
      <c r="B43" s="6"/>
      <c r="C43" s="58"/>
      <c r="D43" s="58"/>
      <c r="E43" s="58"/>
      <c r="F43" s="59"/>
      <c r="G43" s="58"/>
      <c r="H43" s="58"/>
      <c r="I43" s="58"/>
      <c r="J43" s="58"/>
      <c r="K43" s="58"/>
      <c r="L43" s="58"/>
      <c r="M43" s="58"/>
      <c r="N43" s="58"/>
      <c r="O43" s="60"/>
      <c r="P43" s="58"/>
      <c r="Q43" s="58"/>
      <c r="R43" s="58"/>
      <c r="S43" s="58"/>
      <c r="T43" s="58"/>
    </row>
    <row r="44" spans="1:20" s="26" customFormat="1" ht="15" customHeight="1">
      <c r="A44" s="48" t="s">
        <v>30</v>
      </c>
      <c r="B44" s="14"/>
      <c r="C44" s="58">
        <v>14545699</v>
      </c>
      <c r="D44" s="58">
        <v>1112475</v>
      </c>
      <c r="E44" s="58">
        <v>1355847</v>
      </c>
      <c r="F44" s="59">
        <v>8915</v>
      </c>
      <c r="G44" s="58">
        <v>558146</v>
      </c>
      <c r="H44" s="58">
        <v>6509</v>
      </c>
      <c r="I44" s="58">
        <v>11965709</v>
      </c>
      <c r="J44" s="58">
        <v>1078461</v>
      </c>
      <c r="K44" s="58">
        <v>60</v>
      </c>
      <c r="L44" s="66">
        <v>0</v>
      </c>
      <c r="M44" s="58">
        <v>193335</v>
      </c>
      <c r="N44" s="58">
        <v>1523</v>
      </c>
      <c r="O44" s="60">
        <v>10487</v>
      </c>
      <c r="P44" s="58">
        <v>176</v>
      </c>
      <c r="Q44" s="58">
        <v>251224</v>
      </c>
      <c r="R44" s="58">
        <v>9542</v>
      </c>
      <c r="S44" s="58">
        <v>210891</v>
      </c>
      <c r="T44" s="58">
        <v>7350</v>
      </c>
    </row>
    <row r="45" spans="1:20" s="26" customFormat="1" ht="15" customHeight="1">
      <c r="A45" s="48" t="s">
        <v>31</v>
      </c>
      <c r="B45" s="14"/>
      <c r="C45" s="58">
        <v>25243158</v>
      </c>
      <c r="D45" s="58">
        <v>436467</v>
      </c>
      <c r="E45" s="58">
        <v>4571071</v>
      </c>
      <c r="F45" s="59">
        <v>5380</v>
      </c>
      <c r="G45" s="58">
        <v>1605536</v>
      </c>
      <c r="H45" s="58">
        <v>2971</v>
      </c>
      <c r="I45" s="58">
        <v>9133168</v>
      </c>
      <c r="J45" s="58">
        <v>405347</v>
      </c>
      <c r="K45" s="58">
        <v>0</v>
      </c>
      <c r="L45" s="58">
        <v>0</v>
      </c>
      <c r="M45" s="58">
        <v>8040141</v>
      </c>
      <c r="N45" s="58">
        <v>245</v>
      </c>
      <c r="O45" s="60">
        <v>336001</v>
      </c>
      <c r="P45" s="58">
        <v>11</v>
      </c>
      <c r="Q45" s="58">
        <v>306516</v>
      </c>
      <c r="R45" s="58">
        <v>2801</v>
      </c>
      <c r="S45" s="58">
        <v>1250725</v>
      </c>
      <c r="T45" s="58">
        <v>19711</v>
      </c>
    </row>
    <row r="46" spans="1:20" s="26" customFormat="1" ht="15" customHeight="1">
      <c r="A46" s="48" t="s">
        <v>32</v>
      </c>
      <c r="B46" s="14"/>
      <c r="C46" s="58">
        <v>10198539</v>
      </c>
      <c r="D46" s="58">
        <v>569962</v>
      </c>
      <c r="E46" s="58">
        <v>2270408</v>
      </c>
      <c r="F46" s="59">
        <v>10372</v>
      </c>
      <c r="G46" s="58">
        <v>122310</v>
      </c>
      <c r="H46" s="58">
        <v>1526</v>
      </c>
      <c r="I46" s="58">
        <v>7109780</v>
      </c>
      <c r="J46" s="58">
        <v>520309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96243</v>
      </c>
      <c r="R46" s="58">
        <v>2978</v>
      </c>
      <c r="S46" s="58">
        <v>599798</v>
      </c>
      <c r="T46" s="58">
        <v>34776</v>
      </c>
    </row>
    <row r="47" spans="1:20" s="26" customFormat="1" ht="15" customHeight="1">
      <c r="A47" s="48" t="s">
        <v>33</v>
      </c>
      <c r="B47" s="14"/>
      <c r="C47" s="58">
        <v>11597784</v>
      </c>
      <c r="D47" s="58">
        <v>602524</v>
      </c>
      <c r="E47" s="58">
        <v>538418</v>
      </c>
      <c r="F47" s="59">
        <v>3426</v>
      </c>
      <c r="G47" s="58">
        <v>292829</v>
      </c>
      <c r="H47" s="58">
        <v>5466</v>
      </c>
      <c r="I47" s="58">
        <v>7120459</v>
      </c>
      <c r="J47" s="58">
        <v>558042</v>
      </c>
      <c r="K47" s="58">
        <v>0</v>
      </c>
      <c r="L47" s="58">
        <v>0</v>
      </c>
      <c r="M47" s="58">
        <v>2335234</v>
      </c>
      <c r="N47" s="58">
        <v>36</v>
      </c>
      <c r="O47" s="60">
        <v>40741</v>
      </c>
      <c r="P47" s="58">
        <v>1</v>
      </c>
      <c r="Q47" s="58">
        <v>75587</v>
      </c>
      <c r="R47" s="58">
        <v>2120</v>
      </c>
      <c r="S47" s="58">
        <v>1194516</v>
      </c>
      <c r="T47" s="58">
        <v>33432</v>
      </c>
    </row>
    <row r="48" spans="1:20" s="26" customFormat="1" ht="15" customHeight="1">
      <c r="A48" s="48" t="s">
        <v>34</v>
      </c>
      <c r="B48" s="14"/>
      <c r="C48" s="58">
        <v>42987087</v>
      </c>
      <c r="D48" s="58">
        <v>697352</v>
      </c>
      <c r="E48" s="58">
        <v>6387704</v>
      </c>
      <c r="F48" s="59">
        <v>14358</v>
      </c>
      <c r="G48" s="58">
        <v>5752124</v>
      </c>
      <c r="H48" s="58">
        <v>4429</v>
      </c>
      <c r="I48" s="58">
        <v>13357110</v>
      </c>
      <c r="J48" s="58">
        <v>595068</v>
      </c>
      <c r="K48" s="58">
        <v>0</v>
      </c>
      <c r="L48" s="58">
        <v>0</v>
      </c>
      <c r="M48" s="58">
        <v>13744710</v>
      </c>
      <c r="N48" s="58">
        <v>3827</v>
      </c>
      <c r="O48" s="60">
        <v>283537</v>
      </c>
      <c r="P48" s="58">
        <v>60</v>
      </c>
      <c r="Q48" s="58">
        <v>133776</v>
      </c>
      <c r="R48" s="58">
        <v>3112</v>
      </c>
      <c r="S48" s="58">
        <v>3328126</v>
      </c>
      <c r="T48" s="58">
        <v>76497</v>
      </c>
    </row>
    <row r="49" spans="1:20" s="26" customFormat="1" ht="14.25" customHeight="1">
      <c r="A49" s="44"/>
      <c r="B49" s="6"/>
      <c r="C49" s="58"/>
      <c r="D49" s="58"/>
      <c r="E49" s="58"/>
      <c r="F49" s="59"/>
      <c r="G49" s="58"/>
      <c r="H49" s="58"/>
      <c r="I49" s="58"/>
      <c r="J49" s="58"/>
      <c r="K49" s="58"/>
      <c r="L49" s="58"/>
      <c r="M49" s="58"/>
      <c r="N49" s="58"/>
      <c r="O49" s="60"/>
      <c r="P49" s="58"/>
      <c r="Q49" s="58"/>
      <c r="R49" s="58"/>
      <c r="S49" s="58"/>
      <c r="T49" s="58"/>
    </row>
    <row r="50" spans="1:20" s="26" customFormat="1" ht="15" customHeight="1">
      <c r="A50" s="48" t="s">
        <v>35</v>
      </c>
      <c r="B50" s="14"/>
      <c r="C50" s="58">
        <v>21585802</v>
      </c>
      <c r="D50" s="58">
        <v>913266</v>
      </c>
      <c r="E50" s="58">
        <v>1588441</v>
      </c>
      <c r="F50" s="59">
        <v>9005</v>
      </c>
      <c r="G50" s="58">
        <v>610024</v>
      </c>
      <c r="H50" s="58">
        <v>9199</v>
      </c>
      <c r="I50" s="58">
        <v>7644309</v>
      </c>
      <c r="J50" s="58">
        <v>837702</v>
      </c>
      <c r="K50" s="58">
        <v>0</v>
      </c>
      <c r="L50" s="58">
        <v>0</v>
      </c>
      <c r="M50" s="58">
        <v>10838531</v>
      </c>
      <c r="N50" s="58">
        <v>2051</v>
      </c>
      <c r="O50" s="60">
        <v>18035</v>
      </c>
      <c r="P50" s="58">
        <v>153</v>
      </c>
      <c r="Q50" s="58">
        <v>44271</v>
      </c>
      <c r="R50" s="58">
        <v>1803</v>
      </c>
      <c r="S50" s="58">
        <v>842191</v>
      </c>
      <c r="T50" s="58">
        <v>53354</v>
      </c>
    </row>
    <row r="51" spans="1:20" s="26" customFormat="1" ht="15" customHeight="1">
      <c r="A51" s="48" t="s">
        <v>36</v>
      </c>
      <c r="B51" s="14"/>
      <c r="C51" s="58">
        <v>13672426</v>
      </c>
      <c r="D51" s="58">
        <v>325648</v>
      </c>
      <c r="E51" s="58">
        <v>1237597</v>
      </c>
      <c r="F51" s="59">
        <v>962</v>
      </c>
      <c r="G51" s="58">
        <v>2254162</v>
      </c>
      <c r="H51" s="58">
        <v>5087</v>
      </c>
      <c r="I51" s="58">
        <v>4751498</v>
      </c>
      <c r="J51" s="58">
        <v>295651</v>
      </c>
      <c r="K51" s="58">
        <v>0</v>
      </c>
      <c r="L51" s="58">
        <v>0</v>
      </c>
      <c r="M51" s="58">
        <v>4023554</v>
      </c>
      <c r="N51" s="58">
        <v>120</v>
      </c>
      <c r="O51" s="60">
        <v>106509</v>
      </c>
      <c r="P51" s="58">
        <v>43</v>
      </c>
      <c r="Q51" s="58">
        <v>260972</v>
      </c>
      <c r="R51" s="58">
        <v>4305</v>
      </c>
      <c r="S51" s="58">
        <v>1038134</v>
      </c>
      <c r="T51" s="58">
        <v>19481</v>
      </c>
    </row>
    <row r="52" spans="1:20" s="26" customFormat="1" ht="15" customHeight="1">
      <c r="A52" s="48" t="s">
        <v>37</v>
      </c>
      <c r="B52" s="14"/>
      <c r="C52" s="58">
        <v>15051293</v>
      </c>
      <c r="D52" s="58">
        <v>525551</v>
      </c>
      <c r="E52" s="58">
        <v>3133171</v>
      </c>
      <c r="F52" s="59">
        <v>10922</v>
      </c>
      <c r="G52" s="58">
        <v>1542354</v>
      </c>
      <c r="H52" s="58">
        <v>2309</v>
      </c>
      <c r="I52" s="58">
        <v>7591874</v>
      </c>
      <c r="J52" s="58">
        <v>472907</v>
      </c>
      <c r="K52" s="58">
        <v>0</v>
      </c>
      <c r="L52" s="58">
        <v>0</v>
      </c>
      <c r="M52" s="58">
        <v>1253291</v>
      </c>
      <c r="N52" s="58">
        <v>186</v>
      </c>
      <c r="O52" s="60">
        <v>137581</v>
      </c>
      <c r="P52" s="58">
        <v>17</v>
      </c>
      <c r="Q52" s="58">
        <v>203946</v>
      </c>
      <c r="R52" s="58">
        <v>3730</v>
      </c>
      <c r="S52" s="58">
        <v>1189076</v>
      </c>
      <c r="T52" s="58">
        <v>35479</v>
      </c>
    </row>
    <row r="53" spans="1:20" s="26" customFormat="1" ht="15" customHeight="1">
      <c r="A53" s="48" t="s">
        <v>38</v>
      </c>
      <c r="B53" s="14"/>
      <c r="C53" s="58">
        <v>7998164</v>
      </c>
      <c r="D53" s="58">
        <v>687956</v>
      </c>
      <c r="E53" s="58">
        <v>465646</v>
      </c>
      <c r="F53" s="59">
        <v>6580</v>
      </c>
      <c r="G53" s="58">
        <v>140130</v>
      </c>
      <c r="H53" s="58">
        <v>4941</v>
      </c>
      <c r="I53" s="58">
        <v>7008442</v>
      </c>
      <c r="J53" s="58">
        <v>649151</v>
      </c>
      <c r="K53" s="58">
        <v>4814</v>
      </c>
      <c r="L53" s="58">
        <v>1</v>
      </c>
      <c r="M53" s="58">
        <v>0</v>
      </c>
      <c r="N53" s="58">
        <v>0</v>
      </c>
      <c r="O53" s="58">
        <v>0</v>
      </c>
      <c r="P53" s="58">
        <v>0</v>
      </c>
      <c r="Q53" s="58">
        <v>22647</v>
      </c>
      <c r="R53" s="58">
        <v>982</v>
      </c>
      <c r="S53" s="58">
        <v>356485</v>
      </c>
      <c r="T53" s="58">
        <v>26301</v>
      </c>
    </row>
    <row r="54" spans="1:20" s="26" customFormat="1" ht="15" customHeight="1">
      <c r="A54" s="48" t="s">
        <v>39</v>
      </c>
      <c r="B54" s="14"/>
      <c r="C54" s="58">
        <v>8454868</v>
      </c>
      <c r="D54" s="58">
        <v>659517</v>
      </c>
      <c r="E54" s="58">
        <v>509298</v>
      </c>
      <c r="F54" s="59">
        <v>8144</v>
      </c>
      <c r="G54" s="58">
        <v>69160</v>
      </c>
      <c r="H54" s="58">
        <v>3319</v>
      </c>
      <c r="I54" s="58">
        <v>6917309</v>
      </c>
      <c r="J54" s="58">
        <v>614451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801141</v>
      </c>
      <c r="R54" s="58">
        <v>24628</v>
      </c>
      <c r="S54" s="58">
        <v>157960</v>
      </c>
      <c r="T54" s="58">
        <v>8977</v>
      </c>
    </row>
    <row r="55" spans="1:20" s="26" customFormat="1" ht="14.25" customHeight="1">
      <c r="A55" s="44"/>
      <c r="B55" s="6"/>
      <c r="C55" s="58"/>
      <c r="D55" s="58"/>
      <c r="E55" s="58"/>
      <c r="F55" s="59"/>
      <c r="G55" s="58"/>
      <c r="H55" s="58"/>
      <c r="I55" s="58"/>
      <c r="J55" s="58"/>
      <c r="K55" s="58"/>
      <c r="L55" s="58"/>
      <c r="M55" s="58"/>
      <c r="N55" s="58"/>
      <c r="O55" s="60"/>
      <c r="P55" s="58"/>
      <c r="Q55" s="58"/>
      <c r="R55" s="58"/>
      <c r="S55" s="58"/>
      <c r="T55" s="58"/>
    </row>
    <row r="56" spans="1:20" s="26" customFormat="1" ht="15" customHeight="1">
      <c r="A56" s="48" t="s">
        <v>40</v>
      </c>
      <c r="B56" s="14"/>
      <c r="C56" s="58">
        <v>7975653</v>
      </c>
      <c r="D56" s="58">
        <v>380398</v>
      </c>
      <c r="E56" s="58">
        <v>301964</v>
      </c>
      <c r="F56" s="59">
        <v>3154</v>
      </c>
      <c r="G56" s="58">
        <v>13545</v>
      </c>
      <c r="H56" s="58">
        <v>407</v>
      </c>
      <c r="I56" s="58">
        <v>7353941</v>
      </c>
      <c r="J56" s="58">
        <v>362844</v>
      </c>
      <c r="K56" s="58">
        <v>0</v>
      </c>
      <c r="L56" s="58">
        <v>0</v>
      </c>
      <c r="M56" s="58">
        <v>620</v>
      </c>
      <c r="N56" s="58">
        <v>7</v>
      </c>
      <c r="O56" s="58">
        <v>0</v>
      </c>
      <c r="P56" s="58">
        <v>0</v>
      </c>
      <c r="Q56" s="58">
        <v>84917</v>
      </c>
      <c r="R56" s="58">
        <v>2279</v>
      </c>
      <c r="S56" s="58">
        <v>220666</v>
      </c>
      <c r="T56" s="58">
        <v>11707</v>
      </c>
    </row>
    <row r="57" spans="1:20" s="26" customFormat="1" ht="15" customHeight="1">
      <c r="A57" s="48" t="s">
        <v>41</v>
      </c>
      <c r="B57" s="14"/>
      <c r="C57" s="58">
        <v>4913711</v>
      </c>
      <c r="D57" s="58">
        <v>325461</v>
      </c>
      <c r="E57" s="58">
        <v>621022</v>
      </c>
      <c r="F57" s="59">
        <v>5529</v>
      </c>
      <c r="G57" s="58">
        <v>60208</v>
      </c>
      <c r="H57" s="58">
        <v>868</v>
      </c>
      <c r="I57" s="58">
        <v>3753558</v>
      </c>
      <c r="J57" s="58">
        <v>292979</v>
      </c>
      <c r="K57" s="58">
        <v>221</v>
      </c>
      <c r="L57" s="58">
        <v>5</v>
      </c>
      <c r="M57" s="58">
        <v>8001</v>
      </c>
      <c r="N57" s="58">
        <v>58</v>
      </c>
      <c r="O57" s="60">
        <v>118</v>
      </c>
      <c r="P57" s="58">
        <v>2</v>
      </c>
      <c r="Q57" s="58">
        <v>85177</v>
      </c>
      <c r="R57" s="58">
        <v>2371</v>
      </c>
      <c r="S57" s="58">
        <v>385406</v>
      </c>
      <c r="T57" s="58">
        <v>23648</v>
      </c>
    </row>
    <row r="58" spans="1:20" s="26" customFormat="1" ht="15" customHeight="1">
      <c r="A58" s="48" t="s">
        <v>42</v>
      </c>
      <c r="B58" s="14"/>
      <c r="C58" s="58">
        <v>38197893</v>
      </c>
      <c r="D58" s="58">
        <v>2715821</v>
      </c>
      <c r="E58" s="58">
        <v>1661223</v>
      </c>
      <c r="F58" s="59">
        <v>14842</v>
      </c>
      <c r="G58" s="58">
        <v>994290</v>
      </c>
      <c r="H58" s="58">
        <v>18455</v>
      </c>
      <c r="I58" s="58">
        <v>30061714</v>
      </c>
      <c r="J58" s="58">
        <v>2614487</v>
      </c>
      <c r="K58" s="58">
        <v>0</v>
      </c>
      <c r="L58" s="58">
        <v>0</v>
      </c>
      <c r="M58" s="58">
        <v>3904083</v>
      </c>
      <c r="N58" s="58">
        <v>660</v>
      </c>
      <c r="O58" s="60">
        <v>4375</v>
      </c>
      <c r="P58" s="66">
        <v>0</v>
      </c>
      <c r="Q58" s="58">
        <v>446422</v>
      </c>
      <c r="R58" s="58">
        <v>12723</v>
      </c>
      <c r="S58" s="58">
        <v>1125786</v>
      </c>
      <c r="T58" s="58">
        <v>54653</v>
      </c>
    </row>
    <row r="59" spans="1:20" s="26" customFormat="1" ht="15" customHeight="1">
      <c r="A59" s="48" t="s">
        <v>43</v>
      </c>
      <c r="B59" s="14"/>
      <c r="C59" s="58">
        <v>18011792</v>
      </c>
      <c r="D59" s="58">
        <v>308313</v>
      </c>
      <c r="E59" s="58">
        <v>4361975</v>
      </c>
      <c r="F59" s="59">
        <v>3942</v>
      </c>
      <c r="G59" s="58">
        <v>929757</v>
      </c>
      <c r="H59" s="58">
        <v>548</v>
      </c>
      <c r="I59" s="58">
        <v>6891461</v>
      </c>
      <c r="J59" s="58">
        <v>250805</v>
      </c>
      <c r="K59" s="58">
        <v>0</v>
      </c>
      <c r="L59" s="58">
        <v>0</v>
      </c>
      <c r="M59" s="58">
        <v>3014922</v>
      </c>
      <c r="N59" s="58">
        <v>66</v>
      </c>
      <c r="O59" s="60">
        <v>138154</v>
      </c>
      <c r="P59" s="58">
        <v>7</v>
      </c>
      <c r="Q59" s="58">
        <v>169874</v>
      </c>
      <c r="R59" s="58">
        <v>1258</v>
      </c>
      <c r="S59" s="58">
        <v>2505649</v>
      </c>
      <c r="T59" s="58">
        <v>51686</v>
      </c>
    </row>
    <row r="60" spans="1:20" s="26" customFormat="1" ht="15" customHeight="1">
      <c r="A60" s="48" t="s">
        <v>44</v>
      </c>
      <c r="B60" s="14"/>
      <c r="C60" s="58">
        <v>10058917</v>
      </c>
      <c r="D60" s="58">
        <v>259322</v>
      </c>
      <c r="E60" s="58">
        <v>1190311</v>
      </c>
      <c r="F60" s="59">
        <v>2444</v>
      </c>
      <c r="G60" s="58">
        <v>162270</v>
      </c>
      <c r="H60" s="58">
        <v>937</v>
      </c>
      <c r="I60" s="58">
        <v>3499470</v>
      </c>
      <c r="J60" s="58">
        <v>228518</v>
      </c>
      <c r="K60" s="58">
        <v>0</v>
      </c>
      <c r="L60" s="58">
        <v>0</v>
      </c>
      <c r="M60" s="58">
        <v>3867179</v>
      </c>
      <c r="N60" s="58">
        <v>629</v>
      </c>
      <c r="O60" s="60">
        <v>33943</v>
      </c>
      <c r="P60" s="58">
        <v>1</v>
      </c>
      <c r="Q60" s="58">
        <v>23777</v>
      </c>
      <c r="R60" s="58">
        <v>633</v>
      </c>
      <c r="S60" s="58">
        <v>1281967</v>
      </c>
      <c r="T60" s="58">
        <v>26161</v>
      </c>
    </row>
    <row r="61" spans="1:20" s="26" customFormat="1" ht="14.25" customHeight="1">
      <c r="A61" s="44"/>
      <c r="B61" s="6"/>
      <c r="C61" s="58"/>
      <c r="D61" s="58"/>
      <c r="E61" s="58"/>
      <c r="F61" s="59"/>
      <c r="G61" s="58"/>
      <c r="H61" s="58"/>
      <c r="I61" s="58"/>
      <c r="J61" s="58"/>
      <c r="K61" s="58"/>
      <c r="L61" s="58"/>
      <c r="M61" s="58"/>
      <c r="N61" s="58"/>
      <c r="O61" s="60"/>
      <c r="P61" s="58"/>
      <c r="Q61" s="58"/>
      <c r="R61" s="58"/>
      <c r="S61" s="58"/>
      <c r="T61" s="58"/>
    </row>
    <row r="62" spans="1:20" s="26" customFormat="1" ht="15" customHeight="1">
      <c r="A62" s="48" t="s">
        <v>45</v>
      </c>
      <c r="B62" s="14"/>
      <c r="C62" s="58">
        <v>11741840</v>
      </c>
      <c r="D62" s="58">
        <v>350660</v>
      </c>
      <c r="E62" s="58">
        <v>2269754</v>
      </c>
      <c r="F62" s="59">
        <v>3325</v>
      </c>
      <c r="G62" s="58">
        <v>633852</v>
      </c>
      <c r="H62" s="58">
        <v>3285</v>
      </c>
      <c r="I62" s="58">
        <v>4659365</v>
      </c>
      <c r="J62" s="58">
        <v>311521</v>
      </c>
      <c r="K62" s="58">
        <v>0</v>
      </c>
      <c r="L62" s="58">
        <v>0</v>
      </c>
      <c r="M62" s="58">
        <v>2906320</v>
      </c>
      <c r="N62" s="58">
        <v>342</v>
      </c>
      <c r="O62" s="60">
        <v>45600</v>
      </c>
      <c r="P62" s="58">
        <v>164</v>
      </c>
      <c r="Q62" s="58">
        <v>154016</v>
      </c>
      <c r="R62" s="58">
        <v>2445</v>
      </c>
      <c r="S62" s="58">
        <v>1072933</v>
      </c>
      <c r="T62" s="58">
        <v>29577</v>
      </c>
    </row>
    <row r="63" spans="1:20" s="26" customFormat="1" ht="15" customHeight="1">
      <c r="A63" s="48" t="s">
        <v>46</v>
      </c>
      <c r="B63" s="14"/>
      <c r="C63" s="58">
        <v>6775614</v>
      </c>
      <c r="D63" s="58">
        <v>255687</v>
      </c>
      <c r="E63" s="58">
        <v>1442475</v>
      </c>
      <c r="F63" s="59">
        <v>3378</v>
      </c>
      <c r="G63" s="58">
        <v>561188</v>
      </c>
      <c r="H63" s="58">
        <v>2148</v>
      </c>
      <c r="I63" s="58">
        <v>3954401</v>
      </c>
      <c r="J63" s="58">
        <v>232352</v>
      </c>
      <c r="K63" s="58">
        <v>0</v>
      </c>
      <c r="L63" s="58">
        <v>0</v>
      </c>
      <c r="M63" s="58">
        <v>235979</v>
      </c>
      <c r="N63" s="58">
        <v>77</v>
      </c>
      <c r="O63" s="60">
        <v>42028</v>
      </c>
      <c r="P63" s="58">
        <v>8</v>
      </c>
      <c r="Q63" s="58">
        <v>67394</v>
      </c>
      <c r="R63" s="58">
        <v>1545</v>
      </c>
      <c r="S63" s="58">
        <v>472149</v>
      </c>
      <c r="T63" s="58">
        <v>16178</v>
      </c>
    </row>
    <row r="64" spans="1:20" s="26" customFormat="1" ht="15" customHeight="1">
      <c r="A64" s="48" t="s">
        <v>47</v>
      </c>
      <c r="B64" s="14"/>
      <c r="C64" s="58">
        <v>12171471</v>
      </c>
      <c r="D64" s="58">
        <v>161564</v>
      </c>
      <c r="E64" s="58">
        <v>2352406</v>
      </c>
      <c r="F64" s="59">
        <v>2667</v>
      </c>
      <c r="G64" s="58">
        <v>197951</v>
      </c>
      <c r="H64" s="58">
        <v>347</v>
      </c>
      <c r="I64" s="58">
        <v>5008175</v>
      </c>
      <c r="J64" s="58">
        <v>145390</v>
      </c>
      <c r="K64" s="58">
        <v>33788</v>
      </c>
      <c r="L64" s="58">
        <v>2</v>
      </c>
      <c r="M64" s="58">
        <v>3216488</v>
      </c>
      <c r="N64" s="58">
        <v>64</v>
      </c>
      <c r="O64" s="60">
        <v>103061</v>
      </c>
      <c r="P64" s="58">
        <v>5</v>
      </c>
      <c r="Q64" s="58">
        <v>196333</v>
      </c>
      <c r="R64" s="58">
        <v>1547</v>
      </c>
      <c r="S64" s="58">
        <v>1063269</v>
      </c>
      <c r="T64" s="58">
        <v>11543</v>
      </c>
    </row>
    <row r="65" spans="1:20" s="26" customFormat="1" ht="14.25" customHeight="1">
      <c r="A65" s="44"/>
      <c r="B65" s="6"/>
      <c r="C65" s="58"/>
      <c r="D65" s="58"/>
      <c r="E65" s="58"/>
      <c r="F65" s="59"/>
      <c r="G65" s="58"/>
      <c r="H65" s="58"/>
      <c r="I65" s="58"/>
      <c r="J65" s="58"/>
      <c r="K65" s="58"/>
      <c r="L65" s="58"/>
      <c r="M65" s="58"/>
      <c r="N65" s="58"/>
      <c r="O65" s="60"/>
      <c r="P65" s="58"/>
      <c r="Q65" s="58"/>
      <c r="R65" s="58"/>
      <c r="S65" s="58"/>
      <c r="T65" s="58"/>
    </row>
    <row r="66" spans="1:20" s="26" customFormat="1" ht="15" customHeight="1">
      <c r="A66" s="48" t="s">
        <v>48</v>
      </c>
      <c r="B66" s="14"/>
      <c r="C66" s="58">
        <v>4259916</v>
      </c>
      <c r="D66" s="58">
        <v>141824</v>
      </c>
      <c r="E66" s="58">
        <v>339902</v>
      </c>
      <c r="F66" s="59">
        <v>5753</v>
      </c>
      <c r="G66" s="58">
        <v>212785</v>
      </c>
      <c r="H66" s="58">
        <v>1370</v>
      </c>
      <c r="I66" s="58">
        <v>1600985</v>
      </c>
      <c r="J66" s="58">
        <v>119793</v>
      </c>
      <c r="K66" s="58">
        <v>0</v>
      </c>
      <c r="L66" s="58">
        <v>0</v>
      </c>
      <c r="M66" s="58">
        <v>1312131</v>
      </c>
      <c r="N66" s="58">
        <v>34</v>
      </c>
      <c r="O66" s="58">
        <v>0</v>
      </c>
      <c r="P66" s="58">
        <v>0</v>
      </c>
      <c r="Q66" s="58">
        <v>151454</v>
      </c>
      <c r="R66" s="58">
        <v>4663</v>
      </c>
      <c r="S66" s="58">
        <v>642659</v>
      </c>
      <c r="T66" s="58">
        <v>10212</v>
      </c>
    </row>
    <row r="67" spans="1:20" s="26" customFormat="1" ht="15" customHeight="1">
      <c r="A67" s="48" t="s">
        <v>49</v>
      </c>
      <c r="B67" s="14"/>
      <c r="C67" s="58">
        <v>12949992</v>
      </c>
      <c r="D67" s="58">
        <v>78863</v>
      </c>
      <c r="E67" s="58">
        <v>2474902</v>
      </c>
      <c r="F67" s="59">
        <v>300</v>
      </c>
      <c r="G67" s="58">
        <v>426018</v>
      </c>
      <c r="H67" s="58">
        <v>30</v>
      </c>
      <c r="I67" s="58">
        <v>2112708</v>
      </c>
      <c r="J67" s="58">
        <v>77515</v>
      </c>
      <c r="K67" s="58">
        <v>0</v>
      </c>
      <c r="L67" s="58">
        <v>0</v>
      </c>
      <c r="M67" s="58">
        <v>7357180</v>
      </c>
      <c r="N67" s="58">
        <v>138</v>
      </c>
      <c r="O67" s="60">
        <v>186644</v>
      </c>
      <c r="P67" s="58">
        <v>3</v>
      </c>
      <c r="Q67" s="58">
        <v>21096</v>
      </c>
      <c r="R67" s="58">
        <v>79</v>
      </c>
      <c r="S67" s="58">
        <v>371444</v>
      </c>
      <c r="T67" s="58">
        <v>797</v>
      </c>
    </row>
    <row r="68" spans="1:20" s="26" customFormat="1" ht="15" customHeight="1">
      <c r="A68" s="48" t="s">
        <v>50</v>
      </c>
      <c r="B68" s="14"/>
      <c r="C68" s="58">
        <v>29093597</v>
      </c>
      <c r="D68" s="58">
        <v>27723</v>
      </c>
      <c r="E68" s="58">
        <v>7921253</v>
      </c>
      <c r="F68" s="59">
        <v>1634</v>
      </c>
      <c r="G68" s="58">
        <v>570091</v>
      </c>
      <c r="H68" s="58">
        <v>119</v>
      </c>
      <c r="I68" s="58">
        <v>2028911</v>
      </c>
      <c r="J68" s="58">
        <v>21387</v>
      </c>
      <c r="K68" s="58">
        <v>0</v>
      </c>
      <c r="L68" s="58">
        <v>0</v>
      </c>
      <c r="M68" s="58">
        <v>16738968</v>
      </c>
      <c r="N68" s="58">
        <v>347</v>
      </c>
      <c r="O68" s="60">
        <v>715595</v>
      </c>
      <c r="P68" s="58">
        <v>16</v>
      </c>
      <c r="Q68" s="58">
        <v>0</v>
      </c>
      <c r="R68" s="58">
        <v>0</v>
      </c>
      <c r="S68" s="58">
        <v>1118779</v>
      </c>
      <c r="T68" s="58">
        <v>4219</v>
      </c>
    </row>
    <row r="69" spans="1:20" s="26" customFormat="1" ht="15" customHeight="1">
      <c r="A69" s="48" t="s">
        <v>51</v>
      </c>
      <c r="B69" s="14"/>
      <c r="C69" s="58">
        <v>2010158</v>
      </c>
      <c r="D69" s="58">
        <v>96270</v>
      </c>
      <c r="E69" s="58">
        <v>146723</v>
      </c>
      <c r="F69" s="59">
        <v>4785</v>
      </c>
      <c r="G69" s="58">
        <v>70029</v>
      </c>
      <c r="H69" s="58">
        <v>2413</v>
      </c>
      <c r="I69" s="58">
        <v>1698473</v>
      </c>
      <c r="J69" s="58">
        <v>85377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25236</v>
      </c>
      <c r="R69" s="58">
        <v>367</v>
      </c>
      <c r="S69" s="58">
        <v>69697</v>
      </c>
      <c r="T69" s="58">
        <v>3327</v>
      </c>
    </row>
    <row r="70" spans="1:20" s="26" customFormat="1" ht="15" customHeight="1">
      <c r="A70" s="48" t="s">
        <v>52</v>
      </c>
      <c r="B70" s="14"/>
      <c r="C70" s="58">
        <v>8172919</v>
      </c>
      <c r="D70" s="58">
        <v>148285</v>
      </c>
      <c r="E70" s="58">
        <v>1905581</v>
      </c>
      <c r="F70" s="59">
        <v>8588</v>
      </c>
      <c r="G70" s="58">
        <v>270754</v>
      </c>
      <c r="H70" s="58">
        <v>1110</v>
      </c>
      <c r="I70" s="58">
        <v>3769760</v>
      </c>
      <c r="J70" s="58">
        <v>130723</v>
      </c>
      <c r="K70" s="58">
        <v>938</v>
      </c>
      <c r="L70" s="66">
        <v>0</v>
      </c>
      <c r="M70" s="58">
        <v>1575934</v>
      </c>
      <c r="N70" s="58">
        <v>396</v>
      </c>
      <c r="O70" s="60">
        <v>25472</v>
      </c>
      <c r="P70" s="58">
        <v>25</v>
      </c>
      <c r="Q70" s="58">
        <v>24680</v>
      </c>
      <c r="R70" s="58">
        <v>370</v>
      </c>
      <c r="S70" s="58">
        <v>599800</v>
      </c>
      <c r="T70" s="58">
        <v>7074</v>
      </c>
    </row>
    <row r="71" spans="1:20" s="26" customFormat="1" ht="14.25" customHeight="1">
      <c r="A71" s="44"/>
      <c r="B71" s="6"/>
      <c r="C71" s="58"/>
      <c r="D71" s="58"/>
      <c r="E71" s="58"/>
      <c r="F71" s="59"/>
      <c r="G71" s="58"/>
      <c r="H71" s="58"/>
      <c r="I71" s="58"/>
      <c r="J71" s="58"/>
      <c r="K71" s="58"/>
      <c r="L71" s="58"/>
      <c r="M71" s="58"/>
      <c r="N71" s="58"/>
      <c r="O71" s="60"/>
      <c r="P71" s="58"/>
      <c r="Q71" s="58"/>
      <c r="R71" s="58"/>
      <c r="S71" s="58"/>
      <c r="T71" s="58"/>
    </row>
    <row r="72" spans="1:20" s="26" customFormat="1" ht="15" customHeight="1">
      <c r="A72" s="48" t="s">
        <v>53</v>
      </c>
      <c r="B72" s="14"/>
      <c r="C72" s="58">
        <v>3678260</v>
      </c>
      <c r="D72" s="58">
        <v>157770</v>
      </c>
      <c r="E72" s="58">
        <v>588598</v>
      </c>
      <c r="F72" s="59">
        <v>806</v>
      </c>
      <c r="G72" s="58">
        <v>3927</v>
      </c>
      <c r="H72" s="58">
        <v>24</v>
      </c>
      <c r="I72" s="58">
        <v>1331902</v>
      </c>
      <c r="J72" s="58">
        <v>109075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81377</v>
      </c>
      <c r="R72" s="58">
        <v>1307</v>
      </c>
      <c r="S72" s="58">
        <v>1672456</v>
      </c>
      <c r="T72" s="58">
        <v>46558</v>
      </c>
    </row>
    <row r="73" spans="1:20" s="26" customFormat="1" ht="15" customHeight="1">
      <c r="A73" s="48" t="s">
        <v>54</v>
      </c>
      <c r="B73" s="14"/>
      <c r="C73" s="58">
        <v>13337655</v>
      </c>
      <c r="D73" s="58">
        <v>66824</v>
      </c>
      <c r="E73" s="58">
        <v>1688922</v>
      </c>
      <c r="F73" s="59">
        <v>3854</v>
      </c>
      <c r="G73" s="58">
        <v>514261</v>
      </c>
      <c r="H73" s="58">
        <v>688</v>
      </c>
      <c r="I73" s="58">
        <v>2970146</v>
      </c>
      <c r="J73" s="58">
        <v>56698</v>
      </c>
      <c r="K73" s="58">
        <v>0</v>
      </c>
      <c r="L73" s="58">
        <v>0</v>
      </c>
      <c r="M73" s="58">
        <v>7153404</v>
      </c>
      <c r="N73" s="58">
        <v>128</v>
      </c>
      <c r="O73" s="60">
        <v>199730</v>
      </c>
      <c r="P73" s="58">
        <v>5</v>
      </c>
      <c r="Q73" s="58">
        <v>184796</v>
      </c>
      <c r="R73" s="58">
        <v>683</v>
      </c>
      <c r="S73" s="58">
        <v>626396</v>
      </c>
      <c r="T73" s="58">
        <v>4768</v>
      </c>
    </row>
    <row r="74" spans="1:20" s="26" customFormat="1" ht="15" customHeight="1">
      <c r="A74" s="48" t="s">
        <v>55</v>
      </c>
      <c r="B74" s="14"/>
      <c r="C74" s="58">
        <v>6489253</v>
      </c>
      <c r="D74" s="58">
        <v>55703</v>
      </c>
      <c r="E74" s="58">
        <v>1894513</v>
      </c>
      <c r="F74" s="59">
        <v>2980</v>
      </c>
      <c r="G74" s="58">
        <v>1186419</v>
      </c>
      <c r="H74" s="58">
        <v>4559</v>
      </c>
      <c r="I74" s="58">
        <v>1237253</v>
      </c>
      <c r="J74" s="58">
        <v>42831</v>
      </c>
      <c r="K74" s="58">
        <v>0</v>
      </c>
      <c r="L74" s="58">
        <v>0</v>
      </c>
      <c r="M74" s="58">
        <v>1599252</v>
      </c>
      <c r="N74" s="58">
        <v>127</v>
      </c>
      <c r="O74" s="60">
        <v>48293</v>
      </c>
      <c r="P74" s="58">
        <v>1</v>
      </c>
      <c r="Q74" s="58">
        <v>38007</v>
      </c>
      <c r="R74" s="58">
        <v>6</v>
      </c>
      <c r="S74" s="58">
        <v>485516</v>
      </c>
      <c r="T74" s="58">
        <v>5199</v>
      </c>
    </row>
    <row r="75" spans="1:20" s="26" customFormat="1" ht="15" customHeight="1">
      <c r="A75" s="48" t="s">
        <v>56</v>
      </c>
      <c r="B75" s="14"/>
      <c r="C75" s="58">
        <v>11067012</v>
      </c>
      <c r="D75" s="58">
        <v>55070</v>
      </c>
      <c r="E75" s="58">
        <v>4151170</v>
      </c>
      <c r="F75" s="59">
        <v>1402</v>
      </c>
      <c r="G75" s="58">
        <v>835877</v>
      </c>
      <c r="H75" s="58">
        <v>137</v>
      </c>
      <c r="I75" s="58">
        <v>1791651</v>
      </c>
      <c r="J75" s="58">
        <v>46639</v>
      </c>
      <c r="K75" s="58">
        <v>0</v>
      </c>
      <c r="L75" s="58">
        <v>0</v>
      </c>
      <c r="M75" s="58">
        <v>3304855</v>
      </c>
      <c r="N75" s="58">
        <v>82</v>
      </c>
      <c r="O75" s="60">
        <v>22823</v>
      </c>
      <c r="P75" s="66">
        <v>0</v>
      </c>
      <c r="Q75" s="58">
        <v>0</v>
      </c>
      <c r="R75" s="58">
        <v>0</v>
      </c>
      <c r="S75" s="58">
        <v>960636</v>
      </c>
      <c r="T75" s="58">
        <v>6808</v>
      </c>
    </row>
    <row r="76" spans="1:20" s="26" customFormat="1" ht="15" customHeight="1">
      <c r="A76" s="48" t="s">
        <v>57</v>
      </c>
      <c r="B76" s="14"/>
      <c r="C76" s="58">
        <v>9150282</v>
      </c>
      <c r="D76" s="58">
        <v>19953</v>
      </c>
      <c r="E76" s="58">
        <v>1474977</v>
      </c>
      <c r="F76" s="59">
        <v>1092</v>
      </c>
      <c r="G76" s="58">
        <v>616663</v>
      </c>
      <c r="H76" s="58">
        <v>356</v>
      </c>
      <c r="I76" s="58">
        <v>791565</v>
      </c>
      <c r="J76" s="58">
        <v>15827</v>
      </c>
      <c r="K76" s="58">
        <v>0</v>
      </c>
      <c r="L76" s="58">
        <v>0</v>
      </c>
      <c r="M76" s="58">
        <v>5874290</v>
      </c>
      <c r="N76" s="58">
        <v>266</v>
      </c>
      <c r="O76" s="60">
        <v>14181</v>
      </c>
      <c r="P76" s="67">
        <v>0</v>
      </c>
      <c r="Q76" s="60">
        <v>0</v>
      </c>
      <c r="R76" s="60">
        <v>0</v>
      </c>
      <c r="S76" s="58">
        <v>378606</v>
      </c>
      <c r="T76" s="58">
        <v>2413</v>
      </c>
    </row>
    <row r="77" spans="1:20" s="26" customFormat="1" ht="3.75" customHeight="1">
      <c r="A77" s="49"/>
      <c r="B77" s="15"/>
      <c r="C77" s="58">
        <f>SUM(E77,G77,I77,K77,M77,O77,Q77,S77)</f>
        <v>0</v>
      </c>
      <c r="D77" s="61"/>
      <c r="E77" s="61">
        <v>0</v>
      </c>
      <c r="F77" s="61"/>
      <c r="G77" s="61"/>
      <c r="H77" s="61"/>
      <c r="I77" s="61"/>
      <c r="J77" s="61"/>
      <c r="K77" s="61"/>
      <c r="L77" s="61"/>
      <c r="M77" s="61">
        <v>0</v>
      </c>
      <c r="N77" s="61">
        <v>0</v>
      </c>
      <c r="O77" s="61"/>
      <c r="P77" s="61"/>
      <c r="Q77" s="62"/>
      <c r="R77" s="62"/>
      <c r="S77" s="61">
        <v>0</v>
      </c>
      <c r="T77" s="61">
        <v>0</v>
      </c>
    </row>
    <row r="78" spans="1:20" ht="18" customHeight="1">
      <c r="A78" s="50" t="s">
        <v>69</v>
      </c>
      <c r="B78" s="50"/>
      <c r="C78" s="17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S78" s="3"/>
      <c r="T78" s="3"/>
    </row>
  </sheetData>
  <mergeCells count="1">
    <mergeCell ref="A7:B8"/>
  </mergeCells>
  <printOptions/>
  <pageMargins left="0.5905511811023623" right="0.5905511811023623" top="0.5905511811023623" bottom="0.5905511811023623" header="0" footer="0"/>
  <pageSetup fitToWidth="2" horizontalDpi="600" verticalDpi="600" orientation="portrait" pageOrder="overThenDown" paperSize="9" scale="6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2008-03-11T04:17:46Z</cp:lastPrinted>
  <dcterms:created xsi:type="dcterms:W3CDTF">2002-03-27T15:00:00Z</dcterms:created>
  <dcterms:modified xsi:type="dcterms:W3CDTF">2008-03-28T02:23:18Z</dcterms:modified>
  <cp:category/>
  <cp:version/>
  <cp:contentType/>
  <cp:contentStatus/>
</cp:coreProperties>
</file>