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65" windowWidth="1845" windowHeight="1230" activeTab="0"/>
  </bookViews>
  <sheets>
    <sheet name="n-19-1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<sst xmlns="http://schemas.openxmlformats.org/spreadsheetml/2006/main" count="68" uniqueCount="68">
  <si>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</si>
  <si>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</si>
  <si>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</si>
  <si>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</si>
  <si>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</si>
  <si>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</si>
  <si>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</si>
  <si>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</si>
  <si>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</si>
  <si>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</si>
  <si>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</si>
  <si>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</si>
  <si>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</si>
  <si>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</si>
  <si>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</si>
  <si>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</si>
  <si>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</si>
  <si>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</si>
  <si>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</si>
  <si>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</si>
  <si>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</si>
  <si>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</si>
  <si>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</si>
  <si>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</si>
  <si>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</si>
  <si>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</si>
  <si>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</si>
  <si>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</si>
  <si>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</si>
  <si>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</si>
  <si>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</si>
  <si>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</si>
  <si>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</si>
  <si>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</si>
  <si>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</si>
  <si>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</si>
  <si>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</si>
  <si>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</si>
  <si>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</si>
  <si>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</si>
  <si>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</si>
  <si>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</si>
  <si>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</si>
  <si>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</si>
  <si>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</si>
  <si>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</si>
  <si>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</si>
  <si>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</si>
  <si>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</si>
  <si>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</si>
  <si>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</si>
  <si>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</si>
  <si>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   第１１表</t>
  </si>
  <si>
    <t>総      数</t>
  </si>
  <si>
    <t>肢体不自由</t>
  </si>
  <si>
    <t>１７</t>
  </si>
  <si>
    <t>市　町　村</t>
  </si>
  <si>
    <t>平成１５年度</t>
  </si>
  <si>
    <t>１６</t>
  </si>
  <si>
    <t>１８</t>
  </si>
  <si>
    <t>平成１９年度</t>
  </si>
  <si>
    <r>
      <t xml:space="preserve">  身 体 障 が い</t>
    </r>
    <r>
      <rPr>
        <sz val="20"/>
        <color indexed="10"/>
        <rFont val="ＭＳ 明朝"/>
        <family val="1"/>
      </rPr>
      <t xml:space="preserve"> </t>
    </r>
    <r>
      <rPr>
        <sz val="20"/>
        <rFont val="ＭＳ 明朝"/>
        <family val="1"/>
      </rPr>
      <t>者 手 帳 の 所 持 者 数</t>
    </r>
  </si>
  <si>
    <t>視覚障がい</t>
  </si>
  <si>
    <t>聴覚平衡
機能障がい</t>
  </si>
  <si>
    <t>音声言語・そしゃく
 機能障がい</t>
  </si>
  <si>
    <t>内部障がい</t>
  </si>
  <si>
    <t>　　　　　　堺市健康福祉局福祉推進部障害福祉課、高槻市保健福祉部福祉事務所障害福祉課、東大阪市健康福祉局福祉部障害者支援室　　　　　　</t>
  </si>
  <si>
    <t xml:space="preserve">  資  料    大阪府健康福祉部障がい保健福祉室地域生活支援課、大阪市心身障害者リハビリテーションセンター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</si>
</sst>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\ ##0;;&quot;－&quot;"/>
    <numFmt numFmtId="178" formatCode="#\ ###\ ##0"/>
    <numFmt numFmtId="179" formatCode="#\ ##0;;"/>
    <numFmt numFmtId="180" formatCode="###\ ###\ ###\ ##0;;\-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20"/>
      <color indexed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 quotePrefix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Continuous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/>
    </xf>
    <xf numFmtId="176" fontId="0" fillId="0" borderId="1" xfId="0" applyNumberFormat="1" applyFont="1" applyFill="1" applyBorder="1" applyAlignment="1" quotePrefix="1">
      <alignment horizontal="center" vertical="center" wrapText="1"/>
    </xf>
    <xf numFmtId="176" fontId="0" fillId="0" borderId="0" xfId="0" applyNumberFormat="1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176" fontId="9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 quotePrefix="1">
      <alignment horizontal="left" vertical="center"/>
    </xf>
    <xf numFmtId="176" fontId="0" fillId="0" borderId="0" xfId="0" applyNumberFormat="1" applyFont="1" applyFill="1" applyAlignment="1" quotePrefix="1">
      <alignment horizontal="left" vertical="center"/>
    </xf>
    <xf numFmtId="178" fontId="9" fillId="0" borderId="3" xfId="0" applyNumberFormat="1" applyFont="1" applyFill="1" applyBorder="1" applyAlignment="1" quotePrefix="1">
      <alignment horizontal="left" vertical="top"/>
    </xf>
    <xf numFmtId="176" fontId="9" fillId="0" borderId="3" xfId="0" applyNumberFormat="1" applyFont="1" applyFill="1" applyBorder="1" applyAlignment="1" quotePrefix="1">
      <alignment horizontal="left" vertical="top"/>
    </xf>
    <xf numFmtId="176" fontId="0" fillId="0" borderId="0" xfId="0" applyNumberFormat="1" applyFont="1" applyFill="1" applyAlignment="1">
      <alignment vertical="top"/>
    </xf>
    <xf numFmtId="176" fontId="0" fillId="0" borderId="2" xfId="0" applyNumberFormat="1" applyFont="1" applyFill="1" applyBorder="1" applyAlignment="1" quotePrefix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distributed" vertical="center"/>
    </xf>
    <xf numFmtId="176" fontId="0" fillId="0" borderId="4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 quotePrefix="1">
      <alignment horizontal="center" vertical="center"/>
    </xf>
    <xf numFmtId="178" fontId="7" fillId="0" borderId="0" xfId="0" applyNumberFormat="1" applyFont="1" applyFill="1" applyBorder="1" applyAlignment="1">
      <alignment horizontal="distributed" vertical="center"/>
    </xf>
    <xf numFmtId="176" fontId="7" fillId="0" borderId="4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top"/>
    </xf>
    <xf numFmtId="176" fontId="0" fillId="0" borderId="0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9" fontId="0" fillId="0" borderId="0" xfId="0" applyNumberFormat="1" applyFont="1" applyFill="1" applyAlignment="1">
      <alignment vertical="center"/>
    </xf>
    <xf numFmtId="176" fontId="0" fillId="0" borderId="2" xfId="0" applyNumberFormat="1" applyFont="1" applyFill="1" applyBorder="1" applyAlignment="1">
      <alignment horizontal="distributed" vertical="center"/>
    </xf>
    <xf numFmtId="176" fontId="0" fillId="0" borderId="5" xfId="0" applyNumberFormat="1" applyFont="1" applyFill="1" applyBorder="1" applyAlignment="1">
      <alignment horizontal="distributed" vertical="center"/>
    </xf>
    <xf numFmtId="179" fontId="0" fillId="0" borderId="2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2" width="0.4921875" style="1" customWidth="1"/>
    <col min="3" max="5" width="18.59765625" style="1" customWidth="1"/>
    <col min="6" max="6" width="20.59765625" style="1" customWidth="1"/>
    <col min="7" max="8" width="18.59765625" style="1" customWidth="1"/>
    <col min="9" max="16384" width="9" style="1" customWidth="1"/>
  </cols>
  <sheetData>
    <row r="1" spans="1:8" s="4" customFormat="1" ht="21.75" customHeight="1">
      <c r="A1" s="16" t="s">
        <v>52</v>
      </c>
      <c r="B1" s="17"/>
      <c r="C1" s="2"/>
      <c r="D1" s="3" t="s">
        <v>61</v>
      </c>
      <c r="F1" s="5"/>
      <c r="G1" s="5"/>
      <c r="H1" s="5"/>
    </row>
    <row r="2" ht="21.75" customHeight="1"/>
    <row r="3" spans="1:8" s="20" customFormat="1" ht="15" customHeight="1" thickBot="1">
      <c r="A3" s="18"/>
      <c r="B3" s="19"/>
      <c r="C3" s="10"/>
      <c r="D3" s="11"/>
      <c r="E3" s="11"/>
      <c r="F3" s="11"/>
      <c r="G3" s="11"/>
      <c r="H3" s="11"/>
    </row>
    <row r="4" spans="1:8" s="22" customFormat="1" ht="34.5" customHeight="1">
      <c r="A4" s="21" t="s">
        <v>56</v>
      </c>
      <c r="B4" s="21"/>
      <c r="C4" s="6" t="s">
        <v>53</v>
      </c>
      <c r="D4" s="7" t="s">
        <v>62</v>
      </c>
      <c r="E4" s="8" t="s">
        <v>63</v>
      </c>
      <c r="F4" s="8" t="s">
        <v>64</v>
      </c>
      <c r="G4" s="7" t="s">
        <v>54</v>
      </c>
      <c r="H4" s="7" t="s">
        <v>65</v>
      </c>
    </row>
    <row r="5" spans="1:8" ht="14.25" customHeight="1">
      <c r="A5" s="23"/>
      <c r="B5" s="24"/>
      <c r="C5" s="12"/>
      <c r="D5" s="12"/>
      <c r="E5" s="12"/>
      <c r="F5" s="12"/>
      <c r="G5" s="12"/>
      <c r="H5" s="12"/>
    </row>
    <row r="6" spans="1:8" s="20" customFormat="1" ht="14.25" customHeight="1">
      <c r="A6" s="25" t="s">
        <v>57</v>
      </c>
      <c r="B6" s="26"/>
      <c r="C6" s="13">
        <v>311028</v>
      </c>
      <c r="D6" s="13">
        <v>26976</v>
      </c>
      <c r="E6" s="13">
        <v>26430</v>
      </c>
      <c r="F6" s="13">
        <v>4566</v>
      </c>
      <c r="G6" s="13">
        <v>176507</v>
      </c>
      <c r="H6" s="13">
        <v>76549</v>
      </c>
    </row>
    <row r="7" spans="1:8" s="20" customFormat="1" ht="14.25" customHeight="1">
      <c r="A7" s="27" t="s">
        <v>58</v>
      </c>
      <c r="B7" s="26"/>
      <c r="C7" s="13">
        <v>323651</v>
      </c>
      <c r="D7" s="13">
        <v>27391</v>
      </c>
      <c r="E7" s="13">
        <v>27544</v>
      </c>
      <c r="F7" s="13">
        <v>4762</v>
      </c>
      <c r="G7" s="13">
        <v>183330</v>
      </c>
      <c r="H7" s="13">
        <v>80624</v>
      </c>
    </row>
    <row r="8" spans="1:8" s="20" customFormat="1" ht="14.25" customHeight="1">
      <c r="A8" s="27" t="s">
        <v>55</v>
      </c>
      <c r="B8" s="26"/>
      <c r="C8" s="13">
        <v>331438</v>
      </c>
      <c r="D8" s="13">
        <v>27370</v>
      </c>
      <c r="E8" s="13">
        <v>27364</v>
      </c>
      <c r="F8" s="13">
        <v>4574</v>
      </c>
      <c r="G8" s="13">
        <v>188388</v>
      </c>
      <c r="H8" s="13">
        <v>83742</v>
      </c>
    </row>
    <row r="9" spans="1:8" s="20" customFormat="1" ht="14.25" customHeight="1">
      <c r="A9" s="27" t="s">
        <v>59</v>
      </c>
      <c r="B9" s="26"/>
      <c r="C9" s="13">
        <v>341163</v>
      </c>
      <c r="D9" s="13">
        <v>27561</v>
      </c>
      <c r="E9" s="13">
        <v>27387</v>
      </c>
      <c r="F9" s="13">
        <v>4666</v>
      </c>
      <c r="G9" s="13">
        <v>194314</v>
      </c>
      <c r="H9" s="13">
        <v>87235</v>
      </c>
    </row>
    <row r="10" spans="1:8" s="20" customFormat="1" ht="14.25" customHeight="1">
      <c r="A10" s="25"/>
      <c r="B10" s="26"/>
      <c r="C10" s="4"/>
      <c r="D10" s="4"/>
      <c r="E10" s="4"/>
      <c r="F10" s="4"/>
      <c r="G10" s="4"/>
      <c r="H10" s="4"/>
    </row>
    <row r="11" spans="1:8" s="31" customFormat="1" ht="14.25" customHeight="1">
      <c r="A11" s="28" t="s">
        <v>60</v>
      </c>
      <c r="B11" s="29"/>
      <c r="C11" s="30">
        <f aca="true" t="shared" si="0" ref="C11:H11">SUM(C13:C20)</f>
        <v>352709</v>
      </c>
      <c r="D11" s="30">
        <f t="shared" si="0"/>
        <v>27656</v>
      </c>
      <c r="E11" s="30">
        <f t="shared" si="0"/>
        <v>28681</v>
      </c>
      <c r="F11" s="30">
        <f t="shared" si="0"/>
        <v>4785</v>
      </c>
      <c r="G11" s="30">
        <f t="shared" si="0"/>
        <v>200482</v>
      </c>
      <c r="H11" s="30">
        <f t="shared" si="0"/>
        <v>91105</v>
      </c>
    </row>
    <row r="12" spans="1:8" s="20" customFormat="1" ht="14.25" customHeight="1">
      <c r="A12" s="32" t="s">
        <v>0</v>
      </c>
      <c r="B12" s="26"/>
      <c r="C12" s="13"/>
      <c r="D12" s="13"/>
      <c r="E12" s="13"/>
      <c r="F12" s="13"/>
      <c r="G12" s="13"/>
      <c r="H12" s="13"/>
    </row>
    <row r="13" spans="1:8" s="31" customFormat="1" ht="14.25" customHeight="1">
      <c r="A13" s="33" t="s">
        <v>1</v>
      </c>
      <c r="B13" s="29"/>
      <c r="C13" s="30">
        <f aca="true" t="shared" si="1" ref="C13:H13">C22</f>
        <v>119945</v>
      </c>
      <c r="D13" s="30">
        <f t="shared" si="1"/>
        <v>10706</v>
      </c>
      <c r="E13" s="30">
        <f t="shared" si="1"/>
        <v>10715</v>
      </c>
      <c r="F13" s="30">
        <f t="shared" si="1"/>
        <v>1824</v>
      </c>
      <c r="G13" s="30">
        <f t="shared" si="1"/>
        <v>66610</v>
      </c>
      <c r="H13" s="30">
        <f t="shared" si="1"/>
        <v>30090</v>
      </c>
    </row>
    <row r="14" spans="1:8" s="31" customFormat="1" ht="14.25" customHeight="1">
      <c r="A14" s="33" t="s">
        <v>2</v>
      </c>
      <c r="B14" s="29"/>
      <c r="C14" s="30">
        <f aca="true" t="shared" si="2" ref="C14:H14">C28+C30+C35+C50+C62</f>
        <v>36542</v>
      </c>
      <c r="D14" s="30">
        <f t="shared" si="2"/>
        <v>2783</v>
      </c>
      <c r="E14" s="30">
        <f t="shared" si="2"/>
        <v>2704</v>
      </c>
      <c r="F14" s="30">
        <f t="shared" si="2"/>
        <v>540</v>
      </c>
      <c r="G14" s="30">
        <f t="shared" si="2"/>
        <v>20767</v>
      </c>
      <c r="H14" s="30">
        <f t="shared" si="2"/>
        <v>9748</v>
      </c>
    </row>
    <row r="15" spans="1:8" s="31" customFormat="1" ht="14.25" customHeight="1">
      <c r="A15" s="33" t="s">
        <v>3</v>
      </c>
      <c r="B15" s="29"/>
      <c r="C15" s="30">
        <f aca="true" t="shared" si="3" ref="C15:H15">C25+C26+C46+C63+C64</f>
        <v>21287</v>
      </c>
      <c r="D15" s="30">
        <f t="shared" si="3"/>
        <v>1457</v>
      </c>
      <c r="E15" s="30">
        <f t="shared" si="3"/>
        <v>1455</v>
      </c>
      <c r="F15" s="30">
        <f t="shared" si="3"/>
        <v>413</v>
      </c>
      <c r="G15" s="30">
        <f t="shared" si="3"/>
        <v>12145</v>
      </c>
      <c r="H15" s="30">
        <f t="shared" si="3"/>
        <v>5817</v>
      </c>
    </row>
    <row r="16" spans="1:8" s="31" customFormat="1" ht="14.25" customHeight="1">
      <c r="A16" s="33" t="s">
        <v>4</v>
      </c>
      <c r="B16" s="29"/>
      <c r="C16" s="30">
        <f aca="true" t="shared" si="4" ref="C16:H16">C32+C34+C40+C43+C49+C56+C58</f>
        <v>47393</v>
      </c>
      <c r="D16" s="30">
        <f t="shared" si="4"/>
        <v>3600</v>
      </c>
      <c r="E16" s="30">
        <f t="shared" si="4"/>
        <v>3888</v>
      </c>
      <c r="F16" s="30">
        <f t="shared" si="4"/>
        <v>615</v>
      </c>
      <c r="G16" s="30">
        <f t="shared" si="4"/>
        <v>26735</v>
      </c>
      <c r="H16" s="30">
        <f t="shared" si="4"/>
        <v>12555</v>
      </c>
    </row>
    <row r="17" spans="1:8" s="31" customFormat="1" ht="14.25" customHeight="1">
      <c r="A17" s="33" t="s">
        <v>5</v>
      </c>
      <c r="B17" s="29"/>
      <c r="C17" s="30">
        <f aca="true" t="shared" si="5" ref="C17:H17">C36+C47+C54</f>
        <v>31433</v>
      </c>
      <c r="D17" s="30">
        <f t="shared" si="5"/>
        <v>2387</v>
      </c>
      <c r="E17" s="30">
        <f t="shared" si="5"/>
        <v>2600</v>
      </c>
      <c r="F17" s="30">
        <f t="shared" si="5"/>
        <v>247</v>
      </c>
      <c r="G17" s="30">
        <f t="shared" si="5"/>
        <v>18090</v>
      </c>
      <c r="H17" s="30">
        <f t="shared" si="5"/>
        <v>8109</v>
      </c>
    </row>
    <row r="18" spans="1:8" s="31" customFormat="1" ht="14.25" customHeight="1">
      <c r="A18" s="33" t="s">
        <v>6</v>
      </c>
      <c r="B18" s="29"/>
      <c r="C18" s="30">
        <f aca="true" t="shared" si="6" ref="C18:H18">C38+C41+C42+C48+C53+C59+C70+C71+C72</f>
        <v>23231</v>
      </c>
      <c r="D18" s="30">
        <f t="shared" si="6"/>
        <v>1684</v>
      </c>
      <c r="E18" s="30">
        <f t="shared" si="6"/>
        <v>1805</v>
      </c>
      <c r="F18" s="30">
        <f t="shared" si="6"/>
        <v>300</v>
      </c>
      <c r="G18" s="30">
        <f t="shared" si="6"/>
        <v>13579</v>
      </c>
      <c r="H18" s="30">
        <f t="shared" si="6"/>
        <v>5863</v>
      </c>
    </row>
    <row r="19" spans="1:8" s="31" customFormat="1" ht="14.25" customHeight="1">
      <c r="A19" s="33" t="s">
        <v>7</v>
      </c>
      <c r="B19" s="29"/>
      <c r="C19" s="30">
        <f aca="true" t="shared" si="7" ref="C19:H19">C23+C29+C44+C52+C65</f>
        <v>49290</v>
      </c>
      <c r="D19" s="30">
        <f t="shared" si="7"/>
        <v>3460</v>
      </c>
      <c r="E19" s="30">
        <f t="shared" si="7"/>
        <v>3675</v>
      </c>
      <c r="F19" s="30">
        <f t="shared" si="7"/>
        <v>589</v>
      </c>
      <c r="G19" s="30">
        <f t="shared" si="7"/>
        <v>28539</v>
      </c>
      <c r="H19" s="30">
        <f t="shared" si="7"/>
        <v>13027</v>
      </c>
    </row>
    <row r="20" spans="1:8" s="31" customFormat="1" ht="14.25" customHeight="1">
      <c r="A20" s="33" t="s">
        <v>8</v>
      </c>
      <c r="B20" s="29"/>
      <c r="C20" s="30">
        <f aca="true" t="shared" si="8" ref="C20:H20">C24+C31+C37+C55+C60+C66+C68+C69</f>
        <v>23588</v>
      </c>
      <c r="D20" s="30">
        <f t="shared" si="8"/>
        <v>1579</v>
      </c>
      <c r="E20" s="30">
        <f t="shared" si="8"/>
        <v>1839</v>
      </c>
      <c r="F20" s="30">
        <f t="shared" si="8"/>
        <v>257</v>
      </c>
      <c r="G20" s="30">
        <f t="shared" si="8"/>
        <v>14017</v>
      </c>
      <c r="H20" s="30">
        <f t="shared" si="8"/>
        <v>5896</v>
      </c>
    </row>
    <row r="21" spans="1:9" s="20" customFormat="1" ht="14.25" customHeight="1">
      <c r="A21" s="32"/>
      <c r="B21" s="26"/>
      <c r="C21" s="13"/>
      <c r="D21" s="13"/>
      <c r="E21" s="13"/>
      <c r="F21" s="13"/>
      <c r="G21" s="13"/>
      <c r="H21" s="13"/>
      <c r="I21" s="31"/>
    </row>
    <row r="22" spans="1:8" s="20" customFormat="1" ht="14.25" customHeight="1">
      <c r="A22" s="32" t="s">
        <v>9</v>
      </c>
      <c r="B22" s="26"/>
      <c r="C22" s="34">
        <f>SUM(D22:H22)</f>
        <v>119945</v>
      </c>
      <c r="D22" s="13">
        <v>10706</v>
      </c>
      <c r="E22" s="13">
        <v>10715</v>
      </c>
      <c r="F22" s="13">
        <v>1824</v>
      </c>
      <c r="G22" s="13">
        <v>66610</v>
      </c>
      <c r="H22" s="13">
        <v>30090</v>
      </c>
    </row>
    <row r="23" spans="1:8" s="20" customFormat="1" ht="14.25" customHeight="1">
      <c r="A23" s="32" t="s">
        <v>10</v>
      </c>
      <c r="B23" s="26"/>
      <c r="C23" s="34">
        <f>SUM(D23:H23)</f>
        <v>37141</v>
      </c>
      <c r="D23" s="13">
        <v>2588</v>
      </c>
      <c r="E23" s="13">
        <v>2882</v>
      </c>
      <c r="F23" s="13">
        <v>443</v>
      </c>
      <c r="G23" s="13">
        <v>21406</v>
      </c>
      <c r="H23" s="13">
        <v>9822</v>
      </c>
    </row>
    <row r="24" spans="1:8" s="20" customFormat="1" ht="14.25" customHeight="1">
      <c r="A24" s="32" t="s">
        <v>11</v>
      </c>
      <c r="B24" s="26"/>
      <c r="C24" s="34">
        <f>SUM(D24:H24)</f>
        <v>8235</v>
      </c>
      <c r="D24" s="13">
        <v>537</v>
      </c>
      <c r="E24" s="13">
        <v>601</v>
      </c>
      <c r="F24" s="13">
        <v>68</v>
      </c>
      <c r="G24" s="13">
        <v>4932</v>
      </c>
      <c r="H24" s="13">
        <v>2097</v>
      </c>
    </row>
    <row r="25" spans="1:8" s="20" customFormat="1" ht="14.25" customHeight="1">
      <c r="A25" s="32" t="s">
        <v>12</v>
      </c>
      <c r="B25" s="26"/>
      <c r="C25" s="34">
        <f>SUM(D25:H25)</f>
        <v>12732</v>
      </c>
      <c r="D25" s="13">
        <v>931</v>
      </c>
      <c r="E25" s="13">
        <v>933</v>
      </c>
      <c r="F25" s="13">
        <v>283</v>
      </c>
      <c r="G25" s="13">
        <v>7180</v>
      </c>
      <c r="H25" s="13">
        <v>3405</v>
      </c>
    </row>
    <row r="26" spans="1:8" s="20" customFormat="1" ht="14.25" customHeight="1">
      <c r="A26" s="32" t="s">
        <v>13</v>
      </c>
      <c r="B26" s="26"/>
      <c r="C26" s="34">
        <f>SUM(D26:H26)</f>
        <v>3047</v>
      </c>
      <c r="D26" s="13">
        <v>210</v>
      </c>
      <c r="E26" s="13">
        <v>198</v>
      </c>
      <c r="F26" s="13">
        <v>49</v>
      </c>
      <c r="G26" s="13">
        <v>1755</v>
      </c>
      <c r="H26" s="13">
        <v>835</v>
      </c>
    </row>
    <row r="27" spans="1:8" s="20" customFormat="1" ht="14.25" customHeight="1">
      <c r="A27" s="32"/>
      <c r="B27" s="26"/>
      <c r="C27" s="34"/>
      <c r="D27" s="13"/>
      <c r="E27" s="13"/>
      <c r="F27" s="13"/>
      <c r="G27" s="13"/>
      <c r="H27" s="13"/>
    </row>
    <row r="28" spans="1:8" s="20" customFormat="1" ht="14.25" customHeight="1">
      <c r="A28" s="32" t="s">
        <v>14</v>
      </c>
      <c r="B28" s="26"/>
      <c r="C28" s="34">
        <f>SUM(D28:H28)</f>
        <v>11725</v>
      </c>
      <c r="D28" s="13">
        <v>864</v>
      </c>
      <c r="E28" s="13">
        <v>817</v>
      </c>
      <c r="F28" s="13">
        <v>174</v>
      </c>
      <c r="G28" s="13">
        <v>6804</v>
      </c>
      <c r="H28" s="13">
        <v>3066</v>
      </c>
    </row>
    <row r="29" spans="1:8" s="20" customFormat="1" ht="14.25" customHeight="1">
      <c r="A29" s="32" t="s">
        <v>15</v>
      </c>
      <c r="B29" s="26"/>
      <c r="C29" s="34">
        <f>SUM(D29:H29)</f>
        <v>2706</v>
      </c>
      <c r="D29" s="13">
        <v>177</v>
      </c>
      <c r="E29" s="13">
        <v>195</v>
      </c>
      <c r="F29" s="13">
        <v>27</v>
      </c>
      <c r="G29" s="13">
        <v>1562</v>
      </c>
      <c r="H29" s="13">
        <v>745</v>
      </c>
    </row>
    <row r="30" spans="1:8" s="20" customFormat="1" ht="14.25" customHeight="1">
      <c r="A30" s="32" t="s">
        <v>16</v>
      </c>
      <c r="B30" s="26"/>
      <c r="C30" s="34">
        <f>SUM(D30:H30)</f>
        <v>11456</v>
      </c>
      <c r="D30" s="13">
        <v>934</v>
      </c>
      <c r="E30" s="13">
        <v>795</v>
      </c>
      <c r="F30" s="13">
        <v>175</v>
      </c>
      <c r="G30" s="13">
        <v>6398</v>
      </c>
      <c r="H30" s="13">
        <v>3154</v>
      </c>
    </row>
    <row r="31" spans="1:8" s="20" customFormat="1" ht="14.25" customHeight="1">
      <c r="A31" s="32" t="s">
        <v>17</v>
      </c>
      <c r="B31" s="26"/>
      <c r="C31" s="34">
        <f>SUM(D31:H31)</f>
        <v>3671</v>
      </c>
      <c r="D31" s="13">
        <v>275</v>
      </c>
      <c r="E31" s="13">
        <v>252</v>
      </c>
      <c r="F31" s="13">
        <v>33</v>
      </c>
      <c r="G31" s="13">
        <v>2147</v>
      </c>
      <c r="H31" s="13">
        <v>964</v>
      </c>
    </row>
    <row r="32" spans="1:8" s="20" customFormat="1" ht="14.25" customHeight="1">
      <c r="A32" s="32" t="s">
        <v>18</v>
      </c>
      <c r="B32" s="26"/>
      <c r="C32" s="34">
        <f>SUM(D32:H32)</f>
        <v>6470</v>
      </c>
      <c r="D32" s="13">
        <v>526</v>
      </c>
      <c r="E32" s="13">
        <v>486</v>
      </c>
      <c r="F32" s="13">
        <v>87</v>
      </c>
      <c r="G32" s="13">
        <v>3676</v>
      </c>
      <c r="H32" s="13">
        <v>1695</v>
      </c>
    </row>
    <row r="33" spans="1:8" s="20" customFormat="1" ht="14.25" customHeight="1">
      <c r="A33" s="32"/>
      <c r="B33" s="26"/>
      <c r="C33" s="34"/>
      <c r="D33" s="13"/>
      <c r="E33" s="13"/>
      <c r="F33" s="13"/>
      <c r="G33" s="13"/>
      <c r="H33" s="13"/>
    </row>
    <row r="34" spans="1:8" s="20" customFormat="1" ht="14.25" customHeight="1">
      <c r="A34" s="32" t="s">
        <v>19</v>
      </c>
      <c r="B34" s="26"/>
      <c r="C34" s="34">
        <f>SUM(D34:H34)</f>
        <v>19572</v>
      </c>
      <c r="D34" s="13">
        <v>1476</v>
      </c>
      <c r="E34" s="13">
        <v>1442</v>
      </c>
      <c r="F34" s="13">
        <v>269</v>
      </c>
      <c r="G34" s="13">
        <v>11018</v>
      </c>
      <c r="H34" s="13">
        <v>5367</v>
      </c>
    </row>
    <row r="35" spans="1:8" s="20" customFormat="1" ht="14.25" customHeight="1">
      <c r="A35" s="32" t="s">
        <v>20</v>
      </c>
      <c r="B35" s="26"/>
      <c r="C35" s="34">
        <f>SUM(D35:H35)</f>
        <v>9717</v>
      </c>
      <c r="D35" s="13">
        <v>722</v>
      </c>
      <c r="E35" s="13">
        <v>834</v>
      </c>
      <c r="F35" s="13">
        <v>132</v>
      </c>
      <c r="G35" s="13">
        <v>5480</v>
      </c>
      <c r="H35" s="13">
        <v>2549</v>
      </c>
    </row>
    <row r="36" spans="1:8" s="20" customFormat="1" ht="14.25" customHeight="1">
      <c r="A36" s="32" t="s">
        <v>21</v>
      </c>
      <c r="B36" s="26"/>
      <c r="C36" s="34">
        <f>SUM(D36:H36)</f>
        <v>10171</v>
      </c>
      <c r="D36" s="13">
        <v>836</v>
      </c>
      <c r="E36" s="13">
        <v>862</v>
      </c>
      <c r="F36" s="13">
        <v>133</v>
      </c>
      <c r="G36" s="13">
        <v>5734</v>
      </c>
      <c r="H36" s="13">
        <v>2606</v>
      </c>
    </row>
    <row r="37" spans="1:8" s="20" customFormat="1" ht="14.25" customHeight="1">
      <c r="A37" s="32" t="s">
        <v>22</v>
      </c>
      <c r="B37" s="26"/>
      <c r="C37" s="34">
        <f>SUM(D37:H37)</f>
        <v>3988</v>
      </c>
      <c r="D37" s="13">
        <v>244</v>
      </c>
      <c r="E37" s="13">
        <v>331</v>
      </c>
      <c r="F37" s="13">
        <v>65</v>
      </c>
      <c r="G37" s="13">
        <v>2375</v>
      </c>
      <c r="H37" s="13">
        <v>973</v>
      </c>
    </row>
    <row r="38" spans="1:8" s="20" customFormat="1" ht="14.25" customHeight="1">
      <c r="A38" s="32" t="s">
        <v>23</v>
      </c>
      <c r="B38" s="26"/>
      <c r="C38" s="34">
        <f>SUM(D38:H38)</f>
        <v>4537</v>
      </c>
      <c r="D38" s="13">
        <v>364</v>
      </c>
      <c r="E38" s="13">
        <v>387</v>
      </c>
      <c r="F38" s="13">
        <v>74</v>
      </c>
      <c r="G38" s="13">
        <v>2709</v>
      </c>
      <c r="H38" s="13">
        <v>1003</v>
      </c>
    </row>
    <row r="39" spans="1:8" s="20" customFormat="1" ht="14.25" customHeight="1">
      <c r="A39" s="32"/>
      <c r="B39" s="26"/>
      <c r="C39" s="34"/>
      <c r="D39" s="13"/>
      <c r="E39" s="13"/>
      <c r="F39" s="13"/>
      <c r="G39" s="13"/>
      <c r="H39" s="13"/>
    </row>
    <row r="40" spans="1:8" s="20" customFormat="1" ht="14.25" customHeight="1">
      <c r="A40" s="32" t="s">
        <v>24</v>
      </c>
      <c r="B40" s="26"/>
      <c r="C40" s="34">
        <f>SUM(D40:H40)</f>
        <v>7873</v>
      </c>
      <c r="D40" s="13">
        <v>582</v>
      </c>
      <c r="E40" s="13">
        <v>760</v>
      </c>
      <c r="F40" s="13">
        <v>99</v>
      </c>
      <c r="G40" s="13">
        <v>4321</v>
      </c>
      <c r="H40" s="13">
        <v>2111</v>
      </c>
    </row>
    <row r="41" spans="1:8" s="20" customFormat="1" ht="14.25" customHeight="1">
      <c r="A41" s="32" t="s">
        <v>25</v>
      </c>
      <c r="B41" s="26"/>
      <c r="C41" s="34">
        <f>SUM(D41:H41)</f>
        <v>3832</v>
      </c>
      <c r="D41" s="13">
        <v>241</v>
      </c>
      <c r="E41" s="13">
        <v>318</v>
      </c>
      <c r="F41" s="13">
        <v>53</v>
      </c>
      <c r="G41" s="13">
        <v>2246</v>
      </c>
      <c r="H41" s="13">
        <v>974</v>
      </c>
    </row>
    <row r="42" spans="1:8" s="20" customFormat="1" ht="14.25" customHeight="1">
      <c r="A42" s="32" t="s">
        <v>26</v>
      </c>
      <c r="B42" s="26"/>
      <c r="C42" s="34">
        <f>SUM(D42:H42)</f>
        <v>4652</v>
      </c>
      <c r="D42" s="13">
        <v>351</v>
      </c>
      <c r="E42" s="13">
        <v>367</v>
      </c>
      <c r="F42" s="13">
        <v>54</v>
      </c>
      <c r="G42" s="13">
        <v>2711</v>
      </c>
      <c r="H42" s="13">
        <v>1169</v>
      </c>
    </row>
    <row r="43" spans="1:8" s="20" customFormat="1" ht="14.25" customHeight="1">
      <c r="A43" s="32" t="s">
        <v>27</v>
      </c>
      <c r="B43" s="26"/>
      <c r="C43" s="34">
        <f>SUM(D43:H43)</f>
        <v>4245</v>
      </c>
      <c r="D43" s="13">
        <v>309</v>
      </c>
      <c r="E43" s="13">
        <v>435</v>
      </c>
      <c r="F43" s="13">
        <v>51</v>
      </c>
      <c r="G43" s="13">
        <v>2440</v>
      </c>
      <c r="H43" s="13">
        <v>1010</v>
      </c>
    </row>
    <row r="44" spans="1:8" s="20" customFormat="1" ht="14.25" customHeight="1">
      <c r="A44" s="32" t="s">
        <v>28</v>
      </c>
      <c r="B44" s="26"/>
      <c r="C44" s="34">
        <f>SUM(D44:H44)</f>
        <v>6541</v>
      </c>
      <c r="D44" s="13">
        <v>490</v>
      </c>
      <c r="E44" s="13">
        <v>398</v>
      </c>
      <c r="F44" s="13">
        <v>80</v>
      </c>
      <c r="G44" s="13">
        <v>3884</v>
      </c>
      <c r="H44" s="13">
        <v>1689</v>
      </c>
    </row>
    <row r="45" spans="1:8" s="20" customFormat="1" ht="14.25" customHeight="1">
      <c r="A45" s="32"/>
      <c r="B45" s="26"/>
      <c r="C45" s="34"/>
      <c r="D45" s="13"/>
      <c r="E45" s="13"/>
      <c r="F45" s="13"/>
      <c r="G45" s="13"/>
      <c r="H45" s="13"/>
    </row>
    <row r="46" spans="1:8" s="20" customFormat="1" ht="14.25" customHeight="1">
      <c r="A46" s="32" t="s">
        <v>29</v>
      </c>
      <c r="B46" s="26"/>
      <c r="C46" s="34">
        <f>SUM(D46:H46)</f>
        <v>4085</v>
      </c>
      <c r="D46" s="13">
        <v>237</v>
      </c>
      <c r="E46" s="13">
        <v>221</v>
      </c>
      <c r="F46" s="13">
        <v>57</v>
      </c>
      <c r="G46" s="13">
        <v>2377</v>
      </c>
      <c r="H46" s="13">
        <v>1193</v>
      </c>
    </row>
    <row r="47" spans="1:8" s="20" customFormat="1" ht="14.25" customHeight="1">
      <c r="A47" s="32" t="s">
        <v>30</v>
      </c>
      <c r="B47" s="26"/>
      <c r="C47" s="34">
        <f>SUM(D47:H47)</f>
        <v>2508</v>
      </c>
      <c r="D47" s="13">
        <v>201</v>
      </c>
      <c r="E47" s="13">
        <v>216</v>
      </c>
      <c r="F47" s="13">
        <v>30</v>
      </c>
      <c r="G47" s="13">
        <v>1408</v>
      </c>
      <c r="H47" s="13">
        <v>653</v>
      </c>
    </row>
    <row r="48" spans="1:8" s="20" customFormat="1" ht="14.25" customHeight="1">
      <c r="A48" s="32" t="s">
        <v>31</v>
      </c>
      <c r="B48" s="26"/>
      <c r="C48" s="34">
        <f>SUM(D48:H48)</f>
        <v>4363</v>
      </c>
      <c r="D48" s="13">
        <v>337</v>
      </c>
      <c r="E48" s="13">
        <v>355</v>
      </c>
      <c r="F48" s="13">
        <v>53</v>
      </c>
      <c r="G48" s="13">
        <v>2451</v>
      </c>
      <c r="H48" s="13">
        <v>1167</v>
      </c>
    </row>
    <row r="49" spans="1:8" s="20" customFormat="1" ht="14.25" customHeight="1">
      <c r="A49" s="32" t="s">
        <v>32</v>
      </c>
      <c r="B49" s="26"/>
      <c r="C49" s="34">
        <f>SUM(D49:H49)</f>
        <v>4742</v>
      </c>
      <c r="D49" s="13">
        <v>380</v>
      </c>
      <c r="E49" s="13">
        <v>396</v>
      </c>
      <c r="F49" s="13">
        <v>58</v>
      </c>
      <c r="G49" s="13">
        <v>2685</v>
      </c>
      <c r="H49" s="13">
        <v>1223</v>
      </c>
    </row>
    <row r="50" spans="1:8" s="20" customFormat="1" ht="14.25" customHeight="1">
      <c r="A50" s="32" t="s">
        <v>33</v>
      </c>
      <c r="B50" s="26"/>
      <c r="C50" s="34">
        <f>SUM(D50:H50)</f>
        <v>2692</v>
      </c>
      <c r="D50" s="13">
        <v>196</v>
      </c>
      <c r="E50" s="13">
        <v>204</v>
      </c>
      <c r="F50" s="13">
        <v>43</v>
      </c>
      <c r="G50" s="13">
        <v>1541</v>
      </c>
      <c r="H50" s="13">
        <v>708</v>
      </c>
    </row>
    <row r="51" spans="1:8" s="20" customFormat="1" ht="14.25" customHeight="1">
      <c r="A51" s="32"/>
      <c r="B51" s="26"/>
      <c r="C51" s="34"/>
      <c r="D51" s="13"/>
      <c r="E51" s="13"/>
      <c r="F51" s="13"/>
      <c r="G51" s="13"/>
      <c r="H51" s="13"/>
    </row>
    <row r="52" spans="1:8" s="20" customFormat="1" ht="14.25" customHeight="1">
      <c r="A52" s="32" t="s">
        <v>34</v>
      </c>
      <c r="B52" s="26"/>
      <c r="C52" s="34">
        <f>SUM(D52:H52)</f>
        <v>2148</v>
      </c>
      <c r="D52" s="13">
        <v>160</v>
      </c>
      <c r="E52" s="13">
        <v>120</v>
      </c>
      <c r="F52" s="13">
        <v>30</v>
      </c>
      <c r="G52" s="13">
        <v>1268</v>
      </c>
      <c r="H52" s="13">
        <v>570</v>
      </c>
    </row>
    <row r="53" spans="1:8" s="20" customFormat="1" ht="14.25" customHeight="1">
      <c r="A53" s="32" t="s">
        <v>35</v>
      </c>
      <c r="B53" s="26"/>
      <c r="C53" s="34">
        <f>SUM(D53:H53)</f>
        <v>2342</v>
      </c>
      <c r="D53" s="13">
        <v>173</v>
      </c>
      <c r="E53" s="13">
        <v>144</v>
      </c>
      <c r="F53" s="13">
        <v>25</v>
      </c>
      <c r="G53" s="13">
        <v>1330</v>
      </c>
      <c r="H53" s="13">
        <v>670</v>
      </c>
    </row>
    <row r="54" spans="1:8" s="20" customFormat="1" ht="14.25" customHeight="1">
      <c r="A54" s="32" t="s">
        <v>36</v>
      </c>
      <c r="B54" s="26"/>
      <c r="C54" s="34">
        <f>SUM(D54:H54)</f>
        <v>18754</v>
      </c>
      <c r="D54" s="13">
        <v>1350</v>
      </c>
      <c r="E54" s="13">
        <v>1522</v>
      </c>
      <c r="F54" s="13">
        <v>84</v>
      </c>
      <c r="G54" s="13">
        <v>10948</v>
      </c>
      <c r="H54" s="13">
        <v>4850</v>
      </c>
    </row>
    <row r="55" spans="1:8" s="20" customFormat="1" ht="14.25" customHeight="1">
      <c r="A55" s="32" t="s">
        <v>37</v>
      </c>
      <c r="B55" s="26"/>
      <c r="C55" s="34">
        <f>SUM(D55:H55)</f>
        <v>2779</v>
      </c>
      <c r="D55" s="13">
        <v>191</v>
      </c>
      <c r="E55" s="13">
        <v>249</v>
      </c>
      <c r="F55" s="13">
        <v>37</v>
      </c>
      <c r="G55" s="13">
        <v>1679</v>
      </c>
      <c r="H55" s="13">
        <v>623</v>
      </c>
    </row>
    <row r="56" spans="1:8" s="20" customFormat="1" ht="14.25" customHeight="1">
      <c r="A56" s="32" t="s">
        <v>38</v>
      </c>
      <c r="B56" s="26"/>
      <c r="C56" s="34">
        <f>SUM(D56:H56)</f>
        <v>2005</v>
      </c>
      <c r="D56" s="13">
        <v>148</v>
      </c>
      <c r="E56" s="13">
        <v>198</v>
      </c>
      <c r="F56" s="13">
        <v>27</v>
      </c>
      <c r="G56" s="13">
        <v>1141</v>
      </c>
      <c r="H56" s="13">
        <v>491</v>
      </c>
    </row>
    <row r="57" spans="1:8" s="20" customFormat="1" ht="14.25" customHeight="1">
      <c r="A57" s="32"/>
      <c r="B57" s="26"/>
      <c r="C57" s="34"/>
      <c r="D57" s="13"/>
      <c r="E57" s="13"/>
      <c r="F57" s="13"/>
      <c r="G57" s="13"/>
      <c r="H57" s="13"/>
    </row>
    <row r="58" spans="1:8" s="20" customFormat="1" ht="14.25" customHeight="1">
      <c r="A58" s="32" t="s">
        <v>39</v>
      </c>
      <c r="B58" s="26"/>
      <c r="C58" s="34">
        <f>SUM(D58:H58)</f>
        <v>2486</v>
      </c>
      <c r="D58" s="13">
        <v>179</v>
      </c>
      <c r="E58" s="13">
        <v>171</v>
      </c>
      <c r="F58" s="13">
        <v>24</v>
      </c>
      <c r="G58" s="13">
        <v>1454</v>
      </c>
      <c r="H58" s="13">
        <v>658</v>
      </c>
    </row>
    <row r="59" spans="1:8" s="20" customFormat="1" ht="14.25" customHeight="1">
      <c r="A59" s="32" t="s">
        <v>40</v>
      </c>
      <c r="B59" s="26"/>
      <c r="C59" s="34">
        <f>SUM(D59:H59)</f>
        <v>1965</v>
      </c>
      <c r="D59" s="13">
        <v>119</v>
      </c>
      <c r="E59" s="13">
        <v>131</v>
      </c>
      <c r="F59" s="13">
        <v>26</v>
      </c>
      <c r="G59" s="13">
        <v>1158</v>
      </c>
      <c r="H59" s="13">
        <v>531</v>
      </c>
    </row>
    <row r="60" spans="1:8" s="20" customFormat="1" ht="14.25" customHeight="1">
      <c r="A60" s="32" t="s">
        <v>41</v>
      </c>
      <c r="B60" s="26"/>
      <c r="C60" s="34">
        <f>SUM(D60:H60)</f>
        <v>2158</v>
      </c>
      <c r="D60" s="13">
        <v>139</v>
      </c>
      <c r="E60" s="13">
        <v>182</v>
      </c>
      <c r="F60" s="13">
        <v>22</v>
      </c>
      <c r="G60" s="13">
        <v>1251</v>
      </c>
      <c r="H60" s="13">
        <v>564</v>
      </c>
    </row>
    <row r="61" spans="1:8" s="20" customFormat="1" ht="14.25" customHeight="1">
      <c r="A61" s="32"/>
      <c r="B61" s="26"/>
      <c r="C61" s="34"/>
      <c r="D61" s="13"/>
      <c r="E61" s="13"/>
      <c r="F61" s="13"/>
      <c r="G61" s="13"/>
      <c r="H61" s="13"/>
    </row>
    <row r="62" spans="1:8" s="20" customFormat="1" ht="14.25" customHeight="1">
      <c r="A62" s="32" t="s">
        <v>42</v>
      </c>
      <c r="B62" s="26"/>
      <c r="C62" s="34">
        <f>SUM(D62:H62)</f>
        <v>952</v>
      </c>
      <c r="D62" s="13">
        <v>67</v>
      </c>
      <c r="E62" s="13">
        <v>54</v>
      </c>
      <c r="F62" s="13">
        <v>16</v>
      </c>
      <c r="G62" s="13">
        <v>544</v>
      </c>
      <c r="H62" s="13">
        <v>271</v>
      </c>
    </row>
    <row r="63" spans="1:8" s="20" customFormat="1" ht="14.25" customHeight="1">
      <c r="A63" s="32" t="s">
        <v>43</v>
      </c>
      <c r="B63" s="26"/>
      <c r="C63" s="34">
        <f>SUM(D63:H63)</f>
        <v>875</v>
      </c>
      <c r="D63" s="13">
        <v>46</v>
      </c>
      <c r="E63" s="14">
        <v>65</v>
      </c>
      <c r="F63" s="13">
        <v>9</v>
      </c>
      <c r="G63" s="13">
        <v>506</v>
      </c>
      <c r="H63" s="13">
        <v>249</v>
      </c>
    </row>
    <row r="64" spans="1:8" s="20" customFormat="1" ht="14.25" customHeight="1">
      <c r="A64" s="32" t="s">
        <v>44</v>
      </c>
      <c r="B64" s="26"/>
      <c r="C64" s="34">
        <f>SUM(D64:H64)</f>
        <v>548</v>
      </c>
      <c r="D64" s="13">
        <v>33</v>
      </c>
      <c r="E64" s="13">
        <v>38</v>
      </c>
      <c r="F64" s="14">
        <v>15</v>
      </c>
      <c r="G64" s="13">
        <v>327</v>
      </c>
      <c r="H64" s="13">
        <v>135</v>
      </c>
    </row>
    <row r="65" spans="1:8" s="20" customFormat="1" ht="14.25" customHeight="1">
      <c r="A65" s="32" t="s">
        <v>45</v>
      </c>
      <c r="B65" s="26"/>
      <c r="C65" s="34">
        <f>SUM(D65:H65)</f>
        <v>754</v>
      </c>
      <c r="D65" s="13">
        <v>45</v>
      </c>
      <c r="E65" s="13">
        <v>80</v>
      </c>
      <c r="F65" s="13">
        <v>9</v>
      </c>
      <c r="G65" s="13">
        <v>419</v>
      </c>
      <c r="H65" s="13">
        <v>201</v>
      </c>
    </row>
    <row r="66" spans="1:8" s="20" customFormat="1" ht="14.25" customHeight="1">
      <c r="A66" s="32" t="s">
        <v>46</v>
      </c>
      <c r="B66" s="26"/>
      <c r="C66" s="34">
        <f>SUM(D66:H66)</f>
        <v>1564</v>
      </c>
      <c r="D66" s="13">
        <v>103</v>
      </c>
      <c r="E66" s="13">
        <v>111</v>
      </c>
      <c r="F66" s="13">
        <v>17</v>
      </c>
      <c r="G66" s="13">
        <v>970</v>
      </c>
      <c r="H66" s="13">
        <v>363</v>
      </c>
    </row>
    <row r="67" spans="1:8" s="20" customFormat="1" ht="14.25" customHeight="1">
      <c r="A67" s="32"/>
      <c r="B67" s="26"/>
      <c r="C67" s="34"/>
      <c r="D67" s="13"/>
      <c r="E67" s="13"/>
      <c r="F67" s="13"/>
      <c r="G67" s="13"/>
      <c r="H67" s="13"/>
    </row>
    <row r="68" spans="1:8" s="20" customFormat="1" ht="14.25" customHeight="1">
      <c r="A68" s="32" t="s">
        <v>47</v>
      </c>
      <c r="B68" s="26"/>
      <c r="C68" s="34">
        <f>SUM(D68:H68)</f>
        <v>334</v>
      </c>
      <c r="D68" s="14">
        <v>22</v>
      </c>
      <c r="E68" s="13">
        <v>34</v>
      </c>
      <c r="F68" s="13">
        <v>4</v>
      </c>
      <c r="G68" s="13">
        <v>189</v>
      </c>
      <c r="H68" s="13">
        <v>85</v>
      </c>
    </row>
    <row r="69" spans="1:8" s="20" customFormat="1" ht="14.25" customHeight="1">
      <c r="A69" s="32" t="s">
        <v>48</v>
      </c>
      <c r="B69" s="26"/>
      <c r="C69" s="34">
        <f>SUM(D69:H69)</f>
        <v>859</v>
      </c>
      <c r="D69" s="13">
        <v>68</v>
      </c>
      <c r="E69" s="14">
        <v>79</v>
      </c>
      <c r="F69" s="13">
        <v>11</v>
      </c>
      <c r="G69" s="13">
        <v>474</v>
      </c>
      <c r="H69" s="13">
        <v>227</v>
      </c>
    </row>
    <row r="70" spans="1:8" s="20" customFormat="1" ht="14.25" customHeight="1">
      <c r="A70" s="32" t="s">
        <v>49</v>
      </c>
      <c r="B70" s="26"/>
      <c r="C70" s="34">
        <f>SUM(D70:H70)</f>
        <v>528</v>
      </c>
      <c r="D70" s="13">
        <v>39</v>
      </c>
      <c r="E70" s="13">
        <v>30</v>
      </c>
      <c r="F70" s="13">
        <v>9</v>
      </c>
      <c r="G70" s="13">
        <v>325</v>
      </c>
      <c r="H70" s="13">
        <v>125</v>
      </c>
    </row>
    <row r="71" spans="1:8" s="20" customFormat="1" ht="14.25" customHeight="1">
      <c r="A71" s="32" t="s">
        <v>50</v>
      </c>
      <c r="B71" s="26"/>
      <c r="C71" s="34">
        <f>SUM(D71:H71)</f>
        <v>681</v>
      </c>
      <c r="D71" s="13">
        <v>43</v>
      </c>
      <c r="E71" s="14">
        <v>52</v>
      </c>
      <c r="F71" s="14">
        <v>3</v>
      </c>
      <c r="G71" s="14">
        <v>426</v>
      </c>
      <c r="H71" s="13">
        <v>157</v>
      </c>
    </row>
    <row r="72" spans="1:8" s="20" customFormat="1" ht="14.25" customHeight="1">
      <c r="A72" s="35" t="s">
        <v>51</v>
      </c>
      <c r="B72" s="36"/>
      <c r="C72" s="37">
        <f>SUM(D72:H72)</f>
        <v>331</v>
      </c>
      <c r="D72" s="15">
        <v>17</v>
      </c>
      <c r="E72" s="13">
        <v>21</v>
      </c>
      <c r="F72" s="13">
        <v>3</v>
      </c>
      <c r="G72" s="13">
        <v>223</v>
      </c>
      <c r="H72" s="13">
        <v>67</v>
      </c>
    </row>
    <row r="73" spans="1:8" ht="15" customHeight="1">
      <c r="A73" s="38" t="s">
        <v>67</v>
      </c>
      <c r="B73" s="38"/>
      <c r="C73" s="39"/>
      <c r="D73" s="39"/>
      <c r="E73" s="40"/>
      <c r="F73" s="40"/>
      <c r="G73" s="40"/>
      <c r="H73" s="40"/>
    </row>
    <row r="74" spans="1:2" ht="15.75" customHeight="1">
      <c r="A74" s="9" t="s">
        <v>66</v>
      </c>
      <c r="B74" s="41"/>
    </row>
  </sheetData>
  <printOptions/>
  <pageMargins left="0.5905511811023623" right="0.5905511811023623" top="0.5905511811023623" bottom="0.56" header="0" footer="0"/>
  <pageSetup horizontalDpi="300" verticalDpi="300" orientation="portrait" paperSize="9" scale="70" r:id="rId1"/>
  <ignoredErrors>
    <ignoredError sqref="A7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2008-03-10T02:52:52Z</cp:lastPrinted>
  <dcterms:created xsi:type="dcterms:W3CDTF">2002-03-27T15:00:00Z</dcterms:created>
  <dcterms:modified xsi:type="dcterms:W3CDTF">2009-03-04T06:22:19Z</dcterms:modified>
  <cp:category/>
  <cp:version/>
  <cp:contentType/>
  <cp:contentStatus/>
</cp:coreProperties>
</file>