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3905" windowHeight="7725" activeTab="0"/>
  </bookViews>
  <sheets>
    <sheet name="n-09-20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<sst xmlns="http://schemas.openxmlformats.org/spreadsheetml/2006/main" count="111" uniqueCount="41">
  <si>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 xml:space="preserve"> 貨　     物　     数  　   量</t>
  </si>
  <si>
    <t>総　　　　　　         量</t>
  </si>
  <si>
    <t>大　　   　　阪　   　　　港</t>
  </si>
  <si>
    <t>堺　　泉　　北　　港</t>
  </si>
  <si>
    <t>深　　日　　港</t>
  </si>
  <si>
    <t>輸  出</t>
  </si>
  <si>
    <t>移  出</t>
  </si>
  <si>
    <t>輸  入</t>
  </si>
  <si>
    <t>移  入</t>
  </si>
  <si>
    <t>ｔ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</si>
  <si>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</si>
  <si>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</si>
  <si>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</si>
  <si>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</si>
  <si>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</si>
  <si>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</si>
  <si>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</si>
  <si>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</si>
  <si>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海</t>
  </si>
  <si>
    <t>上</t>
  </si>
  <si>
    <t>出</t>
  </si>
  <si>
    <t>入</t>
  </si>
  <si>
    <t>年    次</t>
  </si>
  <si>
    <t>阪　　　　南　　　　港</t>
  </si>
  <si>
    <t>尾崎港</t>
  </si>
  <si>
    <t>泉佐野港</t>
  </si>
  <si>
    <t>移 入</t>
  </si>
  <si>
    <t>移出</t>
  </si>
  <si>
    <t>移入</t>
  </si>
  <si>
    <t xml:space="preserve">          第２０表</t>
  </si>
  <si>
    <t>泉州港</t>
  </si>
  <si>
    <t xml:space="preserve">  資  料    大阪府港湾局「大阪府の港湾統計」、大阪市港湾局「大阪港統計年報」</t>
  </si>
  <si>
    <t>平成１５年</t>
  </si>
  <si>
    <t xml:space="preserve">    １６</t>
  </si>
  <si>
    <t xml:space="preserve">    １７</t>
  </si>
  <si>
    <t xml:space="preserve">    １８</t>
  </si>
  <si>
    <t xml:space="preserve">平成１９年 </t>
  </si>
  <si>
    <t>-</t>
  </si>
  <si>
    <t xml:space="preserve">          -</t>
  </si>
  <si>
    <t xml:space="preserve"> -</t>
  </si>
  <si>
    <t xml:space="preserve">        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</si>
</sst>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###\ ###\ ##0;\-###\ ###\ ##0;_ * &quot;-&quot;;_ @_ "/>
    <numFmt numFmtId="180" formatCode="###\ ###\ ##0;\-###\ ###\ ##0;"/>
    <numFmt numFmtId="181" formatCode="###\ ###\ ##0;\-##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" vertical="center"/>
    </xf>
    <xf numFmtId="179" fontId="0" fillId="0" borderId="0" xfId="0" applyNumberFormat="1" applyAlignment="1">
      <alignment vertical="top"/>
    </xf>
    <xf numFmtId="17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7" fillId="0" borderId="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right"/>
    </xf>
    <xf numFmtId="0" fontId="0" fillId="0" borderId="0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179" fontId="7" fillId="0" borderId="9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 quotePrefix="1">
      <alignment horizontal="distributed"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180" fontId="8" fillId="0" borderId="9" xfId="0" applyNumberFormat="1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8984375" style="1" customWidth="1"/>
    <col min="2" max="9" width="15.69921875" style="1" customWidth="1"/>
    <col min="10" max="13" width="10.8984375" style="1" customWidth="1"/>
    <col min="14" max="23" width="9.59765625" style="1" customWidth="1"/>
    <col min="24" max="24" width="12.69921875" style="1" bestFit="1" customWidth="1"/>
    <col min="25" max="16384" width="10.69921875" style="1" customWidth="1"/>
  </cols>
  <sheetData>
    <row r="1" spans="1:10" ht="21.75" customHeight="1">
      <c r="A1" s="20" t="s">
        <v>29</v>
      </c>
      <c r="B1"/>
      <c r="C1"/>
      <c r="F1" s="12" t="s">
        <v>18</v>
      </c>
      <c r="G1" s="13" t="s">
        <v>19</v>
      </c>
      <c r="H1" s="13" t="s">
        <v>20</v>
      </c>
      <c r="I1" s="13" t="s">
        <v>21</v>
      </c>
      <c r="J1" s="2" t="s">
        <v>0</v>
      </c>
    </row>
    <row r="2" spans="1:10" s="3" customFormat="1" ht="24" customHeight="1">
      <c r="A2" s="22"/>
      <c r="B2" s="23"/>
      <c r="C2" s="23"/>
      <c r="F2" s="11"/>
      <c r="J2" s="22"/>
    </row>
    <row r="3" spans="1:23" s="25" customFormat="1" ht="15" customHeight="1" thickBot="1">
      <c r="A3" s="24"/>
      <c r="B3" s="24"/>
      <c r="U3" s="26"/>
      <c r="W3" s="26"/>
    </row>
    <row r="4" spans="1:23" ht="22.5" customHeight="1">
      <c r="A4" s="47" t="s">
        <v>22</v>
      </c>
      <c r="B4" s="14" t="s">
        <v>1</v>
      </c>
      <c r="C4" s="7"/>
      <c r="D4" s="7"/>
      <c r="E4" s="8"/>
      <c r="F4" s="7" t="s">
        <v>2</v>
      </c>
      <c r="G4" s="7"/>
      <c r="H4" s="7"/>
      <c r="I4" s="7"/>
      <c r="J4" s="7" t="s">
        <v>3</v>
      </c>
      <c r="K4" s="5"/>
      <c r="L4" s="5"/>
      <c r="M4" s="6"/>
      <c r="N4" s="7" t="s">
        <v>23</v>
      </c>
      <c r="O4" s="7"/>
      <c r="P4" s="7"/>
      <c r="Q4" s="8"/>
      <c r="R4" s="7" t="s">
        <v>4</v>
      </c>
      <c r="S4" s="8"/>
      <c r="T4" s="8" t="s">
        <v>24</v>
      </c>
      <c r="U4" s="21" t="s">
        <v>30</v>
      </c>
      <c r="V4" s="14" t="s">
        <v>25</v>
      </c>
      <c r="W4" s="7"/>
    </row>
    <row r="5" spans="1:23" ht="22.5" customHeight="1">
      <c r="A5" s="48"/>
      <c r="B5" s="19" t="s">
        <v>5</v>
      </c>
      <c r="C5" s="9" t="s">
        <v>6</v>
      </c>
      <c r="D5" s="9" t="s">
        <v>7</v>
      </c>
      <c r="E5" s="9" t="s">
        <v>8</v>
      </c>
      <c r="F5" s="9" t="s">
        <v>5</v>
      </c>
      <c r="G5" s="9" t="s">
        <v>6</v>
      </c>
      <c r="H5" s="9" t="s">
        <v>7</v>
      </c>
      <c r="I5" s="10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9" t="s">
        <v>6</v>
      </c>
      <c r="S5" s="9" t="s">
        <v>8</v>
      </c>
      <c r="T5" s="9" t="s">
        <v>26</v>
      </c>
      <c r="U5" s="10" t="s">
        <v>26</v>
      </c>
      <c r="V5" s="15" t="s">
        <v>27</v>
      </c>
      <c r="W5" s="10" t="s">
        <v>28</v>
      </c>
    </row>
    <row r="6" spans="1:23" s="4" customFormat="1" ht="15.75" customHeight="1">
      <c r="A6" s="27"/>
      <c r="B6" s="28" t="s">
        <v>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29"/>
    </row>
    <row r="7" spans="1:23" s="4" customFormat="1" ht="15.75" customHeight="1">
      <c r="A7" s="31" t="s">
        <v>32</v>
      </c>
      <c r="B7" s="32">
        <v>12178281</v>
      </c>
      <c r="C7" s="33">
        <v>42394053</v>
      </c>
      <c r="D7" s="33">
        <v>46785915</v>
      </c>
      <c r="E7" s="33">
        <v>61900361</v>
      </c>
      <c r="F7" s="33">
        <v>9534762</v>
      </c>
      <c r="G7" s="33">
        <v>23774387</v>
      </c>
      <c r="H7" s="33">
        <v>23007963</v>
      </c>
      <c r="I7" s="33">
        <v>33369411</v>
      </c>
      <c r="J7" s="33">
        <v>2587061</v>
      </c>
      <c r="K7" s="33">
        <v>16746637</v>
      </c>
      <c r="L7" s="33">
        <v>23472932</v>
      </c>
      <c r="M7" s="33">
        <v>23850436</v>
      </c>
      <c r="N7" s="33">
        <v>56458</v>
      </c>
      <c r="O7" s="33">
        <v>181831</v>
      </c>
      <c r="P7" s="33">
        <v>305020</v>
      </c>
      <c r="Q7" s="33">
        <v>1336575</v>
      </c>
      <c r="R7" s="33">
        <v>2588</v>
      </c>
      <c r="S7" s="33">
        <v>123734</v>
      </c>
      <c r="T7" s="33">
        <v>163</v>
      </c>
      <c r="U7" s="33">
        <v>1536742</v>
      </c>
      <c r="V7" s="33">
        <v>1688610</v>
      </c>
      <c r="W7" s="33">
        <v>1683300</v>
      </c>
    </row>
    <row r="8" spans="1:23" s="4" customFormat="1" ht="15.75" customHeight="1">
      <c r="A8" s="34" t="s">
        <v>33</v>
      </c>
      <c r="B8" s="32">
        <v>12946098</v>
      </c>
      <c r="C8" s="33">
        <v>45877320</v>
      </c>
      <c r="D8" s="33">
        <v>49472703</v>
      </c>
      <c r="E8" s="33">
        <v>65613825</v>
      </c>
      <c r="F8" s="33">
        <v>10380954</v>
      </c>
      <c r="G8" s="33">
        <v>24573498</v>
      </c>
      <c r="H8" s="33">
        <v>24234433</v>
      </c>
      <c r="I8" s="33">
        <v>33958452</v>
      </c>
      <c r="J8" s="35">
        <v>2489136</v>
      </c>
      <c r="K8" s="33">
        <v>19367762</v>
      </c>
      <c r="L8" s="33">
        <v>24850404</v>
      </c>
      <c r="M8" s="33">
        <v>26042896</v>
      </c>
      <c r="N8" s="33">
        <v>76008</v>
      </c>
      <c r="O8" s="33">
        <v>335672</v>
      </c>
      <c r="P8" s="33">
        <v>387866</v>
      </c>
      <c r="Q8" s="33">
        <v>1946603</v>
      </c>
      <c r="R8" s="33">
        <v>1726</v>
      </c>
      <c r="S8" s="33">
        <v>332884</v>
      </c>
      <c r="T8" s="33">
        <v>160</v>
      </c>
      <c r="U8" s="33">
        <v>1720382</v>
      </c>
      <c r="V8" s="33">
        <v>1598662</v>
      </c>
      <c r="W8" s="33">
        <v>1612448</v>
      </c>
    </row>
    <row r="9" spans="1:23" s="4" customFormat="1" ht="15.75" customHeight="1">
      <c r="A9" s="34" t="s">
        <v>34</v>
      </c>
      <c r="B9" s="32">
        <v>13391963</v>
      </c>
      <c r="C9" s="33">
        <v>46214130</v>
      </c>
      <c r="D9" s="33">
        <v>50191920</v>
      </c>
      <c r="E9" s="33">
        <v>64894968</v>
      </c>
      <c r="F9" s="33">
        <v>10210882</v>
      </c>
      <c r="G9" s="33">
        <v>24577995</v>
      </c>
      <c r="H9" s="33">
        <v>25424247</v>
      </c>
      <c r="I9" s="33">
        <v>32929317</v>
      </c>
      <c r="J9" s="35">
        <v>3060883</v>
      </c>
      <c r="K9" s="36">
        <v>19452073</v>
      </c>
      <c r="L9" s="33">
        <v>24418954</v>
      </c>
      <c r="M9" s="33">
        <v>26115858</v>
      </c>
      <c r="N9" s="33">
        <v>120198</v>
      </c>
      <c r="O9" s="33">
        <v>529955</v>
      </c>
      <c r="P9" s="33">
        <v>348719</v>
      </c>
      <c r="Q9" s="33">
        <v>2419244</v>
      </c>
      <c r="R9" s="33">
        <v>15358</v>
      </c>
      <c r="S9" s="33">
        <v>58510</v>
      </c>
      <c r="T9" s="33">
        <v>145</v>
      </c>
      <c r="U9" s="33">
        <v>1752024</v>
      </c>
      <c r="V9" s="33">
        <v>1638749</v>
      </c>
      <c r="W9" s="33">
        <v>1619870</v>
      </c>
    </row>
    <row r="10" spans="1:24" s="18" customFormat="1" ht="15.75" customHeight="1">
      <c r="A10" s="34" t="s">
        <v>35</v>
      </c>
      <c r="B10" s="32">
        <v>14394942</v>
      </c>
      <c r="C10" s="33">
        <v>46501920</v>
      </c>
      <c r="D10" s="33">
        <v>50834452</v>
      </c>
      <c r="E10" s="33">
        <v>65921853</v>
      </c>
      <c r="F10" s="33">
        <v>11085043</v>
      </c>
      <c r="G10" s="33">
        <v>25061615</v>
      </c>
      <c r="H10" s="33">
        <v>25960376</v>
      </c>
      <c r="I10" s="33">
        <v>33427539</v>
      </c>
      <c r="J10" s="35">
        <v>3221350</v>
      </c>
      <c r="K10" s="36">
        <v>19433235</v>
      </c>
      <c r="L10" s="33">
        <v>24502947</v>
      </c>
      <c r="M10" s="33">
        <v>27364942</v>
      </c>
      <c r="N10" s="33">
        <v>88549</v>
      </c>
      <c r="O10" s="33">
        <v>423840</v>
      </c>
      <c r="P10" s="33">
        <v>371129</v>
      </c>
      <c r="Q10" s="33">
        <v>1941482</v>
      </c>
      <c r="R10" s="33">
        <v>250</v>
      </c>
      <c r="S10" s="33">
        <v>0</v>
      </c>
      <c r="T10" s="33">
        <v>161</v>
      </c>
      <c r="U10" s="33">
        <v>1659250</v>
      </c>
      <c r="V10" s="33">
        <v>1582980</v>
      </c>
      <c r="W10" s="33">
        <v>1528479</v>
      </c>
      <c r="X10" s="17"/>
    </row>
    <row r="11" spans="1:24" s="4" customFormat="1" ht="9.75" customHeight="1">
      <c r="A11" s="27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7"/>
      <c r="W11" s="33"/>
      <c r="X11" s="16"/>
    </row>
    <row r="12" spans="1:24" s="4" customFormat="1" ht="15.75" customHeight="1">
      <c r="A12" s="38" t="s">
        <v>36</v>
      </c>
      <c r="B12" s="49">
        <f>SUM(B14:B21)</f>
        <v>14937198</v>
      </c>
      <c r="C12" s="50">
        <f>SUM(C14:C21)</f>
        <v>45214071</v>
      </c>
      <c r="D12" s="50">
        <f>SUM(H12,D14+G25)</f>
        <v>27301125</v>
      </c>
      <c r="E12" s="50">
        <f>SUM(E14:E21)</f>
        <v>64383301</v>
      </c>
      <c r="F12" s="50">
        <f aca="true" t="shared" si="0" ref="F12:W12">SUM(F14:F21)</f>
        <v>11787105</v>
      </c>
      <c r="G12" s="50">
        <f t="shared" si="0"/>
        <v>25420850</v>
      </c>
      <c r="H12" s="50">
        <f t="shared" si="0"/>
        <v>25212961</v>
      </c>
      <c r="I12" s="50">
        <f t="shared" si="0"/>
        <v>34259319</v>
      </c>
      <c r="J12" s="50">
        <f t="shared" si="0"/>
        <v>3017817</v>
      </c>
      <c r="K12" s="50">
        <f t="shared" si="0"/>
        <v>19548061</v>
      </c>
      <c r="L12" s="50">
        <f t="shared" si="0"/>
        <v>24630174</v>
      </c>
      <c r="M12" s="50">
        <f t="shared" si="0"/>
        <v>27093311</v>
      </c>
      <c r="N12" s="50">
        <f t="shared" si="0"/>
        <v>132276</v>
      </c>
      <c r="O12" s="50">
        <f t="shared" si="0"/>
        <v>123535</v>
      </c>
      <c r="P12" s="50">
        <f t="shared" si="0"/>
        <v>393635</v>
      </c>
      <c r="Q12" s="50">
        <f t="shared" si="0"/>
        <v>1333828</v>
      </c>
      <c r="R12" s="50" t="s">
        <v>40</v>
      </c>
      <c r="S12" s="51">
        <v>0</v>
      </c>
      <c r="T12" s="50">
        <v>129</v>
      </c>
      <c r="U12" s="50">
        <v>1587584</v>
      </c>
      <c r="V12" s="50">
        <v>121625</v>
      </c>
      <c r="W12" s="50">
        <f t="shared" si="0"/>
        <v>109130</v>
      </c>
      <c r="X12" s="16"/>
    </row>
    <row r="13" spans="1:23" s="18" customFormat="1" ht="13.5">
      <c r="A13" s="39"/>
      <c r="B13" s="40"/>
      <c r="C13" s="41"/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" customFormat="1" ht="15.75" customHeight="1">
      <c r="A14" s="39" t="s">
        <v>10</v>
      </c>
      <c r="B14" s="52">
        <f aca="true" t="shared" si="1" ref="B14:B21">F14+J14+N14</f>
        <v>25695</v>
      </c>
      <c r="C14" s="36">
        <f>G14+K14+O14+R14+V14</f>
        <v>126547</v>
      </c>
      <c r="D14" s="36">
        <f>H14+L14+P14</f>
        <v>2088164</v>
      </c>
      <c r="E14" s="36">
        <f aca="true" t="shared" si="2" ref="E14:E21">I14+M14+Q14+S14+T14+U14+W14</f>
        <v>139410</v>
      </c>
      <c r="F14" s="42">
        <v>25695</v>
      </c>
      <c r="G14" s="42">
        <v>67688</v>
      </c>
      <c r="H14" s="42">
        <v>1876455</v>
      </c>
      <c r="I14" s="42">
        <v>50172</v>
      </c>
      <c r="J14" s="43" t="s">
        <v>37</v>
      </c>
      <c r="K14" s="42">
        <v>58859</v>
      </c>
      <c r="L14" s="42">
        <v>206709</v>
      </c>
      <c r="M14" s="42">
        <v>870</v>
      </c>
      <c r="N14" s="43" t="s">
        <v>37</v>
      </c>
      <c r="O14" s="41" t="s">
        <v>37</v>
      </c>
      <c r="P14" s="43">
        <v>5000</v>
      </c>
      <c r="Q14" s="41">
        <v>88239</v>
      </c>
      <c r="R14" s="43" t="s">
        <v>37</v>
      </c>
      <c r="S14" s="43" t="s">
        <v>37</v>
      </c>
      <c r="T14" s="41">
        <v>129</v>
      </c>
      <c r="U14" s="43" t="s">
        <v>37</v>
      </c>
      <c r="V14" s="43" t="s">
        <v>37</v>
      </c>
      <c r="W14" s="43" t="s">
        <v>37</v>
      </c>
    </row>
    <row r="15" spans="1:23" s="4" customFormat="1" ht="15.75" customHeight="1">
      <c r="A15" s="39" t="s">
        <v>11</v>
      </c>
      <c r="B15" s="52">
        <f t="shared" si="1"/>
        <v>12068</v>
      </c>
      <c r="C15" s="36">
        <f aca="true" t="shared" si="3" ref="C15:C21">G15+K15+O15+R15+V15</f>
        <v>140647</v>
      </c>
      <c r="D15" s="36">
        <f aca="true" t="shared" si="4" ref="D15:D21">H15+L15+P15</f>
        <v>1193531</v>
      </c>
      <c r="E15" s="36">
        <f t="shared" si="2"/>
        <v>40950</v>
      </c>
      <c r="F15" s="41">
        <v>12068</v>
      </c>
      <c r="G15" s="42">
        <v>6588</v>
      </c>
      <c r="H15" s="42">
        <v>738646</v>
      </c>
      <c r="I15" s="42">
        <v>1264</v>
      </c>
      <c r="J15" s="43" t="s">
        <v>37</v>
      </c>
      <c r="K15" s="42">
        <v>76739</v>
      </c>
      <c r="L15" s="42">
        <v>88210</v>
      </c>
      <c r="M15" s="42">
        <v>38466</v>
      </c>
      <c r="N15" s="43" t="s">
        <v>37</v>
      </c>
      <c r="O15" s="42">
        <v>57320</v>
      </c>
      <c r="P15" s="42">
        <v>366675</v>
      </c>
      <c r="Q15" s="42">
        <v>1220</v>
      </c>
      <c r="R15" s="43" t="s">
        <v>37</v>
      </c>
      <c r="S15" s="43" t="s">
        <v>37</v>
      </c>
      <c r="T15" s="43" t="s">
        <v>37</v>
      </c>
      <c r="U15" s="43" t="s">
        <v>37</v>
      </c>
      <c r="V15" s="43" t="s">
        <v>37</v>
      </c>
      <c r="W15" s="43" t="s">
        <v>37</v>
      </c>
    </row>
    <row r="16" spans="1:23" s="4" customFormat="1" ht="15.75" customHeight="1">
      <c r="A16" s="39" t="s">
        <v>12</v>
      </c>
      <c r="B16" s="52">
        <f t="shared" si="1"/>
        <v>33761</v>
      </c>
      <c r="C16" s="36">
        <f t="shared" si="3"/>
        <v>1214214</v>
      </c>
      <c r="D16" s="36">
        <f t="shared" si="4"/>
        <v>12974331</v>
      </c>
      <c r="E16" s="36">
        <f t="shared" si="2"/>
        <v>11070335</v>
      </c>
      <c r="F16" s="41">
        <v>16071</v>
      </c>
      <c r="G16" s="42">
        <v>248566</v>
      </c>
      <c r="H16" s="42">
        <v>1205194</v>
      </c>
      <c r="I16" s="42">
        <v>2297020</v>
      </c>
      <c r="J16" s="43">
        <v>500</v>
      </c>
      <c r="K16" s="42">
        <v>948228</v>
      </c>
      <c r="L16" s="42">
        <v>11763887</v>
      </c>
      <c r="M16" s="42">
        <v>8112268</v>
      </c>
      <c r="N16" s="43">
        <v>17190</v>
      </c>
      <c r="O16" s="41">
        <v>17420</v>
      </c>
      <c r="P16" s="43">
        <v>5250</v>
      </c>
      <c r="Q16" s="42">
        <v>661047</v>
      </c>
      <c r="R16" s="43" t="s">
        <v>37</v>
      </c>
      <c r="S16" s="43" t="s">
        <v>37</v>
      </c>
      <c r="T16" s="43" t="s">
        <v>37</v>
      </c>
      <c r="U16" s="43" t="s">
        <v>37</v>
      </c>
      <c r="V16" s="43" t="s">
        <v>37</v>
      </c>
      <c r="W16" s="43" t="s">
        <v>37</v>
      </c>
    </row>
    <row r="17" spans="1:23" s="4" customFormat="1" ht="15.75" customHeight="1">
      <c r="A17" s="39" t="s">
        <v>13</v>
      </c>
      <c r="B17" s="52">
        <f t="shared" si="1"/>
        <v>7722364</v>
      </c>
      <c r="C17" s="36">
        <f t="shared" si="3"/>
        <v>31403895</v>
      </c>
      <c r="D17" s="36">
        <f t="shared" si="4"/>
        <v>8545851</v>
      </c>
      <c r="E17" s="36">
        <f t="shared" si="2"/>
        <v>38137074</v>
      </c>
      <c r="F17" s="42">
        <v>6526283</v>
      </c>
      <c r="G17" s="42">
        <v>20885381</v>
      </c>
      <c r="H17" s="42">
        <v>7712204</v>
      </c>
      <c r="I17" s="42">
        <v>25443744</v>
      </c>
      <c r="J17" s="42">
        <v>1153273</v>
      </c>
      <c r="K17" s="42">
        <v>10383336</v>
      </c>
      <c r="L17" s="42">
        <v>819887</v>
      </c>
      <c r="M17" s="42">
        <v>12363130</v>
      </c>
      <c r="N17" s="41">
        <v>42808</v>
      </c>
      <c r="O17" s="42">
        <v>14773</v>
      </c>
      <c r="P17" s="41">
        <v>13760</v>
      </c>
      <c r="Q17" s="42">
        <v>221070</v>
      </c>
      <c r="R17" s="43" t="s">
        <v>37</v>
      </c>
      <c r="S17" s="43" t="s">
        <v>37</v>
      </c>
      <c r="T17" s="43" t="s">
        <v>37</v>
      </c>
      <c r="U17" s="43" t="s">
        <v>37</v>
      </c>
      <c r="V17" s="43">
        <v>120405</v>
      </c>
      <c r="W17" s="41">
        <v>109130</v>
      </c>
    </row>
    <row r="18" spans="1:23" s="4" customFormat="1" ht="15.75" customHeight="1">
      <c r="A18" s="39" t="s">
        <v>14</v>
      </c>
      <c r="B18" s="52">
        <f t="shared" si="1"/>
        <v>3732479</v>
      </c>
      <c r="C18" s="36">
        <f t="shared" si="3"/>
        <v>8299621</v>
      </c>
      <c r="D18" s="36">
        <f t="shared" si="4"/>
        <v>13630026</v>
      </c>
      <c r="E18" s="36">
        <f t="shared" si="2"/>
        <v>13011140</v>
      </c>
      <c r="F18" s="42">
        <v>2092214</v>
      </c>
      <c r="G18" s="42">
        <v>335831</v>
      </c>
      <c r="H18" s="42">
        <v>2473414</v>
      </c>
      <c r="I18" s="42">
        <v>4633911</v>
      </c>
      <c r="J18" s="41">
        <v>1635765</v>
      </c>
      <c r="K18" s="42">
        <v>7963790</v>
      </c>
      <c r="L18" s="42">
        <v>11154112</v>
      </c>
      <c r="M18" s="42">
        <v>6445416</v>
      </c>
      <c r="N18" s="43">
        <v>4500</v>
      </c>
      <c r="O18" s="41" t="s">
        <v>37</v>
      </c>
      <c r="P18" s="42">
        <v>2500</v>
      </c>
      <c r="Q18" s="41">
        <v>344229</v>
      </c>
      <c r="R18" s="43" t="s">
        <v>37</v>
      </c>
      <c r="S18" s="43" t="s">
        <v>37</v>
      </c>
      <c r="T18" s="43" t="s">
        <v>37</v>
      </c>
      <c r="U18" s="42">
        <v>1587584</v>
      </c>
      <c r="V18" s="43" t="s">
        <v>37</v>
      </c>
      <c r="W18" s="43" t="s">
        <v>37</v>
      </c>
    </row>
    <row r="19" spans="1:23" s="4" customFormat="1" ht="15.75" customHeight="1">
      <c r="A19" s="39" t="s">
        <v>15</v>
      </c>
      <c r="B19" s="52">
        <f t="shared" si="1"/>
        <v>829288</v>
      </c>
      <c r="C19" s="36">
        <f t="shared" si="3"/>
        <v>156457</v>
      </c>
      <c r="D19" s="36">
        <f>H19+L19+P20</f>
        <v>2397363</v>
      </c>
      <c r="E19" s="36">
        <f t="shared" si="2"/>
        <v>772133</v>
      </c>
      <c r="F19" s="42">
        <v>829288</v>
      </c>
      <c r="G19" s="42">
        <v>123969</v>
      </c>
      <c r="H19" s="42">
        <v>2396913</v>
      </c>
      <c r="I19" s="42">
        <v>669277</v>
      </c>
      <c r="J19" s="41" t="s">
        <v>37</v>
      </c>
      <c r="K19" s="42">
        <v>28002</v>
      </c>
      <c r="L19" s="42" t="s">
        <v>38</v>
      </c>
      <c r="M19" s="42">
        <v>102856</v>
      </c>
      <c r="N19" s="43" t="s">
        <v>37</v>
      </c>
      <c r="O19" s="42">
        <v>3266</v>
      </c>
      <c r="P19" s="41" t="s">
        <v>37</v>
      </c>
      <c r="Q19" s="41" t="s">
        <v>37</v>
      </c>
      <c r="R19" s="41" t="s">
        <v>37</v>
      </c>
      <c r="S19" s="43" t="s">
        <v>37</v>
      </c>
      <c r="T19" s="43" t="s">
        <v>37</v>
      </c>
      <c r="U19" s="43" t="s">
        <v>37</v>
      </c>
      <c r="V19" s="43">
        <v>1220</v>
      </c>
      <c r="W19" s="43" t="s">
        <v>37</v>
      </c>
    </row>
    <row r="20" spans="1:23" s="4" customFormat="1" ht="15.75" customHeight="1">
      <c r="A20" s="39" t="s">
        <v>16</v>
      </c>
      <c r="B20" s="52">
        <f t="shared" si="1"/>
        <v>739388</v>
      </c>
      <c r="C20" s="36">
        <f t="shared" si="3"/>
        <v>70536</v>
      </c>
      <c r="D20" s="36">
        <f>H20+L20</f>
        <v>8408515</v>
      </c>
      <c r="E20" s="36">
        <f t="shared" si="2"/>
        <v>23875</v>
      </c>
      <c r="F20" s="42">
        <v>736829</v>
      </c>
      <c r="G20" s="42">
        <v>69176</v>
      </c>
      <c r="H20" s="42">
        <v>7811146</v>
      </c>
      <c r="I20" s="42">
        <v>4970</v>
      </c>
      <c r="J20" s="41">
        <v>2559</v>
      </c>
      <c r="K20" s="42">
        <v>1360</v>
      </c>
      <c r="L20" s="42">
        <v>597369</v>
      </c>
      <c r="M20" s="42">
        <v>18305</v>
      </c>
      <c r="N20" s="43" t="s">
        <v>37</v>
      </c>
      <c r="O20" s="43" t="s">
        <v>37</v>
      </c>
      <c r="P20" s="43">
        <v>450</v>
      </c>
      <c r="Q20" s="41">
        <v>600</v>
      </c>
      <c r="R20" s="43" t="s">
        <v>37</v>
      </c>
      <c r="S20" s="43" t="s">
        <v>37</v>
      </c>
      <c r="T20" s="43" t="s">
        <v>37</v>
      </c>
      <c r="U20" s="43" t="s">
        <v>37</v>
      </c>
      <c r="V20" s="43" t="s">
        <v>37</v>
      </c>
      <c r="W20" s="43" t="s">
        <v>37</v>
      </c>
    </row>
    <row r="21" spans="1:23" s="4" customFormat="1" ht="15.75" customHeight="1">
      <c r="A21" s="44" t="s">
        <v>17</v>
      </c>
      <c r="B21" s="53">
        <f t="shared" si="1"/>
        <v>1842155</v>
      </c>
      <c r="C21" s="54">
        <f t="shared" si="3"/>
        <v>3802154</v>
      </c>
      <c r="D21" s="54">
        <f t="shared" si="4"/>
        <v>998989</v>
      </c>
      <c r="E21" s="54">
        <f t="shared" si="2"/>
        <v>1188384</v>
      </c>
      <c r="F21" s="45">
        <v>1548657</v>
      </c>
      <c r="G21" s="45">
        <v>3683651</v>
      </c>
      <c r="H21" s="45">
        <v>998989</v>
      </c>
      <c r="I21" s="45">
        <v>1158961</v>
      </c>
      <c r="J21" s="45">
        <v>225720</v>
      </c>
      <c r="K21" s="45">
        <v>87747</v>
      </c>
      <c r="L21" s="46" t="s">
        <v>39</v>
      </c>
      <c r="M21" s="45">
        <v>12000</v>
      </c>
      <c r="N21" s="46">
        <v>67778</v>
      </c>
      <c r="O21" s="45">
        <v>30756</v>
      </c>
      <c r="P21" s="46" t="s">
        <v>37</v>
      </c>
      <c r="Q21" s="45">
        <v>17423</v>
      </c>
      <c r="R21" s="46" t="s">
        <v>37</v>
      </c>
      <c r="S21" s="46" t="s">
        <v>37</v>
      </c>
      <c r="T21" s="46" t="s">
        <v>37</v>
      </c>
      <c r="U21" s="46" t="s">
        <v>37</v>
      </c>
      <c r="V21" s="46" t="s">
        <v>37</v>
      </c>
      <c r="W21" s="46" t="s">
        <v>37</v>
      </c>
    </row>
    <row r="22" spans="1:21" ht="15.75" customHeight="1">
      <c r="A22" s="11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</sheetData>
  <mergeCells count="1">
    <mergeCell ref="A4:A5"/>
  </mergeCells>
  <printOptions/>
  <pageMargins left="0.5905511811023623" right="0.48" top="0.5905511811023623" bottom="0.5905511811023623" header="0" footer="0"/>
  <pageSetup horizontalDpi="300" verticalDpi="300" orientation="portrait" paperSize="9" scale="65" r:id="rId1"/>
  <colBreaks count="1" manualBreakCount="1">
    <brk id="9" max="20" man="1"/>
  </colBreaks>
  <ignoredErrors>
    <ignoredError sqref="C14:C21 D12" formula="1"/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2008-01-17T01:33:43Z</cp:lastPrinted>
  <dcterms:created xsi:type="dcterms:W3CDTF">2002-03-27T15:00:00Z</dcterms:created>
  <dcterms:modified xsi:type="dcterms:W3CDTF">2009-01-28T07:51:50Z</dcterms:modified>
  <cp:category/>
  <cp:version/>
  <cp:contentType/>
  <cp:contentStatus/>
</cp:coreProperties>
</file>