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20" tabRatio="448" activeTab="0"/>
  </bookViews>
  <sheets>
    <sheet name="n-01-07" sheetId="1" r:id="rId1"/>
  </sheets>
  <definedNames/>
  <calcPr fullCalcOnLoad="1"/>
</workbook>
</file>

<file path=xl/sharedStrings.xml><?xml version="1.0" encoding="utf-8"?>
<sst xmlns="http://schemas.openxmlformats.org/spreadsheetml/2006/main" count="95" uniqueCount="80">
  <si>
    <t>総           数</t>
  </si>
  <si>
    <t>宅           地</t>
  </si>
  <si>
    <t>池           沼</t>
  </si>
  <si>
    <t>原　　　野</t>
  </si>
  <si>
    <t>決定価格</t>
  </si>
  <si>
    <t xml:space="preserve"> 決定価格</t>
  </si>
  <si>
    <t>百万円</t>
  </si>
  <si>
    <t>大阪市地域</t>
  </si>
  <si>
    <t>三島地域</t>
  </si>
  <si>
    <t>豊能地域</t>
  </si>
  <si>
    <t>北河内地域</t>
  </si>
  <si>
    <t>中河内地域</t>
  </si>
  <si>
    <t>南河内地域</t>
  </si>
  <si>
    <t xml:space="preserve">大阪市 </t>
  </si>
  <si>
    <t xml:space="preserve">堺市 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</si>
  <si>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</si>
  <si>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</si>
  <si>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</si>
  <si>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</si>
  <si>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</si>
  <si>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</si>
  <si>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</si>
  <si>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</si>
  <si>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</si>
  <si>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</si>
  <si>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</si>
  <si>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</si>
  <si>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</si>
  <si>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</si>
  <si>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</si>
  <si>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</si>
  <si>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</si>
  <si>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</si>
  <si>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</si>
  <si>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</si>
  <si>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</si>
  <si>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</si>
  <si>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</si>
  <si>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</si>
  <si>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</si>
  <si>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</si>
  <si>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</si>
  <si>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</si>
  <si>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</si>
  <si>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</si>
  <si>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</si>
  <si>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</si>
  <si>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</si>
  <si>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</si>
  <si>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</si>
  <si>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</si>
  <si>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</si>
  <si>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</si>
  <si>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</si>
  <si>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</si>
  <si>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</si>
  <si>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 町   村</t>
  </si>
  <si>
    <t>評価総地積</t>
  </si>
  <si>
    <t>雑種地（鉄軌道を除く）</t>
  </si>
  <si>
    <t xml:space="preserve">        (各年1月1日現在)</t>
  </si>
  <si>
    <t>(雑種地）鉄　軌　道</t>
  </si>
  <si>
    <t xml:space="preserve">        ア)　一般田、介在田、市街化区域田の計</t>
  </si>
  <si>
    <t xml:space="preserve">        イ)　一般田、介在畑、市街化区域田の計</t>
  </si>
  <si>
    <t xml:space="preserve">        ウ)　一般山林、介在山林の計</t>
  </si>
  <si>
    <r>
      <t>ｍ</t>
    </r>
    <r>
      <rPr>
        <vertAlign val="superscript"/>
        <sz val="8"/>
        <rFont val="ＭＳ 明朝"/>
        <family val="1"/>
      </rPr>
      <t>2</t>
    </r>
  </si>
  <si>
    <t xml:space="preserve">          第 ７ 表</t>
  </si>
  <si>
    <t>ア）田</t>
  </si>
  <si>
    <t>イ）畑</t>
  </si>
  <si>
    <t>ウ）山      林</t>
  </si>
  <si>
    <t>平成１６年</t>
  </si>
  <si>
    <t xml:space="preserve">       １７</t>
  </si>
  <si>
    <t xml:space="preserve">       １８</t>
  </si>
  <si>
    <t xml:space="preserve">       １９</t>
  </si>
  <si>
    <t>平成２０年</t>
  </si>
  <si>
    <t>泉北地域</t>
  </si>
  <si>
    <t>泉南地域</t>
  </si>
  <si>
    <t xml:space="preserve">  資  料    （財）大阪府総務部市町村課「土地に関する概要調書報告書」</t>
  </si>
  <si>
    <t xml:space="preserve">        １）各市町村保管の固定資産課税台帳に登録されている土地である。  </t>
  </si>
  <si>
    <t xml:space="preserve">     市    町    村    別  </t>
  </si>
  <si>
    <t xml:space="preserve"> 地   目   別   民   有   地 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</si>
</sst>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#\ ###"/>
    <numFmt numFmtId="178" formatCode="###\ ###\ ###.000"/>
    <numFmt numFmtId="179" formatCode="0.000_);[Red]\(0.000\)"/>
    <numFmt numFmtId="180" formatCode="0.00_);[Red]\(0.00\)"/>
    <numFmt numFmtId="181" formatCode="[&lt;=999]000;[&lt;=99999]000\-00;000\-0000"/>
    <numFmt numFmtId="182" formatCode="###\ ###\ ###;;&quot;-&quot;"/>
    <numFmt numFmtId="183" formatCode="#,##0,"/>
    <numFmt numFmtId="184" formatCode="###\ ###\ ###\ ###\ ###;;&quot;-&quot;"/>
    <numFmt numFmtId="185" formatCode="#\ ###\ ###"/>
    <numFmt numFmtId="186" formatCode="###\ ###\ ###\ ##0;;&quot;－&quot;"/>
    <numFmt numFmtId="187" formatCode="###\ ###\ ###\ ##0;;&quot;-&quot;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22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vertAlign val="superscript"/>
      <sz val="8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76" fontId="5" fillId="0" borderId="0" xfId="0" applyNumberFormat="1" applyFont="1" applyAlignment="1" quotePrefix="1">
      <alignment horizontal="left" vertical="center"/>
    </xf>
    <xf numFmtId="176" fontId="6" fillId="0" borderId="0" xfId="0" applyNumberFormat="1" applyFont="1" applyAlignment="1" quotePrefix="1">
      <alignment horizontal="left"/>
    </xf>
    <xf numFmtId="176" fontId="7" fillId="0" borderId="0" xfId="0" applyNumberFormat="1" applyFont="1" applyAlignment="1">
      <alignment/>
    </xf>
    <xf numFmtId="176" fontId="8" fillId="0" borderId="0" xfId="0" applyNumberFormat="1" applyFont="1" applyAlignment="1" quotePrefix="1">
      <alignment horizontal="right"/>
    </xf>
    <xf numFmtId="176" fontId="8" fillId="0" borderId="0" xfId="0" applyNumberFormat="1" applyFont="1" applyAlignment="1" quotePrefix="1">
      <alignment horizontal="left"/>
    </xf>
    <xf numFmtId="176" fontId="7" fillId="0" borderId="1" xfId="0" applyNumberFormat="1" applyFont="1" applyBorder="1" applyAlignment="1">
      <alignment vertical="top"/>
    </xf>
    <xf numFmtId="176" fontId="7" fillId="0" borderId="0" xfId="0" applyNumberFormat="1" applyFont="1" applyAlignment="1">
      <alignment vertical="top"/>
    </xf>
    <xf numFmtId="176" fontId="7" fillId="0" borderId="1" xfId="0" applyNumberFormat="1" applyFont="1" applyBorder="1" applyAlignment="1">
      <alignment/>
    </xf>
    <xf numFmtId="176" fontId="7" fillId="0" borderId="0" xfId="0" applyNumberFormat="1" applyFont="1" applyAlignment="1">
      <alignment horizontal="right"/>
    </xf>
    <xf numFmtId="176" fontId="9" fillId="0" borderId="0" xfId="0" applyNumberFormat="1" applyFont="1" applyAlignment="1">
      <alignment vertical="top"/>
    </xf>
    <xf numFmtId="3" fontId="4" fillId="0" borderId="0" xfId="0" applyNumberFormat="1" applyFont="1" applyAlignment="1" quotePrefix="1">
      <alignment horizontal="distributed" vertical="top"/>
    </xf>
    <xf numFmtId="176" fontId="9" fillId="0" borderId="1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distributed" vertical="top"/>
    </xf>
    <xf numFmtId="176" fontId="7" fillId="0" borderId="1" xfId="0" applyNumberFormat="1" applyFont="1" applyBorder="1" applyAlignment="1">
      <alignment horizontal="center" vertical="top"/>
    </xf>
    <xf numFmtId="176" fontId="7" fillId="0" borderId="2" xfId="0" applyNumberFormat="1" applyFont="1" applyBorder="1" applyAlignment="1">
      <alignment horizontal="center" vertical="top"/>
    </xf>
    <xf numFmtId="176" fontId="6" fillId="0" borderId="0" xfId="0" applyNumberFormat="1" applyFont="1" applyBorder="1" applyAlignment="1" quotePrefix="1">
      <alignment horizontal="left"/>
    </xf>
    <xf numFmtId="176" fontId="7" fillId="0" borderId="3" xfId="0" applyNumberFormat="1" applyFont="1" applyBorder="1" applyAlignment="1">
      <alignment/>
    </xf>
    <xf numFmtId="176" fontId="7" fillId="0" borderId="0" xfId="0" applyNumberFormat="1" applyFont="1" applyBorder="1" applyAlignment="1" quotePrefix="1">
      <alignment horizontal="left" vertical="top"/>
    </xf>
    <xf numFmtId="3" fontId="7" fillId="0" borderId="0" xfId="0" applyNumberFormat="1" applyFont="1" applyBorder="1" applyAlignment="1">
      <alignment vertical="top"/>
    </xf>
    <xf numFmtId="176" fontId="7" fillId="0" borderId="0" xfId="0" applyNumberFormat="1" applyFont="1" applyBorder="1" applyAlignment="1">
      <alignment vertical="top"/>
    </xf>
    <xf numFmtId="176" fontId="7" fillId="0" borderId="0" xfId="0" applyNumberFormat="1" applyFont="1" applyBorder="1" applyAlignment="1" quotePrefix="1">
      <alignment horizontal="right" vertical="top"/>
    </xf>
    <xf numFmtId="176" fontId="7" fillId="0" borderId="4" xfId="0" applyNumberFormat="1" applyFont="1" applyBorder="1" applyAlignment="1">
      <alignment horizontal="centerContinuous" vertical="center"/>
    </xf>
    <xf numFmtId="176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 quotePrefix="1">
      <alignment horizontal="right"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Font="1" applyBorder="1" applyAlignment="1" quotePrefix="1">
      <alignment horizontal="left" vertical="top"/>
    </xf>
    <xf numFmtId="176" fontId="0" fillId="0" borderId="5" xfId="0" applyNumberFormat="1" applyFont="1" applyBorder="1" applyAlignment="1">
      <alignment horizontal="centerContinuous" vertical="center"/>
    </xf>
    <xf numFmtId="176" fontId="0" fillId="0" borderId="5" xfId="0" applyNumberFormat="1" applyFont="1" applyBorder="1" applyAlignment="1" quotePrefix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distributed" vertical="top"/>
    </xf>
    <xf numFmtId="176" fontId="0" fillId="0" borderId="1" xfId="0" applyNumberFormat="1" applyFont="1" applyBorder="1" applyAlignment="1" quotePrefix="1">
      <alignment horizontal="center" vertical="top"/>
    </xf>
    <xf numFmtId="3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 horizontal="right" vertical="top"/>
    </xf>
    <xf numFmtId="3" fontId="0" fillId="0" borderId="0" xfId="0" applyNumberFormat="1" applyFont="1" applyAlignment="1" quotePrefix="1">
      <alignment horizontal="distributed" vertical="top"/>
    </xf>
    <xf numFmtId="3" fontId="0" fillId="0" borderId="7" xfId="0" applyNumberFormat="1" applyFont="1" applyBorder="1" applyAlignment="1" quotePrefix="1">
      <alignment horizontal="distributed" vertical="top"/>
    </xf>
    <xf numFmtId="176" fontId="0" fillId="0" borderId="0" xfId="0" applyNumberFormat="1" applyFont="1" applyBorder="1" applyAlignment="1" quotePrefix="1">
      <alignment horizontal="left"/>
    </xf>
    <xf numFmtId="176" fontId="5" fillId="0" borderId="0" xfId="0" applyNumberFormat="1" applyFont="1" applyAlignment="1">
      <alignment horizontal="left" vertical="center"/>
    </xf>
    <xf numFmtId="176" fontId="0" fillId="0" borderId="5" xfId="0" applyNumberFormat="1" applyFont="1" applyBorder="1" applyAlignment="1">
      <alignment horizontal="centerContinuous" vertical="center"/>
    </xf>
    <xf numFmtId="176" fontId="4" fillId="0" borderId="1" xfId="0" applyNumberFormat="1" applyFont="1" applyBorder="1" applyAlignment="1" quotePrefix="1">
      <alignment horizontal="center" vertical="top"/>
    </xf>
    <xf numFmtId="184" fontId="0" fillId="0" borderId="0" xfId="0" applyNumberFormat="1" applyFont="1" applyAlignment="1">
      <alignment vertical="top"/>
    </xf>
    <xf numFmtId="184" fontId="0" fillId="0" borderId="0" xfId="22" applyNumberFormat="1" applyFont="1" applyAlignment="1">
      <alignment vertical="top"/>
      <protection/>
    </xf>
    <xf numFmtId="184" fontId="0" fillId="0" borderId="0" xfId="0" applyNumberFormat="1" applyFont="1" applyAlignment="1">
      <alignment horizontal="right" vertical="top"/>
    </xf>
    <xf numFmtId="184" fontId="0" fillId="0" borderId="7" xfId="0" applyNumberFormat="1" applyFont="1" applyBorder="1" applyAlignment="1">
      <alignment horizontal="right" vertical="top"/>
    </xf>
    <xf numFmtId="184" fontId="0" fillId="0" borderId="7" xfId="0" applyNumberFormat="1" applyFont="1" applyBorder="1" applyAlignment="1">
      <alignment vertical="top"/>
    </xf>
    <xf numFmtId="176" fontId="0" fillId="0" borderId="0" xfId="0" applyNumberFormat="1" applyFont="1" applyAlignment="1">
      <alignment vertical="top"/>
    </xf>
    <xf numFmtId="184" fontId="0" fillId="0" borderId="0" xfId="0" applyNumberFormat="1" applyFont="1" applyAlignment="1">
      <alignment vertical="top"/>
    </xf>
    <xf numFmtId="182" fontId="0" fillId="0" borderId="0" xfId="0" applyNumberFormat="1" applyFont="1" applyAlignment="1">
      <alignment vertical="top"/>
    </xf>
    <xf numFmtId="185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 vertical="top"/>
    </xf>
    <xf numFmtId="184" fontId="0" fillId="0" borderId="0" xfId="0" applyNumberFormat="1" applyFont="1" applyFill="1" applyAlignment="1">
      <alignment vertical="top"/>
    </xf>
    <xf numFmtId="176" fontId="0" fillId="0" borderId="0" xfId="21" applyNumberFormat="1" applyFont="1" applyAlignment="1">
      <alignment horizontal="right" vertical="top"/>
      <protection/>
    </xf>
    <xf numFmtId="176" fontId="0" fillId="0" borderId="0" xfId="22" applyNumberFormat="1" applyFont="1" applyAlignment="1">
      <alignment horizontal="right" vertical="top"/>
      <protection/>
    </xf>
    <xf numFmtId="177" fontId="0" fillId="0" borderId="0" xfId="21" applyNumberFormat="1" applyFont="1" applyAlignment="1">
      <alignment horizontal="right" vertical="top"/>
      <protection/>
    </xf>
    <xf numFmtId="176" fontId="4" fillId="0" borderId="0" xfId="21" applyNumberFormat="1" applyFont="1" applyFill="1" applyAlignment="1">
      <alignment vertical="top"/>
      <protection/>
    </xf>
    <xf numFmtId="176" fontId="0" fillId="0" borderId="0" xfId="21" applyNumberFormat="1" applyFont="1" applyBorder="1" applyAlignment="1" quotePrefix="1">
      <alignment horizontal="left"/>
      <protection/>
    </xf>
    <xf numFmtId="176" fontId="7" fillId="0" borderId="0" xfId="21" applyNumberFormat="1" applyFont="1" applyBorder="1" applyAlignment="1" quotePrefix="1">
      <alignment horizontal="left" vertical="top"/>
      <protection/>
    </xf>
    <xf numFmtId="176" fontId="7" fillId="0" borderId="0" xfId="21" applyNumberFormat="1" applyFont="1" applyBorder="1" applyAlignment="1">
      <alignment horizontal="left" vertical="top"/>
      <protection/>
    </xf>
    <xf numFmtId="176" fontId="6" fillId="0" borderId="0" xfId="21" applyNumberFormat="1" applyFont="1" applyAlignment="1" quotePrefix="1">
      <alignment horizontal="right"/>
      <protection/>
    </xf>
    <xf numFmtId="176" fontId="6" fillId="0" borderId="0" xfId="21" applyNumberFormat="1" applyFont="1" applyAlignment="1">
      <alignment horizontal="left"/>
      <protection/>
    </xf>
    <xf numFmtId="176" fontId="6" fillId="0" borderId="0" xfId="21" applyNumberFormat="1" applyFont="1" applyAlignment="1">
      <alignment horizontal="right"/>
      <protection/>
    </xf>
    <xf numFmtId="184" fontId="4" fillId="0" borderId="0" xfId="0" applyNumberFormat="1" applyFont="1" applyFill="1" applyAlignment="1">
      <alignment vertical="top"/>
    </xf>
    <xf numFmtId="187" fontId="0" fillId="0" borderId="0" xfId="21" applyNumberFormat="1" applyFont="1" applyAlignment="1">
      <alignment horizontal="right" vertical="top"/>
      <protection/>
    </xf>
    <xf numFmtId="0" fontId="0" fillId="0" borderId="0" xfId="21" applyNumberFormat="1" applyFont="1" applyAlignment="1">
      <alignment horizontal="right" vertical="top"/>
      <protection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（税政Ｇ）n-01-07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78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13.3984375" defaultRowHeight="14.25"/>
  <cols>
    <col min="1" max="1" width="16.3984375" style="27" customWidth="1"/>
    <col min="2" max="2" width="0.59375" style="27" customWidth="1"/>
    <col min="3" max="3" width="16.69921875" style="27" customWidth="1"/>
    <col min="4" max="4" width="16.5" style="27" customWidth="1"/>
    <col min="5" max="7" width="14" style="27" customWidth="1"/>
    <col min="8" max="8" width="13.8984375" style="27" customWidth="1"/>
    <col min="9" max="9" width="14" style="27" customWidth="1"/>
    <col min="10" max="10" width="16.19921875" style="27" customWidth="1"/>
    <col min="11" max="12" width="12.8984375" style="27" customWidth="1"/>
    <col min="13" max="13" width="14.3984375" style="27" customWidth="1"/>
    <col min="14" max="14" width="13" style="27" customWidth="1"/>
    <col min="15" max="15" width="12.8984375" style="27" customWidth="1"/>
    <col min="16" max="16" width="11.8984375" style="27" customWidth="1"/>
    <col min="17" max="17" width="14.69921875" style="27" customWidth="1"/>
    <col min="18" max="18" width="14" style="27" customWidth="1"/>
    <col min="19" max="19" width="13.69921875" style="27" customWidth="1"/>
    <col min="20" max="20" width="15.09765625" style="27" customWidth="1"/>
    <col min="21" max="16384" width="13.3984375" style="27" customWidth="1"/>
  </cols>
  <sheetData>
    <row r="1" spans="1:20" ht="21.75" customHeight="1">
      <c r="A1" s="46" t="s">
        <v>65</v>
      </c>
      <c r="B1" s="1"/>
      <c r="C1" s="28"/>
      <c r="D1" s="16"/>
      <c r="E1" s="3"/>
      <c r="F1" s="3"/>
      <c r="G1" s="28"/>
      <c r="H1" s="3"/>
      <c r="I1" s="3"/>
      <c r="J1" s="67" t="s">
        <v>78</v>
      </c>
      <c r="K1" s="68" t="s">
        <v>79</v>
      </c>
      <c r="L1" s="69"/>
      <c r="M1" s="68"/>
      <c r="N1" s="69"/>
      <c r="O1" s="3"/>
      <c r="P1" s="3"/>
      <c r="Q1" s="3"/>
      <c r="R1" s="3"/>
      <c r="S1" s="3"/>
      <c r="T1" s="3"/>
    </row>
    <row r="2" spans="1:20" ht="24" customHeight="1">
      <c r="A2" s="1"/>
      <c r="B2" s="1"/>
      <c r="C2" s="28"/>
      <c r="D2" s="2"/>
      <c r="E2" s="3"/>
      <c r="F2" s="3"/>
      <c r="G2" s="28"/>
      <c r="H2" s="3"/>
      <c r="I2" s="3"/>
      <c r="J2" s="4"/>
      <c r="K2" s="5"/>
      <c r="L2" s="3"/>
      <c r="M2" s="3"/>
      <c r="N2" s="3"/>
      <c r="O2" s="3"/>
      <c r="P2" s="3"/>
      <c r="Q2" s="3"/>
      <c r="R2" s="3"/>
      <c r="S2" s="3"/>
      <c r="T2" s="3"/>
    </row>
    <row r="3" spans="1:20" s="7" customFormat="1" ht="12" customHeight="1">
      <c r="A3" s="65" t="s">
        <v>77</v>
      </c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4"/>
      <c r="T3" s="21"/>
    </row>
    <row r="4" spans="1:20" s="26" customFormat="1" ht="12" customHeight="1">
      <c r="A4" s="66" t="s">
        <v>61</v>
      </c>
      <c r="B4" s="29"/>
      <c r="C4" s="2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  <c r="T4" s="25"/>
    </row>
    <row r="5" spans="1:20" s="7" customFormat="1" ht="12" customHeight="1">
      <c r="A5" s="66" t="s">
        <v>62</v>
      </c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4"/>
      <c r="T5" s="21"/>
    </row>
    <row r="6" spans="1:20" s="26" customFormat="1" ht="15" customHeight="1" thickBot="1">
      <c r="A6" s="66" t="s">
        <v>63</v>
      </c>
      <c r="B6" s="29"/>
      <c r="C6" s="2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21" t="s">
        <v>59</v>
      </c>
    </row>
    <row r="7" spans="1:20" ht="24" customHeight="1">
      <c r="A7" s="73" t="s">
        <v>56</v>
      </c>
      <c r="B7" s="74"/>
      <c r="C7" s="47" t="s">
        <v>0</v>
      </c>
      <c r="D7" s="22"/>
      <c r="E7" s="30" t="s">
        <v>66</v>
      </c>
      <c r="F7" s="22"/>
      <c r="G7" s="30" t="s">
        <v>67</v>
      </c>
      <c r="H7" s="22"/>
      <c r="I7" s="31" t="s">
        <v>1</v>
      </c>
      <c r="J7" s="22"/>
      <c r="K7" s="30" t="s">
        <v>2</v>
      </c>
      <c r="L7" s="22"/>
      <c r="M7" s="30" t="s">
        <v>68</v>
      </c>
      <c r="N7" s="32"/>
      <c r="O7" s="30" t="s">
        <v>3</v>
      </c>
      <c r="P7" s="33"/>
      <c r="Q7" s="34" t="s">
        <v>60</v>
      </c>
      <c r="R7" s="34"/>
      <c r="S7" s="35" t="s">
        <v>58</v>
      </c>
      <c r="T7" s="34"/>
    </row>
    <row r="8" spans="1:20" ht="24" customHeight="1">
      <c r="A8" s="75"/>
      <c r="B8" s="76"/>
      <c r="C8" s="36" t="s">
        <v>57</v>
      </c>
      <c r="D8" s="36" t="s">
        <v>5</v>
      </c>
      <c r="E8" s="36" t="s">
        <v>57</v>
      </c>
      <c r="F8" s="36" t="s">
        <v>5</v>
      </c>
      <c r="G8" s="36" t="s">
        <v>57</v>
      </c>
      <c r="H8" s="36" t="s">
        <v>5</v>
      </c>
      <c r="I8" s="36" t="s">
        <v>57</v>
      </c>
      <c r="J8" s="36" t="s">
        <v>4</v>
      </c>
      <c r="K8" s="36" t="s">
        <v>57</v>
      </c>
      <c r="L8" s="36" t="s">
        <v>5</v>
      </c>
      <c r="M8" s="36" t="s">
        <v>57</v>
      </c>
      <c r="N8" s="36" t="s">
        <v>5</v>
      </c>
      <c r="O8" s="36" t="s">
        <v>57</v>
      </c>
      <c r="P8" s="36" t="s">
        <v>5</v>
      </c>
      <c r="Q8" s="36" t="s">
        <v>57</v>
      </c>
      <c r="R8" s="37" t="s">
        <v>5</v>
      </c>
      <c r="S8" s="38" t="s">
        <v>57</v>
      </c>
      <c r="T8" s="37" t="s">
        <v>5</v>
      </c>
    </row>
    <row r="9" spans="1:20" ht="15" customHeight="1">
      <c r="A9" s="28"/>
      <c r="B9" s="8"/>
      <c r="C9" s="9" t="s">
        <v>64</v>
      </c>
      <c r="D9" s="9" t="s">
        <v>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26" customFormat="1" ht="15" customHeight="1">
      <c r="A10" s="39" t="s">
        <v>69</v>
      </c>
      <c r="B10" s="40"/>
      <c r="C10" s="49">
        <v>882347298</v>
      </c>
      <c r="D10" s="49">
        <v>53025729.434999995</v>
      </c>
      <c r="E10" s="49">
        <v>122519711</v>
      </c>
      <c r="F10" s="50">
        <v>444864.76200000005</v>
      </c>
      <c r="G10" s="50">
        <v>41864226</v>
      </c>
      <c r="H10" s="50">
        <v>245046.86200000008</v>
      </c>
      <c r="I10" s="49">
        <v>497229798</v>
      </c>
      <c r="J10" s="49">
        <v>50172559.82</v>
      </c>
      <c r="K10" s="49">
        <v>492898</v>
      </c>
      <c r="L10" s="49">
        <v>1243.1630000000002</v>
      </c>
      <c r="M10" s="49">
        <v>152946911</v>
      </c>
      <c r="N10" s="49">
        <v>30640.855999999996</v>
      </c>
      <c r="O10" s="49">
        <v>3713495</v>
      </c>
      <c r="P10" s="49">
        <v>3335.802</v>
      </c>
      <c r="Q10" s="49">
        <v>10813831</v>
      </c>
      <c r="R10" s="49">
        <v>378014.684</v>
      </c>
      <c r="S10" s="49">
        <v>52766428</v>
      </c>
      <c r="T10" s="49">
        <v>1750023.5</v>
      </c>
    </row>
    <row r="11" spans="1:20" s="26" customFormat="1" ht="15" customHeight="1">
      <c r="A11" s="57" t="s">
        <v>70</v>
      </c>
      <c r="B11" s="40"/>
      <c r="C11" s="49">
        <v>881136817</v>
      </c>
      <c r="D11" s="49">
        <v>49681465</v>
      </c>
      <c r="E11" s="49">
        <v>121073480</v>
      </c>
      <c r="F11" s="50">
        <v>385032</v>
      </c>
      <c r="G11" s="50">
        <v>41726675</v>
      </c>
      <c r="H11" s="50">
        <v>214662</v>
      </c>
      <c r="I11" s="49">
        <v>498915697</v>
      </c>
      <c r="J11" s="49">
        <v>47088459</v>
      </c>
      <c r="K11" s="49">
        <v>482741</v>
      </c>
      <c r="L11" s="49">
        <v>1121</v>
      </c>
      <c r="M11" s="49">
        <v>151921781</v>
      </c>
      <c r="N11" s="49">
        <v>27313</v>
      </c>
      <c r="O11" s="49">
        <v>3698117</v>
      </c>
      <c r="P11" s="49">
        <v>3022</v>
      </c>
      <c r="Q11" s="49">
        <v>10781722</v>
      </c>
      <c r="R11" s="49">
        <v>354445</v>
      </c>
      <c r="S11" s="49">
        <v>52536604</v>
      </c>
      <c r="T11" s="49">
        <v>1607407</v>
      </c>
    </row>
    <row r="12" spans="1:20" s="26" customFormat="1" ht="15" customHeight="1">
      <c r="A12" s="57" t="s">
        <v>71</v>
      </c>
      <c r="B12" s="40"/>
      <c r="C12" s="54">
        <v>883691503</v>
      </c>
      <c r="D12" s="54">
        <v>48144109</v>
      </c>
      <c r="E12" s="54">
        <v>119603612</v>
      </c>
      <c r="F12" s="56">
        <v>352913</v>
      </c>
      <c r="G12" s="54">
        <v>41563886</v>
      </c>
      <c r="H12" s="55">
        <v>202296</v>
      </c>
      <c r="I12" s="54">
        <v>501335678</v>
      </c>
      <c r="J12" s="55">
        <v>45663882</v>
      </c>
      <c r="K12" s="54">
        <v>465086</v>
      </c>
      <c r="L12" s="55">
        <v>1616</v>
      </c>
      <c r="M12" s="54">
        <v>151569282</v>
      </c>
      <c r="N12" s="55">
        <v>24394</v>
      </c>
      <c r="O12" s="54">
        <v>3617852</v>
      </c>
      <c r="P12" s="55">
        <v>2535</v>
      </c>
      <c r="Q12" s="54">
        <v>10770245</v>
      </c>
      <c r="R12" s="55">
        <v>341988</v>
      </c>
      <c r="S12" s="54">
        <v>54765862</v>
      </c>
      <c r="T12" s="55">
        <v>1554480</v>
      </c>
    </row>
    <row r="13" spans="1:20" s="26" customFormat="1" ht="15" customHeight="1">
      <c r="A13" s="57" t="s">
        <v>72</v>
      </c>
      <c r="B13" s="40"/>
      <c r="C13" s="54">
        <v>883549484</v>
      </c>
      <c r="D13" s="54">
        <v>48048133</v>
      </c>
      <c r="E13" s="54">
        <v>118250006</v>
      </c>
      <c r="F13" s="56">
        <v>332432</v>
      </c>
      <c r="G13" s="54">
        <v>41191019</v>
      </c>
      <c r="H13" s="55">
        <v>194184</v>
      </c>
      <c r="I13" s="54">
        <v>503422051</v>
      </c>
      <c r="J13" s="55">
        <v>45625115</v>
      </c>
      <c r="K13" s="54">
        <v>454046</v>
      </c>
      <c r="L13" s="55">
        <v>1765</v>
      </c>
      <c r="M13" s="54">
        <v>150962597</v>
      </c>
      <c r="N13" s="55">
        <v>23949</v>
      </c>
      <c r="O13" s="54">
        <v>3592115</v>
      </c>
      <c r="P13" s="55">
        <v>2413</v>
      </c>
      <c r="Q13" s="54">
        <v>10728894</v>
      </c>
      <c r="R13" s="55">
        <v>339611</v>
      </c>
      <c r="S13" s="54">
        <v>54928018</v>
      </c>
      <c r="T13" s="55">
        <v>1528663</v>
      </c>
    </row>
    <row r="14" spans="1:20" s="26" customFormat="1" ht="13.5" customHeight="1">
      <c r="A14" s="41"/>
      <c r="B14" s="6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s="10" customFormat="1" ht="15" customHeight="1">
      <c r="A15" s="11" t="s">
        <v>73</v>
      </c>
      <c r="B15" s="48"/>
      <c r="C15" s="70">
        <f aca="true" t="shared" si="0" ref="C15:T15">SUM(C17:C24)</f>
        <v>885086863</v>
      </c>
      <c r="D15" s="63">
        <f t="shared" si="0"/>
        <v>48313512</v>
      </c>
      <c r="E15" s="70">
        <f t="shared" si="0"/>
        <v>116834368</v>
      </c>
      <c r="F15" s="63">
        <f t="shared" si="0"/>
        <v>317869</v>
      </c>
      <c r="G15" s="70">
        <f t="shared" si="0"/>
        <v>40746032</v>
      </c>
      <c r="H15" s="63">
        <f t="shared" si="0"/>
        <v>184996</v>
      </c>
      <c r="I15" s="70">
        <f t="shared" si="0"/>
        <v>505128460</v>
      </c>
      <c r="J15" s="63">
        <f t="shared" si="0"/>
        <v>45607482</v>
      </c>
      <c r="K15" s="70">
        <f t="shared" si="0"/>
        <v>439612</v>
      </c>
      <c r="L15" s="63">
        <f t="shared" si="0"/>
        <v>1760</v>
      </c>
      <c r="M15" s="70">
        <f t="shared" si="0"/>
        <v>150713142</v>
      </c>
      <c r="N15" s="63">
        <f t="shared" si="0"/>
        <v>23345</v>
      </c>
      <c r="O15" s="70">
        <f t="shared" si="0"/>
        <v>3614095</v>
      </c>
      <c r="P15" s="63">
        <f t="shared" si="0"/>
        <v>2449</v>
      </c>
      <c r="Q15" s="70">
        <f t="shared" si="0"/>
        <v>11702818</v>
      </c>
      <c r="R15" s="63">
        <f t="shared" si="0"/>
        <v>619139</v>
      </c>
      <c r="S15" s="70">
        <f t="shared" si="0"/>
        <v>55887598</v>
      </c>
      <c r="T15" s="63">
        <f t="shared" si="0"/>
        <v>1556471</v>
      </c>
    </row>
    <row r="16" spans="1:20" s="7" customFormat="1" ht="13.5" customHeight="1">
      <c r="A16" s="58"/>
      <c r="B16" s="6"/>
      <c r="C16" s="59"/>
      <c r="D16" s="63"/>
      <c r="E16" s="59"/>
      <c r="F16" s="63"/>
      <c r="G16" s="59"/>
      <c r="H16" s="63"/>
      <c r="I16" s="59"/>
      <c r="J16" s="63"/>
      <c r="K16" s="59"/>
      <c r="L16" s="63"/>
      <c r="M16" s="59"/>
      <c r="N16" s="63"/>
      <c r="O16" s="59"/>
      <c r="P16" s="63"/>
      <c r="Q16" s="59"/>
      <c r="R16" s="63"/>
      <c r="S16" s="59"/>
      <c r="T16" s="63"/>
    </row>
    <row r="17" spans="1:20" s="10" customFormat="1" ht="15" customHeight="1">
      <c r="A17" s="11" t="s">
        <v>7</v>
      </c>
      <c r="B17" s="12"/>
      <c r="C17" s="70">
        <f aca="true" t="shared" si="1" ref="C17:T17">C26</f>
        <v>110081508</v>
      </c>
      <c r="D17" s="63">
        <f t="shared" si="1"/>
        <v>16784507</v>
      </c>
      <c r="E17" s="70">
        <f t="shared" si="1"/>
        <v>584888</v>
      </c>
      <c r="F17" s="63">
        <f t="shared" si="1"/>
        <v>11145</v>
      </c>
      <c r="G17" s="70">
        <f t="shared" si="1"/>
        <v>563979</v>
      </c>
      <c r="H17" s="63">
        <f t="shared" si="1"/>
        <v>18070</v>
      </c>
      <c r="I17" s="70">
        <f t="shared" si="1"/>
        <v>103700057</v>
      </c>
      <c r="J17" s="63">
        <f t="shared" si="1"/>
        <v>16333554</v>
      </c>
      <c r="K17" s="70">
        <f t="shared" si="1"/>
        <v>0</v>
      </c>
      <c r="L17" s="70">
        <f t="shared" si="1"/>
        <v>0</v>
      </c>
      <c r="M17" s="70">
        <f t="shared" si="1"/>
        <v>0</v>
      </c>
      <c r="N17" s="70">
        <f t="shared" si="1"/>
        <v>0</v>
      </c>
      <c r="O17" s="70">
        <f t="shared" si="1"/>
        <v>0</v>
      </c>
      <c r="P17" s="70">
        <f t="shared" si="1"/>
        <v>0</v>
      </c>
      <c r="Q17" s="70">
        <f t="shared" si="1"/>
        <v>3361212</v>
      </c>
      <c r="R17" s="70">
        <f t="shared" si="1"/>
        <v>380619</v>
      </c>
      <c r="S17" s="70">
        <f t="shared" si="1"/>
        <v>1871372</v>
      </c>
      <c r="T17" s="70">
        <f t="shared" si="1"/>
        <v>41118</v>
      </c>
    </row>
    <row r="18" spans="1:20" s="10" customFormat="1" ht="15" customHeight="1">
      <c r="A18" s="11" t="s">
        <v>8</v>
      </c>
      <c r="B18" s="12"/>
      <c r="C18" s="70">
        <f aca="true" t="shared" si="2" ref="C18:T18">C32+C34+C39+C54+C66</f>
        <v>108064275</v>
      </c>
      <c r="D18" s="63">
        <f t="shared" si="2"/>
        <v>6249764</v>
      </c>
      <c r="E18" s="70">
        <f t="shared" si="2"/>
        <v>14111224</v>
      </c>
      <c r="F18" s="63">
        <f t="shared" si="2"/>
        <v>55434</v>
      </c>
      <c r="G18" s="70">
        <f t="shared" si="2"/>
        <v>1766068</v>
      </c>
      <c r="H18" s="63">
        <f t="shared" si="2"/>
        <v>20826</v>
      </c>
      <c r="I18" s="70">
        <f t="shared" si="2"/>
        <v>59596864</v>
      </c>
      <c r="J18" s="63">
        <f t="shared" si="2"/>
        <v>5782112</v>
      </c>
      <c r="K18" s="70">
        <f t="shared" si="2"/>
        <v>91833</v>
      </c>
      <c r="L18" s="70">
        <f t="shared" si="2"/>
        <v>1489</v>
      </c>
      <c r="M18" s="70">
        <f t="shared" si="2"/>
        <v>22599769</v>
      </c>
      <c r="N18" s="70">
        <f t="shared" si="2"/>
        <v>5196</v>
      </c>
      <c r="O18" s="70">
        <f t="shared" si="2"/>
        <v>246596</v>
      </c>
      <c r="P18" s="70">
        <f t="shared" si="2"/>
        <v>954</v>
      </c>
      <c r="Q18" s="70">
        <f t="shared" si="2"/>
        <v>2799858</v>
      </c>
      <c r="R18" s="70">
        <f t="shared" si="2"/>
        <v>97335</v>
      </c>
      <c r="S18" s="70">
        <f t="shared" si="2"/>
        <v>6852063</v>
      </c>
      <c r="T18" s="70">
        <f t="shared" si="2"/>
        <v>286417</v>
      </c>
    </row>
    <row r="19" spans="1:20" s="10" customFormat="1" ht="15" customHeight="1">
      <c r="A19" s="11" t="s">
        <v>9</v>
      </c>
      <c r="B19" s="12"/>
      <c r="C19" s="70">
        <f aca="true" t="shared" si="3" ref="C19:T19">C29+C30+C50+C67+C68</f>
        <v>94076374</v>
      </c>
      <c r="D19" s="63">
        <f t="shared" si="3"/>
        <v>3946225</v>
      </c>
      <c r="E19" s="70">
        <f t="shared" si="3"/>
        <v>13508260</v>
      </c>
      <c r="F19" s="63">
        <f t="shared" si="3"/>
        <v>34336</v>
      </c>
      <c r="G19" s="70">
        <f t="shared" si="3"/>
        <v>2428759</v>
      </c>
      <c r="H19" s="63">
        <f t="shared" si="3"/>
        <v>25273</v>
      </c>
      <c r="I19" s="70">
        <f t="shared" si="3"/>
        <v>35957454</v>
      </c>
      <c r="J19" s="63">
        <f t="shared" si="3"/>
        <v>3764843</v>
      </c>
      <c r="K19" s="70">
        <f t="shared" si="3"/>
        <v>850</v>
      </c>
      <c r="L19" s="70">
        <f t="shared" si="3"/>
        <v>23</v>
      </c>
      <c r="M19" s="70">
        <f t="shared" si="3"/>
        <v>37090867</v>
      </c>
      <c r="N19" s="70">
        <f t="shared" si="3"/>
        <v>4482</v>
      </c>
      <c r="O19" s="70">
        <f t="shared" si="3"/>
        <v>979580</v>
      </c>
      <c r="P19" s="70">
        <f t="shared" si="3"/>
        <v>370</v>
      </c>
      <c r="Q19" s="70">
        <f t="shared" si="3"/>
        <v>261468</v>
      </c>
      <c r="R19" s="70">
        <f t="shared" si="3"/>
        <v>17301</v>
      </c>
      <c r="S19" s="70">
        <f t="shared" si="3"/>
        <v>3849136</v>
      </c>
      <c r="T19" s="70">
        <f t="shared" si="3"/>
        <v>99599</v>
      </c>
    </row>
    <row r="20" spans="1:20" s="10" customFormat="1" ht="15" customHeight="1">
      <c r="A20" s="11" t="s">
        <v>10</v>
      </c>
      <c r="B20" s="12"/>
      <c r="C20" s="70">
        <f aca="true" t="shared" si="4" ref="C20:T20">C36+C38+C44+C47+C53+C60+C62</f>
        <v>98175687</v>
      </c>
      <c r="D20" s="63">
        <f t="shared" si="4"/>
        <v>5736422</v>
      </c>
      <c r="E20" s="70">
        <f t="shared" si="4"/>
        <v>11352720</v>
      </c>
      <c r="F20" s="63">
        <f t="shared" si="4"/>
        <v>38417</v>
      </c>
      <c r="G20" s="70">
        <f t="shared" si="4"/>
        <v>3192625</v>
      </c>
      <c r="H20" s="63">
        <f t="shared" si="4"/>
        <v>34903</v>
      </c>
      <c r="I20" s="70">
        <f t="shared" si="4"/>
        <v>64775625</v>
      </c>
      <c r="J20" s="63">
        <f t="shared" si="4"/>
        <v>5404832</v>
      </c>
      <c r="K20" s="70">
        <f t="shared" si="4"/>
        <v>10325</v>
      </c>
      <c r="L20" s="70">
        <f t="shared" si="4"/>
        <v>5</v>
      </c>
      <c r="M20" s="70">
        <f t="shared" si="4"/>
        <v>10324659</v>
      </c>
      <c r="N20" s="70">
        <f t="shared" si="4"/>
        <v>4909</v>
      </c>
      <c r="O20" s="70">
        <f t="shared" si="4"/>
        <v>256993</v>
      </c>
      <c r="P20" s="70">
        <f t="shared" si="4"/>
        <v>871</v>
      </c>
      <c r="Q20" s="70">
        <f t="shared" si="4"/>
        <v>856721</v>
      </c>
      <c r="R20" s="70">
        <f t="shared" si="4"/>
        <v>32464</v>
      </c>
      <c r="S20" s="70">
        <f t="shared" si="4"/>
        <v>7406019</v>
      </c>
      <c r="T20" s="70">
        <f t="shared" si="4"/>
        <v>220023</v>
      </c>
    </row>
    <row r="21" spans="1:20" s="10" customFormat="1" ht="15" customHeight="1">
      <c r="A21" s="11" t="s">
        <v>11</v>
      </c>
      <c r="B21" s="12"/>
      <c r="C21" s="70">
        <f aca="true" t="shared" si="5" ref="C21:T21">C40+C51+C58</f>
        <v>79327476</v>
      </c>
      <c r="D21" s="63">
        <f t="shared" si="5"/>
        <v>4491469</v>
      </c>
      <c r="E21" s="70">
        <f t="shared" si="5"/>
        <v>6229633</v>
      </c>
      <c r="F21" s="63">
        <f t="shared" si="5"/>
        <v>26413</v>
      </c>
      <c r="G21" s="70">
        <f t="shared" si="5"/>
        <v>4746501</v>
      </c>
      <c r="H21" s="63">
        <f t="shared" si="5"/>
        <v>31684</v>
      </c>
      <c r="I21" s="70">
        <f t="shared" si="5"/>
        <v>52044752</v>
      </c>
      <c r="J21" s="63">
        <f t="shared" si="5"/>
        <v>4261990</v>
      </c>
      <c r="K21" s="70">
        <f t="shared" si="5"/>
        <v>953</v>
      </c>
      <c r="L21" s="70">
        <f t="shared" si="5"/>
        <v>27</v>
      </c>
      <c r="M21" s="70">
        <f t="shared" si="5"/>
        <v>11742583</v>
      </c>
      <c r="N21" s="70">
        <f t="shared" si="5"/>
        <v>818</v>
      </c>
      <c r="O21" s="70">
        <f t="shared" si="5"/>
        <v>125961</v>
      </c>
      <c r="P21" s="70">
        <f t="shared" si="5"/>
        <v>44</v>
      </c>
      <c r="Q21" s="70">
        <f t="shared" si="5"/>
        <v>1098722</v>
      </c>
      <c r="R21" s="70">
        <f t="shared" si="5"/>
        <v>30093</v>
      </c>
      <c r="S21" s="70">
        <f t="shared" si="5"/>
        <v>3338371</v>
      </c>
      <c r="T21" s="70">
        <f t="shared" si="5"/>
        <v>140401</v>
      </c>
    </row>
    <row r="22" spans="1:20" s="10" customFormat="1" ht="15" customHeight="1">
      <c r="A22" s="11" t="s">
        <v>12</v>
      </c>
      <c r="B22" s="12"/>
      <c r="C22" s="70">
        <f aca="true" t="shared" si="6" ref="C22:T22">C42+C45+C46+C52+C57+C63+C74+C75+C76</f>
        <v>110105819</v>
      </c>
      <c r="D22" s="63">
        <f t="shared" si="6"/>
        <v>2718785</v>
      </c>
      <c r="E22" s="70">
        <f t="shared" si="6"/>
        <v>25158205</v>
      </c>
      <c r="F22" s="63">
        <f t="shared" si="6"/>
        <v>43666</v>
      </c>
      <c r="G22" s="70">
        <f t="shared" si="6"/>
        <v>8380830</v>
      </c>
      <c r="H22" s="63">
        <f t="shared" si="6"/>
        <v>18709</v>
      </c>
      <c r="I22" s="70">
        <f t="shared" si="6"/>
        <v>43838127</v>
      </c>
      <c r="J22" s="63">
        <f t="shared" si="6"/>
        <v>2443584</v>
      </c>
      <c r="K22" s="70">
        <f t="shared" si="6"/>
        <v>221</v>
      </c>
      <c r="L22" s="70">
        <f t="shared" si="6"/>
        <v>5</v>
      </c>
      <c r="M22" s="70">
        <f t="shared" si="6"/>
        <v>22970295</v>
      </c>
      <c r="N22" s="70">
        <f t="shared" si="6"/>
        <v>1222</v>
      </c>
      <c r="O22" s="70">
        <f t="shared" si="6"/>
        <v>817680</v>
      </c>
      <c r="P22" s="70">
        <f t="shared" si="6"/>
        <v>53</v>
      </c>
      <c r="Q22" s="70">
        <f t="shared" si="6"/>
        <v>914576</v>
      </c>
      <c r="R22" s="70">
        <f t="shared" si="6"/>
        <v>14795</v>
      </c>
      <c r="S22" s="70">
        <f t="shared" si="6"/>
        <v>8025885</v>
      </c>
      <c r="T22" s="70">
        <f t="shared" si="6"/>
        <v>196748</v>
      </c>
    </row>
    <row r="23" spans="1:20" s="10" customFormat="1" ht="15" customHeight="1">
      <c r="A23" s="13" t="s">
        <v>74</v>
      </c>
      <c r="B23" s="12"/>
      <c r="C23" s="70">
        <f aca="true" t="shared" si="7" ref="C23:T23">C27+C33+C48+C56+C69</f>
        <v>149337007</v>
      </c>
      <c r="D23" s="63">
        <f t="shared" si="7"/>
        <v>5894704</v>
      </c>
      <c r="E23" s="70">
        <f t="shared" si="7"/>
        <v>18409163</v>
      </c>
      <c r="F23" s="63">
        <f t="shared" si="7"/>
        <v>55617</v>
      </c>
      <c r="G23" s="70">
        <f t="shared" si="7"/>
        <v>9896653</v>
      </c>
      <c r="H23" s="63">
        <f t="shared" si="7"/>
        <v>25270</v>
      </c>
      <c r="I23" s="70">
        <f t="shared" si="7"/>
        <v>91045499</v>
      </c>
      <c r="J23" s="63">
        <f t="shared" si="7"/>
        <v>5504764</v>
      </c>
      <c r="K23" s="70">
        <f t="shared" si="7"/>
        <v>299775</v>
      </c>
      <c r="L23" s="70">
        <f t="shared" si="7"/>
        <v>210</v>
      </c>
      <c r="M23" s="70">
        <f t="shared" si="7"/>
        <v>17866825</v>
      </c>
      <c r="N23" s="70">
        <f t="shared" si="7"/>
        <v>4917</v>
      </c>
      <c r="O23" s="70">
        <f t="shared" si="7"/>
        <v>376041</v>
      </c>
      <c r="P23" s="70">
        <f t="shared" si="7"/>
        <v>63</v>
      </c>
      <c r="Q23" s="70">
        <f t="shared" si="7"/>
        <v>998240</v>
      </c>
      <c r="R23" s="70">
        <f t="shared" si="7"/>
        <v>32498</v>
      </c>
      <c r="S23" s="70">
        <f t="shared" si="7"/>
        <v>10424073</v>
      </c>
      <c r="T23" s="70">
        <f t="shared" si="7"/>
        <v>271363</v>
      </c>
    </row>
    <row r="24" spans="1:20" s="10" customFormat="1" ht="15" customHeight="1">
      <c r="A24" s="13" t="s">
        <v>75</v>
      </c>
      <c r="B24" s="12"/>
      <c r="C24" s="70">
        <f aca="true" t="shared" si="8" ref="C24:T24">C28+C35+C41+C59+C64+C70+C72+C73</f>
        <v>135918717</v>
      </c>
      <c r="D24" s="63">
        <f t="shared" si="8"/>
        <v>2491636</v>
      </c>
      <c r="E24" s="70">
        <f t="shared" si="8"/>
        <v>27480275</v>
      </c>
      <c r="F24" s="63">
        <f t="shared" si="8"/>
        <v>52841</v>
      </c>
      <c r="G24" s="70">
        <f t="shared" si="8"/>
        <v>9770617</v>
      </c>
      <c r="H24" s="63">
        <f t="shared" si="8"/>
        <v>10261</v>
      </c>
      <c r="I24" s="70">
        <f t="shared" si="8"/>
        <v>54170082</v>
      </c>
      <c r="J24" s="63">
        <f t="shared" si="8"/>
        <v>2111803</v>
      </c>
      <c r="K24" s="70">
        <f t="shared" si="8"/>
        <v>35655</v>
      </c>
      <c r="L24" s="70">
        <f t="shared" si="8"/>
        <v>1</v>
      </c>
      <c r="M24" s="70">
        <f t="shared" si="8"/>
        <v>28118144</v>
      </c>
      <c r="N24" s="70">
        <f t="shared" si="8"/>
        <v>1801</v>
      </c>
      <c r="O24" s="70">
        <f t="shared" si="8"/>
        <v>811244</v>
      </c>
      <c r="P24" s="70">
        <f t="shared" si="8"/>
        <v>94</v>
      </c>
      <c r="Q24" s="70">
        <f t="shared" si="8"/>
        <v>1412021</v>
      </c>
      <c r="R24" s="70">
        <f t="shared" si="8"/>
        <v>14034</v>
      </c>
      <c r="S24" s="70">
        <f t="shared" si="8"/>
        <v>14120679</v>
      </c>
      <c r="T24" s="70">
        <f t="shared" si="8"/>
        <v>300802</v>
      </c>
    </row>
    <row r="25" spans="1:20" s="26" customFormat="1" ht="13.5" customHeight="1">
      <c r="A25" s="39"/>
      <c r="B25" s="6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2" s="26" customFormat="1" ht="15" customHeight="1">
      <c r="A26" s="39" t="s">
        <v>13</v>
      </c>
      <c r="B26" s="14"/>
      <c r="C26" s="60">
        <v>110081508</v>
      </c>
      <c r="D26" s="60">
        <v>16784507</v>
      </c>
      <c r="E26" s="60">
        <v>584888</v>
      </c>
      <c r="F26" s="61">
        <v>11145</v>
      </c>
      <c r="G26" s="60">
        <v>563979</v>
      </c>
      <c r="H26" s="60">
        <v>18070</v>
      </c>
      <c r="I26" s="60">
        <v>103700057</v>
      </c>
      <c r="J26" s="62">
        <v>16333554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3361212</v>
      </c>
      <c r="R26" s="71">
        <v>380619</v>
      </c>
      <c r="S26" s="71">
        <v>1871372</v>
      </c>
      <c r="T26" s="71">
        <v>41118</v>
      </c>
      <c r="U26" s="42"/>
      <c r="V26" s="42"/>
    </row>
    <row r="27" spans="1:20" s="26" customFormat="1" ht="15" customHeight="1">
      <c r="A27" s="39" t="s">
        <v>14</v>
      </c>
      <c r="B27" s="14"/>
      <c r="C27" s="60">
        <v>89944456</v>
      </c>
      <c r="D27" s="60">
        <v>4359618</v>
      </c>
      <c r="E27" s="60">
        <v>11366814</v>
      </c>
      <c r="F27" s="61">
        <v>29626</v>
      </c>
      <c r="G27" s="60">
        <v>4083780</v>
      </c>
      <c r="H27" s="60">
        <v>17940</v>
      </c>
      <c r="I27" s="60">
        <v>62742856</v>
      </c>
      <c r="J27" s="62">
        <v>4117855</v>
      </c>
      <c r="K27" s="71">
        <v>299775</v>
      </c>
      <c r="L27" s="71">
        <v>210</v>
      </c>
      <c r="M27" s="71">
        <v>4153347</v>
      </c>
      <c r="N27" s="71">
        <v>1367</v>
      </c>
      <c r="O27" s="71">
        <v>96212</v>
      </c>
      <c r="P27" s="71">
        <v>3</v>
      </c>
      <c r="Q27" s="71">
        <v>701285</v>
      </c>
      <c r="R27" s="71">
        <v>25203</v>
      </c>
      <c r="S27" s="71">
        <v>6479649</v>
      </c>
      <c r="T27" s="71">
        <v>167413</v>
      </c>
    </row>
    <row r="28" spans="1:20" s="26" customFormat="1" ht="15" customHeight="1">
      <c r="A28" s="43" t="s">
        <v>15</v>
      </c>
      <c r="B28" s="14"/>
      <c r="C28" s="60">
        <v>35555021</v>
      </c>
      <c r="D28" s="60">
        <v>810220</v>
      </c>
      <c r="E28" s="60">
        <v>6713643</v>
      </c>
      <c r="F28" s="61">
        <v>20249</v>
      </c>
      <c r="G28" s="60">
        <v>5769681</v>
      </c>
      <c r="H28" s="60">
        <v>4833</v>
      </c>
      <c r="I28" s="60">
        <v>15572431</v>
      </c>
      <c r="J28" s="60">
        <v>741604</v>
      </c>
      <c r="K28" s="71">
        <v>1006</v>
      </c>
      <c r="L28" s="72">
        <v>0</v>
      </c>
      <c r="M28" s="71">
        <v>4792961</v>
      </c>
      <c r="N28" s="71">
        <v>602</v>
      </c>
      <c r="O28" s="71">
        <v>301009</v>
      </c>
      <c r="P28" s="71">
        <v>41</v>
      </c>
      <c r="Q28" s="71">
        <v>145526</v>
      </c>
      <c r="R28" s="71">
        <v>2952</v>
      </c>
      <c r="S28" s="71">
        <v>2258764</v>
      </c>
      <c r="T28" s="71">
        <v>39940</v>
      </c>
    </row>
    <row r="29" spans="1:20" s="26" customFormat="1" ht="15" customHeight="1">
      <c r="A29" s="43" t="s">
        <v>16</v>
      </c>
      <c r="B29" s="14"/>
      <c r="C29" s="60">
        <v>19608303</v>
      </c>
      <c r="D29" s="60">
        <v>2288016</v>
      </c>
      <c r="E29" s="60">
        <v>482955</v>
      </c>
      <c r="F29" s="61">
        <v>14178</v>
      </c>
      <c r="G29" s="60">
        <v>426926</v>
      </c>
      <c r="H29" s="60">
        <v>15657</v>
      </c>
      <c r="I29" s="60">
        <v>18444489</v>
      </c>
      <c r="J29" s="60">
        <v>2240327</v>
      </c>
      <c r="K29" s="71">
        <v>850</v>
      </c>
      <c r="L29" s="71">
        <v>23</v>
      </c>
      <c r="M29" s="71">
        <v>39313</v>
      </c>
      <c r="N29" s="71">
        <v>1640</v>
      </c>
      <c r="O29" s="71">
        <v>1651</v>
      </c>
      <c r="P29" s="71">
        <v>24</v>
      </c>
      <c r="Q29" s="71">
        <v>146694</v>
      </c>
      <c r="R29" s="71">
        <v>11967</v>
      </c>
      <c r="S29" s="71">
        <v>65425</v>
      </c>
      <c r="T29" s="71">
        <v>4202</v>
      </c>
    </row>
    <row r="30" spans="1:20" s="26" customFormat="1" ht="15" customHeight="1">
      <c r="A30" s="43" t="s">
        <v>17</v>
      </c>
      <c r="B30" s="14"/>
      <c r="C30" s="60">
        <v>10818124</v>
      </c>
      <c r="D30" s="60">
        <v>636238</v>
      </c>
      <c r="E30" s="60">
        <v>990156</v>
      </c>
      <c r="F30" s="61">
        <v>9260</v>
      </c>
      <c r="G30" s="60">
        <v>423452</v>
      </c>
      <c r="H30" s="60">
        <v>2611</v>
      </c>
      <c r="I30" s="60">
        <v>5656291</v>
      </c>
      <c r="J30" s="60">
        <v>584943</v>
      </c>
      <c r="K30" s="71">
        <v>0</v>
      </c>
      <c r="L30" s="71">
        <v>0</v>
      </c>
      <c r="M30" s="71">
        <v>2230346</v>
      </c>
      <c r="N30" s="71">
        <v>362</v>
      </c>
      <c r="O30" s="71">
        <v>61674</v>
      </c>
      <c r="P30" s="71">
        <v>177</v>
      </c>
      <c r="Q30" s="71">
        <v>49407</v>
      </c>
      <c r="R30" s="71">
        <v>3452</v>
      </c>
      <c r="S30" s="71">
        <v>1406798</v>
      </c>
      <c r="T30" s="71">
        <v>35433</v>
      </c>
    </row>
    <row r="31" spans="1:20" s="26" customFormat="1" ht="14.25" customHeight="1">
      <c r="A31" s="39"/>
      <c r="B31" s="6"/>
      <c r="C31" s="60"/>
      <c r="D31" s="60"/>
      <c r="E31" s="60"/>
      <c r="F31" s="60"/>
      <c r="G31" s="60"/>
      <c r="H31" s="60"/>
      <c r="I31" s="60"/>
      <c r="J31" s="60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1:20" s="26" customFormat="1" ht="15" customHeight="1">
      <c r="A32" s="43" t="s">
        <v>18</v>
      </c>
      <c r="B32" s="14"/>
      <c r="C32" s="60">
        <v>18310679</v>
      </c>
      <c r="D32" s="60">
        <v>2096057</v>
      </c>
      <c r="E32" s="60">
        <v>392500</v>
      </c>
      <c r="F32" s="61">
        <v>11034</v>
      </c>
      <c r="G32" s="60">
        <v>305922</v>
      </c>
      <c r="H32" s="60">
        <v>10521</v>
      </c>
      <c r="I32" s="60">
        <v>15211016</v>
      </c>
      <c r="J32" s="60">
        <v>1883089</v>
      </c>
      <c r="K32" s="71">
        <v>12629</v>
      </c>
      <c r="L32" s="71">
        <v>1129</v>
      </c>
      <c r="M32" s="71">
        <v>40607</v>
      </c>
      <c r="N32" s="71">
        <v>2181</v>
      </c>
      <c r="O32" s="71">
        <v>13316</v>
      </c>
      <c r="P32" s="71">
        <v>765</v>
      </c>
      <c r="Q32" s="71">
        <v>913241</v>
      </c>
      <c r="R32" s="71">
        <v>34380</v>
      </c>
      <c r="S32" s="71">
        <v>1421448</v>
      </c>
      <c r="T32" s="71">
        <v>152959</v>
      </c>
    </row>
    <row r="33" spans="1:20" s="26" customFormat="1" ht="15" customHeight="1">
      <c r="A33" s="43" t="s">
        <v>19</v>
      </c>
      <c r="B33" s="14"/>
      <c r="C33" s="60">
        <v>6365390</v>
      </c>
      <c r="D33" s="60">
        <v>354497</v>
      </c>
      <c r="E33" s="60">
        <v>408317</v>
      </c>
      <c r="F33" s="61">
        <v>5079</v>
      </c>
      <c r="G33" s="60">
        <v>60596</v>
      </c>
      <c r="H33" s="60">
        <v>833</v>
      </c>
      <c r="I33" s="60">
        <v>5587541</v>
      </c>
      <c r="J33" s="60">
        <v>332605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49048</v>
      </c>
      <c r="R33" s="71">
        <v>1254</v>
      </c>
      <c r="S33" s="71">
        <v>259888</v>
      </c>
      <c r="T33" s="71">
        <v>14726</v>
      </c>
    </row>
    <row r="34" spans="1:20" s="26" customFormat="1" ht="15" customHeight="1">
      <c r="A34" s="43" t="s">
        <v>20</v>
      </c>
      <c r="B34" s="14"/>
      <c r="C34" s="60">
        <v>42390995</v>
      </c>
      <c r="D34" s="60">
        <v>1806879</v>
      </c>
      <c r="E34" s="60">
        <v>6281601</v>
      </c>
      <c r="F34" s="61">
        <v>7578</v>
      </c>
      <c r="G34" s="60">
        <v>551497</v>
      </c>
      <c r="H34" s="60">
        <v>2258</v>
      </c>
      <c r="I34" s="60">
        <v>19527739</v>
      </c>
      <c r="J34" s="60">
        <v>1691804</v>
      </c>
      <c r="K34" s="71">
        <v>46499</v>
      </c>
      <c r="L34" s="71">
        <v>340</v>
      </c>
      <c r="M34" s="71">
        <v>13325349</v>
      </c>
      <c r="N34" s="71">
        <v>1243</v>
      </c>
      <c r="O34" s="71">
        <v>67300</v>
      </c>
      <c r="P34" s="71">
        <v>45</v>
      </c>
      <c r="Q34" s="71">
        <v>582572</v>
      </c>
      <c r="R34" s="71">
        <v>20277</v>
      </c>
      <c r="S34" s="71">
        <v>2008438</v>
      </c>
      <c r="T34" s="71">
        <v>83334</v>
      </c>
    </row>
    <row r="35" spans="1:20" s="26" customFormat="1" ht="15" customHeight="1">
      <c r="A35" s="43" t="s">
        <v>21</v>
      </c>
      <c r="B35" s="14"/>
      <c r="C35" s="60">
        <v>17499036</v>
      </c>
      <c r="D35" s="60">
        <v>309444</v>
      </c>
      <c r="E35" s="60">
        <v>3716153</v>
      </c>
      <c r="F35" s="61">
        <v>7590</v>
      </c>
      <c r="G35" s="60">
        <v>1509204</v>
      </c>
      <c r="H35" s="60">
        <v>1518</v>
      </c>
      <c r="I35" s="60">
        <v>7769121</v>
      </c>
      <c r="J35" s="60">
        <v>281550</v>
      </c>
      <c r="K35" s="71">
        <v>2756</v>
      </c>
      <c r="L35" s="72">
        <v>0</v>
      </c>
      <c r="M35" s="71">
        <v>3339231</v>
      </c>
      <c r="N35" s="71">
        <v>257</v>
      </c>
      <c r="O35" s="71">
        <v>40196</v>
      </c>
      <c r="P35" s="71">
        <v>6</v>
      </c>
      <c r="Q35" s="71">
        <v>180670</v>
      </c>
      <c r="R35" s="71">
        <v>1780</v>
      </c>
      <c r="S35" s="71">
        <v>941705</v>
      </c>
      <c r="T35" s="71">
        <v>16742</v>
      </c>
    </row>
    <row r="36" spans="1:20" s="26" customFormat="1" ht="15" customHeight="1">
      <c r="A36" s="43" t="s">
        <v>22</v>
      </c>
      <c r="B36" s="14"/>
      <c r="C36" s="60">
        <v>6943535</v>
      </c>
      <c r="D36" s="60">
        <v>763804</v>
      </c>
      <c r="E36" s="60">
        <v>84515</v>
      </c>
      <c r="F36" s="61">
        <v>1863</v>
      </c>
      <c r="G36" s="60">
        <v>76767</v>
      </c>
      <c r="H36" s="60">
        <v>2820</v>
      </c>
      <c r="I36" s="60">
        <v>6701385</v>
      </c>
      <c r="J36" s="60">
        <v>755331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50254</v>
      </c>
      <c r="R36" s="71">
        <v>3608</v>
      </c>
      <c r="S36" s="71">
        <v>30614</v>
      </c>
      <c r="T36" s="71">
        <v>182</v>
      </c>
    </row>
    <row r="37" spans="1:20" s="26" customFormat="1" ht="14.25" customHeight="1">
      <c r="A37" s="39"/>
      <c r="B37" s="6"/>
      <c r="C37" s="60"/>
      <c r="D37" s="60"/>
      <c r="E37" s="60"/>
      <c r="F37" s="61"/>
      <c r="G37" s="60"/>
      <c r="H37" s="60"/>
      <c r="I37" s="60"/>
      <c r="J37" s="60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1:20" s="26" customFormat="1" ht="15" customHeight="1">
      <c r="A38" s="43" t="s">
        <v>23</v>
      </c>
      <c r="B38" s="14"/>
      <c r="C38" s="60">
        <v>35354708</v>
      </c>
      <c r="D38" s="60">
        <v>1955868</v>
      </c>
      <c r="E38" s="60">
        <v>5603681</v>
      </c>
      <c r="F38" s="61">
        <v>13251</v>
      </c>
      <c r="G38" s="60">
        <v>1407215</v>
      </c>
      <c r="H38" s="60">
        <v>11476</v>
      </c>
      <c r="I38" s="60">
        <v>23814940</v>
      </c>
      <c r="J38" s="60">
        <v>1821186</v>
      </c>
      <c r="K38" s="71">
        <v>5451</v>
      </c>
      <c r="L38" s="71">
        <v>4</v>
      </c>
      <c r="M38" s="71">
        <v>1071843</v>
      </c>
      <c r="N38" s="71">
        <v>2389</v>
      </c>
      <c r="O38" s="71">
        <v>127187</v>
      </c>
      <c r="P38" s="71">
        <v>529</v>
      </c>
      <c r="Q38" s="71">
        <v>300311</v>
      </c>
      <c r="R38" s="71">
        <v>10867</v>
      </c>
      <c r="S38" s="71">
        <v>3024080</v>
      </c>
      <c r="T38" s="71">
        <v>96166</v>
      </c>
    </row>
    <row r="39" spans="1:20" s="26" customFormat="1" ht="15" customHeight="1">
      <c r="A39" s="43" t="s">
        <v>24</v>
      </c>
      <c r="B39" s="14"/>
      <c r="C39" s="60">
        <v>34669754</v>
      </c>
      <c r="D39" s="60">
        <v>1543825</v>
      </c>
      <c r="E39" s="60">
        <v>6607945</v>
      </c>
      <c r="F39" s="61">
        <v>23345</v>
      </c>
      <c r="G39" s="60">
        <v>630694</v>
      </c>
      <c r="H39" s="60">
        <v>3491</v>
      </c>
      <c r="I39" s="60">
        <v>16324671</v>
      </c>
      <c r="J39" s="60">
        <v>1471618</v>
      </c>
      <c r="K39" s="71">
        <v>32705</v>
      </c>
      <c r="L39" s="71">
        <v>20</v>
      </c>
      <c r="M39" s="71">
        <v>7921682</v>
      </c>
      <c r="N39" s="71">
        <v>1738</v>
      </c>
      <c r="O39" s="71">
        <v>165980</v>
      </c>
      <c r="P39" s="71">
        <v>144</v>
      </c>
      <c r="Q39" s="71">
        <v>338791</v>
      </c>
      <c r="R39" s="71">
        <v>12725</v>
      </c>
      <c r="S39" s="71">
        <v>2647286</v>
      </c>
      <c r="T39" s="71">
        <v>30743</v>
      </c>
    </row>
    <row r="40" spans="1:20" s="26" customFormat="1" ht="15" customHeight="1">
      <c r="A40" s="43" t="s">
        <v>25</v>
      </c>
      <c r="B40" s="14"/>
      <c r="C40" s="60">
        <v>27405124</v>
      </c>
      <c r="D40" s="60">
        <v>1444037</v>
      </c>
      <c r="E40" s="60">
        <v>3379639</v>
      </c>
      <c r="F40" s="61">
        <v>11514</v>
      </c>
      <c r="G40" s="60">
        <v>1529630</v>
      </c>
      <c r="H40" s="60">
        <v>9058</v>
      </c>
      <c r="I40" s="60">
        <v>17176967</v>
      </c>
      <c r="J40" s="60">
        <v>1349198</v>
      </c>
      <c r="K40" s="71">
        <v>953</v>
      </c>
      <c r="L40" s="71">
        <v>27</v>
      </c>
      <c r="M40" s="71">
        <v>3827332</v>
      </c>
      <c r="N40" s="71">
        <v>53</v>
      </c>
      <c r="O40" s="71">
        <v>0</v>
      </c>
      <c r="P40" s="71">
        <v>0</v>
      </c>
      <c r="Q40" s="71">
        <v>324859</v>
      </c>
      <c r="R40" s="71">
        <v>8222</v>
      </c>
      <c r="S40" s="71">
        <v>1165744</v>
      </c>
      <c r="T40" s="71">
        <v>65966</v>
      </c>
    </row>
    <row r="41" spans="1:20" s="26" customFormat="1" ht="15" customHeight="1">
      <c r="A41" s="43" t="s">
        <v>26</v>
      </c>
      <c r="B41" s="14"/>
      <c r="C41" s="60">
        <v>26505567</v>
      </c>
      <c r="D41" s="60">
        <v>481914</v>
      </c>
      <c r="E41" s="60">
        <v>6217875</v>
      </c>
      <c r="F41" s="61">
        <v>5846</v>
      </c>
      <c r="G41" s="60">
        <v>585362</v>
      </c>
      <c r="H41" s="60">
        <v>1247</v>
      </c>
      <c r="I41" s="60">
        <v>10695110</v>
      </c>
      <c r="J41" s="60">
        <v>401549</v>
      </c>
      <c r="K41" s="71">
        <v>0</v>
      </c>
      <c r="L41" s="71">
        <v>0</v>
      </c>
      <c r="M41" s="71">
        <v>5048578</v>
      </c>
      <c r="N41" s="71">
        <v>301</v>
      </c>
      <c r="O41" s="71">
        <v>11386</v>
      </c>
      <c r="P41" s="71">
        <v>6</v>
      </c>
      <c r="Q41" s="71">
        <v>431784</v>
      </c>
      <c r="R41" s="71">
        <v>4227</v>
      </c>
      <c r="S41" s="71">
        <v>3515472</v>
      </c>
      <c r="T41" s="71">
        <v>68738</v>
      </c>
    </row>
    <row r="42" spans="1:20" s="26" customFormat="1" ht="15" customHeight="1">
      <c r="A42" s="43" t="s">
        <v>27</v>
      </c>
      <c r="B42" s="14"/>
      <c r="C42" s="60">
        <v>21240615</v>
      </c>
      <c r="D42" s="60">
        <v>468452</v>
      </c>
      <c r="E42" s="60">
        <v>5796526</v>
      </c>
      <c r="F42" s="61">
        <v>4191</v>
      </c>
      <c r="G42" s="60">
        <v>1865197</v>
      </c>
      <c r="H42" s="60">
        <v>4078</v>
      </c>
      <c r="I42" s="60">
        <v>8270777</v>
      </c>
      <c r="J42" s="60">
        <v>406655</v>
      </c>
      <c r="K42" s="71">
        <v>0</v>
      </c>
      <c r="L42" s="71">
        <v>0</v>
      </c>
      <c r="M42" s="71">
        <v>2650311</v>
      </c>
      <c r="N42" s="71">
        <v>190</v>
      </c>
      <c r="O42" s="71">
        <v>211401</v>
      </c>
      <c r="P42" s="71">
        <v>12</v>
      </c>
      <c r="Q42" s="71">
        <v>119340</v>
      </c>
      <c r="R42" s="71">
        <v>1407</v>
      </c>
      <c r="S42" s="71">
        <v>2327063</v>
      </c>
      <c r="T42" s="71">
        <v>51918</v>
      </c>
    </row>
    <row r="43" spans="1:20" s="26" customFormat="1" ht="14.25" customHeight="1">
      <c r="A43" s="39"/>
      <c r="B43" s="6"/>
      <c r="C43" s="60"/>
      <c r="D43" s="60"/>
      <c r="E43" s="60"/>
      <c r="F43" s="61"/>
      <c r="G43" s="60"/>
      <c r="H43" s="60"/>
      <c r="I43" s="60"/>
      <c r="J43" s="60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20" s="26" customFormat="1" ht="15" customHeight="1">
      <c r="A44" s="43" t="s">
        <v>28</v>
      </c>
      <c r="B44" s="14"/>
      <c r="C44" s="60">
        <v>14525636</v>
      </c>
      <c r="D44" s="60">
        <v>1113187</v>
      </c>
      <c r="E44" s="60">
        <v>1297133</v>
      </c>
      <c r="F44" s="61">
        <v>8130</v>
      </c>
      <c r="G44" s="60">
        <v>511019</v>
      </c>
      <c r="H44" s="60">
        <v>6206</v>
      </c>
      <c r="I44" s="60">
        <v>11928324</v>
      </c>
      <c r="J44" s="60">
        <v>1079054</v>
      </c>
      <c r="K44" s="71">
        <v>60</v>
      </c>
      <c r="L44" s="72">
        <v>0</v>
      </c>
      <c r="M44" s="71">
        <v>136667</v>
      </c>
      <c r="N44" s="71">
        <v>1512</v>
      </c>
      <c r="O44" s="71">
        <v>9463</v>
      </c>
      <c r="P44" s="71">
        <v>176</v>
      </c>
      <c r="Q44" s="71">
        <v>250659</v>
      </c>
      <c r="R44" s="71">
        <v>9608</v>
      </c>
      <c r="S44" s="71">
        <v>392311</v>
      </c>
      <c r="T44" s="71">
        <v>8502</v>
      </c>
    </row>
    <row r="45" spans="1:20" s="26" customFormat="1" ht="15" customHeight="1">
      <c r="A45" s="43" t="s">
        <v>29</v>
      </c>
      <c r="B45" s="14"/>
      <c r="C45" s="60">
        <v>25242620</v>
      </c>
      <c r="D45" s="60">
        <v>438128</v>
      </c>
      <c r="E45" s="60">
        <v>4529186</v>
      </c>
      <c r="F45" s="61">
        <v>4812</v>
      </c>
      <c r="G45" s="60">
        <v>1596180</v>
      </c>
      <c r="H45" s="60">
        <v>2895</v>
      </c>
      <c r="I45" s="60">
        <v>9195594</v>
      </c>
      <c r="J45" s="60">
        <v>407550</v>
      </c>
      <c r="K45" s="71">
        <v>0</v>
      </c>
      <c r="L45" s="71">
        <v>0</v>
      </c>
      <c r="M45" s="71">
        <v>8042731</v>
      </c>
      <c r="N45" s="71">
        <v>245</v>
      </c>
      <c r="O45" s="71">
        <v>337369</v>
      </c>
      <c r="P45" s="71">
        <v>11</v>
      </c>
      <c r="Q45" s="71">
        <v>306408</v>
      </c>
      <c r="R45" s="71">
        <v>2800</v>
      </c>
      <c r="S45" s="71">
        <v>1235152</v>
      </c>
      <c r="T45" s="71">
        <v>19813</v>
      </c>
    </row>
    <row r="46" spans="1:20" s="26" customFormat="1" ht="15" customHeight="1">
      <c r="A46" s="43" t="s">
        <v>30</v>
      </c>
      <c r="B46" s="14"/>
      <c r="C46" s="60">
        <v>10182400</v>
      </c>
      <c r="D46" s="60">
        <v>571016</v>
      </c>
      <c r="E46" s="60">
        <v>2240207</v>
      </c>
      <c r="F46" s="61">
        <v>10007</v>
      </c>
      <c r="G46" s="60">
        <v>121089</v>
      </c>
      <c r="H46" s="60">
        <v>1495</v>
      </c>
      <c r="I46" s="60">
        <v>7126841</v>
      </c>
      <c r="J46" s="60">
        <v>521706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94358</v>
      </c>
      <c r="R46" s="71">
        <v>2944</v>
      </c>
      <c r="S46" s="71">
        <v>599905</v>
      </c>
      <c r="T46" s="71">
        <v>34864</v>
      </c>
    </row>
    <row r="47" spans="1:20" s="26" customFormat="1" ht="15" customHeight="1">
      <c r="A47" s="43" t="s">
        <v>31</v>
      </c>
      <c r="B47" s="14"/>
      <c r="C47" s="60">
        <v>11590690</v>
      </c>
      <c r="D47" s="60">
        <v>603467</v>
      </c>
      <c r="E47" s="60">
        <v>524330</v>
      </c>
      <c r="F47" s="61">
        <v>3325</v>
      </c>
      <c r="G47" s="60">
        <v>281660</v>
      </c>
      <c r="H47" s="60">
        <v>5351</v>
      </c>
      <c r="I47" s="60">
        <v>7135175</v>
      </c>
      <c r="J47" s="60">
        <v>559565</v>
      </c>
      <c r="K47" s="71">
        <v>0</v>
      </c>
      <c r="L47" s="71">
        <v>0</v>
      </c>
      <c r="M47" s="71">
        <v>2340877</v>
      </c>
      <c r="N47" s="71">
        <v>37</v>
      </c>
      <c r="O47" s="71">
        <v>40741</v>
      </c>
      <c r="P47" s="71">
        <v>1</v>
      </c>
      <c r="Q47" s="71">
        <v>14085</v>
      </c>
      <c r="R47" s="71">
        <v>1118</v>
      </c>
      <c r="S47" s="71">
        <v>1253822</v>
      </c>
      <c r="T47" s="71">
        <v>34070</v>
      </c>
    </row>
    <row r="48" spans="1:20" s="26" customFormat="1" ht="15" customHeight="1">
      <c r="A48" s="43" t="s">
        <v>32</v>
      </c>
      <c r="B48" s="14"/>
      <c r="C48" s="60">
        <v>43040053</v>
      </c>
      <c r="D48" s="60">
        <v>703607</v>
      </c>
      <c r="E48" s="60">
        <v>6192676</v>
      </c>
      <c r="F48" s="61">
        <v>13126</v>
      </c>
      <c r="G48" s="60">
        <v>5669972</v>
      </c>
      <c r="H48" s="60">
        <v>3742</v>
      </c>
      <c r="I48" s="60">
        <v>13649517</v>
      </c>
      <c r="J48" s="60">
        <v>605208</v>
      </c>
      <c r="K48" s="71">
        <v>0</v>
      </c>
      <c r="L48" s="71">
        <v>0</v>
      </c>
      <c r="M48" s="71">
        <v>13712858</v>
      </c>
      <c r="N48" s="71">
        <v>3543</v>
      </c>
      <c r="O48" s="71">
        <v>279829</v>
      </c>
      <c r="P48" s="71">
        <v>60</v>
      </c>
      <c r="Q48" s="71">
        <v>133921</v>
      </c>
      <c r="R48" s="71">
        <v>3252</v>
      </c>
      <c r="S48" s="71">
        <v>3401280</v>
      </c>
      <c r="T48" s="71">
        <v>74676</v>
      </c>
    </row>
    <row r="49" spans="1:20" s="26" customFormat="1" ht="14.25" customHeight="1">
      <c r="A49" s="39"/>
      <c r="B49" s="6"/>
      <c r="C49" s="60"/>
      <c r="D49" s="60"/>
      <c r="E49" s="60"/>
      <c r="F49" s="61"/>
      <c r="G49" s="60"/>
      <c r="H49" s="60"/>
      <c r="I49" s="60"/>
      <c r="J49" s="60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1:20" s="26" customFormat="1" ht="15" customHeight="1">
      <c r="A50" s="43" t="s">
        <v>33</v>
      </c>
      <c r="B50" s="14"/>
      <c r="C50" s="60">
        <v>21503826</v>
      </c>
      <c r="D50" s="60">
        <v>917748</v>
      </c>
      <c r="E50" s="60">
        <v>1564038</v>
      </c>
      <c r="F50" s="61">
        <v>8922</v>
      </c>
      <c r="G50" s="60">
        <v>577866</v>
      </c>
      <c r="H50" s="60">
        <v>6856</v>
      </c>
      <c r="I50" s="60">
        <v>7703145</v>
      </c>
      <c r="J50" s="60">
        <v>842657</v>
      </c>
      <c r="K50" s="71">
        <v>0</v>
      </c>
      <c r="L50" s="71">
        <v>0</v>
      </c>
      <c r="M50" s="71">
        <v>10709141</v>
      </c>
      <c r="N50" s="71">
        <v>1995</v>
      </c>
      <c r="O50" s="71">
        <v>17787</v>
      </c>
      <c r="P50" s="71">
        <v>150</v>
      </c>
      <c r="Q50" s="71">
        <v>44271</v>
      </c>
      <c r="R50" s="71">
        <v>1803</v>
      </c>
      <c r="S50" s="71">
        <v>887578</v>
      </c>
      <c r="T50" s="71">
        <v>55366</v>
      </c>
    </row>
    <row r="51" spans="1:20" s="26" customFormat="1" ht="15" customHeight="1">
      <c r="A51" s="43" t="s">
        <v>34</v>
      </c>
      <c r="B51" s="14"/>
      <c r="C51" s="60">
        <v>13689055</v>
      </c>
      <c r="D51" s="60">
        <v>327196</v>
      </c>
      <c r="E51" s="60">
        <v>1223923</v>
      </c>
      <c r="F51" s="61">
        <v>916</v>
      </c>
      <c r="G51" s="60">
        <v>2236060</v>
      </c>
      <c r="H51" s="60">
        <v>4774</v>
      </c>
      <c r="I51" s="60">
        <v>4771444</v>
      </c>
      <c r="J51" s="60">
        <v>297068</v>
      </c>
      <c r="K51" s="71">
        <v>0</v>
      </c>
      <c r="L51" s="71">
        <v>0</v>
      </c>
      <c r="M51" s="71">
        <v>4011481</v>
      </c>
      <c r="N51" s="71">
        <v>117</v>
      </c>
      <c r="O51" s="71">
        <v>121586</v>
      </c>
      <c r="P51" s="71">
        <v>44</v>
      </c>
      <c r="Q51" s="71">
        <v>260708</v>
      </c>
      <c r="R51" s="71">
        <v>4296</v>
      </c>
      <c r="S51" s="71">
        <v>1063853</v>
      </c>
      <c r="T51" s="71">
        <v>19981</v>
      </c>
    </row>
    <row r="52" spans="1:20" s="26" customFormat="1" ht="15" customHeight="1">
      <c r="A52" s="43" t="s">
        <v>35</v>
      </c>
      <c r="B52" s="14"/>
      <c r="C52" s="60">
        <v>15067486</v>
      </c>
      <c r="D52" s="60">
        <v>525703</v>
      </c>
      <c r="E52" s="60">
        <v>3097299</v>
      </c>
      <c r="F52" s="61">
        <v>10578</v>
      </c>
      <c r="G52" s="60">
        <v>1532191</v>
      </c>
      <c r="H52" s="60">
        <v>2267</v>
      </c>
      <c r="I52" s="60">
        <v>7620802</v>
      </c>
      <c r="J52" s="60">
        <v>473536</v>
      </c>
      <c r="K52" s="71">
        <v>0</v>
      </c>
      <c r="L52" s="71">
        <v>0</v>
      </c>
      <c r="M52" s="71">
        <v>1263397</v>
      </c>
      <c r="N52" s="71">
        <v>184</v>
      </c>
      <c r="O52" s="71">
        <v>139972</v>
      </c>
      <c r="P52" s="71">
        <v>18</v>
      </c>
      <c r="Q52" s="71">
        <v>203892</v>
      </c>
      <c r="R52" s="71">
        <v>3722</v>
      </c>
      <c r="S52" s="71">
        <v>1209933</v>
      </c>
      <c r="T52" s="71">
        <v>35398</v>
      </c>
    </row>
    <row r="53" spans="1:20" s="26" customFormat="1" ht="15" customHeight="1">
      <c r="A53" s="43" t="s">
        <v>36</v>
      </c>
      <c r="B53" s="14"/>
      <c r="C53" s="60">
        <v>7994781</v>
      </c>
      <c r="D53" s="60">
        <v>688070</v>
      </c>
      <c r="E53" s="60">
        <v>454391</v>
      </c>
      <c r="F53" s="61">
        <v>6224</v>
      </c>
      <c r="G53" s="60">
        <v>137545</v>
      </c>
      <c r="H53" s="60">
        <v>4852</v>
      </c>
      <c r="I53" s="60">
        <v>6997463</v>
      </c>
      <c r="J53" s="60">
        <v>647587</v>
      </c>
      <c r="K53" s="71">
        <v>4814</v>
      </c>
      <c r="L53" s="71">
        <v>1</v>
      </c>
      <c r="M53" s="71">
        <v>0</v>
      </c>
      <c r="N53" s="71">
        <v>0</v>
      </c>
      <c r="O53" s="71">
        <v>0</v>
      </c>
      <c r="P53" s="71">
        <v>0</v>
      </c>
      <c r="Q53" s="71">
        <v>57906</v>
      </c>
      <c r="R53" s="71">
        <v>3903</v>
      </c>
      <c r="S53" s="71">
        <v>342662</v>
      </c>
      <c r="T53" s="71">
        <v>25503</v>
      </c>
    </row>
    <row r="54" spans="1:20" s="26" customFormat="1" ht="15" customHeight="1">
      <c r="A54" s="43" t="s">
        <v>37</v>
      </c>
      <c r="B54" s="14"/>
      <c r="C54" s="60">
        <v>8450692</v>
      </c>
      <c r="D54" s="60">
        <v>661085</v>
      </c>
      <c r="E54" s="60">
        <v>488498</v>
      </c>
      <c r="F54" s="61">
        <v>7722</v>
      </c>
      <c r="G54" s="60">
        <v>66215</v>
      </c>
      <c r="H54" s="60">
        <v>3194</v>
      </c>
      <c r="I54" s="60">
        <v>6927055</v>
      </c>
      <c r="J54" s="60">
        <v>615810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811411</v>
      </c>
      <c r="R54" s="71">
        <v>25059</v>
      </c>
      <c r="S54" s="71">
        <v>157513</v>
      </c>
      <c r="T54" s="71">
        <v>9299</v>
      </c>
    </row>
    <row r="55" spans="1:20" s="26" customFormat="1" ht="14.25" customHeight="1">
      <c r="A55" s="39"/>
      <c r="B55" s="6"/>
      <c r="C55" s="60"/>
      <c r="D55" s="60"/>
      <c r="E55" s="60"/>
      <c r="F55" s="61"/>
      <c r="G55" s="60"/>
      <c r="H55" s="60"/>
      <c r="I55" s="60"/>
      <c r="J55" s="60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1:20" s="26" customFormat="1" ht="15" customHeight="1">
      <c r="A56" s="43" t="s">
        <v>38</v>
      </c>
      <c r="B56" s="14"/>
      <c r="C56" s="60">
        <v>7977335</v>
      </c>
      <c r="D56" s="60">
        <v>380676</v>
      </c>
      <c r="E56" s="60">
        <v>296564</v>
      </c>
      <c r="F56" s="61">
        <v>3088</v>
      </c>
      <c r="G56" s="60">
        <v>13758</v>
      </c>
      <c r="H56" s="60">
        <v>415</v>
      </c>
      <c r="I56" s="60">
        <v>7362395</v>
      </c>
      <c r="J56" s="60">
        <v>363432</v>
      </c>
      <c r="K56" s="71">
        <v>0</v>
      </c>
      <c r="L56" s="71">
        <v>0</v>
      </c>
      <c r="M56" s="71">
        <v>620</v>
      </c>
      <c r="N56" s="71">
        <v>7</v>
      </c>
      <c r="O56" s="71">
        <v>0</v>
      </c>
      <c r="P56" s="71">
        <v>0</v>
      </c>
      <c r="Q56" s="71">
        <v>88749</v>
      </c>
      <c r="R56" s="71">
        <v>2422</v>
      </c>
      <c r="S56" s="71">
        <v>215249</v>
      </c>
      <c r="T56" s="71">
        <v>11312</v>
      </c>
    </row>
    <row r="57" spans="1:20" s="26" customFormat="1" ht="15" customHeight="1">
      <c r="A57" s="43" t="s">
        <v>39</v>
      </c>
      <c r="B57" s="14"/>
      <c r="C57" s="60">
        <v>4917500</v>
      </c>
      <c r="D57" s="60">
        <v>326949</v>
      </c>
      <c r="E57" s="60">
        <v>611006</v>
      </c>
      <c r="F57" s="61">
        <v>5472</v>
      </c>
      <c r="G57" s="60">
        <v>59482</v>
      </c>
      <c r="H57" s="60">
        <v>843</v>
      </c>
      <c r="I57" s="60">
        <v>3757560</v>
      </c>
      <c r="J57" s="60">
        <v>293687</v>
      </c>
      <c r="K57" s="71">
        <v>221</v>
      </c>
      <c r="L57" s="71">
        <v>5</v>
      </c>
      <c r="M57" s="71">
        <v>8001</v>
      </c>
      <c r="N57" s="71">
        <v>58</v>
      </c>
      <c r="O57" s="71">
        <v>118</v>
      </c>
      <c r="P57" s="71">
        <v>2</v>
      </c>
      <c r="Q57" s="71">
        <v>85177</v>
      </c>
      <c r="R57" s="71">
        <v>2371</v>
      </c>
      <c r="S57" s="71">
        <v>395935</v>
      </c>
      <c r="T57" s="71">
        <v>24511</v>
      </c>
    </row>
    <row r="58" spans="1:20" s="26" customFormat="1" ht="15" customHeight="1">
      <c r="A58" s="43" t="s">
        <v>40</v>
      </c>
      <c r="B58" s="14"/>
      <c r="C58" s="60">
        <v>38233297</v>
      </c>
      <c r="D58" s="60">
        <v>2720236</v>
      </c>
      <c r="E58" s="60">
        <v>1626071</v>
      </c>
      <c r="F58" s="61">
        <v>13983</v>
      </c>
      <c r="G58" s="60">
        <v>980811</v>
      </c>
      <c r="H58" s="60">
        <v>17852</v>
      </c>
      <c r="I58" s="60">
        <v>30096341</v>
      </c>
      <c r="J58" s="60">
        <v>2615724</v>
      </c>
      <c r="K58" s="71">
        <v>0</v>
      </c>
      <c r="L58" s="71">
        <v>0</v>
      </c>
      <c r="M58" s="71">
        <v>3903770</v>
      </c>
      <c r="N58" s="71">
        <v>648</v>
      </c>
      <c r="O58" s="71">
        <v>4375</v>
      </c>
      <c r="P58" s="72">
        <v>0</v>
      </c>
      <c r="Q58" s="71">
        <v>513155</v>
      </c>
      <c r="R58" s="71">
        <v>17575</v>
      </c>
      <c r="S58" s="71">
        <v>1108774</v>
      </c>
      <c r="T58" s="71">
        <v>54454</v>
      </c>
    </row>
    <row r="59" spans="1:20" s="26" customFormat="1" ht="15" customHeight="1">
      <c r="A59" s="43" t="s">
        <v>41</v>
      </c>
      <c r="B59" s="14"/>
      <c r="C59" s="60">
        <v>18268813</v>
      </c>
      <c r="D59" s="60">
        <v>324701</v>
      </c>
      <c r="E59" s="60">
        <v>4338115</v>
      </c>
      <c r="F59" s="61">
        <v>3802</v>
      </c>
      <c r="G59" s="60">
        <v>919663</v>
      </c>
      <c r="H59" s="60">
        <v>531</v>
      </c>
      <c r="I59" s="60">
        <v>6966408</v>
      </c>
      <c r="J59" s="60">
        <v>248848</v>
      </c>
      <c r="K59" s="71">
        <v>0</v>
      </c>
      <c r="L59" s="71">
        <v>0</v>
      </c>
      <c r="M59" s="71">
        <v>3019082</v>
      </c>
      <c r="N59" s="71">
        <v>67</v>
      </c>
      <c r="O59" s="71">
        <v>133980</v>
      </c>
      <c r="P59" s="71">
        <v>7</v>
      </c>
      <c r="Q59" s="71">
        <v>169904</v>
      </c>
      <c r="R59" s="71">
        <v>1241</v>
      </c>
      <c r="S59" s="71">
        <v>2721661</v>
      </c>
      <c r="T59" s="71">
        <v>70205</v>
      </c>
    </row>
    <row r="60" spans="1:20" s="26" customFormat="1" ht="15" customHeight="1">
      <c r="A60" s="43" t="s">
        <v>42</v>
      </c>
      <c r="B60" s="14"/>
      <c r="C60" s="60">
        <v>10022094</v>
      </c>
      <c r="D60" s="60">
        <v>259181</v>
      </c>
      <c r="E60" s="60">
        <v>1147794</v>
      </c>
      <c r="F60" s="61">
        <v>2413</v>
      </c>
      <c r="G60" s="60">
        <v>158538</v>
      </c>
      <c r="H60" s="60">
        <v>990</v>
      </c>
      <c r="I60" s="60">
        <v>3499281</v>
      </c>
      <c r="J60" s="60">
        <v>228393</v>
      </c>
      <c r="K60" s="71">
        <v>0</v>
      </c>
      <c r="L60" s="71">
        <v>0</v>
      </c>
      <c r="M60" s="71">
        <v>3870348</v>
      </c>
      <c r="N60" s="71">
        <v>629</v>
      </c>
      <c r="O60" s="71">
        <v>33905</v>
      </c>
      <c r="P60" s="71">
        <v>1</v>
      </c>
      <c r="Q60" s="71">
        <v>29293</v>
      </c>
      <c r="R60" s="71">
        <v>845</v>
      </c>
      <c r="S60" s="71">
        <v>1282935</v>
      </c>
      <c r="T60" s="71">
        <v>25911</v>
      </c>
    </row>
    <row r="61" spans="1:20" s="26" customFormat="1" ht="14.25" customHeight="1">
      <c r="A61" s="39"/>
      <c r="B61" s="6"/>
      <c r="C61" s="60"/>
      <c r="D61" s="60"/>
      <c r="E61" s="60"/>
      <c r="F61" s="61"/>
      <c r="G61" s="60"/>
      <c r="H61" s="60"/>
      <c r="I61" s="60"/>
      <c r="J61" s="60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1:20" s="26" customFormat="1" ht="15" customHeight="1">
      <c r="A62" s="43" t="s">
        <v>43</v>
      </c>
      <c r="B62" s="14"/>
      <c r="C62" s="60">
        <v>11744243</v>
      </c>
      <c r="D62" s="60">
        <v>352845</v>
      </c>
      <c r="E62" s="60">
        <v>2240876</v>
      </c>
      <c r="F62" s="61">
        <v>3211</v>
      </c>
      <c r="G62" s="60">
        <v>619881</v>
      </c>
      <c r="H62" s="60">
        <v>3208</v>
      </c>
      <c r="I62" s="60">
        <v>4699057</v>
      </c>
      <c r="J62" s="60">
        <v>313716</v>
      </c>
      <c r="K62" s="71">
        <v>0</v>
      </c>
      <c r="L62" s="71">
        <v>0</v>
      </c>
      <c r="M62" s="71">
        <v>2904924</v>
      </c>
      <c r="N62" s="71">
        <v>342</v>
      </c>
      <c r="O62" s="71">
        <v>45697</v>
      </c>
      <c r="P62" s="71">
        <v>164</v>
      </c>
      <c r="Q62" s="71">
        <v>154213</v>
      </c>
      <c r="R62" s="71">
        <v>2515</v>
      </c>
      <c r="S62" s="71">
        <v>1079595</v>
      </c>
      <c r="T62" s="71">
        <v>29689</v>
      </c>
    </row>
    <row r="63" spans="1:20" s="26" customFormat="1" ht="15" customHeight="1">
      <c r="A63" s="43" t="s">
        <v>44</v>
      </c>
      <c r="B63" s="14"/>
      <c r="C63" s="60">
        <v>6764906</v>
      </c>
      <c r="D63" s="60">
        <v>257470</v>
      </c>
      <c r="E63" s="60">
        <v>1419597</v>
      </c>
      <c r="F63" s="61">
        <v>3267</v>
      </c>
      <c r="G63" s="60">
        <v>557937</v>
      </c>
      <c r="H63" s="60">
        <v>2168</v>
      </c>
      <c r="I63" s="60">
        <v>3991656</v>
      </c>
      <c r="J63" s="60">
        <v>234234</v>
      </c>
      <c r="K63" s="71">
        <v>0</v>
      </c>
      <c r="L63" s="71">
        <v>0</v>
      </c>
      <c r="M63" s="71">
        <v>226583</v>
      </c>
      <c r="N63" s="71">
        <v>72</v>
      </c>
      <c r="O63" s="71">
        <v>41957</v>
      </c>
      <c r="P63" s="71">
        <v>8</v>
      </c>
      <c r="Q63" s="71">
        <v>67394</v>
      </c>
      <c r="R63" s="71">
        <v>1545</v>
      </c>
      <c r="S63" s="71">
        <v>459782</v>
      </c>
      <c r="T63" s="71">
        <v>16177</v>
      </c>
    </row>
    <row r="64" spans="1:20" s="26" customFormat="1" ht="15" customHeight="1">
      <c r="A64" s="43" t="s">
        <v>45</v>
      </c>
      <c r="B64" s="14"/>
      <c r="C64" s="60">
        <v>11965868</v>
      </c>
      <c r="D64" s="60">
        <v>159544</v>
      </c>
      <c r="E64" s="60">
        <v>2332545</v>
      </c>
      <c r="F64" s="61">
        <v>2544</v>
      </c>
      <c r="G64" s="60">
        <v>197900</v>
      </c>
      <c r="H64" s="60">
        <v>340</v>
      </c>
      <c r="I64" s="60">
        <v>5077653</v>
      </c>
      <c r="J64" s="60">
        <v>145079</v>
      </c>
      <c r="K64" s="71">
        <v>30955</v>
      </c>
      <c r="L64" s="71">
        <v>1</v>
      </c>
      <c r="M64" s="71">
        <v>3215753</v>
      </c>
      <c r="N64" s="71">
        <v>64</v>
      </c>
      <c r="O64" s="71">
        <v>103833</v>
      </c>
      <c r="P64" s="71">
        <v>5</v>
      </c>
      <c r="Q64" s="71">
        <v>195014</v>
      </c>
      <c r="R64" s="71">
        <v>1508</v>
      </c>
      <c r="S64" s="71">
        <v>812215</v>
      </c>
      <c r="T64" s="71">
        <v>10003</v>
      </c>
    </row>
    <row r="65" spans="1:20" s="26" customFormat="1" ht="14.25" customHeight="1">
      <c r="A65" s="39"/>
      <c r="B65" s="6"/>
      <c r="C65" s="60"/>
      <c r="D65" s="60"/>
      <c r="E65" s="60"/>
      <c r="F65" s="61"/>
      <c r="G65" s="60"/>
      <c r="H65" s="60"/>
      <c r="I65" s="60"/>
      <c r="J65" s="60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1:20" s="26" customFormat="1" ht="15" customHeight="1">
      <c r="A66" s="43" t="s">
        <v>46</v>
      </c>
      <c r="B66" s="14"/>
      <c r="C66" s="60">
        <v>4242155</v>
      </c>
      <c r="D66" s="60">
        <v>141918</v>
      </c>
      <c r="E66" s="60">
        <v>340680</v>
      </c>
      <c r="F66" s="61">
        <v>5755</v>
      </c>
      <c r="G66" s="60">
        <v>211740</v>
      </c>
      <c r="H66" s="60">
        <v>1362</v>
      </c>
      <c r="I66" s="60">
        <v>1606383</v>
      </c>
      <c r="J66" s="60">
        <v>119791</v>
      </c>
      <c r="K66" s="71">
        <v>0</v>
      </c>
      <c r="L66" s="71">
        <v>0</v>
      </c>
      <c r="M66" s="71">
        <v>1312131</v>
      </c>
      <c r="N66" s="71">
        <v>34</v>
      </c>
      <c r="O66" s="71">
        <v>0</v>
      </c>
      <c r="P66" s="71">
        <v>0</v>
      </c>
      <c r="Q66" s="71">
        <v>153843</v>
      </c>
      <c r="R66" s="71">
        <v>4894</v>
      </c>
      <c r="S66" s="71">
        <v>617378</v>
      </c>
      <c r="T66" s="71">
        <v>10082</v>
      </c>
    </row>
    <row r="67" spans="1:20" s="26" customFormat="1" ht="15" customHeight="1">
      <c r="A67" s="43" t="s">
        <v>47</v>
      </c>
      <c r="B67" s="14"/>
      <c r="C67" s="60">
        <v>12965071</v>
      </c>
      <c r="D67" s="60">
        <v>78388</v>
      </c>
      <c r="E67" s="60">
        <v>2475165</v>
      </c>
      <c r="F67" s="61">
        <v>300</v>
      </c>
      <c r="G67" s="60">
        <v>425894</v>
      </c>
      <c r="H67" s="60">
        <v>30</v>
      </c>
      <c r="I67" s="60">
        <v>2113238</v>
      </c>
      <c r="J67" s="60">
        <v>77073</v>
      </c>
      <c r="K67" s="71">
        <v>0</v>
      </c>
      <c r="L67" s="71">
        <v>0</v>
      </c>
      <c r="M67" s="71">
        <v>7373273</v>
      </c>
      <c r="N67" s="71">
        <v>138</v>
      </c>
      <c r="O67" s="71">
        <v>186704</v>
      </c>
      <c r="P67" s="71">
        <v>3</v>
      </c>
      <c r="Q67" s="71">
        <v>21096</v>
      </c>
      <c r="R67" s="71">
        <v>79</v>
      </c>
      <c r="S67" s="71">
        <v>369701</v>
      </c>
      <c r="T67" s="71">
        <v>765</v>
      </c>
    </row>
    <row r="68" spans="1:20" s="26" customFormat="1" ht="15" customHeight="1">
      <c r="A68" s="43" t="s">
        <v>48</v>
      </c>
      <c r="B68" s="14"/>
      <c r="C68" s="60">
        <v>29181050</v>
      </c>
      <c r="D68" s="60">
        <v>25835</v>
      </c>
      <c r="E68" s="60">
        <v>7995946</v>
      </c>
      <c r="F68" s="61">
        <v>1676</v>
      </c>
      <c r="G68" s="60">
        <v>574621</v>
      </c>
      <c r="H68" s="60">
        <v>119</v>
      </c>
      <c r="I68" s="60">
        <v>2040291</v>
      </c>
      <c r="J68" s="60">
        <v>19843</v>
      </c>
      <c r="K68" s="71">
        <v>0</v>
      </c>
      <c r="L68" s="71">
        <v>0</v>
      </c>
      <c r="M68" s="71">
        <v>16738794</v>
      </c>
      <c r="N68" s="71">
        <v>347</v>
      </c>
      <c r="O68" s="71">
        <v>711764</v>
      </c>
      <c r="P68" s="71">
        <v>16</v>
      </c>
      <c r="Q68" s="71">
        <v>0</v>
      </c>
      <c r="R68" s="71">
        <v>0</v>
      </c>
      <c r="S68" s="71">
        <v>1119634</v>
      </c>
      <c r="T68" s="71">
        <v>3833</v>
      </c>
    </row>
    <row r="69" spans="1:20" s="26" customFormat="1" ht="15" customHeight="1">
      <c r="A69" s="43" t="s">
        <v>49</v>
      </c>
      <c r="B69" s="14"/>
      <c r="C69" s="60">
        <v>2009773</v>
      </c>
      <c r="D69" s="60">
        <v>96306</v>
      </c>
      <c r="E69" s="60">
        <v>144792</v>
      </c>
      <c r="F69" s="61">
        <v>4698</v>
      </c>
      <c r="G69" s="60">
        <v>68547</v>
      </c>
      <c r="H69" s="60">
        <v>2340</v>
      </c>
      <c r="I69" s="60">
        <v>1703190</v>
      </c>
      <c r="J69" s="60">
        <v>85664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25237</v>
      </c>
      <c r="R69" s="71">
        <v>367</v>
      </c>
      <c r="S69" s="71">
        <v>68007</v>
      </c>
      <c r="T69" s="71">
        <v>3236</v>
      </c>
    </row>
    <row r="70" spans="1:20" s="26" customFormat="1" ht="15" customHeight="1">
      <c r="A70" s="43" t="s">
        <v>50</v>
      </c>
      <c r="B70" s="14"/>
      <c r="C70" s="60">
        <v>8169288</v>
      </c>
      <c r="D70" s="60">
        <v>147744</v>
      </c>
      <c r="E70" s="60">
        <v>1894833</v>
      </c>
      <c r="F70" s="61">
        <v>8347</v>
      </c>
      <c r="G70" s="60">
        <v>270630</v>
      </c>
      <c r="H70" s="60">
        <v>1078</v>
      </c>
      <c r="I70" s="60">
        <v>3793518</v>
      </c>
      <c r="J70" s="60">
        <v>130553</v>
      </c>
      <c r="K70" s="71">
        <v>938</v>
      </c>
      <c r="L70" s="72">
        <v>0</v>
      </c>
      <c r="M70" s="71">
        <v>1570379</v>
      </c>
      <c r="N70" s="71">
        <v>382</v>
      </c>
      <c r="O70" s="71">
        <v>25311</v>
      </c>
      <c r="P70" s="71">
        <v>24</v>
      </c>
      <c r="Q70" s="71">
        <v>24679</v>
      </c>
      <c r="R70" s="71">
        <v>366</v>
      </c>
      <c r="S70" s="71">
        <v>589000</v>
      </c>
      <c r="T70" s="71">
        <v>6995</v>
      </c>
    </row>
    <row r="71" spans="1:20" s="26" customFormat="1" ht="14.25" customHeight="1">
      <c r="A71" s="39"/>
      <c r="B71" s="6"/>
      <c r="C71" s="60"/>
      <c r="D71" s="60"/>
      <c r="E71" s="60"/>
      <c r="F71" s="61"/>
      <c r="G71" s="60"/>
      <c r="H71" s="60"/>
      <c r="I71" s="60"/>
      <c r="J71" s="60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1:20" s="26" customFormat="1" ht="15" customHeight="1">
      <c r="A72" s="43" t="s">
        <v>51</v>
      </c>
      <c r="B72" s="14"/>
      <c r="C72" s="60">
        <v>3873667</v>
      </c>
      <c r="D72" s="60">
        <v>180284</v>
      </c>
      <c r="E72" s="60">
        <v>585709</v>
      </c>
      <c r="F72" s="61">
        <v>739</v>
      </c>
      <c r="G72" s="60">
        <v>3927</v>
      </c>
      <c r="H72" s="60">
        <v>24</v>
      </c>
      <c r="I72" s="60">
        <v>1320918</v>
      </c>
      <c r="J72" s="60">
        <v>107228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1">
        <v>0</v>
      </c>
      <c r="Q72" s="71">
        <v>81377</v>
      </c>
      <c r="R72" s="71">
        <v>1299</v>
      </c>
      <c r="S72" s="71">
        <v>1881736</v>
      </c>
      <c r="T72" s="71">
        <v>70994</v>
      </c>
    </row>
    <row r="73" spans="1:20" s="26" customFormat="1" ht="15" customHeight="1">
      <c r="A73" s="43" t="s">
        <v>52</v>
      </c>
      <c r="B73" s="14"/>
      <c r="C73" s="60">
        <v>14081457</v>
      </c>
      <c r="D73" s="60">
        <v>77785</v>
      </c>
      <c r="E73" s="60">
        <v>1681402</v>
      </c>
      <c r="F73" s="61">
        <v>3724</v>
      </c>
      <c r="G73" s="60">
        <v>514250</v>
      </c>
      <c r="H73" s="60">
        <v>690</v>
      </c>
      <c r="I73" s="60">
        <v>2974923</v>
      </c>
      <c r="J73" s="60">
        <v>55392</v>
      </c>
      <c r="K73" s="71">
        <v>0</v>
      </c>
      <c r="L73" s="71">
        <v>0</v>
      </c>
      <c r="M73" s="71">
        <v>7132160</v>
      </c>
      <c r="N73" s="71">
        <v>128</v>
      </c>
      <c r="O73" s="71">
        <v>195529</v>
      </c>
      <c r="P73" s="71">
        <v>5</v>
      </c>
      <c r="Q73" s="71">
        <v>183067</v>
      </c>
      <c r="R73" s="71">
        <v>661</v>
      </c>
      <c r="S73" s="71">
        <v>1400126</v>
      </c>
      <c r="T73" s="71">
        <v>17185</v>
      </c>
    </row>
    <row r="74" spans="1:20" s="26" customFormat="1" ht="15" customHeight="1">
      <c r="A74" s="43" t="s">
        <v>53</v>
      </c>
      <c r="B74" s="14"/>
      <c r="C74" s="60">
        <v>6492605</v>
      </c>
      <c r="D74" s="60">
        <v>55625</v>
      </c>
      <c r="E74" s="60">
        <v>1871839</v>
      </c>
      <c r="F74" s="61">
        <v>2908</v>
      </c>
      <c r="G74" s="60">
        <v>1200781</v>
      </c>
      <c r="H74" s="60">
        <v>4479</v>
      </c>
      <c r="I74" s="60">
        <v>1247590</v>
      </c>
      <c r="J74" s="60">
        <v>42986</v>
      </c>
      <c r="K74" s="71">
        <v>0</v>
      </c>
      <c r="L74" s="71">
        <v>0</v>
      </c>
      <c r="M74" s="71">
        <v>1601650</v>
      </c>
      <c r="N74" s="71">
        <v>125</v>
      </c>
      <c r="O74" s="71">
        <v>48293</v>
      </c>
      <c r="P74" s="71">
        <v>1</v>
      </c>
      <c r="Q74" s="71">
        <v>38007</v>
      </c>
      <c r="R74" s="71">
        <v>6</v>
      </c>
      <c r="S74" s="71">
        <v>484445</v>
      </c>
      <c r="T74" s="71">
        <v>5119</v>
      </c>
    </row>
    <row r="75" spans="1:20" s="26" customFormat="1" ht="15" customHeight="1">
      <c r="A75" s="43" t="s">
        <v>54</v>
      </c>
      <c r="B75" s="14"/>
      <c r="C75" s="60">
        <v>11046855</v>
      </c>
      <c r="D75" s="60">
        <v>55588</v>
      </c>
      <c r="E75" s="60">
        <v>4126566</v>
      </c>
      <c r="F75" s="61">
        <v>1373</v>
      </c>
      <c r="G75" s="60">
        <v>833616</v>
      </c>
      <c r="H75" s="60">
        <v>135</v>
      </c>
      <c r="I75" s="60">
        <v>1830875</v>
      </c>
      <c r="J75" s="60">
        <v>47466</v>
      </c>
      <c r="K75" s="71">
        <v>0</v>
      </c>
      <c r="L75" s="71">
        <v>0</v>
      </c>
      <c r="M75" s="71">
        <v>3303494</v>
      </c>
      <c r="N75" s="71">
        <v>82</v>
      </c>
      <c r="O75" s="71">
        <v>23140</v>
      </c>
      <c r="P75" s="72">
        <v>0</v>
      </c>
      <c r="Q75" s="71">
        <v>0</v>
      </c>
      <c r="R75" s="71">
        <v>0</v>
      </c>
      <c r="S75" s="71">
        <v>929164</v>
      </c>
      <c r="T75" s="71">
        <v>6531</v>
      </c>
    </row>
    <row r="76" spans="1:20" s="26" customFormat="1" ht="15" customHeight="1">
      <c r="A76" s="43" t="s">
        <v>55</v>
      </c>
      <c r="B76" s="14"/>
      <c r="C76" s="60">
        <v>9150832</v>
      </c>
      <c r="D76" s="60">
        <v>19854</v>
      </c>
      <c r="E76" s="60">
        <v>1465979</v>
      </c>
      <c r="F76" s="61">
        <v>1058</v>
      </c>
      <c r="G76" s="60">
        <v>614357</v>
      </c>
      <c r="H76" s="60">
        <v>349</v>
      </c>
      <c r="I76" s="60">
        <v>796432</v>
      </c>
      <c r="J76" s="60">
        <v>15764</v>
      </c>
      <c r="K76" s="71">
        <v>0</v>
      </c>
      <c r="L76" s="71">
        <v>0</v>
      </c>
      <c r="M76" s="71">
        <v>5874128</v>
      </c>
      <c r="N76" s="71">
        <v>266</v>
      </c>
      <c r="O76" s="71">
        <v>15430</v>
      </c>
      <c r="P76" s="71">
        <v>1</v>
      </c>
      <c r="Q76" s="71">
        <v>0</v>
      </c>
      <c r="R76" s="71">
        <v>0</v>
      </c>
      <c r="S76" s="71">
        <v>384506</v>
      </c>
      <c r="T76" s="71">
        <v>2417</v>
      </c>
    </row>
    <row r="77" spans="1:20" s="26" customFormat="1" ht="3.75" customHeight="1">
      <c r="A77" s="44"/>
      <c r="B77" s="15"/>
      <c r="C77" s="51">
        <f>SUM(E77,G77,I77,K77,M77,O77,Q77,S77)</f>
        <v>0</v>
      </c>
      <c r="D77" s="52"/>
      <c r="E77" s="52">
        <v>0</v>
      </c>
      <c r="F77" s="52"/>
      <c r="G77" s="52"/>
      <c r="H77" s="52"/>
      <c r="I77" s="52"/>
      <c r="J77" s="52"/>
      <c r="K77" s="52"/>
      <c r="L77" s="52"/>
      <c r="M77" s="52">
        <v>0</v>
      </c>
      <c r="N77" s="52">
        <v>0</v>
      </c>
      <c r="O77" s="52"/>
      <c r="P77" s="52"/>
      <c r="Q77" s="53"/>
      <c r="R77" s="53"/>
      <c r="S77" s="52">
        <v>0</v>
      </c>
      <c r="T77" s="52">
        <v>0</v>
      </c>
    </row>
    <row r="78" spans="1:20" ht="18" customHeight="1">
      <c r="A78" s="64" t="s">
        <v>76</v>
      </c>
      <c r="B78" s="45"/>
      <c r="C78" s="1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S78" s="3"/>
      <c r="T78" s="3"/>
    </row>
  </sheetData>
  <mergeCells count="1">
    <mergeCell ref="A7:B8"/>
  </mergeCells>
  <printOptions/>
  <pageMargins left="0.5905511811023623" right="0.5905511811023623" top="0.5905511811023623" bottom="0.5905511811023623" header="0" footer="0"/>
  <pageSetup fitToWidth="2" horizontalDpi="600" verticalDpi="600" orientation="portrait" pageOrder="overThenDown" paperSize="9" scale="67" r:id="rId1"/>
  <colBreaks count="1" manualBreakCount="1">
    <brk id="10" max="65535" man="1"/>
  </colBreaks>
  <ignoredErrors>
    <ignoredError sqref="A11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2009-03-05T02:12:40Z</cp:lastPrinted>
  <dcterms:created xsi:type="dcterms:W3CDTF">2002-03-27T15:00:00Z</dcterms:created>
  <dcterms:modified xsi:type="dcterms:W3CDTF">2009-03-05T02:12:57Z</dcterms:modified>
  <cp:category/>
  <cp:version/>
  <cp:contentType/>
  <cp:contentStatus/>
</cp:coreProperties>
</file>