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5" windowWidth="13695" windowHeight="8325" activeTab="0"/>
  </bookViews>
  <sheets>
    <sheet name="n-15-02a " sheetId="1" r:id="rId1"/>
    <sheet name="n-15-02b " sheetId="2" r:id="rId2"/>
  </sheets>
  <definedNames>
    <definedName name="PRINT_TITLES_MI" localSheetId="0">'n-15-02a '!#REF!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<sst xmlns="http://schemas.openxmlformats.org/spreadsheetml/2006/main" count="128" uniqueCount="98">
  <si>
    <t>大阪府普通会計目的別歳出決算額</t>
  </si>
  <si>
    <t>区　　　　　分</t>
  </si>
  <si>
    <t>構成比</t>
  </si>
  <si>
    <t>対前年度</t>
  </si>
  <si>
    <t>千円</t>
  </si>
  <si>
    <t>％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</si>
  <si>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</si>
  <si>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</si>
  <si>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</si>
  <si>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</si>
  <si>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</si>
  <si>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</si>
  <si>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</si>
  <si>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</si>
  <si>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</si>
  <si>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</si>
  <si>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</si>
  <si>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区        分</t>
  </si>
  <si>
    <t>災害復旧費</t>
  </si>
  <si>
    <t>公債費</t>
  </si>
  <si>
    <t>諸支出金</t>
  </si>
  <si>
    <t>前年度繰上充当金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</si>
  <si>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</si>
  <si>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</si>
  <si>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</si>
  <si>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</si>
  <si>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</si>
  <si>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</si>
  <si>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</si>
  <si>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</si>
  <si>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</si>
  <si>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</si>
  <si>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</si>
  <si>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</si>
  <si>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</si>
  <si>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</si>
  <si>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</si>
  <si>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</si>
  <si>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</si>
  <si>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</si>
  <si>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</si>
  <si>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公衆衛生費</t>
  </si>
  <si>
    <t>結核対策費</t>
  </si>
  <si>
    <t>精神衛生費</t>
  </si>
  <si>
    <t>環境衛生費</t>
  </si>
  <si>
    <t>清掃費</t>
  </si>
  <si>
    <t>保健所費</t>
  </si>
  <si>
    <t>医薬費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</si>
  <si>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</si>
  <si>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</si>
  <si>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</si>
  <si>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</si>
  <si>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</si>
  <si>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</si>
  <si>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</si>
  <si>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</si>
  <si>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</si>
  <si>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</si>
  <si>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</si>
  <si>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</si>
  <si>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</si>
  <si>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</si>
  <si>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</si>
  <si>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</si>
  <si>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</si>
  <si>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</si>
  <si>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</si>
  <si>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教育総務費</t>
  </si>
  <si>
    <t>小学校費</t>
  </si>
  <si>
    <t>中学校費</t>
  </si>
  <si>
    <t>高等学校費</t>
  </si>
  <si>
    <t xml:space="preserve">  大阪府普通会計目的別歳出決算額(続)</t>
  </si>
  <si>
    <t>特殊学校費</t>
  </si>
  <si>
    <t>社会教育費</t>
  </si>
  <si>
    <t>保健体育費</t>
  </si>
  <si>
    <t>大学費</t>
  </si>
  <si>
    <t>農林水産施設</t>
  </si>
  <si>
    <t>公共土木施設</t>
  </si>
  <si>
    <t>その他</t>
  </si>
  <si>
    <t>普通財産取得費</t>
  </si>
  <si>
    <t>公営企業費</t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</si>
  <si>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</si>
  <si>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</si>
  <si>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資  料    大阪府総務部財政課「大阪府地方財政状況調査表」</t>
  </si>
  <si>
    <t>配当割交付金</t>
  </si>
  <si>
    <t>株式譲渡割交付金</t>
  </si>
  <si>
    <t xml:space="preserve">  資  料    大阪府総務部財政課「大阪府地方財政状況調査表」</t>
  </si>
  <si>
    <t>地方消費税交付金</t>
  </si>
  <si>
    <t>平成１７年度</t>
  </si>
  <si>
    <t>平成１８年度</t>
  </si>
  <si>
    <t>平成１６年度</t>
  </si>
  <si>
    <t>平成１９年度</t>
  </si>
  <si>
    <t>平成２０年度</t>
  </si>
  <si>
    <t>平成１６年度</t>
  </si>
  <si>
    <r>
      <t>平成２０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度</t>
    </r>
  </si>
  <si>
    <t xml:space="preserve">         １５－２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</si>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</sst>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\ ###\ ###\ ##0;\-#,##0.0"/>
    <numFmt numFmtId="177" formatCode="#,##0.0;\-#,##0.0"/>
    <numFmt numFmtId="178" formatCode="#,##0.0;&quot;△&quot;#,##0.0"/>
    <numFmt numFmtId="179" formatCode="#\ ##0;&quot;△&quot;#\ ##0;&quot;－&quot;"/>
    <numFmt numFmtId="180" formatCode="#\ ##0;&quot;△&quot;#\ ##0.0;&quot;－&quot;"/>
    <numFmt numFmtId="181" formatCode="#\ ##0;&quot;△&quot;#\ ##0;0&quot;－&quot;"/>
    <numFmt numFmtId="182" formatCode="#\ ##0.0;&quot;△&quot;#\ ##0.0;&quot;－&quot;"/>
    <numFmt numFmtId="183" formatCode="0.0"/>
    <numFmt numFmtId="184" formatCode="#,##0.0"/>
    <numFmt numFmtId="185" formatCode="#,##0.00;&quot;△&quot;#,##0.00"/>
    <numFmt numFmtId="186" formatCode="0.0_);[Red]\(0.0\)"/>
    <numFmt numFmtId="187" formatCode="#\ ##0.0;&quot;△&quot;#\ ##0.0"/>
    <numFmt numFmtId="188" formatCode="#\ ##0.0;&quot;△&quot;#\ ##0.0;&quot;-&quot;"/>
    <numFmt numFmtId="189" formatCode="#\ ##0;&quot;△&quot;#\ ##0;&quot;-&quot;"/>
    <numFmt numFmtId="190" formatCode="\ ##\ ###\ ###\ ##0;;&quot;-&quot;"/>
    <numFmt numFmtId="191" formatCode="\ ##\ ###\ ###\ ##0;\-#,##0.0;&quot;-&quot;"/>
  </numFmts>
  <fonts count="1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 locked="0"/>
    </xf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21" applyFont="1">
      <alignment/>
      <protection locked="0"/>
    </xf>
    <xf numFmtId="37" fontId="0" fillId="0" borderId="0" xfId="21" applyNumberFormat="1" applyFont="1" applyAlignment="1" applyProtection="1" quotePrefix="1">
      <alignment horizontal="left"/>
      <protection/>
    </xf>
    <xf numFmtId="37" fontId="4" fillId="0" borderId="0" xfId="21" applyNumberFormat="1" applyFont="1" applyAlignment="1" applyProtection="1" quotePrefix="1">
      <alignment horizontal="left" vertical="center"/>
      <protection/>
    </xf>
    <xf numFmtId="0" fontId="0" fillId="0" borderId="0" xfId="21" applyFont="1" applyAlignment="1">
      <alignment horizontal="centerContinuous"/>
      <protection locked="0"/>
    </xf>
    <xf numFmtId="37" fontId="0" fillId="0" borderId="1" xfId="21" applyNumberFormat="1" applyFont="1" applyBorder="1" applyProtection="1">
      <alignment/>
      <protection/>
    </xf>
    <xf numFmtId="37" fontId="0" fillId="0" borderId="2" xfId="21" applyNumberFormat="1" applyFont="1" applyBorder="1" applyProtection="1">
      <alignment/>
      <protection/>
    </xf>
    <xf numFmtId="37" fontId="0" fillId="0" borderId="3" xfId="21" applyNumberFormat="1" applyFont="1" applyBorder="1" applyProtection="1">
      <alignment/>
      <protection/>
    </xf>
    <xf numFmtId="37" fontId="0" fillId="0" borderId="4" xfId="21" applyNumberFormat="1" applyFont="1" applyBorder="1" applyProtection="1">
      <alignment/>
      <protection/>
    </xf>
    <xf numFmtId="37" fontId="0" fillId="0" borderId="2" xfId="21" applyNumberFormat="1" applyFont="1" applyBorder="1" applyAlignment="1" applyProtection="1">
      <alignment horizontal="right"/>
      <protection/>
    </xf>
    <xf numFmtId="37" fontId="0" fillId="0" borderId="0" xfId="21" applyNumberFormat="1" applyFont="1" applyBorder="1" applyProtection="1">
      <alignment/>
      <protection/>
    </xf>
    <xf numFmtId="37" fontId="0" fillId="0" borderId="0" xfId="21" applyNumberFormat="1" applyFont="1" applyAlignment="1" applyProtection="1">
      <alignment horizontal="right"/>
      <protection/>
    </xf>
    <xf numFmtId="0" fontId="0" fillId="0" borderId="0" xfId="21" applyFont="1" applyAlignment="1">
      <alignment horizontal="distributed"/>
      <protection locked="0"/>
    </xf>
    <xf numFmtId="0" fontId="0" fillId="0" borderId="5" xfId="21" applyFont="1" applyBorder="1" applyAlignment="1">
      <alignment horizontal="distributed"/>
      <protection locked="0"/>
    </xf>
    <xf numFmtId="179" fontId="0" fillId="0" borderId="0" xfId="21" applyNumberFormat="1" applyFont="1" applyAlignment="1" applyProtection="1">
      <alignment horizontal="right"/>
      <protection/>
    </xf>
    <xf numFmtId="0" fontId="0" fillId="0" borderId="5" xfId="21" applyFont="1" applyBorder="1" applyAlignment="1">
      <alignment horizontal="centerContinuous"/>
      <protection locked="0"/>
    </xf>
    <xf numFmtId="0" fontId="0" fillId="0" borderId="0" xfId="21" applyFont="1" applyBorder="1" applyAlignment="1">
      <alignment horizontal="distributed"/>
      <protection locked="0"/>
    </xf>
    <xf numFmtId="176" fontId="0" fillId="0" borderId="3" xfId="21" applyNumberFormat="1" applyFont="1" applyBorder="1" applyProtection="1">
      <alignment/>
      <protection/>
    </xf>
    <xf numFmtId="177" fontId="0" fillId="0" borderId="3" xfId="21" applyNumberFormat="1" applyFont="1" applyBorder="1" applyProtection="1">
      <alignment/>
      <protection/>
    </xf>
    <xf numFmtId="0" fontId="0" fillId="0" borderId="3" xfId="21" applyFont="1" applyBorder="1">
      <alignment/>
      <protection locked="0"/>
    </xf>
    <xf numFmtId="178" fontId="0" fillId="0" borderId="3" xfId="21" applyNumberFormat="1" applyFont="1" applyBorder="1" applyProtection="1">
      <alignment/>
      <protection/>
    </xf>
    <xf numFmtId="0" fontId="7" fillId="0" borderId="0" xfId="21" applyFont="1">
      <alignment/>
      <protection locked="0"/>
    </xf>
    <xf numFmtId="0" fontId="0" fillId="0" borderId="1" xfId="21" applyFont="1" applyBorder="1">
      <alignment/>
      <protection locked="0"/>
    </xf>
    <xf numFmtId="0" fontId="0" fillId="0" borderId="0" xfId="21" applyFont="1" applyAlignment="1">
      <alignment horizontal="left"/>
      <protection locked="0"/>
    </xf>
    <xf numFmtId="0" fontId="0" fillId="0" borderId="3" xfId="21" applyFont="1" applyBorder="1" applyAlignment="1">
      <alignment horizontal="left"/>
      <protection locked="0"/>
    </xf>
    <xf numFmtId="0" fontId="0" fillId="0" borderId="6" xfId="21" applyFont="1" applyBorder="1" applyAlignment="1">
      <alignment horizontal="distributed"/>
      <protection locked="0"/>
    </xf>
    <xf numFmtId="49" fontId="0" fillId="0" borderId="0" xfId="21" applyNumberFormat="1" applyFont="1" applyAlignment="1">
      <alignment horizontal="distributed"/>
      <protection locked="0"/>
    </xf>
    <xf numFmtId="37" fontId="0" fillId="0" borderId="2" xfId="21" applyNumberFormat="1" applyFont="1" applyBorder="1" applyAlignment="1" applyProtection="1" quotePrefix="1">
      <alignment horizontal="center"/>
      <protection/>
    </xf>
    <xf numFmtId="37" fontId="0" fillId="0" borderId="4" xfId="21" applyNumberFormat="1" applyFont="1" applyBorder="1" applyAlignment="1" applyProtection="1">
      <alignment horizontal="center"/>
      <protection/>
    </xf>
    <xf numFmtId="37" fontId="0" fillId="0" borderId="2" xfId="21" applyNumberFormat="1" applyFont="1" applyBorder="1" applyAlignment="1" applyProtection="1">
      <alignment horizontal="center"/>
      <protection/>
    </xf>
    <xf numFmtId="49" fontId="0" fillId="0" borderId="5" xfId="21" applyNumberFormat="1" applyFont="1" applyBorder="1" applyAlignment="1">
      <alignment horizontal="centerContinuous"/>
      <protection locked="0"/>
    </xf>
    <xf numFmtId="0" fontId="0" fillId="0" borderId="5" xfId="21" applyFont="1" applyBorder="1" applyAlignment="1" quotePrefix="1">
      <alignment horizontal="distributed"/>
      <protection locked="0"/>
    </xf>
    <xf numFmtId="0" fontId="0" fillId="0" borderId="0" xfId="21" applyFont="1" applyAlignment="1">
      <alignment vertical="center"/>
      <protection locked="0"/>
    </xf>
    <xf numFmtId="37" fontId="5" fillId="0" borderId="0" xfId="21" applyNumberFormat="1" applyFont="1" applyAlignment="1" applyProtection="1">
      <alignment horizontal="left" vertical="center"/>
      <protection/>
    </xf>
    <xf numFmtId="0" fontId="0" fillId="0" borderId="0" xfId="21" applyFont="1" applyAlignment="1">
      <alignment horizontal="centerContinuous" vertical="center"/>
      <protection locked="0"/>
    </xf>
    <xf numFmtId="0" fontId="7" fillId="0" borderId="0" xfId="21" applyFont="1" applyAlignment="1">
      <alignment vertical="center"/>
      <protection locked="0"/>
    </xf>
    <xf numFmtId="183" fontId="0" fillId="0" borderId="0" xfId="0" applyNumberFormat="1" applyFont="1" applyBorder="1" applyAlignment="1" applyProtection="1">
      <alignment/>
      <protection/>
    </xf>
    <xf numFmtId="183" fontId="0" fillId="0" borderId="0" xfId="21" applyNumberFormat="1" applyFont="1">
      <alignment/>
      <protection locked="0"/>
    </xf>
    <xf numFmtId="183" fontId="0" fillId="0" borderId="0" xfId="21" applyNumberFormat="1" applyFont="1" applyAlignment="1">
      <alignment horizontal="centerContinuous" vertical="center"/>
      <protection locked="0"/>
    </xf>
    <xf numFmtId="183" fontId="0" fillId="0" borderId="1" xfId="21" applyNumberFormat="1" applyFont="1" applyBorder="1" applyProtection="1">
      <alignment/>
      <protection/>
    </xf>
    <xf numFmtId="183" fontId="0" fillId="0" borderId="3" xfId="21" applyNumberFormat="1" applyFont="1" applyBorder="1" applyProtection="1">
      <alignment/>
      <protection/>
    </xf>
    <xf numFmtId="183" fontId="0" fillId="0" borderId="0" xfId="21" applyNumberFormat="1" applyFont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37" fontId="4" fillId="0" borderId="0" xfId="0" applyNumberFormat="1" applyFont="1" applyFill="1" applyAlignment="1" applyProtection="1" quotePrefix="1">
      <alignment horizontal="left" vertical="center"/>
      <protection/>
    </xf>
    <xf numFmtId="37" fontId="5" fillId="0" borderId="0" xfId="0" applyNumberFormat="1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 horizontal="centerContinuous"/>
    </xf>
    <xf numFmtId="183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183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 quotePrefix="1">
      <alignment horizontal="center"/>
      <protection/>
    </xf>
    <xf numFmtId="37" fontId="0" fillId="0" borderId="7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7" fontId="0" fillId="0" borderId="4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183" fontId="0" fillId="0" borderId="0" xfId="0" applyNumberFormat="1" applyFont="1" applyFill="1" applyAlignment="1" applyProtection="1">
      <alignment horizontal="right"/>
      <protection/>
    </xf>
    <xf numFmtId="0" fontId="3" fillId="0" borderId="5" xfId="0" applyFont="1" applyFill="1" applyBorder="1" applyAlignment="1">
      <alignment horizontal="left"/>
    </xf>
    <xf numFmtId="183" fontId="3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left"/>
    </xf>
    <xf numFmtId="176" fontId="0" fillId="0" borderId="3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177" fontId="0" fillId="0" borderId="3" xfId="0" applyNumberFormat="1" applyFont="1" applyFill="1" applyBorder="1" applyAlignment="1" applyProtection="1">
      <alignment/>
      <protection/>
    </xf>
    <xf numFmtId="183" fontId="0" fillId="0" borderId="3" xfId="0" applyNumberFormat="1" applyFill="1" applyBorder="1" applyAlignment="1">
      <alignment/>
    </xf>
    <xf numFmtId="178" fontId="0" fillId="0" borderId="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10" fillId="0" borderId="0" xfId="0" applyNumberFormat="1" applyFont="1" applyFill="1" applyAlignment="1" applyProtection="1">
      <alignment horizontal="left" vertical="center"/>
      <protection/>
    </xf>
    <xf numFmtId="178" fontId="3" fillId="0" borderId="0" xfId="21" applyNumberFormat="1" applyFont="1" applyFill="1" applyProtection="1">
      <alignment/>
      <protection/>
    </xf>
    <xf numFmtId="178" fontId="0" fillId="0" borderId="0" xfId="21" applyNumberFormat="1" applyFont="1" applyFill="1" applyProtection="1">
      <alignment/>
      <protection/>
    </xf>
    <xf numFmtId="187" fontId="0" fillId="0" borderId="0" xfId="21" applyNumberFormat="1" applyFont="1" applyFill="1" applyProtection="1">
      <alignment/>
      <protection/>
    </xf>
    <xf numFmtId="191" fontId="3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21" applyNumberFormat="1" applyFont="1">
      <alignment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37" fontId="0" fillId="0" borderId="8" xfId="0" applyNumberFormat="1" applyFont="1" applyFill="1" applyBorder="1" applyAlignment="1" applyProtection="1">
      <alignment horizontal="center" vertical="center"/>
      <protection/>
    </xf>
    <xf numFmtId="37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distributed"/>
    </xf>
    <xf numFmtId="183" fontId="0" fillId="0" borderId="8" xfId="0" applyNumberFormat="1" applyFont="1" applyFill="1" applyBorder="1" applyAlignment="1" applyProtection="1">
      <alignment horizontal="center" vertical="center"/>
      <protection/>
    </xf>
    <xf numFmtId="183" fontId="0" fillId="0" borderId="9" xfId="0" applyNumberFormat="1" applyFill="1" applyBorder="1" applyAlignment="1">
      <alignment horizontal="center" vertical="center"/>
    </xf>
    <xf numFmtId="0" fontId="0" fillId="0" borderId="0" xfId="21" applyFont="1" applyBorder="1" applyAlignment="1">
      <alignment horizontal="distributed"/>
      <protection locked="0"/>
    </xf>
    <xf numFmtId="0" fontId="0" fillId="0" borderId="0" xfId="0" applyAlignment="1">
      <alignment horizontal="distributed"/>
    </xf>
    <xf numFmtId="0" fontId="0" fillId="0" borderId="0" xfId="21" applyFont="1" applyAlignment="1">
      <alignment horizontal="distributed"/>
      <protection locked="0"/>
    </xf>
    <xf numFmtId="183" fontId="0" fillId="0" borderId="8" xfId="21" applyNumberFormat="1" applyFont="1" applyBorder="1" applyAlignment="1" applyProtection="1">
      <alignment horizontal="center" vertical="center"/>
      <protection/>
    </xf>
    <xf numFmtId="183" fontId="0" fillId="0" borderId="9" xfId="21" applyNumberFormat="1" applyFont="1" applyBorder="1" applyAlignment="1" applyProtection="1">
      <alignment horizontal="center" vertical="center"/>
      <protection/>
    </xf>
    <xf numFmtId="37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21" applyFont="1" applyAlignment="1" quotePrefix="1">
      <alignment horizontal="distributed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43" customWidth="1"/>
    <col min="2" max="2" width="28.5" style="43" customWidth="1"/>
    <col min="3" max="3" width="0.4921875" style="43" customWidth="1"/>
    <col min="4" max="7" width="15.19921875" style="43" customWidth="1"/>
    <col min="8" max="8" width="6.8984375" style="43" customWidth="1"/>
    <col min="9" max="9" width="15.3984375" style="43" customWidth="1"/>
    <col min="10" max="10" width="6.8984375" style="44" customWidth="1"/>
    <col min="11" max="11" width="9.59765625" style="43" customWidth="1"/>
    <col min="12" max="12" width="13.19921875" style="43" bestFit="1" customWidth="1"/>
    <col min="13" max="13" width="12.09765625" style="43" bestFit="1" customWidth="1"/>
    <col min="14" max="16384" width="9" style="43" customWidth="1"/>
  </cols>
  <sheetData>
    <row r="1" spans="1:11" ht="21.75" customHeight="1">
      <c r="A1" s="87" t="s">
        <v>95</v>
      </c>
      <c r="C1" s="45"/>
      <c r="E1" s="46" t="s">
        <v>0</v>
      </c>
      <c r="F1" s="47"/>
      <c r="G1" s="47"/>
      <c r="H1" s="47"/>
      <c r="I1" s="47"/>
      <c r="J1" s="48"/>
      <c r="K1" s="49"/>
    </row>
    <row r="2" spans="2:11" ht="24" customHeight="1">
      <c r="B2" s="49"/>
      <c r="C2" s="49"/>
      <c r="D2" s="49"/>
      <c r="E2" s="49"/>
      <c r="F2" s="49"/>
      <c r="G2" s="49"/>
      <c r="H2" s="49"/>
      <c r="I2" s="49"/>
      <c r="J2" s="50"/>
      <c r="K2" s="49"/>
    </row>
    <row r="3" spans="1:11" ht="15" customHeight="1" thickBot="1">
      <c r="A3" s="51"/>
      <c r="B3" s="52"/>
      <c r="C3" s="52"/>
      <c r="D3" s="52"/>
      <c r="E3" s="52"/>
      <c r="F3" s="51"/>
      <c r="G3" s="52"/>
      <c r="H3" s="52"/>
      <c r="I3" s="52"/>
      <c r="J3" s="53"/>
      <c r="K3" s="52"/>
    </row>
    <row r="4" spans="2:11" ht="16.5" customHeight="1">
      <c r="B4" s="54"/>
      <c r="C4" s="54"/>
      <c r="D4" s="55"/>
      <c r="E4" s="55"/>
      <c r="F4" s="55"/>
      <c r="G4" s="55"/>
      <c r="H4" s="54"/>
      <c r="I4" s="55"/>
      <c r="J4" s="42"/>
      <c r="K4" s="54"/>
    </row>
    <row r="5" spans="2:11" ht="16.5" customHeight="1">
      <c r="B5" s="56" t="s">
        <v>1</v>
      </c>
      <c r="C5" s="56"/>
      <c r="D5" s="57" t="s">
        <v>90</v>
      </c>
      <c r="E5" s="57" t="s">
        <v>88</v>
      </c>
      <c r="F5" s="57" t="s">
        <v>89</v>
      </c>
      <c r="G5" s="57" t="s">
        <v>91</v>
      </c>
      <c r="H5" s="96" t="s">
        <v>2</v>
      </c>
      <c r="I5" s="57" t="s">
        <v>92</v>
      </c>
      <c r="J5" s="99" t="s">
        <v>2</v>
      </c>
      <c r="K5" s="58" t="s">
        <v>3</v>
      </c>
    </row>
    <row r="6" spans="1:11" ht="16.5" customHeight="1">
      <c r="A6" s="59"/>
      <c r="B6" s="59"/>
      <c r="C6" s="59"/>
      <c r="D6" s="60"/>
      <c r="E6" s="60"/>
      <c r="F6" s="60"/>
      <c r="G6" s="60"/>
      <c r="H6" s="97"/>
      <c r="I6" s="60"/>
      <c r="J6" s="100"/>
      <c r="K6" s="61" t="s">
        <v>81</v>
      </c>
    </row>
    <row r="7" spans="2:11" ht="15" customHeight="1">
      <c r="B7" s="49"/>
      <c r="C7" s="49"/>
      <c r="D7" s="62" t="s">
        <v>4</v>
      </c>
      <c r="E7" s="54"/>
      <c r="F7" s="49"/>
      <c r="G7" s="49"/>
      <c r="H7" s="63" t="s">
        <v>5</v>
      </c>
      <c r="I7" s="63" t="s">
        <v>4</v>
      </c>
      <c r="J7" s="64" t="s">
        <v>5</v>
      </c>
      <c r="K7" s="49"/>
    </row>
    <row r="8" spans="1:12" ht="15" customHeight="1">
      <c r="A8" s="98" t="s">
        <v>6</v>
      </c>
      <c r="B8" s="98"/>
      <c r="C8" s="65"/>
      <c r="D8" s="91">
        <v>2652993474</v>
      </c>
      <c r="E8" s="91">
        <v>2633213405</v>
      </c>
      <c r="F8" s="91">
        <v>2802544161</v>
      </c>
      <c r="G8" s="91">
        <v>2761741107</v>
      </c>
      <c r="H8" s="66">
        <v>100</v>
      </c>
      <c r="I8" s="91">
        <v>2685589846</v>
      </c>
      <c r="J8" s="66">
        <f>IF(I8=0,"",ROUND(I8/$I$8*100,1))</f>
        <v>100</v>
      </c>
      <c r="K8" s="88">
        <f>IF(I8=0,"",ROUND((I8/G8-1)*100,1))</f>
        <v>-2.8</v>
      </c>
      <c r="L8" s="67"/>
    </row>
    <row r="9" spans="1:11" s="49" customFormat="1" ht="16.5" customHeight="1">
      <c r="A9" s="68"/>
      <c r="B9" s="68"/>
      <c r="C9" s="69"/>
      <c r="H9" s="42"/>
      <c r="J9" s="42"/>
      <c r="K9" s="88"/>
    </row>
    <row r="10" spans="1:11" ht="15" customHeight="1">
      <c r="A10" s="94" t="s">
        <v>7</v>
      </c>
      <c r="B10" s="95"/>
      <c r="C10" s="72"/>
      <c r="D10" s="92">
        <v>3573702</v>
      </c>
      <c r="E10" s="92">
        <v>3529451</v>
      </c>
      <c r="F10" s="92">
        <v>3457543</v>
      </c>
      <c r="G10" s="92">
        <v>3434521</v>
      </c>
      <c r="H10" s="42">
        <v>0.1</v>
      </c>
      <c r="I10" s="92">
        <v>3236195</v>
      </c>
      <c r="J10" s="42">
        <f>IF(I10=0,"",ROUND(I10/$I$8*100,1))</f>
        <v>0.1</v>
      </c>
      <c r="K10" s="89">
        <f aca="true" t="shared" si="0" ref="K10:K72">IF(I10=0,"",ROUND((I10/G10-1)*100,1))</f>
        <v>-5.8</v>
      </c>
    </row>
    <row r="11" spans="1:11" ht="16.5" customHeight="1">
      <c r="A11" s="70"/>
      <c r="B11" s="71"/>
      <c r="C11" s="72"/>
      <c r="D11" s="92"/>
      <c r="E11" s="92"/>
      <c r="F11" s="92"/>
      <c r="G11" s="92"/>
      <c r="H11" s="42"/>
      <c r="I11" s="92"/>
      <c r="J11" s="42"/>
      <c r="K11" s="89"/>
    </row>
    <row r="12" spans="1:11" ht="15" customHeight="1">
      <c r="A12" s="94" t="s">
        <v>8</v>
      </c>
      <c r="B12" s="95"/>
      <c r="C12" s="72"/>
      <c r="D12" s="92">
        <v>102463288</v>
      </c>
      <c r="E12" s="92">
        <v>103576190</v>
      </c>
      <c r="F12" s="92">
        <v>117146215</v>
      </c>
      <c r="G12" s="92">
        <v>110261885</v>
      </c>
      <c r="H12" s="42">
        <v>4</v>
      </c>
      <c r="I12" s="92">
        <v>150470019</v>
      </c>
      <c r="J12" s="42">
        <f>IF(I12=0,"",ROUND(I12/$I$8*100,1))</f>
        <v>5.6</v>
      </c>
      <c r="K12" s="89">
        <f t="shared" si="0"/>
        <v>36.5</v>
      </c>
    </row>
    <row r="13" spans="1:11" ht="15" customHeight="1">
      <c r="A13" s="73"/>
      <c r="B13" s="70" t="s">
        <v>27</v>
      </c>
      <c r="C13" s="69"/>
      <c r="D13" s="92">
        <v>50835460</v>
      </c>
      <c r="E13" s="92">
        <v>50992395</v>
      </c>
      <c r="F13" s="92">
        <v>70899561</v>
      </c>
      <c r="G13" s="92">
        <v>54197633</v>
      </c>
      <c r="H13" s="42">
        <v>2</v>
      </c>
      <c r="I13" s="92">
        <v>102780444</v>
      </c>
      <c r="J13" s="42">
        <f aca="true" t="shared" si="1" ref="J13:J72">IF(I13=0,"",ROUND(I13/$I$8*100,1))</f>
        <v>3.8</v>
      </c>
      <c r="K13" s="89">
        <f t="shared" si="0"/>
        <v>89.6</v>
      </c>
    </row>
    <row r="14" spans="1:11" ht="15" customHeight="1">
      <c r="A14" s="73"/>
      <c r="B14" s="70" t="s">
        <v>28</v>
      </c>
      <c r="C14" s="69"/>
      <c r="D14" s="92">
        <v>4324599</v>
      </c>
      <c r="E14" s="92">
        <v>3931382</v>
      </c>
      <c r="F14" s="92">
        <v>4776240</v>
      </c>
      <c r="G14" s="92">
        <v>5719354</v>
      </c>
      <c r="H14" s="42">
        <v>0.2</v>
      </c>
      <c r="I14" s="92">
        <v>5231863</v>
      </c>
      <c r="J14" s="42">
        <f t="shared" si="1"/>
        <v>0.2</v>
      </c>
      <c r="K14" s="89">
        <f t="shared" si="0"/>
        <v>-8.5</v>
      </c>
    </row>
    <row r="15" spans="1:11" ht="15" customHeight="1">
      <c r="A15" s="73"/>
      <c r="B15" s="70" t="s">
        <v>29</v>
      </c>
      <c r="C15" s="69"/>
      <c r="D15" s="92">
        <v>30205965</v>
      </c>
      <c r="E15" s="92">
        <v>27673152</v>
      </c>
      <c r="F15" s="92">
        <v>28406171</v>
      </c>
      <c r="G15" s="92">
        <v>32711761</v>
      </c>
      <c r="H15" s="42">
        <v>1.2</v>
      </c>
      <c r="I15" s="92">
        <v>34339103</v>
      </c>
      <c r="J15" s="42">
        <f t="shared" si="1"/>
        <v>1.3</v>
      </c>
      <c r="K15" s="89">
        <f t="shared" si="0"/>
        <v>5</v>
      </c>
    </row>
    <row r="16" spans="1:11" ht="15" customHeight="1">
      <c r="A16" s="73"/>
      <c r="B16" s="70" t="s">
        <v>30</v>
      </c>
      <c r="C16" s="69"/>
      <c r="D16" s="92">
        <v>9820855</v>
      </c>
      <c r="E16" s="92">
        <v>9897973</v>
      </c>
      <c r="F16" s="92">
        <v>8937814</v>
      </c>
      <c r="G16" s="92">
        <v>8587414</v>
      </c>
      <c r="H16" s="42">
        <v>0.3</v>
      </c>
      <c r="I16" s="92">
        <v>5016992</v>
      </c>
      <c r="J16" s="42">
        <f t="shared" si="1"/>
        <v>0.2</v>
      </c>
      <c r="K16" s="89">
        <f t="shared" si="0"/>
        <v>-41.6</v>
      </c>
    </row>
    <row r="17" spans="1:11" ht="15" customHeight="1">
      <c r="A17" s="73"/>
      <c r="B17" s="70" t="s">
        <v>31</v>
      </c>
      <c r="C17" s="69"/>
      <c r="D17" s="92">
        <v>2758486</v>
      </c>
      <c r="E17" s="92">
        <v>2945318</v>
      </c>
      <c r="F17" s="92">
        <v>1064076</v>
      </c>
      <c r="G17" s="92">
        <v>5958331</v>
      </c>
      <c r="H17" s="42">
        <v>0.2</v>
      </c>
      <c r="I17" s="92">
        <v>140918</v>
      </c>
      <c r="J17" s="42">
        <f t="shared" si="1"/>
        <v>0</v>
      </c>
      <c r="K17" s="89">
        <f t="shared" si="0"/>
        <v>-97.6</v>
      </c>
    </row>
    <row r="18" spans="1:11" ht="15" customHeight="1">
      <c r="A18" s="73"/>
      <c r="B18" s="70" t="s">
        <v>32</v>
      </c>
      <c r="C18" s="69"/>
      <c r="D18" s="92">
        <v>1868081</v>
      </c>
      <c r="E18" s="92">
        <v>1401634</v>
      </c>
      <c r="F18" s="92">
        <v>1390590</v>
      </c>
      <c r="G18" s="92">
        <v>1533627</v>
      </c>
      <c r="H18" s="42">
        <v>0.1</v>
      </c>
      <c r="I18" s="92">
        <v>1360839</v>
      </c>
      <c r="J18" s="42">
        <f t="shared" si="1"/>
        <v>0.1</v>
      </c>
      <c r="K18" s="89">
        <f t="shared" si="0"/>
        <v>-11.3</v>
      </c>
    </row>
    <row r="19" spans="1:11" ht="15" customHeight="1">
      <c r="A19" s="73"/>
      <c r="B19" s="70" t="s">
        <v>33</v>
      </c>
      <c r="C19" s="69"/>
      <c r="D19" s="92">
        <v>1920984</v>
      </c>
      <c r="E19" s="92">
        <v>5990040</v>
      </c>
      <c r="F19" s="92">
        <v>932892</v>
      </c>
      <c r="G19" s="92">
        <v>806949</v>
      </c>
      <c r="H19" s="42">
        <v>0</v>
      </c>
      <c r="I19" s="92">
        <v>899966</v>
      </c>
      <c r="J19" s="42">
        <f t="shared" si="1"/>
        <v>0</v>
      </c>
      <c r="K19" s="89">
        <f t="shared" si="0"/>
        <v>11.5</v>
      </c>
    </row>
    <row r="20" spans="1:11" ht="15" customHeight="1">
      <c r="A20" s="73"/>
      <c r="B20" s="70" t="s">
        <v>34</v>
      </c>
      <c r="C20" s="69"/>
      <c r="D20" s="92">
        <v>239190</v>
      </c>
      <c r="E20" s="92">
        <v>276836</v>
      </c>
      <c r="F20" s="92">
        <v>289337</v>
      </c>
      <c r="G20" s="92">
        <v>285558</v>
      </c>
      <c r="H20" s="42">
        <v>0</v>
      </c>
      <c r="I20" s="92">
        <v>265375</v>
      </c>
      <c r="J20" s="42">
        <f t="shared" si="1"/>
        <v>0</v>
      </c>
      <c r="K20" s="89">
        <f t="shared" si="0"/>
        <v>-7.1</v>
      </c>
    </row>
    <row r="21" spans="1:11" ht="15" customHeight="1">
      <c r="A21" s="73"/>
      <c r="B21" s="70" t="s">
        <v>35</v>
      </c>
      <c r="C21" s="69"/>
      <c r="D21" s="92">
        <v>489668</v>
      </c>
      <c r="E21" s="92">
        <v>467460</v>
      </c>
      <c r="F21" s="92">
        <v>449534</v>
      </c>
      <c r="G21" s="92">
        <v>461258</v>
      </c>
      <c r="H21" s="42">
        <v>0</v>
      </c>
      <c r="I21" s="92">
        <v>434519</v>
      </c>
      <c r="J21" s="42">
        <f t="shared" si="1"/>
        <v>0</v>
      </c>
      <c r="K21" s="89">
        <f t="shared" si="0"/>
        <v>-5.8</v>
      </c>
    </row>
    <row r="22" spans="1:11" ht="16.5" customHeight="1">
      <c r="A22" s="73"/>
      <c r="B22" s="70"/>
      <c r="C22" s="69"/>
      <c r="D22" s="92"/>
      <c r="E22" s="92"/>
      <c r="F22" s="92"/>
      <c r="G22" s="92"/>
      <c r="H22" s="42"/>
      <c r="I22" s="92"/>
      <c r="J22" s="42"/>
      <c r="K22" s="89"/>
    </row>
    <row r="23" spans="1:11" ht="15" customHeight="1">
      <c r="A23" s="94" t="s">
        <v>9</v>
      </c>
      <c r="B23" s="95"/>
      <c r="C23" s="72"/>
      <c r="D23" s="92">
        <v>228390739</v>
      </c>
      <c r="E23" s="92">
        <v>269367659</v>
      </c>
      <c r="F23" s="92">
        <v>309147459</v>
      </c>
      <c r="G23" s="92">
        <v>324173353</v>
      </c>
      <c r="H23" s="42">
        <v>11.7</v>
      </c>
      <c r="I23" s="92">
        <v>344784912</v>
      </c>
      <c r="J23" s="42">
        <f t="shared" si="1"/>
        <v>12.8</v>
      </c>
      <c r="K23" s="89">
        <f t="shared" si="0"/>
        <v>6.4</v>
      </c>
    </row>
    <row r="24" spans="1:11" ht="15" customHeight="1">
      <c r="A24" s="73"/>
      <c r="B24" s="70" t="s">
        <v>36</v>
      </c>
      <c r="C24" s="69"/>
      <c r="D24" s="92">
        <v>48828382</v>
      </c>
      <c r="E24" s="92">
        <v>95450402</v>
      </c>
      <c r="F24" s="92">
        <v>121356855</v>
      </c>
      <c r="G24" s="92">
        <v>131231912</v>
      </c>
      <c r="H24" s="42">
        <v>4.8</v>
      </c>
      <c r="I24" s="92">
        <v>131018209</v>
      </c>
      <c r="J24" s="42">
        <f t="shared" si="1"/>
        <v>4.9</v>
      </c>
      <c r="K24" s="89">
        <f t="shared" si="0"/>
        <v>-0.2</v>
      </c>
    </row>
    <row r="25" spans="1:11" ht="15" customHeight="1">
      <c r="A25" s="73"/>
      <c r="B25" s="70" t="s">
        <v>37</v>
      </c>
      <c r="C25" s="69"/>
      <c r="D25" s="92">
        <v>121807641</v>
      </c>
      <c r="E25" s="92">
        <v>122452600</v>
      </c>
      <c r="F25" s="92">
        <v>129384986</v>
      </c>
      <c r="G25" s="92">
        <v>132758304</v>
      </c>
      <c r="H25" s="42">
        <v>4.8</v>
      </c>
      <c r="I25" s="92">
        <v>146245700</v>
      </c>
      <c r="J25" s="42">
        <f t="shared" si="1"/>
        <v>5.4</v>
      </c>
      <c r="K25" s="89">
        <f t="shared" si="0"/>
        <v>10.2</v>
      </c>
    </row>
    <row r="26" spans="1:11" ht="15" customHeight="1">
      <c r="A26" s="73"/>
      <c r="B26" s="70" t="s">
        <v>38</v>
      </c>
      <c r="C26" s="69"/>
      <c r="D26" s="92">
        <v>47773380</v>
      </c>
      <c r="E26" s="92">
        <v>44275083</v>
      </c>
      <c r="F26" s="92">
        <v>51827666</v>
      </c>
      <c r="G26" s="92">
        <v>53915705</v>
      </c>
      <c r="H26" s="42">
        <v>2</v>
      </c>
      <c r="I26" s="92">
        <v>61477193</v>
      </c>
      <c r="J26" s="42">
        <f t="shared" si="1"/>
        <v>2.3</v>
      </c>
      <c r="K26" s="89">
        <f t="shared" si="0"/>
        <v>14</v>
      </c>
    </row>
    <row r="27" spans="1:11" ht="15" customHeight="1">
      <c r="A27" s="73"/>
      <c r="B27" s="70" t="s">
        <v>39</v>
      </c>
      <c r="C27" s="69"/>
      <c r="D27" s="92">
        <v>7629043</v>
      </c>
      <c r="E27" s="92">
        <v>7137606</v>
      </c>
      <c r="F27" s="92">
        <v>6526422</v>
      </c>
      <c r="G27" s="92">
        <v>6218908</v>
      </c>
      <c r="H27" s="42">
        <v>0.2</v>
      </c>
      <c r="I27" s="92">
        <v>5984703</v>
      </c>
      <c r="J27" s="42">
        <f t="shared" si="1"/>
        <v>0.2</v>
      </c>
      <c r="K27" s="89">
        <f t="shared" si="0"/>
        <v>-3.8</v>
      </c>
    </row>
    <row r="28" spans="1:11" ht="15" customHeight="1">
      <c r="A28" s="73"/>
      <c r="B28" s="70" t="s">
        <v>40</v>
      </c>
      <c r="C28" s="69"/>
      <c r="D28" s="92">
        <v>2352293</v>
      </c>
      <c r="E28" s="92">
        <v>51968</v>
      </c>
      <c r="F28" s="92">
        <v>51530</v>
      </c>
      <c r="G28" s="92">
        <v>48524</v>
      </c>
      <c r="H28" s="42">
        <v>0</v>
      </c>
      <c r="I28" s="92">
        <v>59107</v>
      </c>
      <c r="J28" s="42">
        <f t="shared" si="1"/>
        <v>0</v>
      </c>
      <c r="K28" s="89">
        <f t="shared" si="0"/>
        <v>21.8</v>
      </c>
    </row>
    <row r="29" spans="1:11" ht="16.5" customHeight="1">
      <c r="A29" s="73"/>
      <c r="B29" s="70"/>
      <c r="C29" s="69"/>
      <c r="D29" s="92"/>
      <c r="E29" s="92"/>
      <c r="F29" s="92"/>
      <c r="G29" s="92"/>
      <c r="H29" s="42"/>
      <c r="I29" s="92"/>
      <c r="J29" s="42"/>
      <c r="K29" s="89"/>
    </row>
    <row r="30" spans="1:11" ht="15" customHeight="1">
      <c r="A30" s="94" t="s">
        <v>10</v>
      </c>
      <c r="B30" s="95"/>
      <c r="C30" s="74"/>
      <c r="D30" s="92">
        <v>79578061</v>
      </c>
      <c r="E30" s="92">
        <v>74888688</v>
      </c>
      <c r="F30" s="92">
        <v>68461864</v>
      </c>
      <c r="G30" s="92">
        <v>59806769</v>
      </c>
      <c r="H30" s="42">
        <v>2.2</v>
      </c>
      <c r="I30" s="92">
        <v>63450011</v>
      </c>
      <c r="J30" s="42">
        <f t="shared" si="1"/>
        <v>2.4</v>
      </c>
      <c r="K30" s="89">
        <f t="shared" si="0"/>
        <v>6.1</v>
      </c>
    </row>
    <row r="31" spans="1:11" ht="15" customHeight="1">
      <c r="A31" s="73"/>
      <c r="B31" s="70" t="s">
        <v>41</v>
      </c>
      <c r="C31" s="69"/>
      <c r="D31" s="92">
        <v>33424750</v>
      </c>
      <c r="E31" s="92">
        <v>33713731</v>
      </c>
      <c r="F31" s="92">
        <v>31506949</v>
      </c>
      <c r="G31" s="92">
        <v>32008301</v>
      </c>
      <c r="H31" s="42">
        <v>1.2</v>
      </c>
      <c r="I31" s="92">
        <v>36151977</v>
      </c>
      <c r="J31" s="42">
        <f t="shared" si="1"/>
        <v>1.3</v>
      </c>
      <c r="K31" s="89">
        <f t="shared" si="0"/>
        <v>12.9</v>
      </c>
    </row>
    <row r="32" spans="1:11" ht="15" customHeight="1">
      <c r="A32" s="73"/>
      <c r="B32" s="70" t="s">
        <v>42</v>
      </c>
      <c r="C32" s="69"/>
      <c r="D32" s="92">
        <v>593006</v>
      </c>
      <c r="E32" s="92">
        <v>431586</v>
      </c>
      <c r="F32" s="92">
        <v>341038</v>
      </c>
      <c r="G32" s="92">
        <v>334378</v>
      </c>
      <c r="H32" s="42">
        <v>0</v>
      </c>
      <c r="I32" s="92">
        <v>345377</v>
      </c>
      <c r="J32" s="42">
        <f t="shared" si="1"/>
        <v>0</v>
      </c>
      <c r="K32" s="89">
        <f t="shared" si="0"/>
        <v>3.3</v>
      </c>
    </row>
    <row r="33" spans="1:11" ht="15" customHeight="1">
      <c r="A33" s="73"/>
      <c r="B33" s="70" t="s">
        <v>43</v>
      </c>
      <c r="C33" s="69"/>
      <c r="D33" s="92">
        <v>12135275</v>
      </c>
      <c r="E33" s="92">
        <v>13044657</v>
      </c>
      <c r="F33" s="92">
        <v>11391778</v>
      </c>
      <c r="G33" s="92">
        <v>2544471</v>
      </c>
      <c r="H33" s="42">
        <v>0.1</v>
      </c>
      <c r="I33" s="92">
        <v>2659970</v>
      </c>
      <c r="J33" s="42">
        <f t="shared" si="1"/>
        <v>0.1</v>
      </c>
      <c r="K33" s="89">
        <f t="shared" si="0"/>
        <v>4.5</v>
      </c>
    </row>
    <row r="34" spans="1:11" ht="15" customHeight="1">
      <c r="A34" s="73"/>
      <c r="B34" s="70" t="s">
        <v>44</v>
      </c>
      <c r="C34" s="69"/>
      <c r="D34" s="92">
        <v>8857906</v>
      </c>
      <c r="E34" s="92">
        <v>4232106</v>
      </c>
      <c r="F34" s="92">
        <v>4302325</v>
      </c>
      <c r="G34" s="92">
        <v>4683369</v>
      </c>
      <c r="H34" s="42">
        <v>0.2</v>
      </c>
      <c r="I34" s="92">
        <v>4942332</v>
      </c>
      <c r="J34" s="42">
        <f t="shared" si="1"/>
        <v>0.2</v>
      </c>
      <c r="K34" s="89">
        <f t="shared" si="0"/>
        <v>5.5</v>
      </c>
    </row>
    <row r="35" spans="1:11" ht="15" customHeight="1">
      <c r="A35" s="73"/>
      <c r="B35" s="70" t="s">
        <v>45</v>
      </c>
      <c r="C35" s="69"/>
      <c r="D35" s="92">
        <v>58585</v>
      </c>
      <c r="E35" s="92">
        <v>57366</v>
      </c>
      <c r="F35" s="92">
        <v>77998</v>
      </c>
      <c r="G35" s="92">
        <v>38459</v>
      </c>
      <c r="H35" s="42">
        <v>0</v>
      </c>
      <c r="I35" s="92">
        <v>15746</v>
      </c>
      <c r="J35" s="42">
        <f t="shared" si="1"/>
        <v>0</v>
      </c>
      <c r="K35" s="89">
        <f t="shared" si="0"/>
        <v>-59.1</v>
      </c>
    </row>
    <row r="36" spans="1:11" ht="15" customHeight="1">
      <c r="A36" s="73"/>
      <c r="B36" s="70" t="s">
        <v>46</v>
      </c>
      <c r="C36" s="69"/>
      <c r="D36" s="92">
        <v>7864755</v>
      </c>
      <c r="E36" s="92">
        <v>7413757</v>
      </c>
      <c r="F36" s="92">
        <v>7406730</v>
      </c>
      <c r="G36" s="92">
        <v>7267362</v>
      </c>
      <c r="H36" s="42">
        <v>0.3</v>
      </c>
      <c r="I36" s="92">
        <v>6767534</v>
      </c>
      <c r="J36" s="42">
        <f t="shared" si="1"/>
        <v>0.3</v>
      </c>
      <c r="K36" s="89">
        <f t="shared" si="0"/>
        <v>-6.9</v>
      </c>
    </row>
    <row r="37" spans="1:11" ht="15" customHeight="1">
      <c r="A37" s="73"/>
      <c r="B37" s="70" t="s">
        <v>47</v>
      </c>
      <c r="C37" s="69"/>
      <c r="D37" s="92">
        <v>16643784</v>
      </c>
      <c r="E37" s="92">
        <v>15995485</v>
      </c>
      <c r="F37" s="92">
        <v>13435046</v>
      </c>
      <c r="G37" s="92">
        <v>12930429</v>
      </c>
      <c r="H37" s="42">
        <v>0.5</v>
      </c>
      <c r="I37" s="92">
        <v>12567075</v>
      </c>
      <c r="J37" s="42">
        <f t="shared" si="1"/>
        <v>0.5</v>
      </c>
      <c r="K37" s="89">
        <f t="shared" si="0"/>
        <v>-2.8</v>
      </c>
    </row>
    <row r="38" spans="1:11" ht="16.5" customHeight="1">
      <c r="A38" s="73"/>
      <c r="B38" s="70"/>
      <c r="C38" s="69"/>
      <c r="D38" s="92"/>
      <c r="E38" s="92"/>
      <c r="F38" s="92"/>
      <c r="G38" s="92"/>
      <c r="H38" s="42"/>
      <c r="I38" s="92"/>
      <c r="J38" s="42"/>
      <c r="K38" s="89"/>
    </row>
    <row r="39" spans="1:11" ht="15" customHeight="1">
      <c r="A39" s="94" t="s">
        <v>11</v>
      </c>
      <c r="B39" s="95"/>
      <c r="C39" s="74"/>
      <c r="D39" s="92">
        <v>18195228</v>
      </c>
      <c r="E39" s="92">
        <v>14851288</v>
      </c>
      <c r="F39" s="92">
        <v>10549004</v>
      </c>
      <c r="G39" s="92">
        <v>10116769</v>
      </c>
      <c r="H39" s="42">
        <v>0.4</v>
      </c>
      <c r="I39" s="92">
        <v>22979017</v>
      </c>
      <c r="J39" s="42">
        <f t="shared" si="1"/>
        <v>0.9</v>
      </c>
      <c r="K39" s="89">
        <f t="shared" si="0"/>
        <v>127.1</v>
      </c>
    </row>
    <row r="40" spans="1:11" ht="15" customHeight="1">
      <c r="A40" s="73"/>
      <c r="B40" s="70" t="s">
        <v>48</v>
      </c>
      <c r="C40" s="69"/>
      <c r="D40" s="92">
        <v>13937512</v>
      </c>
      <c r="E40" s="92">
        <v>7845207</v>
      </c>
      <c r="F40" s="92">
        <v>6566845</v>
      </c>
      <c r="G40" s="92">
        <v>6443341</v>
      </c>
      <c r="H40" s="42">
        <v>0.2</v>
      </c>
      <c r="I40" s="92">
        <v>19539821</v>
      </c>
      <c r="J40" s="42">
        <f t="shared" si="1"/>
        <v>0.7</v>
      </c>
      <c r="K40" s="89">
        <f t="shared" si="0"/>
        <v>203.3</v>
      </c>
    </row>
    <row r="41" spans="1:11" ht="15" customHeight="1">
      <c r="A41" s="73"/>
      <c r="B41" s="70" t="s">
        <v>49</v>
      </c>
      <c r="C41" s="69"/>
      <c r="D41" s="92">
        <v>3807162</v>
      </c>
      <c r="E41" s="92">
        <v>6582774</v>
      </c>
      <c r="F41" s="92">
        <v>3555421</v>
      </c>
      <c r="G41" s="92">
        <v>3261139</v>
      </c>
      <c r="H41" s="42">
        <v>0.1</v>
      </c>
      <c r="I41" s="92">
        <v>3064744</v>
      </c>
      <c r="J41" s="42">
        <f t="shared" si="1"/>
        <v>0.1</v>
      </c>
      <c r="K41" s="89">
        <f t="shared" si="0"/>
        <v>-6</v>
      </c>
    </row>
    <row r="42" spans="1:11" ht="15" customHeight="1">
      <c r="A42" s="73"/>
      <c r="B42" s="70" t="s">
        <v>50</v>
      </c>
      <c r="C42" s="69"/>
      <c r="D42" s="92">
        <v>0</v>
      </c>
      <c r="E42" s="92">
        <v>0</v>
      </c>
      <c r="F42" s="92">
        <v>0</v>
      </c>
      <c r="G42" s="92">
        <v>0</v>
      </c>
      <c r="H42" s="75" t="s">
        <v>96</v>
      </c>
      <c r="I42" s="92">
        <v>0</v>
      </c>
      <c r="J42" s="75" t="s">
        <v>96</v>
      </c>
      <c r="K42" s="75" t="s">
        <v>96</v>
      </c>
    </row>
    <row r="43" spans="1:11" ht="15" customHeight="1">
      <c r="A43" s="73"/>
      <c r="B43" s="70" t="s">
        <v>51</v>
      </c>
      <c r="C43" s="69"/>
      <c r="D43" s="92">
        <v>450554</v>
      </c>
      <c r="E43" s="92">
        <v>423307</v>
      </c>
      <c r="F43" s="92">
        <v>426738</v>
      </c>
      <c r="G43" s="92">
        <v>412289</v>
      </c>
      <c r="H43" s="42">
        <v>0</v>
      </c>
      <c r="I43" s="92">
        <v>374452</v>
      </c>
      <c r="J43" s="42">
        <f t="shared" si="1"/>
        <v>0</v>
      </c>
      <c r="K43" s="89">
        <f t="shared" si="0"/>
        <v>-9.2</v>
      </c>
    </row>
    <row r="44" spans="1:11" ht="16.5" customHeight="1">
      <c r="A44" s="73"/>
      <c r="B44" s="70"/>
      <c r="C44" s="69"/>
      <c r="D44" s="92"/>
      <c r="E44" s="92"/>
      <c r="F44" s="92"/>
      <c r="G44" s="92"/>
      <c r="H44" s="42"/>
      <c r="I44" s="92"/>
      <c r="J44" s="42"/>
      <c r="K44" s="89"/>
    </row>
    <row r="45" spans="1:11" ht="15" customHeight="1">
      <c r="A45" s="94" t="s">
        <v>12</v>
      </c>
      <c r="B45" s="95"/>
      <c r="C45" s="74"/>
      <c r="D45" s="92">
        <v>26788555</v>
      </c>
      <c r="E45" s="92">
        <v>23527539</v>
      </c>
      <c r="F45" s="92">
        <v>23802421</v>
      </c>
      <c r="G45" s="92">
        <v>23228109</v>
      </c>
      <c r="H45" s="42">
        <v>0.8</v>
      </c>
      <c r="I45" s="92">
        <v>14251379</v>
      </c>
      <c r="J45" s="42">
        <f t="shared" si="1"/>
        <v>0.5</v>
      </c>
      <c r="K45" s="89">
        <f t="shared" si="0"/>
        <v>-38.6</v>
      </c>
    </row>
    <row r="46" spans="1:11" ht="15" customHeight="1">
      <c r="A46" s="73"/>
      <c r="B46" s="70" t="s">
        <v>52</v>
      </c>
      <c r="C46" s="69"/>
      <c r="D46" s="92">
        <v>14920900</v>
      </c>
      <c r="E46" s="92">
        <v>12740812</v>
      </c>
      <c r="F46" s="92">
        <v>12894984</v>
      </c>
      <c r="G46" s="92">
        <v>12523792</v>
      </c>
      <c r="H46" s="42">
        <v>0.5</v>
      </c>
      <c r="I46" s="92">
        <v>5097350</v>
      </c>
      <c r="J46" s="42">
        <f t="shared" si="1"/>
        <v>0.2</v>
      </c>
      <c r="K46" s="89">
        <f t="shared" si="0"/>
        <v>-59.3</v>
      </c>
    </row>
    <row r="47" spans="1:11" ht="15" customHeight="1">
      <c r="A47" s="73"/>
      <c r="B47" s="70" t="s">
        <v>53</v>
      </c>
      <c r="C47" s="69"/>
      <c r="D47" s="92">
        <v>512016</v>
      </c>
      <c r="E47" s="92">
        <v>695847</v>
      </c>
      <c r="F47" s="92">
        <v>808499</v>
      </c>
      <c r="G47" s="92">
        <v>773345</v>
      </c>
      <c r="H47" s="42">
        <v>0</v>
      </c>
      <c r="I47" s="92">
        <v>669328</v>
      </c>
      <c r="J47" s="42">
        <f t="shared" si="1"/>
        <v>0</v>
      </c>
      <c r="K47" s="89">
        <f t="shared" si="0"/>
        <v>-13.5</v>
      </c>
    </row>
    <row r="48" spans="1:11" ht="15" customHeight="1">
      <c r="A48" s="73"/>
      <c r="B48" s="70" t="s">
        <v>54</v>
      </c>
      <c r="C48" s="69"/>
      <c r="D48" s="92">
        <v>7003400</v>
      </c>
      <c r="E48" s="92">
        <v>6070387</v>
      </c>
      <c r="F48" s="92">
        <v>6359559</v>
      </c>
      <c r="G48" s="92">
        <v>6347961</v>
      </c>
      <c r="H48" s="42">
        <v>0.2</v>
      </c>
      <c r="I48" s="92">
        <v>5465800</v>
      </c>
      <c r="J48" s="42">
        <f t="shared" si="1"/>
        <v>0.2</v>
      </c>
      <c r="K48" s="89">
        <f t="shared" si="0"/>
        <v>-13.9</v>
      </c>
    </row>
    <row r="49" spans="1:11" ht="15" customHeight="1">
      <c r="A49" s="73"/>
      <c r="B49" s="70" t="s">
        <v>55</v>
      </c>
      <c r="C49" s="69"/>
      <c r="D49" s="92">
        <v>2704363</v>
      </c>
      <c r="E49" s="92">
        <v>2322490</v>
      </c>
      <c r="F49" s="92">
        <v>2297121</v>
      </c>
      <c r="G49" s="92">
        <v>2249282</v>
      </c>
      <c r="H49" s="42">
        <v>0.1</v>
      </c>
      <c r="I49" s="92">
        <v>1867728</v>
      </c>
      <c r="J49" s="42">
        <f t="shared" si="1"/>
        <v>0.1</v>
      </c>
      <c r="K49" s="89">
        <f t="shared" si="0"/>
        <v>-17</v>
      </c>
    </row>
    <row r="50" spans="1:11" ht="15" customHeight="1">
      <c r="A50" s="73"/>
      <c r="B50" s="70" t="s">
        <v>56</v>
      </c>
      <c r="C50" s="69"/>
      <c r="D50" s="92">
        <v>1647876</v>
      </c>
      <c r="E50" s="92">
        <v>1698003</v>
      </c>
      <c r="F50" s="92">
        <v>1442258</v>
      </c>
      <c r="G50" s="92">
        <v>1333729</v>
      </c>
      <c r="H50" s="42">
        <v>0</v>
      </c>
      <c r="I50" s="92">
        <v>1151173</v>
      </c>
      <c r="J50" s="42">
        <f t="shared" si="1"/>
        <v>0</v>
      </c>
      <c r="K50" s="89">
        <f t="shared" si="0"/>
        <v>-13.7</v>
      </c>
    </row>
    <row r="51" spans="1:11" ht="16.5" customHeight="1">
      <c r="A51" s="73"/>
      <c r="B51" s="70"/>
      <c r="C51" s="69"/>
      <c r="D51" s="92"/>
      <c r="E51" s="92"/>
      <c r="F51" s="92"/>
      <c r="G51" s="92"/>
      <c r="H51" s="42"/>
      <c r="I51" s="92"/>
      <c r="J51" s="42"/>
      <c r="K51" s="89"/>
    </row>
    <row r="52" spans="1:11" ht="15" customHeight="1">
      <c r="A52" s="94" t="s">
        <v>13</v>
      </c>
      <c r="B52" s="95"/>
      <c r="C52" s="74"/>
      <c r="D52" s="92">
        <v>267125301</v>
      </c>
      <c r="E52" s="92">
        <v>313507895</v>
      </c>
      <c r="F52" s="92">
        <v>448617651</v>
      </c>
      <c r="G52" s="92">
        <v>436362430</v>
      </c>
      <c r="H52" s="42">
        <v>15.8</v>
      </c>
      <c r="I52" s="92">
        <v>407392290</v>
      </c>
      <c r="J52" s="42">
        <f t="shared" si="1"/>
        <v>15.2</v>
      </c>
      <c r="K52" s="89">
        <f t="shared" si="0"/>
        <v>-6.6</v>
      </c>
    </row>
    <row r="53" spans="1:11" ht="15" customHeight="1">
      <c r="A53" s="73"/>
      <c r="B53" s="70" t="s">
        <v>57</v>
      </c>
      <c r="C53" s="69"/>
      <c r="D53" s="92">
        <v>138852016</v>
      </c>
      <c r="E53" s="92">
        <v>164041535</v>
      </c>
      <c r="F53" s="92">
        <v>238240428</v>
      </c>
      <c r="G53" s="92">
        <v>228556650</v>
      </c>
      <c r="H53" s="42">
        <v>8.3</v>
      </c>
      <c r="I53" s="92">
        <v>199913513</v>
      </c>
      <c r="J53" s="42">
        <f t="shared" si="1"/>
        <v>7.4</v>
      </c>
      <c r="K53" s="89">
        <f t="shared" si="0"/>
        <v>-12.5</v>
      </c>
    </row>
    <row r="54" spans="1:11" ht="15" customHeight="1">
      <c r="A54" s="73"/>
      <c r="B54" s="70" t="s">
        <v>58</v>
      </c>
      <c r="C54" s="69"/>
      <c r="D54" s="92">
        <v>126870929</v>
      </c>
      <c r="E54" s="92">
        <v>148044420</v>
      </c>
      <c r="F54" s="92">
        <v>209181662</v>
      </c>
      <c r="G54" s="92">
        <v>206739467</v>
      </c>
      <c r="H54" s="42">
        <v>7.5</v>
      </c>
      <c r="I54" s="92">
        <v>206653115</v>
      </c>
      <c r="J54" s="42">
        <f t="shared" si="1"/>
        <v>7.7</v>
      </c>
      <c r="K54" s="89">
        <f t="shared" si="0"/>
        <v>0</v>
      </c>
    </row>
    <row r="55" spans="1:11" ht="15" customHeight="1">
      <c r="A55" s="73"/>
      <c r="B55" s="70" t="s">
        <v>59</v>
      </c>
      <c r="C55" s="69"/>
      <c r="D55" s="92">
        <v>1402356</v>
      </c>
      <c r="E55" s="92">
        <v>1421940</v>
      </c>
      <c r="F55" s="92">
        <v>1195561</v>
      </c>
      <c r="G55" s="92">
        <v>1066313</v>
      </c>
      <c r="H55" s="42">
        <v>0</v>
      </c>
      <c r="I55" s="92">
        <v>825662</v>
      </c>
      <c r="J55" s="42">
        <f t="shared" si="1"/>
        <v>0</v>
      </c>
      <c r="K55" s="89">
        <f t="shared" si="0"/>
        <v>-22.6</v>
      </c>
    </row>
    <row r="56" spans="1:11" ht="16.5" customHeight="1">
      <c r="A56" s="73"/>
      <c r="B56" s="70"/>
      <c r="C56" s="69"/>
      <c r="D56" s="92"/>
      <c r="E56" s="92"/>
      <c r="F56" s="92"/>
      <c r="G56" s="92"/>
      <c r="H56" s="42"/>
      <c r="I56" s="92"/>
      <c r="J56" s="42"/>
      <c r="K56" s="89"/>
    </row>
    <row r="57" spans="1:11" ht="15" customHeight="1">
      <c r="A57" s="94" t="s">
        <v>14</v>
      </c>
      <c r="B57" s="95"/>
      <c r="C57" s="74"/>
      <c r="D57" s="92">
        <v>405199022</v>
      </c>
      <c r="E57" s="92">
        <v>356389216</v>
      </c>
      <c r="F57" s="92">
        <v>332574831</v>
      </c>
      <c r="G57" s="92">
        <v>321648078</v>
      </c>
      <c r="H57" s="42">
        <v>11.6</v>
      </c>
      <c r="I57" s="92">
        <v>297297648</v>
      </c>
      <c r="J57" s="42">
        <f t="shared" si="1"/>
        <v>11.1</v>
      </c>
      <c r="K57" s="89">
        <f t="shared" si="0"/>
        <v>-7.6</v>
      </c>
    </row>
    <row r="58" spans="1:11" ht="15" customHeight="1">
      <c r="A58" s="73"/>
      <c r="B58" s="70" t="s">
        <v>60</v>
      </c>
      <c r="C58" s="69"/>
      <c r="D58" s="92">
        <v>41107431</v>
      </c>
      <c r="E58" s="92">
        <v>37586108</v>
      </c>
      <c r="F58" s="92">
        <v>27649032</v>
      </c>
      <c r="G58" s="92">
        <v>30201558</v>
      </c>
      <c r="H58" s="42">
        <v>1.1</v>
      </c>
      <c r="I58" s="92">
        <v>15930796</v>
      </c>
      <c r="J58" s="42">
        <f t="shared" si="1"/>
        <v>0.6</v>
      </c>
      <c r="K58" s="89">
        <f t="shared" si="0"/>
        <v>-47.3</v>
      </c>
    </row>
    <row r="59" spans="1:11" ht="15" customHeight="1">
      <c r="A59" s="73"/>
      <c r="B59" s="70" t="s">
        <v>61</v>
      </c>
      <c r="C59" s="69"/>
      <c r="D59" s="92">
        <v>90102269</v>
      </c>
      <c r="E59" s="92">
        <v>72410069</v>
      </c>
      <c r="F59" s="92">
        <v>71542680</v>
      </c>
      <c r="G59" s="92">
        <v>64187689</v>
      </c>
      <c r="H59" s="42">
        <v>2.3</v>
      </c>
      <c r="I59" s="92">
        <v>62967433</v>
      </c>
      <c r="J59" s="42">
        <f t="shared" si="1"/>
        <v>2.3</v>
      </c>
      <c r="K59" s="89">
        <f t="shared" si="0"/>
        <v>-1.9</v>
      </c>
    </row>
    <row r="60" spans="1:11" ht="15" customHeight="1">
      <c r="A60" s="73"/>
      <c r="B60" s="70" t="s">
        <v>62</v>
      </c>
      <c r="C60" s="69"/>
      <c r="D60" s="92">
        <v>73033582</v>
      </c>
      <c r="E60" s="92">
        <v>64741697</v>
      </c>
      <c r="F60" s="92">
        <v>63880220</v>
      </c>
      <c r="G60" s="92">
        <v>61045423</v>
      </c>
      <c r="H60" s="42">
        <v>2.2</v>
      </c>
      <c r="I60" s="92">
        <v>54208068</v>
      </c>
      <c r="J60" s="42">
        <f t="shared" si="1"/>
        <v>2</v>
      </c>
      <c r="K60" s="89">
        <f t="shared" si="0"/>
        <v>-11.2</v>
      </c>
    </row>
    <row r="61" spans="1:11" ht="15" customHeight="1">
      <c r="A61" s="73"/>
      <c r="B61" s="70" t="s">
        <v>63</v>
      </c>
      <c r="C61" s="69"/>
      <c r="D61" s="92">
        <v>5018565</v>
      </c>
      <c r="E61" s="92">
        <v>3859116</v>
      </c>
      <c r="F61" s="92">
        <v>3685606</v>
      </c>
      <c r="G61" s="92">
        <v>3972711</v>
      </c>
      <c r="H61" s="42">
        <v>0.1</v>
      </c>
      <c r="I61" s="92">
        <v>4034900</v>
      </c>
      <c r="J61" s="42">
        <f t="shared" si="1"/>
        <v>0.2</v>
      </c>
      <c r="K61" s="89">
        <f t="shared" si="0"/>
        <v>1.6</v>
      </c>
    </row>
    <row r="62" spans="1:11" ht="15" customHeight="1">
      <c r="A62" s="73"/>
      <c r="B62" s="70" t="s">
        <v>64</v>
      </c>
      <c r="C62" s="69"/>
      <c r="D62" s="92">
        <v>100328119</v>
      </c>
      <c r="E62" s="92">
        <v>82044937</v>
      </c>
      <c r="F62" s="92">
        <v>76194619</v>
      </c>
      <c r="G62" s="92">
        <v>75249185</v>
      </c>
      <c r="H62" s="42">
        <v>2.7</v>
      </c>
      <c r="I62" s="92">
        <v>69509777</v>
      </c>
      <c r="J62" s="42">
        <f t="shared" si="1"/>
        <v>2.6</v>
      </c>
      <c r="K62" s="89">
        <f t="shared" si="0"/>
        <v>-7.6</v>
      </c>
    </row>
    <row r="63" spans="1:11" ht="15" customHeight="1">
      <c r="A63" s="73"/>
      <c r="B63" s="70" t="s">
        <v>65</v>
      </c>
      <c r="C63" s="69"/>
      <c r="D63" s="92">
        <v>77457542</v>
      </c>
      <c r="E63" s="92">
        <v>80906167</v>
      </c>
      <c r="F63" s="92">
        <v>87767108</v>
      </c>
      <c r="G63" s="92">
        <v>86198607</v>
      </c>
      <c r="H63" s="42">
        <v>3.1</v>
      </c>
      <c r="I63" s="92">
        <v>89811668</v>
      </c>
      <c r="J63" s="42">
        <f t="shared" si="1"/>
        <v>3.3</v>
      </c>
      <c r="K63" s="89">
        <f t="shared" si="0"/>
        <v>4.2</v>
      </c>
    </row>
    <row r="64" spans="1:11" ht="15" customHeight="1">
      <c r="A64" s="73"/>
      <c r="B64" s="70" t="s">
        <v>66</v>
      </c>
      <c r="C64" s="69"/>
      <c r="D64" s="92">
        <v>18151514</v>
      </c>
      <c r="E64" s="92">
        <v>14841122</v>
      </c>
      <c r="F64" s="92">
        <v>1855566</v>
      </c>
      <c r="G64" s="92">
        <v>792905</v>
      </c>
      <c r="H64" s="42">
        <v>0</v>
      </c>
      <c r="I64" s="92">
        <v>835006</v>
      </c>
      <c r="J64" s="42">
        <f t="shared" si="1"/>
        <v>0</v>
      </c>
      <c r="K64" s="89">
        <f t="shared" si="0"/>
        <v>5.3</v>
      </c>
    </row>
    <row r="65" spans="1:11" ht="16.5" customHeight="1">
      <c r="A65" s="73"/>
      <c r="B65" s="70"/>
      <c r="C65" s="69"/>
      <c r="D65" s="92"/>
      <c r="E65" s="92"/>
      <c r="F65" s="92"/>
      <c r="G65" s="92"/>
      <c r="H65" s="42"/>
      <c r="I65" s="92"/>
      <c r="J65" s="42"/>
      <c r="K65" s="89"/>
    </row>
    <row r="66" spans="1:11" ht="15" customHeight="1">
      <c r="A66" s="94" t="s">
        <v>15</v>
      </c>
      <c r="B66" s="95"/>
      <c r="C66" s="74"/>
      <c r="D66" s="92">
        <v>266402122</v>
      </c>
      <c r="E66" s="92">
        <v>262962915</v>
      </c>
      <c r="F66" s="92">
        <v>273120203</v>
      </c>
      <c r="G66" s="92">
        <v>272118997</v>
      </c>
      <c r="H66" s="42">
        <v>9.9</v>
      </c>
      <c r="I66" s="92">
        <v>252614632</v>
      </c>
      <c r="J66" s="42">
        <f t="shared" si="1"/>
        <v>9.4</v>
      </c>
      <c r="K66" s="89">
        <f t="shared" si="0"/>
        <v>-7.2</v>
      </c>
    </row>
    <row r="67" spans="1:11" ht="16.5" customHeight="1">
      <c r="A67" s="70"/>
      <c r="B67" s="71"/>
      <c r="C67" s="74"/>
      <c r="D67" s="92"/>
      <c r="E67" s="92"/>
      <c r="F67" s="92"/>
      <c r="G67" s="92"/>
      <c r="H67" s="42"/>
      <c r="I67" s="92"/>
      <c r="J67" s="42"/>
      <c r="K67" s="89"/>
    </row>
    <row r="68" spans="1:11" ht="15" customHeight="1">
      <c r="A68" s="94" t="s">
        <v>16</v>
      </c>
      <c r="B68" s="95"/>
      <c r="C68" s="74"/>
      <c r="D68" s="92">
        <v>765349748</v>
      </c>
      <c r="E68" s="92">
        <v>725148527</v>
      </c>
      <c r="F68" s="92">
        <v>744401945</v>
      </c>
      <c r="G68" s="92">
        <v>743915368</v>
      </c>
      <c r="H68" s="42">
        <v>26.9</v>
      </c>
      <c r="I68" s="92">
        <v>696500668</v>
      </c>
      <c r="J68" s="42">
        <f t="shared" si="1"/>
        <v>25.9</v>
      </c>
      <c r="K68" s="89">
        <f t="shared" si="0"/>
        <v>-6.4</v>
      </c>
    </row>
    <row r="69" spans="1:11" ht="15" customHeight="1">
      <c r="A69" s="73"/>
      <c r="B69" s="70" t="s">
        <v>67</v>
      </c>
      <c r="C69" s="69"/>
      <c r="D69" s="92">
        <v>206177141</v>
      </c>
      <c r="E69" s="92">
        <v>179716917</v>
      </c>
      <c r="F69" s="92">
        <v>202545754</v>
      </c>
      <c r="G69" s="92">
        <v>209174196</v>
      </c>
      <c r="H69" s="42">
        <v>7.6</v>
      </c>
      <c r="I69" s="92">
        <v>192804190</v>
      </c>
      <c r="J69" s="42">
        <f t="shared" si="1"/>
        <v>7.2</v>
      </c>
      <c r="K69" s="89">
        <f t="shared" si="0"/>
        <v>-7.8</v>
      </c>
    </row>
    <row r="70" spans="1:11" ht="15" customHeight="1">
      <c r="A70" s="73"/>
      <c r="B70" s="70" t="s">
        <v>68</v>
      </c>
      <c r="C70" s="69"/>
      <c r="D70" s="92">
        <v>234955619</v>
      </c>
      <c r="E70" s="92">
        <v>232999314</v>
      </c>
      <c r="F70" s="92">
        <v>233209125</v>
      </c>
      <c r="G70" s="92">
        <v>230815935</v>
      </c>
      <c r="H70" s="42">
        <v>8.4</v>
      </c>
      <c r="I70" s="92">
        <v>218041915</v>
      </c>
      <c r="J70" s="42">
        <f t="shared" si="1"/>
        <v>8.1</v>
      </c>
      <c r="K70" s="89">
        <f t="shared" si="0"/>
        <v>-5.5</v>
      </c>
    </row>
    <row r="71" spans="1:11" ht="15" customHeight="1">
      <c r="A71" s="73"/>
      <c r="B71" s="70" t="s">
        <v>69</v>
      </c>
      <c r="C71" s="69"/>
      <c r="D71" s="92">
        <v>133667641</v>
      </c>
      <c r="E71" s="92">
        <v>131554597</v>
      </c>
      <c r="F71" s="92">
        <v>131249453</v>
      </c>
      <c r="G71" s="92">
        <v>130558025</v>
      </c>
      <c r="H71" s="42">
        <v>4.7</v>
      </c>
      <c r="I71" s="92">
        <v>123880922</v>
      </c>
      <c r="J71" s="42">
        <f t="shared" si="1"/>
        <v>4.6</v>
      </c>
      <c r="K71" s="89">
        <f t="shared" si="0"/>
        <v>-5.1</v>
      </c>
    </row>
    <row r="72" spans="1:11" ht="15" customHeight="1">
      <c r="A72" s="76"/>
      <c r="B72" s="68" t="s">
        <v>70</v>
      </c>
      <c r="C72" s="69"/>
      <c r="D72" s="92">
        <v>113009665</v>
      </c>
      <c r="E72" s="92">
        <v>112620033</v>
      </c>
      <c r="F72" s="92">
        <v>110558692</v>
      </c>
      <c r="G72" s="92">
        <v>105880633</v>
      </c>
      <c r="H72" s="42">
        <v>3.8</v>
      </c>
      <c r="I72" s="92">
        <v>101306049</v>
      </c>
      <c r="J72" s="42">
        <f t="shared" si="1"/>
        <v>3.8</v>
      </c>
      <c r="K72" s="89">
        <f t="shared" si="0"/>
        <v>-4.3</v>
      </c>
    </row>
    <row r="73" spans="1:11" s="85" customFormat="1" ht="6.75" customHeight="1">
      <c r="A73" s="77"/>
      <c r="B73" s="78"/>
      <c r="C73" s="79"/>
      <c r="D73" s="80"/>
      <c r="E73" s="80"/>
      <c r="F73" s="80"/>
      <c r="G73" s="81"/>
      <c r="H73" s="82"/>
      <c r="I73" s="81"/>
      <c r="J73" s="83"/>
      <c r="K73" s="84"/>
    </row>
    <row r="74" spans="1:11" ht="18" customHeight="1">
      <c r="A74" s="86" t="s">
        <v>83</v>
      </c>
      <c r="C74" s="86"/>
      <c r="D74" s="49"/>
      <c r="E74" s="49"/>
      <c r="F74" s="49"/>
      <c r="G74" s="49"/>
      <c r="H74" s="49"/>
      <c r="I74" s="49"/>
      <c r="J74" s="50"/>
      <c r="K74" s="49"/>
    </row>
  </sheetData>
  <mergeCells count="13">
    <mergeCell ref="J5:J6"/>
    <mergeCell ref="A57:B57"/>
    <mergeCell ref="A66:B66"/>
    <mergeCell ref="A68:B68"/>
    <mergeCell ref="H5:H6"/>
    <mergeCell ref="A30:B30"/>
    <mergeCell ref="A39:B39"/>
    <mergeCell ref="A45:B45"/>
    <mergeCell ref="A52:B52"/>
    <mergeCell ref="A8:B8"/>
    <mergeCell ref="A10:B10"/>
    <mergeCell ref="A12:B12"/>
    <mergeCell ref="A23:B2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75" zoomScaleNormal="75" workbookViewId="0" topLeftCell="A1">
      <selection activeCell="A1" sqref="A1"/>
    </sheetView>
  </sheetViews>
  <sheetFormatPr defaultColWidth="10.59765625" defaultRowHeight="14.25"/>
  <cols>
    <col min="1" max="1" width="3.5" style="1" customWidth="1"/>
    <col min="2" max="2" width="28.5" style="1" customWidth="1"/>
    <col min="3" max="3" width="0.40625" style="1" customWidth="1"/>
    <col min="4" max="7" width="15.19921875" style="1" customWidth="1"/>
    <col min="8" max="8" width="8.09765625" style="1" customWidth="1"/>
    <col min="9" max="9" width="15.19921875" style="1" customWidth="1"/>
    <col min="10" max="10" width="6.8984375" style="37" customWidth="1"/>
    <col min="11" max="11" width="9" style="1" customWidth="1"/>
    <col min="12" max="12" width="12.59765625" style="1" customWidth="1"/>
    <col min="13" max="13" width="21.5" style="21" customWidth="1"/>
    <col min="14" max="14" width="15.59765625" style="21" customWidth="1"/>
    <col min="15" max="16" width="16.59765625" style="1" customWidth="1"/>
    <col min="17" max="17" width="8.59765625" style="1" customWidth="1"/>
    <col min="18" max="18" width="16.59765625" style="1" customWidth="1"/>
    <col min="19" max="19" width="8.59765625" style="1" customWidth="1"/>
    <col min="20" max="20" width="2.59765625" style="1" customWidth="1"/>
    <col min="21" max="21" width="6.59765625" style="1" customWidth="1"/>
    <col min="22" max="16384" width="10.59765625" style="1" customWidth="1"/>
  </cols>
  <sheetData>
    <row r="1" spans="1:14" s="32" customFormat="1" ht="21.75" customHeight="1">
      <c r="A1" s="87" t="s">
        <v>95</v>
      </c>
      <c r="C1" s="3"/>
      <c r="D1" s="33" t="s">
        <v>71</v>
      </c>
      <c r="E1" s="33"/>
      <c r="F1" s="33"/>
      <c r="G1" s="33"/>
      <c r="H1" s="33"/>
      <c r="I1" s="34"/>
      <c r="J1" s="38"/>
      <c r="M1" s="35"/>
      <c r="N1" s="35"/>
    </row>
    <row r="2" ht="24" customHeight="1"/>
    <row r="3" spans="1:11" ht="15" customHeight="1" thickBot="1">
      <c r="A3" s="22"/>
      <c r="B3" s="5"/>
      <c r="C3" s="5"/>
      <c r="D3" s="5"/>
      <c r="E3" s="5"/>
      <c r="F3" s="5"/>
      <c r="G3" s="5"/>
      <c r="H3" s="5"/>
      <c r="I3" s="5"/>
      <c r="J3" s="39"/>
      <c r="K3" s="5"/>
    </row>
    <row r="4" spans="4:11" ht="14.25" customHeight="1">
      <c r="D4" s="6"/>
      <c r="E4" s="6"/>
      <c r="F4" s="6"/>
      <c r="G4" s="6"/>
      <c r="H4" s="7"/>
      <c r="I4" s="6"/>
      <c r="J4" s="40"/>
      <c r="K4" s="7"/>
    </row>
    <row r="5" spans="2:11" ht="14.25" customHeight="1">
      <c r="B5" s="4" t="s">
        <v>17</v>
      </c>
      <c r="C5" s="4"/>
      <c r="D5" s="29" t="s">
        <v>93</v>
      </c>
      <c r="E5" s="29" t="s">
        <v>88</v>
      </c>
      <c r="F5" s="29" t="s">
        <v>89</v>
      </c>
      <c r="G5" s="29" t="s">
        <v>91</v>
      </c>
      <c r="H5" s="106" t="s">
        <v>2</v>
      </c>
      <c r="I5" s="27" t="s">
        <v>94</v>
      </c>
      <c r="J5" s="104" t="s">
        <v>2</v>
      </c>
      <c r="K5" s="27" t="s">
        <v>3</v>
      </c>
    </row>
    <row r="6" spans="1:11" ht="14.25" customHeight="1">
      <c r="A6" s="19"/>
      <c r="B6" s="7"/>
      <c r="C6" s="7"/>
      <c r="D6" s="8"/>
      <c r="E6" s="8"/>
      <c r="F6" s="8"/>
      <c r="G6" s="8"/>
      <c r="H6" s="107"/>
      <c r="I6" s="8"/>
      <c r="J6" s="105"/>
      <c r="K6" s="28" t="s">
        <v>82</v>
      </c>
    </row>
    <row r="7" spans="4:10" ht="12.75" customHeight="1">
      <c r="D7" s="9" t="s">
        <v>4</v>
      </c>
      <c r="E7" s="10"/>
      <c r="H7" s="11" t="s">
        <v>5</v>
      </c>
      <c r="I7" s="11" t="s">
        <v>4</v>
      </c>
      <c r="J7" s="41" t="s">
        <v>5</v>
      </c>
    </row>
    <row r="8" spans="1:12" ht="12.75" customHeight="1">
      <c r="A8" s="23"/>
      <c r="B8" s="26" t="s">
        <v>72</v>
      </c>
      <c r="C8" s="30"/>
      <c r="D8" s="93">
        <v>39826050</v>
      </c>
      <c r="E8" s="93">
        <v>41482571</v>
      </c>
      <c r="F8" s="93">
        <v>39710186</v>
      </c>
      <c r="G8" s="93">
        <v>39178732</v>
      </c>
      <c r="H8" s="36">
        <v>1.4</v>
      </c>
      <c r="I8" s="93">
        <v>37446438</v>
      </c>
      <c r="J8" s="42">
        <f>IF(I8=0,"",ROUND(I8/'n-15-02a '!$I$8*100,1))</f>
        <v>1.4</v>
      </c>
      <c r="K8" s="89">
        <f>IF(I8=0,"",ROUND((I8/G8-1)*100,1))</f>
        <v>-4.4</v>
      </c>
      <c r="L8" s="37"/>
    </row>
    <row r="9" spans="1:12" ht="12.75" customHeight="1">
      <c r="A9" s="23"/>
      <c r="B9" s="12" t="s">
        <v>73</v>
      </c>
      <c r="C9" s="15"/>
      <c r="D9" s="93">
        <v>6727850</v>
      </c>
      <c r="E9" s="93">
        <v>6526970</v>
      </c>
      <c r="F9" s="93">
        <v>6022548</v>
      </c>
      <c r="G9" s="93">
        <v>5724578</v>
      </c>
      <c r="H9" s="36">
        <v>0.2</v>
      </c>
      <c r="I9" s="93">
        <v>4807329</v>
      </c>
      <c r="J9" s="42">
        <f>IF(I9=0,"",ROUND(I9/'n-15-02a '!$I$8*100,1))</f>
        <v>0.2</v>
      </c>
      <c r="K9" s="89">
        <f aca="true" t="shared" si="0" ref="K9:K28">IF(I9=0,"",ROUND((I9/G9-1)*100,1))</f>
        <v>-16</v>
      </c>
      <c r="L9" s="37"/>
    </row>
    <row r="10" spans="1:12" ht="12.75" customHeight="1">
      <c r="A10" s="23"/>
      <c r="B10" s="12" t="s">
        <v>74</v>
      </c>
      <c r="C10" s="15"/>
      <c r="D10" s="93">
        <v>5289637</v>
      </c>
      <c r="E10" s="93">
        <v>5363833</v>
      </c>
      <c r="F10" s="93">
        <v>6629982</v>
      </c>
      <c r="G10" s="93">
        <v>4917204</v>
      </c>
      <c r="H10" s="36">
        <v>0.2</v>
      </c>
      <c r="I10" s="93">
        <v>5554056</v>
      </c>
      <c r="J10" s="42">
        <f>IF(I10=0,"",ROUND(I10/'n-15-02a '!$I$8*100,1))</f>
        <v>0.2</v>
      </c>
      <c r="K10" s="89">
        <f t="shared" si="0"/>
        <v>13</v>
      </c>
      <c r="L10" s="37"/>
    </row>
    <row r="11" spans="1:12" ht="12.75" customHeight="1">
      <c r="A11" s="23"/>
      <c r="B11" s="12" t="s">
        <v>75</v>
      </c>
      <c r="C11" s="15"/>
      <c r="D11" s="93">
        <v>25696145</v>
      </c>
      <c r="E11" s="93">
        <v>14884292</v>
      </c>
      <c r="F11" s="93">
        <v>14476205</v>
      </c>
      <c r="G11" s="93">
        <v>17666065</v>
      </c>
      <c r="H11" s="36">
        <v>0.6</v>
      </c>
      <c r="I11" s="93">
        <v>12659769</v>
      </c>
      <c r="J11" s="42">
        <f>IF(I11=0,"",ROUND(I11/'n-15-02a '!$I$8*100,1))</f>
        <v>0.5</v>
      </c>
      <c r="K11" s="89">
        <f t="shared" si="0"/>
        <v>-28.3</v>
      </c>
      <c r="L11" s="37"/>
    </row>
    <row r="12" spans="1:12" ht="24.75" customHeight="1">
      <c r="A12" s="108" t="s">
        <v>18</v>
      </c>
      <c r="B12" s="108"/>
      <c r="C12" s="31"/>
      <c r="D12" s="93">
        <v>301420</v>
      </c>
      <c r="E12" s="93">
        <v>131959</v>
      </c>
      <c r="F12" s="93">
        <v>21381</v>
      </c>
      <c r="G12" s="93">
        <v>337292</v>
      </c>
      <c r="H12" s="36">
        <v>0</v>
      </c>
      <c r="I12" s="93">
        <v>195840</v>
      </c>
      <c r="J12" s="42">
        <f>IF(I12=0,"",ROUND(I12/'n-15-02a '!$I$8*100,1))</f>
        <v>0</v>
      </c>
      <c r="K12" s="90">
        <f t="shared" si="0"/>
        <v>-41.9</v>
      </c>
      <c r="L12" s="37"/>
    </row>
    <row r="13" spans="1:12" ht="12.75" customHeight="1">
      <c r="A13" s="23"/>
      <c r="B13" s="26" t="s">
        <v>76</v>
      </c>
      <c r="C13" s="30"/>
      <c r="D13" s="93">
        <v>108961</v>
      </c>
      <c r="E13" s="93">
        <v>41638</v>
      </c>
      <c r="F13" s="93">
        <v>19484</v>
      </c>
      <c r="G13" s="93">
        <v>44505</v>
      </c>
      <c r="H13" s="36">
        <v>0</v>
      </c>
      <c r="I13" s="93">
        <v>33898</v>
      </c>
      <c r="J13" s="42">
        <f>IF(I13=0,"",ROUND(I13/'n-15-02a '!$I$8*100,1))</f>
        <v>0</v>
      </c>
      <c r="K13" s="89">
        <f t="shared" si="0"/>
        <v>-23.8</v>
      </c>
      <c r="L13" s="37"/>
    </row>
    <row r="14" spans="1:12" ht="12.75" customHeight="1">
      <c r="A14" s="23"/>
      <c r="B14" s="12" t="s">
        <v>77</v>
      </c>
      <c r="C14" s="15"/>
      <c r="D14" s="93">
        <v>192459</v>
      </c>
      <c r="E14" s="93">
        <v>90321</v>
      </c>
      <c r="F14" s="93">
        <v>1897</v>
      </c>
      <c r="G14" s="93">
        <v>292787</v>
      </c>
      <c r="H14" s="36">
        <v>0</v>
      </c>
      <c r="I14" s="93">
        <v>161942</v>
      </c>
      <c r="J14" s="42">
        <f>IF(I14=0,"",ROUND(I14/'n-15-02a '!$I$8*100,1))</f>
        <v>0</v>
      </c>
      <c r="K14" s="90">
        <f t="shared" si="0"/>
        <v>-44.7</v>
      </c>
      <c r="L14" s="37"/>
    </row>
    <row r="15" spans="1:11" ht="12.75" customHeight="1">
      <c r="A15" s="23"/>
      <c r="B15" s="12" t="s">
        <v>78</v>
      </c>
      <c r="C15" s="15"/>
      <c r="D15" s="93">
        <v>0</v>
      </c>
      <c r="E15" s="93">
        <v>0</v>
      </c>
      <c r="F15" s="93">
        <v>0</v>
      </c>
      <c r="G15" s="93">
        <v>0</v>
      </c>
      <c r="H15" s="14" t="s">
        <v>97</v>
      </c>
      <c r="I15" s="93">
        <v>0</v>
      </c>
      <c r="J15" s="14" t="s">
        <v>97</v>
      </c>
      <c r="K15" s="14" t="s">
        <v>97</v>
      </c>
    </row>
    <row r="16" spans="1:11" ht="24.75" customHeight="1">
      <c r="A16" s="103" t="s">
        <v>19</v>
      </c>
      <c r="B16" s="103"/>
      <c r="C16" s="13"/>
      <c r="D16" s="93">
        <v>336795704</v>
      </c>
      <c r="E16" s="93">
        <v>334142728</v>
      </c>
      <c r="F16" s="93">
        <v>309111913</v>
      </c>
      <c r="G16" s="93">
        <v>301089588</v>
      </c>
      <c r="H16" s="36">
        <v>10.9</v>
      </c>
      <c r="I16" s="93">
        <v>295297117</v>
      </c>
      <c r="J16" s="42">
        <f>IF(I16=0,"",ROUND(I16/'n-15-02a '!$I$8*100,1))</f>
        <v>11</v>
      </c>
      <c r="K16" s="89">
        <f t="shared" si="0"/>
        <v>-1.9</v>
      </c>
    </row>
    <row r="17" spans="1:11" ht="24.75" customHeight="1">
      <c r="A17" s="101" t="s">
        <v>20</v>
      </c>
      <c r="B17" s="102"/>
      <c r="C17" s="13"/>
      <c r="D17" s="93">
        <v>0</v>
      </c>
      <c r="E17" s="93">
        <v>0</v>
      </c>
      <c r="F17" s="93">
        <v>0</v>
      </c>
      <c r="G17" s="93">
        <v>0</v>
      </c>
      <c r="H17" s="14" t="s">
        <v>97</v>
      </c>
      <c r="I17" s="93">
        <v>0</v>
      </c>
      <c r="J17" s="14" t="s">
        <v>97</v>
      </c>
      <c r="K17" s="14" t="s">
        <v>97</v>
      </c>
    </row>
    <row r="18" spans="1:11" ht="12.75" customHeight="1">
      <c r="A18" s="23"/>
      <c r="B18" s="16" t="s">
        <v>79</v>
      </c>
      <c r="C18" s="15"/>
      <c r="D18" s="93">
        <v>0</v>
      </c>
      <c r="E18" s="93">
        <v>0</v>
      </c>
      <c r="F18" s="93">
        <v>0</v>
      </c>
      <c r="G18" s="93">
        <v>0</v>
      </c>
      <c r="H18" s="14" t="s">
        <v>97</v>
      </c>
      <c r="I18" s="93">
        <v>0</v>
      </c>
      <c r="J18" s="14" t="s">
        <v>97</v>
      </c>
      <c r="K18" s="14" t="s">
        <v>97</v>
      </c>
    </row>
    <row r="19" spans="1:11" ht="12.75" customHeight="1">
      <c r="A19" s="23"/>
      <c r="B19" s="16" t="s">
        <v>80</v>
      </c>
      <c r="C19" s="15"/>
      <c r="D19" s="93">
        <v>0</v>
      </c>
      <c r="E19" s="93">
        <v>0</v>
      </c>
      <c r="F19" s="93">
        <v>0</v>
      </c>
      <c r="G19" s="93">
        <v>0</v>
      </c>
      <c r="H19" s="14" t="s">
        <v>97</v>
      </c>
      <c r="I19" s="93">
        <v>0</v>
      </c>
      <c r="J19" s="14" t="s">
        <v>97</v>
      </c>
      <c r="K19" s="14" t="s">
        <v>97</v>
      </c>
    </row>
    <row r="20" spans="1:11" ht="24.75" customHeight="1">
      <c r="A20" s="101" t="s">
        <v>21</v>
      </c>
      <c r="B20" s="102"/>
      <c r="C20" s="13"/>
      <c r="D20" s="93">
        <v>1476001</v>
      </c>
      <c r="E20" s="93">
        <v>2707605</v>
      </c>
      <c r="F20" s="93">
        <v>3897447</v>
      </c>
      <c r="G20" s="93">
        <v>0</v>
      </c>
      <c r="H20" s="14" t="s">
        <v>97</v>
      </c>
      <c r="I20" s="93">
        <v>0</v>
      </c>
      <c r="J20" s="14" t="s">
        <v>97</v>
      </c>
      <c r="K20" s="14" t="s">
        <v>97</v>
      </c>
    </row>
    <row r="21" spans="1:11" ht="24.75" customHeight="1">
      <c r="A21" s="103" t="s">
        <v>22</v>
      </c>
      <c r="B21" s="102"/>
      <c r="C21" s="13"/>
      <c r="D21" s="93">
        <v>11159034</v>
      </c>
      <c r="E21" s="93">
        <v>8916476</v>
      </c>
      <c r="F21" s="93">
        <v>6775037</v>
      </c>
      <c r="G21" s="93">
        <v>8913749</v>
      </c>
      <c r="H21" s="36">
        <v>0.3</v>
      </c>
      <c r="I21" s="93">
        <v>7966963</v>
      </c>
      <c r="J21" s="42">
        <f>IF(I21=0,"",ROUND(I21/'n-15-02a '!$I$8*100,1))</f>
        <v>0.3</v>
      </c>
      <c r="K21" s="89">
        <f t="shared" si="0"/>
        <v>-10.6</v>
      </c>
    </row>
    <row r="22" spans="1:11" ht="24.75" customHeight="1">
      <c r="A22" s="103" t="s">
        <v>84</v>
      </c>
      <c r="B22" s="102"/>
      <c r="C22" s="13"/>
      <c r="D22" s="93">
        <v>2874118</v>
      </c>
      <c r="E22" s="93">
        <v>4867197</v>
      </c>
      <c r="F22" s="93">
        <v>7026576</v>
      </c>
      <c r="G22" s="93">
        <v>7879219</v>
      </c>
      <c r="H22" s="36">
        <v>0.3</v>
      </c>
      <c r="I22" s="93">
        <v>3132117</v>
      </c>
      <c r="J22" s="42">
        <f>IF(I22=0,"",ROUND(I22/'n-15-02a '!$I$8*100,1))</f>
        <v>0.1</v>
      </c>
      <c r="K22" s="89">
        <f t="shared" si="0"/>
        <v>-60.2</v>
      </c>
    </row>
    <row r="23" spans="1:11" ht="24.75" customHeight="1">
      <c r="A23" s="103" t="s">
        <v>85</v>
      </c>
      <c r="B23" s="102"/>
      <c r="C23" s="13"/>
      <c r="D23" s="93">
        <v>2398821</v>
      </c>
      <c r="E23" s="93">
        <v>6048356</v>
      </c>
      <c r="F23" s="93">
        <v>5542015</v>
      </c>
      <c r="G23" s="93">
        <v>4844735</v>
      </c>
      <c r="H23" s="36">
        <v>0.2</v>
      </c>
      <c r="I23" s="93">
        <v>1116188</v>
      </c>
      <c r="J23" s="42">
        <f>IF(I23=0,"",ROUND(I23/'n-15-02a '!$I$8*100,1))</f>
        <v>0</v>
      </c>
      <c r="K23" s="89">
        <f t="shared" si="0"/>
        <v>-77</v>
      </c>
    </row>
    <row r="24" spans="1:11" ht="24.75" customHeight="1">
      <c r="A24" s="103" t="s">
        <v>87</v>
      </c>
      <c r="B24" s="102"/>
      <c r="C24" s="13"/>
      <c r="D24" s="93">
        <v>100989981</v>
      </c>
      <c r="E24" s="93">
        <v>93064469</v>
      </c>
      <c r="F24" s="93">
        <v>95971793</v>
      </c>
      <c r="G24" s="93">
        <v>94429745</v>
      </c>
      <c r="H24" s="36">
        <v>3.4</v>
      </c>
      <c r="I24" s="93">
        <v>88365053</v>
      </c>
      <c r="J24" s="42">
        <f>IF(I24=0,"",ROUND(I24/'n-15-02a '!$I$8*100,1))</f>
        <v>3.3</v>
      </c>
      <c r="K24" s="89">
        <f t="shared" si="0"/>
        <v>-6.4</v>
      </c>
    </row>
    <row r="25" spans="1:11" ht="24.75" customHeight="1">
      <c r="A25" s="103" t="s">
        <v>23</v>
      </c>
      <c r="B25" s="102"/>
      <c r="C25" s="13"/>
      <c r="D25" s="93">
        <v>1209955</v>
      </c>
      <c r="E25" s="93">
        <v>1237320</v>
      </c>
      <c r="F25" s="93">
        <v>1230879</v>
      </c>
      <c r="G25" s="93">
        <v>1233532</v>
      </c>
      <c r="H25" s="36">
        <v>0</v>
      </c>
      <c r="I25" s="93">
        <v>1202768</v>
      </c>
      <c r="J25" s="42">
        <f>IF(I25=0,"",ROUND(I25/'n-15-02a '!$I$8*100,1))</f>
        <v>0</v>
      </c>
      <c r="K25" s="89">
        <f t="shared" si="0"/>
        <v>-2.5</v>
      </c>
    </row>
    <row r="26" spans="1:11" ht="24.75" customHeight="1">
      <c r="A26" s="103" t="s">
        <v>24</v>
      </c>
      <c r="B26" s="102"/>
      <c r="C26" s="13"/>
      <c r="D26" s="93">
        <v>8097</v>
      </c>
      <c r="E26" s="93">
        <v>9755</v>
      </c>
      <c r="F26" s="93">
        <v>8379</v>
      </c>
      <c r="G26" s="93">
        <v>1976</v>
      </c>
      <c r="H26" s="36">
        <v>0</v>
      </c>
      <c r="I26" s="93">
        <v>1223</v>
      </c>
      <c r="J26" s="42">
        <f>IF(I26=0,"",ROUND(I26/'n-15-02a '!$I$8*100,1))</f>
        <v>0</v>
      </c>
      <c r="K26" s="89">
        <f t="shared" si="0"/>
        <v>-38.1</v>
      </c>
    </row>
    <row r="27" spans="1:11" ht="24.75" customHeight="1">
      <c r="A27" s="101" t="s">
        <v>25</v>
      </c>
      <c r="B27" s="102"/>
      <c r="C27" s="13"/>
      <c r="D27" s="93">
        <v>21088011</v>
      </c>
      <c r="E27" s="93">
        <v>22599731</v>
      </c>
      <c r="F27" s="93">
        <v>23173029</v>
      </c>
      <c r="G27" s="93">
        <v>19467262</v>
      </c>
      <c r="H27" s="36">
        <v>0.7</v>
      </c>
      <c r="I27" s="93">
        <v>18088916</v>
      </c>
      <c r="J27" s="42">
        <f>IF(I27=0,"",ROUND(I27/'n-15-02a '!$I$8*100,1))</f>
        <v>0.7</v>
      </c>
      <c r="K27" s="89">
        <f t="shared" si="0"/>
        <v>-7.1</v>
      </c>
    </row>
    <row r="28" spans="1:11" ht="24.75" customHeight="1">
      <c r="A28" s="101" t="s">
        <v>26</v>
      </c>
      <c r="B28" s="102"/>
      <c r="C28" s="13"/>
      <c r="D28" s="93">
        <v>11626566</v>
      </c>
      <c r="E28" s="93">
        <v>11738441</v>
      </c>
      <c r="F28" s="93">
        <v>18506576</v>
      </c>
      <c r="G28" s="93">
        <v>18477730</v>
      </c>
      <c r="H28" s="36">
        <v>0.7</v>
      </c>
      <c r="I28" s="93">
        <v>17246890</v>
      </c>
      <c r="J28" s="42">
        <f>IF(I28=0,"",ROUND(I28/'n-15-02a '!$I$8*100,1))</f>
        <v>0.6</v>
      </c>
      <c r="K28" s="89">
        <f t="shared" si="0"/>
        <v>-6.7</v>
      </c>
    </row>
    <row r="29" spans="1:11" ht="8.25" customHeight="1">
      <c r="A29" s="24"/>
      <c r="B29" s="19"/>
      <c r="C29" s="25"/>
      <c r="D29" s="17"/>
      <c r="E29" s="17"/>
      <c r="F29" s="17"/>
      <c r="G29" s="17"/>
      <c r="H29" s="18"/>
      <c r="I29" s="19"/>
      <c r="J29" s="40"/>
      <c r="K29" s="20"/>
    </row>
    <row r="30" spans="1:3" ht="18" customHeight="1">
      <c r="A30" s="2" t="s">
        <v>86</v>
      </c>
      <c r="C30" s="2"/>
    </row>
    <row r="37" spans="2:3" ht="13.5">
      <c r="B37" s="21"/>
      <c r="C37" s="21"/>
    </row>
  </sheetData>
  <mergeCells count="14">
    <mergeCell ref="A20:B20"/>
    <mergeCell ref="A22:B22"/>
    <mergeCell ref="A23:B23"/>
    <mergeCell ref="A24:B24"/>
    <mergeCell ref="A28:B28"/>
    <mergeCell ref="A26:B26"/>
    <mergeCell ref="A27:B27"/>
    <mergeCell ref="J5:J6"/>
    <mergeCell ref="H5:H6"/>
    <mergeCell ref="A21:B21"/>
    <mergeCell ref="A25:B25"/>
    <mergeCell ref="A12:B12"/>
    <mergeCell ref="A16:B16"/>
    <mergeCell ref="A17:B17"/>
  </mergeCells>
  <printOptions/>
  <pageMargins left="0.5905511811023623" right="0.54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2010-01-27T07:44:14Z</cp:lastPrinted>
  <dcterms:created xsi:type="dcterms:W3CDTF">1997-07-04T01:05:41Z</dcterms:created>
  <dcterms:modified xsi:type="dcterms:W3CDTF">2010-03-04T04:45:33Z</dcterms:modified>
  <cp:category/>
  <cp:version/>
  <cp:contentType/>
  <cp:contentStatus/>
</cp:coreProperties>
</file>