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6795" activeTab="0"/>
  </bookViews>
  <sheets>
    <sheet name="L07" sheetId="1" r:id="rId1"/>
  </sheets>
  <definedNames/>
  <calcPr fullCalcOnLoad="1"/>
</workbook>
</file>

<file path=xl/sharedStrings.xml><?xml version="1.0" encoding="utf-8"?>
<sst xmlns="http://schemas.openxmlformats.org/spreadsheetml/2006/main" count="163" uniqueCount="63">
  <si>
    <t xml:space="preserve">  </t>
  </si>
  <si>
    <t>在院患者数</t>
  </si>
  <si>
    <t>新入院患者数</t>
  </si>
  <si>
    <t>退院患者数</t>
  </si>
  <si>
    <t>外来患者数</t>
  </si>
  <si>
    <t>年間延数</t>
  </si>
  <si>
    <t>1日平均数</t>
  </si>
  <si>
    <t>年間数</t>
  </si>
  <si>
    <t>総数</t>
  </si>
  <si>
    <t>国</t>
  </si>
  <si>
    <t>厚生労働省</t>
  </si>
  <si>
    <t>独立行政法人国立病院機構</t>
  </si>
  <si>
    <t>国立大学法人</t>
  </si>
  <si>
    <t>独立行政法人労働者健康福祉機構</t>
  </si>
  <si>
    <t>その他</t>
  </si>
  <si>
    <t>公的医療機関</t>
  </si>
  <si>
    <t>都道府県</t>
  </si>
  <si>
    <t>市町村</t>
  </si>
  <si>
    <t>日赤</t>
  </si>
  <si>
    <t>済生会</t>
  </si>
  <si>
    <t>北海道社会事業協会</t>
  </si>
  <si>
    <t>厚生連</t>
  </si>
  <si>
    <t>国民健康保険団体連合会</t>
  </si>
  <si>
    <t>社会保険関係団体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</si>
  <si>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</si>
  <si>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</si>
  <si>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</si>
  <si>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</si>
  <si>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</si>
  <si>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</si>
  <si>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</si>
  <si>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</si>
  <si>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</si>
  <si>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</si>
  <si>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</si>
  <si>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</si>
  <si>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</si>
  <si>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</si>
  <si>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医育機関計（再掲）</t>
  </si>
  <si>
    <t>病院数</t>
  </si>
  <si>
    <t>病床数</t>
  </si>
  <si>
    <t>年間増減</t>
  </si>
  <si>
    <t>平均在院
日数</t>
  </si>
  <si>
    <t>外来・入院比</t>
  </si>
  <si>
    <t>１９年</t>
  </si>
  <si>
    <t>第２表　病院数、病床数、患者数、病床利用率、平均在院日数、在院外来比、開設者別</t>
  </si>
  <si>
    <t>PAGE-1</t>
  </si>
  <si>
    <t>総数</t>
  </si>
  <si>
    <t>PAGE-2</t>
  </si>
  <si>
    <t>20年</t>
  </si>
  <si>
    <t>-</t>
  </si>
  <si>
    <t>-</t>
  </si>
  <si>
    <t>-</t>
  </si>
  <si>
    <t>　　資料　厚生労働省「病院報告」</t>
  </si>
  <si>
    <t>　　１日平均( 在院・新入院・退院 )患者数＝年間（在院・新入院・退院）患者延数÷年間日数（ａ）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</si>
  <si>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</si>
  <si>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</si>
  <si>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</si>
  <si>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　　外来・入院比＝年間外来患者延数÷年間在院患者延数</t>
  </si>
  <si>
    <t>地方独立行政法人</t>
  </si>
  <si>
    <t>私立学校法人</t>
  </si>
  <si>
    <t>-</t>
  </si>
  <si>
    <t>病床利用率
(%)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</si>
</sst>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#,##0.0;\-#,##0.0;0.0"/>
    <numFmt numFmtId="178" formatCode="* #,##0;* \-#,##0;* &quot;-&quot;;@\ "/>
    <numFmt numFmtId="179" formatCode="* #,##0.0;* \-#,##0.0;* &quot;-&quot;;@\ "/>
    <numFmt numFmtId="180" formatCode="[$-411]ggge&quot;年&quot;m&quot;月&quot;d&quot;日&quot;;@"/>
    <numFmt numFmtId="181" formatCode="0_);[Red]\(0\)"/>
    <numFmt numFmtId="182" formatCode="#,##0_ ;[Red]\-#,##0\ "/>
    <numFmt numFmtId="183" formatCode="0.0_);[Red]\(0.0\)"/>
    <numFmt numFmtId="184" formatCode="_ * #,##0.0_ ;_ * \-#,##0.0_ ;_ * &quot;-&quot;?_ ;_ @_ "/>
    <numFmt numFmtId="185" formatCode="#\ ###\ ##0&quot;&quot;"/>
    <numFmt numFmtId="186" formatCode="#\ ##0&quot;&quot;"/>
    <numFmt numFmtId="187" formatCode="#\ ##0.0&quot;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83" fontId="2" fillId="0" borderId="2" xfId="0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38" fontId="2" fillId="0" borderId="1" xfId="17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38" fontId="2" fillId="0" borderId="1" xfId="17" applyFont="1" applyFill="1" applyBorder="1" applyAlignment="1">
      <alignment horizontal="right"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2" xfId="17" applyFont="1" applyFill="1" applyBorder="1" applyAlignment="1">
      <alignment horizontal="center" vertical="center" wrapText="1"/>
    </xf>
    <xf numFmtId="38" fontId="2" fillId="0" borderId="2" xfId="17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/>
    </xf>
    <xf numFmtId="38" fontId="2" fillId="0" borderId="3" xfId="17" applyFont="1" applyFill="1" applyBorder="1" applyAlignment="1">
      <alignment vertical="center"/>
    </xf>
    <xf numFmtId="38" fontId="2" fillId="0" borderId="0" xfId="17" applyFont="1" applyFill="1" applyAlignment="1">
      <alignment horizontal="center" vertical="center" wrapText="1"/>
    </xf>
    <xf numFmtId="38" fontId="2" fillId="0" borderId="0" xfId="17" applyFont="1" applyFill="1" applyBorder="1" applyAlignment="1">
      <alignment vertical="center"/>
    </xf>
    <xf numFmtId="182" fontId="2" fillId="0" borderId="2" xfId="17" applyNumberFormat="1" applyFont="1" applyFill="1" applyBorder="1" applyAlignment="1">
      <alignment vertical="center"/>
    </xf>
    <xf numFmtId="182" fontId="2" fillId="0" borderId="1" xfId="17" applyNumberFormat="1" applyFont="1" applyFill="1" applyBorder="1" applyAlignment="1">
      <alignment vertical="center"/>
    </xf>
    <xf numFmtId="38" fontId="2" fillId="0" borderId="0" xfId="17" applyFont="1" applyFill="1" applyAlignment="1">
      <alignment horizontal="right" vertical="center"/>
    </xf>
    <xf numFmtId="179" fontId="2" fillId="0" borderId="1" xfId="0" applyNumberFormat="1" applyFont="1" applyFill="1" applyBorder="1" applyAlignment="1">
      <alignment vertical="center"/>
    </xf>
    <xf numFmtId="187" fontId="2" fillId="0" borderId="1" xfId="0" applyNumberFormat="1" applyFont="1" applyBorder="1" applyAlignment="1">
      <alignment horizontal="right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80" fontId="2" fillId="0" borderId="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view="pageBreakPreview" zoomScaleSheetLayoutView="100" workbookViewId="0" topLeftCell="A74">
      <selection activeCell="A94" sqref="A94:D94"/>
    </sheetView>
  </sheetViews>
  <sheetFormatPr defaultColWidth="9.00390625" defaultRowHeight="13.5"/>
  <cols>
    <col min="1" max="1" width="33.625" style="1" customWidth="1"/>
    <col min="2" max="2" width="11.625" style="4" customWidth="1"/>
    <col min="3" max="8" width="11.625" style="2" customWidth="1"/>
    <col min="9" max="9" width="11.625" style="30" customWidth="1"/>
    <col min="10" max="10" width="11.625" style="2" customWidth="1"/>
    <col min="11" max="11" width="11.625" style="30" customWidth="1"/>
    <col min="12" max="12" width="11.625" style="2" customWidth="1"/>
    <col min="13" max="13" width="11.625" style="30" customWidth="1"/>
    <col min="14" max="14" width="11.625" style="2" customWidth="1"/>
    <col min="15" max="15" width="11.625" style="30" customWidth="1"/>
    <col min="16" max="16384" width="9.00390625" style="1" customWidth="1"/>
  </cols>
  <sheetData>
    <row r="1" spans="1:15" ht="13.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13.5">
      <c r="B2" s="12"/>
      <c r="C2" s="12"/>
      <c r="D2" s="12"/>
      <c r="E2" s="12"/>
      <c r="F2" s="12"/>
      <c r="G2" s="12"/>
      <c r="H2" s="12"/>
      <c r="I2" s="29"/>
      <c r="J2" s="12"/>
      <c r="K2" s="29"/>
      <c r="L2" s="12"/>
      <c r="M2" s="29"/>
      <c r="N2" s="12"/>
      <c r="O2" s="29"/>
    </row>
    <row r="3" ht="13.5">
      <c r="O3" s="40" t="s">
        <v>46</v>
      </c>
    </row>
    <row r="4" spans="1:15" ht="13.5">
      <c r="A4" s="1" t="s">
        <v>47</v>
      </c>
      <c r="M4" s="46">
        <v>39722</v>
      </c>
      <c r="N4" s="46"/>
      <c r="O4" s="46"/>
    </row>
    <row r="5" spans="1:15" s="7" customFormat="1" ht="19.5" customHeight="1">
      <c r="A5" s="48" t="s">
        <v>0</v>
      </c>
      <c r="B5" s="50" t="s">
        <v>39</v>
      </c>
      <c r="C5" s="51"/>
      <c r="D5" s="52"/>
      <c r="E5" s="50" t="s">
        <v>40</v>
      </c>
      <c r="F5" s="53"/>
      <c r="G5" s="54"/>
      <c r="H5" s="55" t="s">
        <v>1</v>
      </c>
      <c r="I5" s="55"/>
      <c r="J5" s="55" t="s">
        <v>2</v>
      </c>
      <c r="K5" s="55"/>
      <c r="L5" s="55" t="s">
        <v>3</v>
      </c>
      <c r="M5" s="55"/>
      <c r="N5" s="55" t="s">
        <v>4</v>
      </c>
      <c r="O5" s="55"/>
    </row>
    <row r="6" spans="1:15" s="7" customFormat="1" ht="19.5" customHeight="1">
      <c r="A6" s="49"/>
      <c r="B6" s="11" t="s">
        <v>44</v>
      </c>
      <c r="C6" s="11" t="s">
        <v>49</v>
      </c>
      <c r="D6" s="6" t="s">
        <v>41</v>
      </c>
      <c r="E6" s="11" t="s">
        <v>44</v>
      </c>
      <c r="F6" s="11" t="s">
        <v>49</v>
      </c>
      <c r="G6" s="6" t="s">
        <v>41</v>
      </c>
      <c r="H6" s="6" t="s">
        <v>5</v>
      </c>
      <c r="I6" s="31" t="s">
        <v>6</v>
      </c>
      <c r="J6" s="6" t="s">
        <v>7</v>
      </c>
      <c r="K6" s="31" t="s">
        <v>6</v>
      </c>
      <c r="L6" s="6" t="s">
        <v>7</v>
      </c>
      <c r="M6" s="31" t="s">
        <v>6</v>
      </c>
      <c r="N6" s="6" t="s">
        <v>5</v>
      </c>
      <c r="O6" s="31" t="s">
        <v>6</v>
      </c>
    </row>
    <row r="7" spans="1:15" ht="13.5">
      <c r="A7" s="8" t="s">
        <v>8</v>
      </c>
      <c r="B7" s="13">
        <v>547</v>
      </c>
      <c r="C7" s="13">
        <v>541</v>
      </c>
      <c r="D7" s="13">
        <f>SUM(C7-B7)</f>
        <v>-6</v>
      </c>
      <c r="E7" s="13">
        <v>110585</v>
      </c>
      <c r="F7" s="13">
        <v>109784</v>
      </c>
      <c r="G7" s="13">
        <f>SUM(F7-E7)</f>
        <v>-801</v>
      </c>
      <c r="H7" s="13">
        <v>33314323</v>
      </c>
      <c r="I7" s="32">
        <f>H7/365</f>
        <v>91272.11780821918</v>
      </c>
      <c r="J7" s="19">
        <v>1056825</v>
      </c>
      <c r="K7" s="38">
        <f>J7/365</f>
        <v>2895.4109589041095</v>
      </c>
      <c r="L7" s="19">
        <v>1057643</v>
      </c>
      <c r="M7" s="38">
        <f>L7/365</f>
        <v>2897.6520547945206</v>
      </c>
      <c r="N7" s="19">
        <v>37009962</v>
      </c>
      <c r="O7" s="32">
        <f>N7/365</f>
        <v>101397.15616438356</v>
      </c>
    </row>
    <row r="8" spans="1:15" ht="13.5">
      <c r="A8" s="8"/>
      <c r="B8" s="14"/>
      <c r="C8" s="14"/>
      <c r="D8" s="14"/>
      <c r="E8" s="14"/>
      <c r="F8" s="14"/>
      <c r="G8" s="14"/>
      <c r="H8" s="14"/>
      <c r="I8" s="33"/>
      <c r="J8" s="14"/>
      <c r="K8" s="39"/>
      <c r="L8" s="14"/>
      <c r="M8" s="39"/>
      <c r="N8" s="14"/>
      <c r="O8" s="33"/>
    </row>
    <row r="9" spans="1:15" ht="13.5">
      <c r="A9" s="8" t="s">
        <v>9</v>
      </c>
      <c r="B9" s="14">
        <v>9</v>
      </c>
      <c r="C9" s="14">
        <v>9</v>
      </c>
      <c r="D9" s="14">
        <f aca="true" t="shared" si="0" ref="D9:D14">SUM(C9-B9)</f>
        <v>0</v>
      </c>
      <c r="E9" s="14">
        <v>4993</v>
      </c>
      <c r="F9" s="14">
        <v>4944</v>
      </c>
      <c r="G9" s="14">
        <f aca="true" t="shared" si="1" ref="G9:G14">SUM(F9-E9)</f>
        <v>-49</v>
      </c>
      <c r="H9" s="25">
        <v>1491407</v>
      </c>
      <c r="I9" s="33">
        <f aca="true" t="shared" si="2" ref="I9:I45">H9/365</f>
        <v>4086.0465753424655</v>
      </c>
      <c r="J9" s="25">
        <v>75533</v>
      </c>
      <c r="K9" s="39">
        <f aca="true" t="shared" si="3" ref="K9:K45">J9/365</f>
        <v>206.93972602739726</v>
      </c>
      <c r="L9" s="25">
        <v>75956</v>
      </c>
      <c r="M9" s="39">
        <f aca="true" t="shared" si="4" ref="M9:M45">L9/365</f>
        <v>208.0986301369863</v>
      </c>
      <c r="N9" s="25">
        <v>1965661</v>
      </c>
      <c r="O9" s="33">
        <f aca="true" t="shared" si="5" ref="O9:O45">N9/365</f>
        <v>5385.372602739726</v>
      </c>
    </row>
    <row r="10" spans="1:15" ht="13.5">
      <c r="A10" s="8" t="s">
        <v>10</v>
      </c>
      <c r="B10" s="14">
        <v>1</v>
      </c>
      <c r="C10" s="14">
        <v>1</v>
      </c>
      <c r="D10" s="14">
        <f t="shared" si="0"/>
        <v>0</v>
      </c>
      <c r="E10" s="14">
        <v>640</v>
      </c>
      <c r="F10" s="14">
        <v>640</v>
      </c>
      <c r="G10" s="14">
        <f t="shared" si="1"/>
        <v>0</v>
      </c>
      <c r="H10" s="25">
        <v>190604</v>
      </c>
      <c r="I10" s="33">
        <f t="shared" si="2"/>
        <v>522.2027397260274</v>
      </c>
      <c r="J10" s="25">
        <v>9580</v>
      </c>
      <c r="K10" s="39">
        <f t="shared" si="3"/>
        <v>26.246575342465754</v>
      </c>
      <c r="L10" s="25">
        <v>9622</v>
      </c>
      <c r="M10" s="39">
        <f t="shared" si="4"/>
        <v>26.361643835616437</v>
      </c>
      <c r="N10" s="25">
        <v>164894</v>
      </c>
      <c r="O10" s="33">
        <f t="shared" si="5"/>
        <v>451.76438356164385</v>
      </c>
    </row>
    <row r="11" spans="1:15" ht="13.5">
      <c r="A11" s="8" t="s">
        <v>11</v>
      </c>
      <c r="B11" s="14">
        <v>4</v>
      </c>
      <c r="C11" s="14">
        <v>4</v>
      </c>
      <c r="D11" s="14">
        <f t="shared" si="0"/>
        <v>0</v>
      </c>
      <c r="E11" s="14">
        <v>2312</v>
      </c>
      <c r="F11" s="14">
        <v>2263</v>
      </c>
      <c r="G11" s="14">
        <f t="shared" si="1"/>
        <v>-49</v>
      </c>
      <c r="H11" s="25">
        <v>701829</v>
      </c>
      <c r="I11" s="33">
        <f t="shared" si="2"/>
        <v>1922.8191780821917</v>
      </c>
      <c r="J11" s="25">
        <v>30558</v>
      </c>
      <c r="K11" s="39">
        <f t="shared" si="3"/>
        <v>83.72054794520548</v>
      </c>
      <c r="L11" s="25">
        <v>30699</v>
      </c>
      <c r="M11" s="39">
        <f t="shared" si="4"/>
        <v>84.10684931506849</v>
      </c>
      <c r="N11" s="25">
        <v>599454</v>
      </c>
      <c r="O11" s="33">
        <f t="shared" si="5"/>
        <v>1642.3397260273973</v>
      </c>
    </row>
    <row r="12" spans="1:15" ht="13.5">
      <c r="A12" s="8" t="s">
        <v>12</v>
      </c>
      <c r="B12" s="14">
        <v>2</v>
      </c>
      <c r="C12" s="14">
        <v>2</v>
      </c>
      <c r="D12" s="14">
        <f t="shared" si="0"/>
        <v>0</v>
      </c>
      <c r="E12" s="14">
        <v>1116</v>
      </c>
      <c r="F12" s="14">
        <v>1116</v>
      </c>
      <c r="G12" s="14">
        <f t="shared" si="1"/>
        <v>0</v>
      </c>
      <c r="H12" s="25">
        <v>333783</v>
      </c>
      <c r="I12" s="33">
        <f t="shared" si="2"/>
        <v>914.4739726027398</v>
      </c>
      <c r="J12" s="25">
        <v>18460</v>
      </c>
      <c r="K12" s="39">
        <f t="shared" si="3"/>
        <v>50.57534246575342</v>
      </c>
      <c r="L12" s="25">
        <v>18583</v>
      </c>
      <c r="M12" s="39">
        <f t="shared" si="4"/>
        <v>50.912328767123284</v>
      </c>
      <c r="N12" s="25">
        <v>816307</v>
      </c>
      <c r="O12" s="33">
        <f t="shared" si="5"/>
        <v>2236.4575342465755</v>
      </c>
    </row>
    <row r="13" spans="1:15" ht="13.5">
      <c r="A13" s="8" t="s">
        <v>13</v>
      </c>
      <c r="B13" s="14">
        <v>1</v>
      </c>
      <c r="C13" s="14">
        <v>1</v>
      </c>
      <c r="D13" s="14">
        <f t="shared" si="0"/>
        <v>0</v>
      </c>
      <c r="E13" s="14">
        <v>734</v>
      </c>
      <c r="F13" s="14">
        <v>734</v>
      </c>
      <c r="G13" s="14">
        <f t="shared" si="1"/>
        <v>0</v>
      </c>
      <c r="H13" s="25">
        <v>220984</v>
      </c>
      <c r="I13" s="33">
        <f t="shared" si="2"/>
        <v>605.4356164383562</v>
      </c>
      <c r="J13" s="25">
        <v>16582</v>
      </c>
      <c r="K13" s="39">
        <f t="shared" si="3"/>
        <v>45.43013698630137</v>
      </c>
      <c r="L13" s="25">
        <v>16691</v>
      </c>
      <c r="M13" s="39">
        <f t="shared" si="4"/>
        <v>45.728767123287675</v>
      </c>
      <c r="N13" s="25">
        <v>383692</v>
      </c>
      <c r="O13" s="33">
        <f t="shared" si="5"/>
        <v>1051.2109589041097</v>
      </c>
    </row>
    <row r="14" spans="1:15" ht="13.5">
      <c r="A14" s="8" t="s">
        <v>14</v>
      </c>
      <c r="B14" s="14">
        <v>1</v>
      </c>
      <c r="C14" s="14">
        <v>1</v>
      </c>
      <c r="D14" s="14">
        <f t="shared" si="0"/>
        <v>0</v>
      </c>
      <c r="E14" s="14">
        <v>191</v>
      </c>
      <c r="F14" s="14">
        <v>191</v>
      </c>
      <c r="G14" s="14">
        <f t="shared" si="1"/>
        <v>0</v>
      </c>
      <c r="H14" s="25">
        <v>44207</v>
      </c>
      <c r="I14" s="33">
        <f t="shared" si="2"/>
        <v>121.11506849315069</v>
      </c>
      <c r="J14" s="25">
        <v>353</v>
      </c>
      <c r="K14" s="39">
        <f t="shared" si="3"/>
        <v>0.9671232876712329</v>
      </c>
      <c r="L14" s="25">
        <v>361</v>
      </c>
      <c r="M14" s="39">
        <f t="shared" si="4"/>
        <v>0.989041095890411</v>
      </c>
      <c r="N14" s="25">
        <v>1314</v>
      </c>
      <c r="O14" s="33">
        <f t="shared" si="5"/>
        <v>3.6</v>
      </c>
    </row>
    <row r="15" spans="1:15" ht="13.5">
      <c r="A15" s="8"/>
      <c r="B15" s="14"/>
      <c r="C15" s="14"/>
      <c r="D15" s="14"/>
      <c r="E15" s="14"/>
      <c r="F15" s="14"/>
      <c r="G15" s="14"/>
      <c r="H15" s="14"/>
      <c r="I15" s="33"/>
      <c r="J15" s="14"/>
      <c r="K15" s="39"/>
      <c r="L15" s="14"/>
      <c r="M15" s="39"/>
      <c r="N15" s="14"/>
      <c r="O15" s="33"/>
    </row>
    <row r="16" spans="1:15" ht="13.5">
      <c r="A16" s="8" t="s">
        <v>15</v>
      </c>
      <c r="B16" s="14">
        <v>35</v>
      </c>
      <c r="C16" s="14">
        <v>41</v>
      </c>
      <c r="D16" s="14">
        <f aca="true" t="shared" si="6" ref="D16:D21">SUM(C16-B16)</f>
        <v>6</v>
      </c>
      <c r="E16" s="14">
        <v>12483</v>
      </c>
      <c r="F16" s="14">
        <v>16202</v>
      </c>
      <c r="G16" s="14">
        <f aca="true" t="shared" si="7" ref="G16:G21">SUM(F16-E16)</f>
        <v>3719</v>
      </c>
      <c r="H16" s="25">
        <v>4375723</v>
      </c>
      <c r="I16" s="33">
        <f t="shared" si="2"/>
        <v>11988.282191780821</v>
      </c>
      <c r="J16" s="25">
        <v>283195</v>
      </c>
      <c r="K16" s="39">
        <f t="shared" si="3"/>
        <v>775.8767123287671</v>
      </c>
      <c r="L16" s="25">
        <v>283622</v>
      </c>
      <c r="M16" s="39">
        <f t="shared" si="4"/>
        <v>777.0465753424658</v>
      </c>
      <c r="N16" s="25">
        <v>8116360</v>
      </c>
      <c r="O16" s="33">
        <f t="shared" si="5"/>
        <v>22236.602739726026</v>
      </c>
    </row>
    <row r="17" spans="1:15" ht="13.5">
      <c r="A17" s="8" t="s">
        <v>16</v>
      </c>
      <c r="B17" s="14">
        <v>2</v>
      </c>
      <c r="C17" s="14">
        <v>2</v>
      </c>
      <c r="D17" s="14">
        <f t="shared" si="6"/>
        <v>0</v>
      </c>
      <c r="E17" s="14">
        <v>60</v>
      </c>
      <c r="F17" s="14">
        <v>60</v>
      </c>
      <c r="G17" s="14">
        <f t="shared" si="7"/>
        <v>0</v>
      </c>
      <c r="H17" s="25">
        <v>16021</v>
      </c>
      <c r="I17" s="33">
        <f t="shared" si="2"/>
        <v>43.893150684931506</v>
      </c>
      <c r="J17" s="25">
        <v>1234</v>
      </c>
      <c r="K17" s="39">
        <f t="shared" si="3"/>
        <v>3.3808219178082193</v>
      </c>
      <c r="L17" s="25">
        <v>1232</v>
      </c>
      <c r="M17" s="39">
        <f t="shared" si="4"/>
        <v>3.3753424657534246</v>
      </c>
      <c r="N17" s="25">
        <v>872</v>
      </c>
      <c r="O17" s="33">
        <f t="shared" si="5"/>
        <v>2.389041095890411</v>
      </c>
    </row>
    <row r="18" spans="1:15" ht="13.5">
      <c r="A18" s="8" t="s">
        <v>17</v>
      </c>
      <c r="B18" s="14">
        <v>23</v>
      </c>
      <c r="C18" s="14">
        <v>23</v>
      </c>
      <c r="D18" s="14">
        <f t="shared" si="6"/>
        <v>0</v>
      </c>
      <c r="E18" s="14">
        <v>8042</v>
      </c>
      <c r="F18" s="14">
        <v>7940</v>
      </c>
      <c r="G18" s="14">
        <f t="shared" si="7"/>
        <v>-102</v>
      </c>
      <c r="H18" s="25">
        <v>2098763</v>
      </c>
      <c r="I18" s="33">
        <f t="shared" si="2"/>
        <v>5750.035616438357</v>
      </c>
      <c r="J18" s="25">
        <v>147033</v>
      </c>
      <c r="K18" s="39">
        <f t="shared" si="3"/>
        <v>402.8301369863014</v>
      </c>
      <c r="L18" s="25">
        <v>147361</v>
      </c>
      <c r="M18" s="39">
        <f t="shared" si="4"/>
        <v>403.7287671232877</v>
      </c>
      <c r="N18" s="25">
        <v>4447201</v>
      </c>
      <c r="O18" s="33">
        <f t="shared" si="5"/>
        <v>12184.112328767123</v>
      </c>
    </row>
    <row r="19" spans="1:15" ht="13.5">
      <c r="A19" s="24" t="s">
        <v>59</v>
      </c>
      <c r="B19" s="21" t="s">
        <v>61</v>
      </c>
      <c r="C19" s="43">
        <v>6</v>
      </c>
      <c r="D19" s="14">
        <v>6</v>
      </c>
      <c r="E19" s="21" t="s">
        <v>52</v>
      </c>
      <c r="F19" s="44">
        <v>3821</v>
      </c>
      <c r="G19" s="14">
        <v>3821</v>
      </c>
      <c r="H19" s="25">
        <v>1034067</v>
      </c>
      <c r="I19" s="33">
        <f t="shared" si="2"/>
        <v>2833.0602739726028</v>
      </c>
      <c r="J19" s="25">
        <v>53709</v>
      </c>
      <c r="K19" s="39">
        <f t="shared" si="3"/>
        <v>147.14794520547946</v>
      </c>
      <c r="L19" s="25">
        <v>53854</v>
      </c>
      <c r="M19" s="39">
        <f t="shared" si="4"/>
        <v>147.54520547945205</v>
      </c>
      <c r="N19" s="25">
        <v>1430506</v>
      </c>
      <c r="O19" s="33">
        <f t="shared" si="5"/>
        <v>3919.194520547945</v>
      </c>
    </row>
    <row r="20" spans="1:15" ht="13.5">
      <c r="A20" s="8" t="s">
        <v>18</v>
      </c>
      <c r="B20" s="14">
        <v>2</v>
      </c>
      <c r="C20" s="14">
        <v>2</v>
      </c>
      <c r="D20" s="14">
        <f t="shared" si="6"/>
        <v>0</v>
      </c>
      <c r="E20" s="14">
        <v>1467</v>
      </c>
      <c r="F20" s="14">
        <v>1467</v>
      </c>
      <c r="G20" s="14">
        <f t="shared" si="7"/>
        <v>0</v>
      </c>
      <c r="H20" s="25">
        <v>385201</v>
      </c>
      <c r="I20" s="33">
        <f t="shared" si="2"/>
        <v>1055.345205479452</v>
      </c>
      <c r="J20" s="25">
        <v>26568</v>
      </c>
      <c r="K20" s="39">
        <f t="shared" si="3"/>
        <v>72.78904109589041</v>
      </c>
      <c r="L20" s="25">
        <v>26522</v>
      </c>
      <c r="M20" s="39">
        <f t="shared" si="4"/>
        <v>72.66301369863014</v>
      </c>
      <c r="N20" s="25">
        <v>749197</v>
      </c>
      <c r="O20" s="33">
        <f t="shared" si="5"/>
        <v>2052.594520547945</v>
      </c>
    </row>
    <row r="21" spans="1:15" ht="13.5">
      <c r="A21" s="8" t="s">
        <v>19</v>
      </c>
      <c r="B21" s="14">
        <v>8</v>
      </c>
      <c r="C21" s="14">
        <v>8</v>
      </c>
      <c r="D21" s="14">
        <f t="shared" si="6"/>
        <v>0</v>
      </c>
      <c r="E21" s="14">
        <v>2914</v>
      </c>
      <c r="F21" s="14">
        <v>2914</v>
      </c>
      <c r="G21" s="14">
        <f t="shared" si="7"/>
        <v>0</v>
      </c>
      <c r="H21" s="25">
        <v>841671</v>
      </c>
      <c r="I21" s="33">
        <f t="shared" si="2"/>
        <v>2305.9479452054793</v>
      </c>
      <c r="J21" s="25">
        <v>54651</v>
      </c>
      <c r="K21" s="39">
        <f t="shared" si="3"/>
        <v>149.72876712328767</v>
      </c>
      <c r="L21" s="25">
        <v>54653</v>
      </c>
      <c r="M21" s="39">
        <f t="shared" si="4"/>
        <v>149.73424657534247</v>
      </c>
      <c r="N21" s="25">
        <v>1488584</v>
      </c>
      <c r="O21" s="33">
        <f t="shared" si="5"/>
        <v>4078.3123287671233</v>
      </c>
    </row>
    <row r="22" spans="1:15" ht="13.5">
      <c r="A22" s="8" t="s">
        <v>20</v>
      </c>
      <c r="B22" s="14">
        <v>0</v>
      </c>
      <c r="C22" s="21" t="s">
        <v>50</v>
      </c>
      <c r="D22" s="21" t="s">
        <v>51</v>
      </c>
      <c r="E22" s="14">
        <v>0</v>
      </c>
      <c r="F22" s="21" t="s">
        <v>51</v>
      </c>
      <c r="G22" s="21" t="s">
        <v>51</v>
      </c>
      <c r="H22" s="28" t="s">
        <v>52</v>
      </c>
      <c r="I22" s="28" t="s">
        <v>52</v>
      </c>
      <c r="J22" s="25" t="s">
        <v>52</v>
      </c>
      <c r="K22" s="34" t="s">
        <v>52</v>
      </c>
      <c r="L22" s="25" t="s">
        <v>52</v>
      </c>
      <c r="M22" s="34" t="s">
        <v>52</v>
      </c>
      <c r="N22" s="25" t="s">
        <v>52</v>
      </c>
      <c r="O22" s="34" t="s">
        <v>52</v>
      </c>
    </row>
    <row r="23" spans="1:15" ht="13.5">
      <c r="A23" s="8" t="s">
        <v>21</v>
      </c>
      <c r="B23" s="14">
        <v>0</v>
      </c>
      <c r="C23" s="21" t="s">
        <v>50</v>
      </c>
      <c r="D23" s="21" t="s">
        <v>51</v>
      </c>
      <c r="E23" s="14">
        <v>0</v>
      </c>
      <c r="F23" s="21" t="s">
        <v>51</v>
      </c>
      <c r="G23" s="21" t="s">
        <v>51</v>
      </c>
      <c r="H23" s="28" t="s">
        <v>52</v>
      </c>
      <c r="I23" s="28" t="s">
        <v>52</v>
      </c>
      <c r="J23" s="25" t="s">
        <v>52</v>
      </c>
      <c r="K23" s="34" t="s">
        <v>52</v>
      </c>
      <c r="L23" s="25" t="s">
        <v>52</v>
      </c>
      <c r="M23" s="34" t="s">
        <v>52</v>
      </c>
      <c r="N23" s="25" t="s">
        <v>52</v>
      </c>
      <c r="O23" s="34" t="s">
        <v>52</v>
      </c>
    </row>
    <row r="24" spans="1:15" ht="13.5">
      <c r="A24" s="8" t="s">
        <v>22</v>
      </c>
      <c r="B24" s="14">
        <v>0</v>
      </c>
      <c r="C24" s="21" t="s">
        <v>50</v>
      </c>
      <c r="D24" s="21" t="s">
        <v>51</v>
      </c>
      <c r="E24" s="14">
        <v>0</v>
      </c>
      <c r="F24" s="21" t="s">
        <v>51</v>
      </c>
      <c r="G24" s="21" t="s">
        <v>51</v>
      </c>
      <c r="H24" s="28" t="s">
        <v>52</v>
      </c>
      <c r="I24" s="28" t="s">
        <v>52</v>
      </c>
      <c r="J24" s="25" t="s">
        <v>52</v>
      </c>
      <c r="K24" s="34" t="s">
        <v>52</v>
      </c>
      <c r="L24" s="25" t="s">
        <v>52</v>
      </c>
      <c r="M24" s="34" t="s">
        <v>52</v>
      </c>
      <c r="N24" s="25" t="s">
        <v>52</v>
      </c>
      <c r="O24" s="34" t="s">
        <v>52</v>
      </c>
    </row>
    <row r="25" spans="1:15" ht="13.5">
      <c r="A25" s="8"/>
      <c r="B25" s="14"/>
      <c r="C25" s="14"/>
      <c r="D25" s="14"/>
      <c r="E25" s="14"/>
      <c r="F25" s="14"/>
      <c r="G25" s="14"/>
      <c r="H25" s="14"/>
      <c r="I25" s="33"/>
      <c r="J25" s="14"/>
      <c r="K25" s="39"/>
      <c r="L25" s="14"/>
      <c r="M25" s="39"/>
      <c r="N25" s="14"/>
      <c r="O25" s="33"/>
    </row>
    <row r="26" spans="1:15" ht="13.5">
      <c r="A26" s="8" t="s">
        <v>23</v>
      </c>
      <c r="B26" s="14">
        <v>7</v>
      </c>
      <c r="C26" s="14">
        <v>7</v>
      </c>
      <c r="D26" s="14">
        <f aca="true" t="shared" si="8" ref="D26:D31">SUM(C26-B26)</f>
        <v>0</v>
      </c>
      <c r="E26" s="14">
        <v>2625</v>
      </c>
      <c r="F26" s="14">
        <v>2571</v>
      </c>
      <c r="G26" s="14">
        <f aca="true" t="shared" si="9" ref="G26:G31">SUM(F26-E26)</f>
        <v>-54</v>
      </c>
      <c r="H26" s="25">
        <v>686566</v>
      </c>
      <c r="I26" s="33">
        <f t="shared" si="2"/>
        <v>1881.0027397260274</v>
      </c>
      <c r="J26" s="25">
        <v>47154</v>
      </c>
      <c r="K26" s="39">
        <f t="shared" si="3"/>
        <v>129.18904109589042</v>
      </c>
      <c r="L26" s="25">
        <v>47153</v>
      </c>
      <c r="M26" s="39">
        <f t="shared" si="4"/>
        <v>129.186301369863</v>
      </c>
      <c r="N26" s="25">
        <v>1261397</v>
      </c>
      <c r="O26" s="33">
        <f t="shared" si="5"/>
        <v>3455.882191780822</v>
      </c>
    </row>
    <row r="27" spans="1:15" ht="13.5">
      <c r="A27" s="8" t="s">
        <v>24</v>
      </c>
      <c r="B27" s="14">
        <v>1</v>
      </c>
      <c r="C27" s="14">
        <v>1</v>
      </c>
      <c r="D27" s="14">
        <f t="shared" si="8"/>
        <v>0</v>
      </c>
      <c r="E27" s="14">
        <v>604</v>
      </c>
      <c r="F27" s="14">
        <v>580</v>
      </c>
      <c r="G27" s="14">
        <f t="shared" si="9"/>
        <v>-24</v>
      </c>
      <c r="H27" s="25">
        <v>131099</v>
      </c>
      <c r="I27" s="33">
        <f t="shared" si="2"/>
        <v>359.17534246575343</v>
      </c>
      <c r="J27" s="25">
        <v>6816</v>
      </c>
      <c r="K27" s="39">
        <f t="shared" si="3"/>
        <v>18.673972602739727</v>
      </c>
      <c r="L27" s="25">
        <v>6789</v>
      </c>
      <c r="M27" s="39">
        <f t="shared" si="4"/>
        <v>18.6</v>
      </c>
      <c r="N27" s="25">
        <v>142089</v>
      </c>
      <c r="O27" s="33">
        <f t="shared" si="5"/>
        <v>389.2849315068493</v>
      </c>
    </row>
    <row r="28" spans="1:15" ht="13.5">
      <c r="A28" s="8" t="s">
        <v>25</v>
      </c>
      <c r="B28" s="14">
        <v>1</v>
      </c>
      <c r="C28" s="14">
        <v>1</v>
      </c>
      <c r="D28" s="14">
        <f t="shared" si="8"/>
        <v>0</v>
      </c>
      <c r="E28" s="14">
        <v>565</v>
      </c>
      <c r="F28" s="14">
        <v>565</v>
      </c>
      <c r="G28" s="14">
        <f t="shared" si="9"/>
        <v>0</v>
      </c>
      <c r="H28" s="25">
        <v>158585</v>
      </c>
      <c r="I28" s="33">
        <f t="shared" si="2"/>
        <v>434.47945205479454</v>
      </c>
      <c r="J28" s="25">
        <v>12126</v>
      </c>
      <c r="K28" s="39">
        <f t="shared" si="3"/>
        <v>33.221917808219175</v>
      </c>
      <c r="L28" s="25">
        <v>12140</v>
      </c>
      <c r="M28" s="39">
        <f t="shared" si="4"/>
        <v>33.26027397260274</v>
      </c>
      <c r="N28" s="25">
        <v>348473</v>
      </c>
      <c r="O28" s="33">
        <f t="shared" si="5"/>
        <v>954.7205479452055</v>
      </c>
    </row>
    <row r="29" spans="1:15" ht="13.5">
      <c r="A29" s="8" t="s">
        <v>26</v>
      </c>
      <c r="B29" s="14">
        <v>1</v>
      </c>
      <c r="C29" s="14">
        <v>1</v>
      </c>
      <c r="D29" s="14">
        <f t="shared" si="8"/>
        <v>0</v>
      </c>
      <c r="E29" s="14">
        <v>305</v>
      </c>
      <c r="F29" s="14">
        <v>275</v>
      </c>
      <c r="G29" s="14">
        <f t="shared" si="9"/>
        <v>-30</v>
      </c>
      <c r="H29" s="25">
        <v>76513</v>
      </c>
      <c r="I29" s="33">
        <f t="shared" si="2"/>
        <v>209.62465753424658</v>
      </c>
      <c r="J29" s="25">
        <v>4024</v>
      </c>
      <c r="K29" s="39">
        <f t="shared" si="3"/>
        <v>11.024657534246575</v>
      </c>
      <c r="L29" s="25">
        <v>3997</v>
      </c>
      <c r="M29" s="39">
        <f t="shared" si="4"/>
        <v>10.95068493150685</v>
      </c>
      <c r="N29" s="25">
        <v>165956</v>
      </c>
      <c r="O29" s="33">
        <f t="shared" si="5"/>
        <v>454.67397260273975</v>
      </c>
    </row>
    <row r="30" spans="1:15" ht="13.5">
      <c r="A30" s="8" t="s">
        <v>27</v>
      </c>
      <c r="B30" s="14">
        <v>2</v>
      </c>
      <c r="C30" s="14">
        <v>2</v>
      </c>
      <c r="D30" s="14">
        <f t="shared" si="8"/>
        <v>0</v>
      </c>
      <c r="E30" s="14">
        <v>540</v>
      </c>
      <c r="F30" s="14">
        <v>540</v>
      </c>
      <c r="G30" s="14">
        <f t="shared" si="9"/>
        <v>0</v>
      </c>
      <c r="H30" s="25">
        <v>140180</v>
      </c>
      <c r="I30" s="33">
        <f t="shared" si="2"/>
        <v>384.05479452054794</v>
      </c>
      <c r="J30" s="25">
        <v>12672</v>
      </c>
      <c r="K30" s="39">
        <f t="shared" si="3"/>
        <v>34.71780821917808</v>
      </c>
      <c r="L30" s="25">
        <v>12703</v>
      </c>
      <c r="M30" s="39">
        <f t="shared" si="4"/>
        <v>34.8027397260274</v>
      </c>
      <c r="N30" s="25">
        <v>326411</v>
      </c>
      <c r="O30" s="33">
        <f t="shared" si="5"/>
        <v>894.2767123287671</v>
      </c>
    </row>
    <row r="31" spans="1:15" ht="13.5">
      <c r="A31" s="8" t="s">
        <v>28</v>
      </c>
      <c r="B31" s="14">
        <v>2</v>
      </c>
      <c r="C31" s="14">
        <v>2</v>
      </c>
      <c r="D31" s="14">
        <f t="shared" si="8"/>
        <v>0</v>
      </c>
      <c r="E31" s="14">
        <v>611</v>
      </c>
      <c r="F31" s="14">
        <v>611</v>
      </c>
      <c r="G31" s="14">
        <f t="shared" si="9"/>
        <v>0</v>
      </c>
      <c r="H31" s="25">
        <v>180189</v>
      </c>
      <c r="I31" s="33">
        <f t="shared" si="2"/>
        <v>493.6684931506849</v>
      </c>
      <c r="J31" s="25">
        <v>11516</v>
      </c>
      <c r="K31" s="39">
        <f t="shared" si="3"/>
        <v>31.55068493150685</v>
      </c>
      <c r="L31" s="25">
        <v>11524</v>
      </c>
      <c r="M31" s="39">
        <f t="shared" si="4"/>
        <v>31.572602739726026</v>
      </c>
      <c r="N31" s="25">
        <v>278468</v>
      </c>
      <c r="O31" s="33">
        <f t="shared" si="5"/>
        <v>762.9260273972603</v>
      </c>
    </row>
    <row r="32" spans="1:15" ht="13.5">
      <c r="A32" s="8" t="s">
        <v>29</v>
      </c>
      <c r="B32" s="14">
        <v>0</v>
      </c>
      <c r="C32" s="21" t="s">
        <v>51</v>
      </c>
      <c r="D32" s="21" t="s">
        <v>51</v>
      </c>
      <c r="E32" s="14">
        <v>0</v>
      </c>
      <c r="F32" s="21" t="s">
        <v>52</v>
      </c>
      <c r="G32" s="21" t="s">
        <v>52</v>
      </c>
      <c r="H32" s="25" t="s">
        <v>52</v>
      </c>
      <c r="I32" s="34" t="s">
        <v>52</v>
      </c>
      <c r="J32" s="25" t="s">
        <v>52</v>
      </c>
      <c r="K32" s="34" t="s">
        <v>52</v>
      </c>
      <c r="L32" s="25" t="s">
        <v>52</v>
      </c>
      <c r="M32" s="34" t="s">
        <v>52</v>
      </c>
      <c r="N32" s="25" t="s">
        <v>52</v>
      </c>
      <c r="O32" s="34" t="s">
        <v>52</v>
      </c>
    </row>
    <row r="33" spans="1:15" ht="13.5">
      <c r="A33" s="8"/>
      <c r="B33" s="14"/>
      <c r="C33" s="14"/>
      <c r="D33" s="14"/>
      <c r="E33" s="14"/>
      <c r="F33" s="14"/>
      <c r="G33" s="14"/>
      <c r="H33" s="14"/>
      <c r="I33" s="33"/>
      <c r="J33" s="14"/>
      <c r="K33" s="39"/>
      <c r="L33" s="14"/>
      <c r="M33" s="39"/>
      <c r="N33" s="14"/>
      <c r="O33" s="33"/>
    </row>
    <row r="34" spans="1:15" ht="13.5">
      <c r="A34" s="8"/>
      <c r="B34" s="14"/>
      <c r="C34" s="14"/>
      <c r="D34" s="14"/>
      <c r="E34" s="14"/>
      <c r="F34" s="14"/>
      <c r="G34" s="14"/>
      <c r="H34" s="14"/>
      <c r="I34" s="33"/>
      <c r="J34" s="14"/>
      <c r="K34" s="39"/>
      <c r="L34" s="14"/>
      <c r="M34" s="39"/>
      <c r="N34" s="14"/>
      <c r="O34" s="33"/>
    </row>
    <row r="35" spans="1:15" ht="13.5">
      <c r="A35" s="8" t="s">
        <v>30</v>
      </c>
      <c r="B35" s="14">
        <v>18</v>
      </c>
      <c r="C35" s="14">
        <v>16</v>
      </c>
      <c r="D35" s="14">
        <f aca="true" t="shared" si="10" ref="D34:D41">SUM(C35-B35)</f>
        <v>-2</v>
      </c>
      <c r="E35" s="14">
        <v>5700</v>
      </c>
      <c r="F35" s="14">
        <v>5288</v>
      </c>
      <c r="G35" s="14">
        <f aca="true" t="shared" si="11" ref="G34:G41">SUM(F35-E35)</f>
        <v>-412</v>
      </c>
      <c r="H35" s="25">
        <v>1608925</v>
      </c>
      <c r="I35" s="33">
        <f t="shared" si="2"/>
        <v>4408.013698630137</v>
      </c>
      <c r="J35" s="25">
        <v>64620</v>
      </c>
      <c r="K35" s="39">
        <f t="shared" si="3"/>
        <v>177.04109589041096</v>
      </c>
      <c r="L35" s="25">
        <v>64734</v>
      </c>
      <c r="M35" s="39">
        <f t="shared" si="4"/>
        <v>177.35342465753425</v>
      </c>
      <c r="N35" s="25">
        <v>2065491</v>
      </c>
      <c r="O35" s="33">
        <f t="shared" si="5"/>
        <v>5658.8794520547945</v>
      </c>
    </row>
    <row r="36" spans="1:15" ht="13.5">
      <c r="A36" s="8" t="s">
        <v>31</v>
      </c>
      <c r="B36" s="14">
        <v>393</v>
      </c>
      <c r="C36" s="14">
        <v>393</v>
      </c>
      <c r="D36" s="14">
        <f t="shared" si="10"/>
        <v>0</v>
      </c>
      <c r="E36" s="14">
        <v>67439</v>
      </c>
      <c r="F36" s="14">
        <v>67420</v>
      </c>
      <c r="G36" s="14">
        <f t="shared" si="11"/>
        <v>-19</v>
      </c>
      <c r="H36" s="25">
        <v>21480373</v>
      </c>
      <c r="I36" s="33">
        <f t="shared" si="2"/>
        <v>58850.33698630137</v>
      </c>
      <c r="J36" s="25">
        <v>438166</v>
      </c>
      <c r="K36" s="39">
        <f t="shared" si="3"/>
        <v>1200.454794520548</v>
      </c>
      <c r="L36" s="25">
        <v>437831</v>
      </c>
      <c r="M36" s="39">
        <f t="shared" si="4"/>
        <v>1199.5369863013698</v>
      </c>
      <c r="N36" s="25">
        <v>17514317</v>
      </c>
      <c r="O36" s="33">
        <f t="shared" si="5"/>
        <v>47984.4301369863</v>
      </c>
    </row>
    <row r="37" spans="1:15" ht="13.5">
      <c r="A37" s="8" t="s">
        <v>60</v>
      </c>
      <c r="B37" s="14">
        <v>6</v>
      </c>
      <c r="C37" s="14">
        <v>6</v>
      </c>
      <c r="D37" s="14">
        <f t="shared" si="10"/>
        <v>0</v>
      </c>
      <c r="E37" s="14">
        <v>3935</v>
      </c>
      <c r="F37" s="14">
        <v>3886</v>
      </c>
      <c r="G37" s="14">
        <f t="shared" si="11"/>
        <v>-49</v>
      </c>
      <c r="H37" s="25">
        <v>1002190</v>
      </c>
      <c r="I37" s="33">
        <f t="shared" si="2"/>
        <v>2745.72602739726</v>
      </c>
      <c r="J37" s="25">
        <v>67369</v>
      </c>
      <c r="K37" s="39">
        <f t="shared" si="3"/>
        <v>184.57260273972602</v>
      </c>
      <c r="L37" s="25">
        <v>67435</v>
      </c>
      <c r="M37" s="39">
        <f t="shared" si="4"/>
        <v>184.75342465753425</v>
      </c>
      <c r="N37" s="25">
        <v>2539883</v>
      </c>
      <c r="O37" s="33">
        <f t="shared" si="5"/>
        <v>6958.583561643835</v>
      </c>
    </row>
    <row r="38" spans="1:15" ht="13.5">
      <c r="A38" s="8" t="s">
        <v>33</v>
      </c>
      <c r="B38" s="14">
        <v>10</v>
      </c>
      <c r="C38" s="14">
        <v>11</v>
      </c>
      <c r="D38" s="14">
        <f t="shared" si="10"/>
        <v>1</v>
      </c>
      <c r="E38" s="14">
        <v>2350</v>
      </c>
      <c r="F38" s="14">
        <v>2470</v>
      </c>
      <c r="G38" s="14">
        <f t="shared" si="11"/>
        <v>120</v>
      </c>
      <c r="H38" s="25">
        <v>770686</v>
      </c>
      <c r="I38" s="33">
        <f t="shared" si="2"/>
        <v>2111.468493150685</v>
      </c>
      <c r="J38" s="25">
        <v>12870</v>
      </c>
      <c r="K38" s="39">
        <f t="shared" si="3"/>
        <v>35.26027397260274</v>
      </c>
      <c r="L38" s="25">
        <v>12866</v>
      </c>
      <c r="M38" s="39">
        <f t="shared" si="4"/>
        <v>35.24931506849315</v>
      </c>
      <c r="N38" s="25">
        <v>663801</v>
      </c>
      <c r="O38" s="33">
        <f t="shared" si="5"/>
        <v>1818.6328767123289</v>
      </c>
    </row>
    <row r="39" spans="1:15" ht="13.5">
      <c r="A39" s="8" t="s">
        <v>34</v>
      </c>
      <c r="B39" s="14">
        <v>4</v>
      </c>
      <c r="C39" s="14">
        <v>4</v>
      </c>
      <c r="D39" s="14">
        <f t="shared" si="10"/>
        <v>0</v>
      </c>
      <c r="E39" s="14">
        <v>514</v>
      </c>
      <c r="F39" s="14">
        <v>593</v>
      </c>
      <c r="G39" s="14">
        <f t="shared" si="11"/>
        <v>79</v>
      </c>
      <c r="H39" s="25">
        <v>173299</v>
      </c>
      <c r="I39" s="33">
        <f t="shared" si="2"/>
        <v>474.7917808219178</v>
      </c>
      <c r="J39" s="25">
        <v>3569</v>
      </c>
      <c r="K39" s="39">
        <f t="shared" si="3"/>
        <v>9.778082191780822</v>
      </c>
      <c r="L39" s="25">
        <v>3544</v>
      </c>
      <c r="M39" s="39">
        <f t="shared" si="4"/>
        <v>9.70958904109589</v>
      </c>
      <c r="N39" s="25">
        <v>220434</v>
      </c>
      <c r="O39" s="33">
        <f t="shared" si="5"/>
        <v>603.9287671232877</v>
      </c>
    </row>
    <row r="40" spans="1:15" ht="13.5">
      <c r="A40" s="8" t="s">
        <v>35</v>
      </c>
      <c r="B40" s="14">
        <v>6</v>
      </c>
      <c r="C40" s="14">
        <v>6</v>
      </c>
      <c r="D40" s="14">
        <f t="shared" si="10"/>
        <v>0</v>
      </c>
      <c r="E40" s="14">
        <v>1564</v>
      </c>
      <c r="F40" s="14">
        <v>1564</v>
      </c>
      <c r="G40" s="14">
        <f t="shared" si="11"/>
        <v>0</v>
      </c>
      <c r="H40" s="25">
        <v>374421</v>
      </c>
      <c r="I40" s="33">
        <f t="shared" si="2"/>
        <v>1025.8109589041096</v>
      </c>
      <c r="J40" s="25">
        <v>28211</v>
      </c>
      <c r="K40" s="39">
        <f t="shared" si="3"/>
        <v>77.2904109589041</v>
      </c>
      <c r="L40" s="25">
        <v>28243</v>
      </c>
      <c r="M40" s="39">
        <f t="shared" si="4"/>
        <v>77.37808219178082</v>
      </c>
      <c r="N40" s="25">
        <v>1024441</v>
      </c>
      <c r="O40" s="33">
        <f t="shared" si="5"/>
        <v>2806.6876712328767</v>
      </c>
    </row>
    <row r="41" spans="1:15" ht="13.5">
      <c r="A41" s="8" t="s">
        <v>36</v>
      </c>
      <c r="B41" s="14">
        <v>10</v>
      </c>
      <c r="C41" s="14">
        <v>4</v>
      </c>
      <c r="D41" s="14">
        <f t="shared" si="10"/>
        <v>-6</v>
      </c>
      <c r="E41" s="14">
        <v>4692</v>
      </c>
      <c r="F41" s="14">
        <v>767</v>
      </c>
      <c r="G41" s="14">
        <f t="shared" si="11"/>
        <v>-3925</v>
      </c>
      <c r="H41" s="25">
        <v>232055</v>
      </c>
      <c r="I41" s="33">
        <f t="shared" si="2"/>
        <v>635.7671232876712</v>
      </c>
      <c r="J41" s="25">
        <v>14342</v>
      </c>
      <c r="K41" s="39">
        <f t="shared" si="3"/>
        <v>39.293150684931504</v>
      </c>
      <c r="L41" s="25">
        <v>14384</v>
      </c>
      <c r="M41" s="39">
        <f t="shared" si="4"/>
        <v>39.40821917808219</v>
      </c>
      <c r="N41" s="25">
        <v>339115</v>
      </c>
      <c r="O41" s="33">
        <f t="shared" si="5"/>
        <v>929.082191780822</v>
      </c>
    </row>
    <row r="42" spans="1:15" ht="13.5">
      <c r="A42" s="8"/>
      <c r="B42" s="14"/>
      <c r="C42" s="14"/>
      <c r="D42" s="14"/>
      <c r="E42" s="14"/>
      <c r="F42" s="14"/>
      <c r="G42" s="14"/>
      <c r="I42" s="33"/>
      <c r="J42" s="14"/>
      <c r="K42" s="39"/>
      <c r="L42" s="14"/>
      <c r="M42" s="39"/>
      <c r="N42" s="14"/>
      <c r="O42" s="33"/>
    </row>
    <row r="43" spans="1:15" ht="13.5">
      <c r="A43" s="8" t="s">
        <v>37</v>
      </c>
      <c r="B43" s="14">
        <v>49</v>
      </c>
      <c r="C43" s="14">
        <v>44</v>
      </c>
      <c r="D43" s="14">
        <f>SUM(C43-B43)</f>
        <v>-5</v>
      </c>
      <c r="E43" s="14">
        <v>4290</v>
      </c>
      <c r="F43" s="14">
        <v>3798</v>
      </c>
      <c r="G43" s="14">
        <f>SUM(F43-E43)</f>
        <v>-492</v>
      </c>
      <c r="H43" s="25">
        <v>1118678</v>
      </c>
      <c r="I43" s="33">
        <f t="shared" si="2"/>
        <v>3064.8712328767124</v>
      </c>
      <c r="J43" s="25">
        <v>21796</v>
      </c>
      <c r="K43" s="39">
        <f t="shared" si="3"/>
        <v>59.71506849315068</v>
      </c>
      <c r="L43" s="25">
        <v>21875</v>
      </c>
      <c r="M43" s="39">
        <f t="shared" si="4"/>
        <v>59.93150684931507</v>
      </c>
      <c r="N43" s="25">
        <v>1299062</v>
      </c>
      <c r="O43" s="33">
        <f t="shared" si="5"/>
        <v>3559.0739726027396</v>
      </c>
    </row>
    <row r="44" spans="1:15" ht="13.5">
      <c r="A44" s="8"/>
      <c r="B44" s="14"/>
      <c r="C44" s="14"/>
      <c r="D44" s="14"/>
      <c r="E44" s="14"/>
      <c r="F44" s="14"/>
      <c r="G44" s="14"/>
      <c r="H44" s="14"/>
      <c r="I44" s="33"/>
      <c r="J44" s="14"/>
      <c r="K44" s="39"/>
      <c r="L44" s="14"/>
      <c r="M44" s="39"/>
      <c r="N44" s="14"/>
      <c r="O44" s="33"/>
    </row>
    <row r="45" spans="1:15" ht="13.5">
      <c r="A45" s="8" t="s">
        <v>38</v>
      </c>
      <c r="B45" s="14">
        <v>9</v>
      </c>
      <c r="C45" s="14">
        <v>9</v>
      </c>
      <c r="D45" s="14">
        <f>SUM(C45-B45)</f>
        <v>0</v>
      </c>
      <c r="E45" s="14">
        <v>6071</v>
      </c>
      <c r="F45" s="14">
        <v>6007</v>
      </c>
      <c r="G45" s="14">
        <f>SUM(F45-E45)</f>
        <v>-64</v>
      </c>
      <c r="H45" s="25">
        <v>1581423</v>
      </c>
      <c r="I45" s="33">
        <f t="shared" si="2"/>
        <v>4332.665753424658</v>
      </c>
      <c r="J45" s="25">
        <v>100142</v>
      </c>
      <c r="K45" s="39">
        <f t="shared" si="3"/>
        <v>274.36164383561646</v>
      </c>
      <c r="L45" s="25">
        <v>100436</v>
      </c>
      <c r="M45" s="39">
        <f t="shared" si="4"/>
        <v>275.16712328767125</v>
      </c>
      <c r="N45" s="25">
        <v>3852824</v>
      </c>
      <c r="O45" s="33">
        <f t="shared" si="5"/>
        <v>10555.682191780821</v>
      </c>
    </row>
    <row r="46" spans="1:15" ht="13.5">
      <c r="A46" s="8"/>
      <c r="B46" s="14"/>
      <c r="C46" s="14"/>
      <c r="D46" s="14"/>
      <c r="E46" s="14"/>
      <c r="F46" s="14"/>
      <c r="G46" s="14"/>
      <c r="H46" s="14"/>
      <c r="I46" s="33"/>
      <c r="J46" s="14"/>
      <c r="K46" s="39"/>
      <c r="L46" s="14"/>
      <c r="M46" s="39"/>
      <c r="N46" s="14"/>
      <c r="O46" s="33"/>
    </row>
    <row r="47" spans="1:15" ht="13.5">
      <c r="A47" s="8"/>
      <c r="B47" s="14"/>
      <c r="C47" s="21"/>
      <c r="D47" s="21"/>
      <c r="E47" s="14"/>
      <c r="F47" s="21"/>
      <c r="G47" s="21"/>
      <c r="H47" s="14"/>
      <c r="I47" s="33"/>
      <c r="J47" s="14"/>
      <c r="K47" s="39"/>
      <c r="L47" s="14"/>
      <c r="M47" s="39"/>
      <c r="N47" s="14"/>
      <c r="O47" s="33"/>
    </row>
    <row r="48" spans="1:15" ht="13.5">
      <c r="A48" s="8"/>
      <c r="B48" s="14"/>
      <c r="C48" s="21"/>
      <c r="D48" s="21"/>
      <c r="E48" s="14"/>
      <c r="F48" s="21"/>
      <c r="G48" s="21"/>
      <c r="H48" s="14"/>
      <c r="I48" s="33"/>
      <c r="J48" s="14"/>
      <c r="K48" s="39"/>
      <c r="L48" s="14"/>
      <c r="M48" s="39"/>
      <c r="N48" s="14"/>
      <c r="O48" s="33"/>
    </row>
    <row r="49" spans="1:15" ht="13.5">
      <c r="A49" s="8"/>
      <c r="B49" s="14"/>
      <c r="C49" s="14"/>
      <c r="D49" s="14"/>
      <c r="E49" s="14"/>
      <c r="F49" s="14"/>
      <c r="G49" s="14"/>
      <c r="H49" s="14"/>
      <c r="I49" s="33"/>
      <c r="J49" s="14"/>
      <c r="K49" s="39"/>
      <c r="L49" s="14"/>
      <c r="M49" s="39"/>
      <c r="N49" s="14"/>
      <c r="O49" s="33"/>
    </row>
    <row r="50" spans="1:15" ht="13.5">
      <c r="A50" s="8"/>
      <c r="B50" s="14"/>
      <c r="C50" s="14"/>
      <c r="D50" s="14"/>
      <c r="E50" s="14"/>
      <c r="F50" s="14"/>
      <c r="G50" s="14"/>
      <c r="H50" s="14"/>
      <c r="I50" s="33"/>
      <c r="J50" s="14"/>
      <c r="K50" s="39"/>
      <c r="L50" s="14"/>
      <c r="M50" s="39"/>
      <c r="N50" s="14"/>
      <c r="O50" s="33"/>
    </row>
    <row r="51" spans="1:15" ht="13.5">
      <c r="A51" s="8"/>
      <c r="B51" s="3"/>
      <c r="C51" s="3"/>
      <c r="D51" s="3"/>
      <c r="E51" s="3"/>
      <c r="F51" s="3"/>
      <c r="G51" s="3"/>
      <c r="H51" s="3"/>
      <c r="I51" s="33"/>
      <c r="J51" s="3"/>
      <c r="K51" s="33"/>
      <c r="L51" s="3"/>
      <c r="M51" s="33"/>
      <c r="N51" s="3"/>
      <c r="O51" s="33"/>
    </row>
    <row r="52" spans="1:15" ht="13.5">
      <c r="A52" s="8"/>
      <c r="B52" s="3"/>
      <c r="C52" s="3"/>
      <c r="D52" s="3"/>
      <c r="E52" s="3"/>
      <c r="F52" s="3"/>
      <c r="G52" s="3"/>
      <c r="H52" s="3"/>
      <c r="I52" s="33"/>
      <c r="J52" s="3"/>
      <c r="K52" s="33"/>
      <c r="L52" s="3"/>
      <c r="M52" s="33"/>
      <c r="N52" s="3"/>
      <c r="O52" s="33"/>
    </row>
    <row r="53" spans="1:15" ht="13.5">
      <c r="A53" s="8"/>
      <c r="B53" s="3"/>
      <c r="C53" s="3"/>
      <c r="D53" s="3"/>
      <c r="E53" s="3"/>
      <c r="F53" s="3"/>
      <c r="G53" s="3"/>
      <c r="H53" s="3"/>
      <c r="I53" s="33"/>
      <c r="J53" s="3"/>
      <c r="K53" s="33"/>
      <c r="L53" s="3"/>
      <c r="M53" s="33"/>
      <c r="N53" s="3"/>
      <c r="O53" s="33"/>
    </row>
    <row r="54" spans="1:15" ht="13.5">
      <c r="A54" s="8"/>
      <c r="B54" s="3"/>
      <c r="C54" s="3"/>
      <c r="D54" s="3"/>
      <c r="E54" s="3"/>
      <c r="F54" s="3"/>
      <c r="G54" s="3"/>
      <c r="H54" s="3"/>
      <c r="I54" s="33"/>
      <c r="J54" s="3"/>
      <c r="K54" s="33"/>
      <c r="L54" s="3"/>
      <c r="M54" s="33"/>
      <c r="N54" s="3"/>
      <c r="O54" s="33"/>
    </row>
    <row r="55" spans="1:15" ht="13.5">
      <c r="A55" s="8"/>
      <c r="B55" s="3"/>
      <c r="C55" s="3"/>
      <c r="D55" s="3"/>
      <c r="E55" s="3"/>
      <c r="F55" s="3"/>
      <c r="G55" s="3"/>
      <c r="H55" s="3"/>
      <c r="I55" s="33"/>
      <c r="J55" s="3"/>
      <c r="K55" s="33"/>
      <c r="L55" s="3"/>
      <c r="M55" s="33"/>
      <c r="N55" s="3"/>
      <c r="O55" s="33"/>
    </row>
    <row r="56" spans="1:15" ht="13.5">
      <c r="A56" s="8"/>
      <c r="B56" s="3"/>
      <c r="C56" s="3"/>
      <c r="D56" s="3"/>
      <c r="E56" s="3"/>
      <c r="F56" s="3"/>
      <c r="G56" s="3"/>
      <c r="H56" s="3"/>
      <c r="I56" s="33"/>
      <c r="J56" s="3"/>
      <c r="K56" s="33"/>
      <c r="L56" s="3"/>
      <c r="M56" s="33"/>
      <c r="N56" s="3"/>
      <c r="O56" s="33"/>
    </row>
    <row r="57" spans="1:15" ht="13.5">
      <c r="A57" s="8"/>
      <c r="B57" s="3"/>
      <c r="C57" s="3"/>
      <c r="D57" s="3"/>
      <c r="E57" s="3"/>
      <c r="F57" s="3"/>
      <c r="G57" s="3"/>
      <c r="H57" s="3"/>
      <c r="I57" s="33"/>
      <c r="J57" s="3"/>
      <c r="K57" s="33"/>
      <c r="L57" s="3"/>
      <c r="M57" s="33"/>
      <c r="N57" s="3"/>
      <c r="O57" s="33"/>
    </row>
    <row r="58" spans="1:15" ht="13.5">
      <c r="A58" s="8"/>
      <c r="B58" s="3"/>
      <c r="C58" s="3"/>
      <c r="D58" s="3"/>
      <c r="E58" s="3"/>
      <c r="F58" s="3"/>
      <c r="G58" s="3"/>
      <c r="H58" s="3"/>
      <c r="I58" s="33"/>
      <c r="J58" s="3"/>
      <c r="K58" s="33"/>
      <c r="L58" s="3"/>
      <c r="M58" s="33"/>
      <c r="N58" s="3"/>
      <c r="O58" s="33"/>
    </row>
    <row r="59" spans="1:15" ht="13.5">
      <c r="A59" s="8"/>
      <c r="B59" s="3"/>
      <c r="C59" s="3"/>
      <c r="D59" s="3"/>
      <c r="E59" s="3"/>
      <c r="F59" s="3"/>
      <c r="G59" s="3"/>
      <c r="H59" s="3"/>
      <c r="I59" s="33"/>
      <c r="J59" s="3"/>
      <c r="K59" s="33"/>
      <c r="L59" s="3"/>
      <c r="M59" s="33"/>
      <c r="N59" s="3"/>
      <c r="O59" s="33"/>
    </row>
    <row r="60" spans="1:15" ht="13.5">
      <c r="A60" s="9"/>
      <c r="B60" s="10"/>
      <c r="C60" s="10"/>
      <c r="D60" s="10"/>
      <c r="E60" s="10"/>
      <c r="F60" s="10"/>
      <c r="G60" s="10"/>
      <c r="H60" s="10"/>
      <c r="I60" s="35"/>
      <c r="J60" s="10"/>
      <c r="K60" s="35"/>
      <c r="L60" s="10"/>
      <c r="M60" s="35"/>
      <c r="N60" s="10"/>
      <c r="O60" s="35"/>
    </row>
    <row r="61" spans="1:15" ht="13.5">
      <c r="A61" s="45" t="s">
        <v>45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2:15" ht="13.5">
      <c r="B62" s="12"/>
      <c r="C62" s="12"/>
      <c r="D62" s="12"/>
      <c r="E62" s="12"/>
      <c r="F62" s="12"/>
      <c r="G62" s="12"/>
      <c r="H62" s="12"/>
      <c r="I62" s="29"/>
      <c r="J62" s="12"/>
      <c r="K62" s="29"/>
      <c r="L62" s="12"/>
      <c r="M62" s="29"/>
      <c r="N62" s="12"/>
      <c r="O62" s="29"/>
    </row>
    <row r="63" ht="13.5">
      <c r="O63" s="40" t="s">
        <v>48</v>
      </c>
    </row>
    <row r="64" spans="1:15" ht="13.5">
      <c r="A64" s="1" t="s">
        <v>47</v>
      </c>
      <c r="M64" s="47">
        <v>39722</v>
      </c>
      <c r="N64" s="47"/>
      <c r="O64" s="47"/>
    </row>
    <row r="65" spans="1:15" s="5" customFormat="1" ht="19.5" customHeight="1">
      <c r="A65" s="48" t="s">
        <v>0</v>
      </c>
      <c r="B65" s="56" t="s">
        <v>62</v>
      </c>
      <c r="C65" s="56" t="s">
        <v>42</v>
      </c>
      <c r="D65" s="56" t="s">
        <v>43</v>
      </c>
      <c r="E65" s="7"/>
      <c r="F65" s="7"/>
      <c r="G65" s="7"/>
      <c r="H65" s="7"/>
      <c r="I65" s="36"/>
      <c r="J65" s="7"/>
      <c r="K65" s="36"/>
      <c r="L65" s="7"/>
      <c r="M65" s="36"/>
      <c r="N65" s="7"/>
      <c r="O65" s="36"/>
    </row>
    <row r="66" spans="1:15" s="5" customFormat="1" ht="19.5" customHeight="1">
      <c r="A66" s="49"/>
      <c r="B66" s="57"/>
      <c r="C66" s="57"/>
      <c r="D66" s="57"/>
      <c r="E66" s="7"/>
      <c r="F66" s="7"/>
      <c r="G66" s="7"/>
      <c r="H66" s="7"/>
      <c r="I66" s="36"/>
      <c r="J66" s="7"/>
      <c r="K66" s="36"/>
      <c r="L66" s="7"/>
      <c r="M66" s="36"/>
      <c r="N66" s="7"/>
      <c r="O66" s="36"/>
    </row>
    <row r="67" spans="1:14" ht="13.5">
      <c r="A67" s="8" t="s">
        <v>8</v>
      </c>
      <c r="B67" s="20">
        <v>82.8</v>
      </c>
      <c r="C67" s="22">
        <f>H7/((J7+L7)*0.5)</f>
        <v>31.51083203907555</v>
      </c>
      <c r="D67" s="22">
        <f>N7/H7</f>
        <v>1.1109324358775052</v>
      </c>
      <c r="E67" s="1"/>
      <c r="F67" s="1" t="s">
        <v>53</v>
      </c>
      <c r="G67" s="1"/>
      <c r="H67" s="1"/>
      <c r="J67" s="1"/>
      <c r="L67" s="1"/>
      <c r="N67" s="1"/>
    </row>
    <row r="68" spans="1:14" ht="13.5">
      <c r="A68" s="8"/>
      <c r="B68" s="41"/>
      <c r="C68" s="23"/>
      <c r="D68" s="23"/>
      <c r="E68" s="1"/>
      <c r="F68" s="1"/>
      <c r="G68" s="1"/>
      <c r="H68" s="1"/>
      <c r="J68" s="1"/>
      <c r="L68" s="1"/>
      <c r="N68" s="1"/>
    </row>
    <row r="69" spans="1:14" ht="13.5">
      <c r="A69" s="8" t="s">
        <v>9</v>
      </c>
      <c r="B69" s="42">
        <v>82.3</v>
      </c>
      <c r="C69" s="23">
        <f aca="true" t="shared" si="12" ref="C69:C74">H9/((J9+L9)*0.5)</f>
        <v>19.689970888975438</v>
      </c>
      <c r="D69" s="23">
        <f aca="true" t="shared" si="13" ref="D69:D74">N9/H9</f>
        <v>1.3179909977625155</v>
      </c>
      <c r="E69" s="1"/>
      <c r="F69" s="1" t="s">
        <v>54</v>
      </c>
      <c r="G69" s="1"/>
      <c r="H69" s="1"/>
      <c r="J69" s="1"/>
      <c r="L69" s="1"/>
      <c r="N69" s="1"/>
    </row>
    <row r="70" spans="1:14" ht="13.5">
      <c r="A70" s="8" t="s">
        <v>10</v>
      </c>
      <c r="B70" s="42">
        <v>81.4</v>
      </c>
      <c r="C70" s="23">
        <f t="shared" si="12"/>
        <v>19.852515362983024</v>
      </c>
      <c r="D70" s="23">
        <f t="shared" si="13"/>
        <v>0.8651130091708463</v>
      </c>
      <c r="E70" s="1"/>
      <c r="F70" s="1" t="s">
        <v>55</v>
      </c>
      <c r="G70" s="1"/>
      <c r="H70" s="1"/>
      <c r="J70" s="1"/>
      <c r="L70" s="1"/>
      <c r="N70" s="1"/>
    </row>
    <row r="71" spans="1:14" ht="13.5">
      <c r="A71" s="8" t="s">
        <v>11</v>
      </c>
      <c r="B71" s="42">
        <v>84.4</v>
      </c>
      <c r="C71" s="23">
        <f t="shared" si="12"/>
        <v>22.914246535089866</v>
      </c>
      <c r="D71" s="23">
        <f t="shared" si="13"/>
        <v>0.8541311345071235</v>
      </c>
      <c r="E71" s="1"/>
      <c r="F71" s="1" t="s">
        <v>56</v>
      </c>
      <c r="G71" s="1"/>
      <c r="H71" s="1"/>
      <c r="J71" s="1"/>
      <c r="L71" s="1"/>
      <c r="N71" s="1"/>
    </row>
    <row r="72" spans="1:14" ht="13.5">
      <c r="A72" s="8" t="s">
        <v>12</v>
      </c>
      <c r="B72" s="42">
        <v>81.7</v>
      </c>
      <c r="C72" s="23">
        <f t="shared" si="12"/>
        <v>18.021380557730204</v>
      </c>
      <c r="D72" s="23">
        <f t="shared" si="13"/>
        <v>2.4456218561160994</v>
      </c>
      <c r="E72" s="1"/>
      <c r="F72" s="1" t="s">
        <v>57</v>
      </c>
      <c r="G72" s="1"/>
      <c r="H72" s="1"/>
      <c r="J72" s="1"/>
      <c r="L72" s="1"/>
      <c r="N72" s="1"/>
    </row>
    <row r="73" spans="1:14" ht="13.5">
      <c r="A73" s="8" t="s">
        <v>13</v>
      </c>
      <c r="B73" s="42">
        <v>82.3</v>
      </c>
      <c r="C73" s="23">
        <f t="shared" si="12"/>
        <v>13.283082379106181</v>
      </c>
      <c r="D73" s="23">
        <f t="shared" si="13"/>
        <v>1.7362886000796438</v>
      </c>
      <c r="E73" s="1"/>
      <c r="F73" s="1" t="s">
        <v>58</v>
      </c>
      <c r="G73" s="1"/>
      <c r="H73" s="1"/>
      <c r="J73" s="1"/>
      <c r="L73" s="1"/>
      <c r="N73" s="1"/>
    </row>
    <row r="74" spans="1:14" ht="13.5">
      <c r="A74" s="8" t="s">
        <v>14</v>
      </c>
      <c r="B74" s="42">
        <v>63.2</v>
      </c>
      <c r="C74" s="23">
        <f t="shared" si="12"/>
        <v>123.82913165266106</v>
      </c>
      <c r="D74" s="23">
        <f t="shared" si="13"/>
        <v>0.02972379939828534</v>
      </c>
      <c r="E74" s="1"/>
      <c r="F74" s="1"/>
      <c r="G74" s="1"/>
      <c r="H74" s="1"/>
      <c r="J74" s="1"/>
      <c r="L74" s="1"/>
      <c r="N74" s="1"/>
    </row>
    <row r="75" spans="1:14" ht="13.5">
      <c r="A75" s="8"/>
      <c r="B75" s="15"/>
      <c r="C75" s="23"/>
      <c r="D75" s="23"/>
      <c r="E75" s="1"/>
      <c r="F75" s="1"/>
      <c r="G75" s="1"/>
      <c r="H75" s="1"/>
      <c r="J75" s="1"/>
      <c r="L75" s="1"/>
      <c r="N75" s="1"/>
    </row>
    <row r="76" spans="1:14" ht="13.5">
      <c r="A76" s="8" t="s">
        <v>15</v>
      </c>
      <c r="B76" s="42">
        <v>73.8</v>
      </c>
      <c r="C76" s="23">
        <f>H16/((J16+L16)*0.5)</f>
        <v>15.439632191695027</v>
      </c>
      <c r="D76" s="23">
        <f aca="true" t="shared" si="14" ref="D76:D81">N16/H16</f>
        <v>1.8548614708929245</v>
      </c>
      <c r="E76" s="1"/>
      <c r="F76" s="1"/>
      <c r="G76" s="1"/>
      <c r="H76" s="1"/>
      <c r="J76" s="1"/>
      <c r="L76" s="1"/>
      <c r="N76" s="1"/>
    </row>
    <row r="77" spans="1:14" ht="13.5">
      <c r="A77" s="8" t="s">
        <v>16</v>
      </c>
      <c r="B77" s="42">
        <v>73</v>
      </c>
      <c r="C77" s="23">
        <f>H17/((J17+L17)*0.5)</f>
        <v>12.993511759935117</v>
      </c>
      <c r="D77" s="23">
        <f t="shared" si="14"/>
        <v>0.05442856251170339</v>
      </c>
      <c r="E77" s="1"/>
      <c r="F77" s="1"/>
      <c r="G77" s="1"/>
      <c r="H77" s="1"/>
      <c r="I77" s="37"/>
      <c r="J77" s="1"/>
      <c r="L77" s="1"/>
      <c r="N77" s="1"/>
    </row>
    <row r="78" spans="1:14" ht="13.5">
      <c r="A78" s="8" t="s">
        <v>17</v>
      </c>
      <c r="B78" s="42">
        <v>72.4</v>
      </c>
      <c r="C78" s="23">
        <f>H18/((J18+L18)*0.5)</f>
        <v>14.258191403357406</v>
      </c>
      <c r="D78" s="23">
        <f t="shared" si="14"/>
        <v>2.118962931974692</v>
      </c>
      <c r="E78" s="1"/>
      <c r="F78" s="1"/>
      <c r="G78" s="1"/>
      <c r="H78" s="1"/>
      <c r="I78" s="37"/>
      <c r="J78" s="1"/>
      <c r="L78" s="1"/>
      <c r="N78" s="1"/>
    </row>
    <row r="79" spans="1:14" ht="13.5">
      <c r="A79" s="24" t="s">
        <v>59</v>
      </c>
      <c r="B79" s="42">
        <v>73.4</v>
      </c>
      <c r="C79" s="23">
        <v>19.2</v>
      </c>
      <c r="D79" s="23">
        <f t="shared" si="14"/>
        <v>1.3833784464643006</v>
      </c>
      <c r="E79" s="1"/>
      <c r="F79" s="1"/>
      <c r="G79" s="1"/>
      <c r="H79" s="1"/>
      <c r="I79" s="37"/>
      <c r="J79" s="1"/>
      <c r="L79" s="1"/>
      <c r="N79" s="1"/>
    </row>
    <row r="80" spans="1:14" ht="13.5">
      <c r="A80" s="8" t="s">
        <v>18</v>
      </c>
      <c r="B80" s="42">
        <v>71.7</v>
      </c>
      <c r="C80" s="23">
        <f>H20/((J20+L20)*0.5)</f>
        <v>14.51124505556602</v>
      </c>
      <c r="D80" s="23">
        <f t="shared" si="14"/>
        <v>1.9449508178846888</v>
      </c>
      <c r="E80" s="1"/>
      <c r="F80" s="1"/>
      <c r="G80" s="1"/>
      <c r="H80" s="1"/>
      <c r="J80" s="1"/>
      <c r="L80" s="1"/>
      <c r="N80" s="1"/>
    </row>
    <row r="81" spans="1:14" ht="13.5">
      <c r="A81" s="8" t="s">
        <v>19</v>
      </c>
      <c r="B81" s="42">
        <v>78.9</v>
      </c>
      <c r="C81" s="23">
        <f>H21/((J21+L21)*0.5)</f>
        <v>15.400552587279513</v>
      </c>
      <c r="D81" s="23">
        <f t="shared" si="14"/>
        <v>1.7686055477734175</v>
      </c>
      <c r="E81" s="1"/>
      <c r="F81" s="1"/>
      <c r="G81" s="1"/>
      <c r="H81" s="1"/>
      <c r="J81" s="1"/>
      <c r="L81" s="1"/>
      <c r="N81" s="1"/>
    </row>
    <row r="82" spans="1:14" ht="13.5">
      <c r="A82" s="8" t="s">
        <v>20</v>
      </c>
      <c r="B82" s="27" t="s">
        <v>61</v>
      </c>
      <c r="C82" s="26" t="s">
        <v>52</v>
      </c>
      <c r="D82" s="26" t="s">
        <v>52</v>
      </c>
      <c r="E82" s="1"/>
      <c r="F82" s="1"/>
      <c r="G82" s="1"/>
      <c r="H82" s="1"/>
      <c r="J82" s="1"/>
      <c r="L82" s="1"/>
      <c r="N82" s="1"/>
    </row>
    <row r="83" spans="1:14" ht="13.5">
      <c r="A83" s="8" t="s">
        <v>21</v>
      </c>
      <c r="B83" s="27" t="s">
        <v>61</v>
      </c>
      <c r="C83" s="26" t="s">
        <v>52</v>
      </c>
      <c r="D83" s="26" t="s">
        <v>52</v>
      </c>
      <c r="E83" s="1"/>
      <c r="F83" s="1"/>
      <c r="G83" s="1"/>
      <c r="H83" s="1"/>
      <c r="J83" s="1"/>
      <c r="L83" s="1"/>
      <c r="N83" s="1"/>
    </row>
    <row r="84" spans="1:14" ht="13.5">
      <c r="A84" s="8" t="s">
        <v>22</v>
      </c>
      <c r="B84" s="27" t="s">
        <v>61</v>
      </c>
      <c r="C84" s="26" t="s">
        <v>52</v>
      </c>
      <c r="D84" s="26" t="s">
        <v>52</v>
      </c>
      <c r="E84" s="1"/>
      <c r="F84" s="1"/>
      <c r="G84" s="1"/>
      <c r="H84" s="1"/>
      <c r="J84" s="1"/>
      <c r="L84" s="1"/>
      <c r="N84" s="1"/>
    </row>
    <row r="85" spans="1:14" ht="13.5">
      <c r="A85" s="8"/>
      <c r="B85" s="15"/>
      <c r="C85" s="23"/>
      <c r="D85" s="23"/>
      <c r="E85" s="1"/>
      <c r="F85" s="1"/>
      <c r="G85" s="1"/>
      <c r="H85" s="1"/>
      <c r="J85" s="1"/>
      <c r="L85" s="1"/>
      <c r="N85" s="1"/>
    </row>
    <row r="86" spans="1:14" ht="13.5">
      <c r="A86" s="8" t="s">
        <v>23</v>
      </c>
      <c r="B86" s="42">
        <v>71.9</v>
      </c>
      <c r="C86" s="23">
        <f aca="true" t="shared" si="15" ref="C86:C91">H26/((J26+L26)*0.5)</f>
        <v>14.560234128961795</v>
      </c>
      <c r="D86" s="23">
        <f aca="true" t="shared" si="16" ref="D86:D91">N26/H26</f>
        <v>1.8372552675198015</v>
      </c>
      <c r="E86" s="1"/>
      <c r="F86" s="1"/>
      <c r="G86" s="1"/>
      <c r="H86" s="1"/>
      <c r="J86" s="1"/>
      <c r="L86" s="1"/>
      <c r="N86" s="1"/>
    </row>
    <row r="87" spans="1:14" ht="13.5">
      <c r="A87" s="8" t="s">
        <v>24</v>
      </c>
      <c r="B87" s="42">
        <v>60.1</v>
      </c>
      <c r="C87" s="23">
        <f t="shared" si="15"/>
        <v>19.27217934582874</v>
      </c>
      <c r="D87" s="23">
        <f t="shared" si="16"/>
        <v>1.0838297774963959</v>
      </c>
      <c r="E87" s="1"/>
      <c r="F87" s="1"/>
      <c r="G87" s="1"/>
      <c r="H87" s="1"/>
      <c r="J87" s="1"/>
      <c r="L87" s="1"/>
      <c r="N87" s="1"/>
    </row>
    <row r="88" spans="1:14" ht="13.5">
      <c r="A88" s="8" t="s">
        <v>25</v>
      </c>
      <c r="B88" s="42">
        <v>76.3</v>
      </c>
      <c r="C88" s="23">
        <f t="shared" si="15"/>
        <v>13.070551388774417</v>
      </c>
      <c r="D88" s="23">
        <f t="shared" si="16"/>
        <v>2.197389412617839</v>
      </c>
      <c r="E88" s="1"/>
      <c r="F88" s="1"/>
      <c r="G88" s="1"/>
      <c r="H88" s="1"/>
      <c r="J88" s="1"/>
      <c r="L88" s="1"/>
      <c r="N88" s="1"/>
    </row>
    <row r="89" spans="1:14" ht="13.5">
      <c r="A89" s="8" t="s">
        <v>26</v>
      </c>
      <c r="B89" s="42">
        <v>70.9</v>
      </c>
      <c r="C89" s="23">
        <f t="shared" si="15"/>
        <v>19.07816980426381</v>
      </c>
      <c r="D89" s="23">
        <f t="shared" si="16"/>
        <v>2.1689908904369193</v>
      </c>
      <c r="E89" s="1"/>
      <c r="F89" s="1"/>
      <c r="G89" s="1"/>
      <c r="H89" s="1"/>
      <c r="J89" s="1"/>
      <c r="L89" s="1"/>
      <c r="N89" s="1"/>
    </row>
    <row r="90" spans="1:14" ht="13.5">
      <c r="A90" s="8" t="s">
        <v>27</v>
      </c>
      <c r="B90" s="42">
        <v>70.9</v>
      </c>
      <c r="C90" s="23">
        <f t="shared" si="15"/>
        <v>11.048669950738915</v>
      </c>
      <c r="D90" s="23">
        <f t="shared" si="16"/>
        <v>2.3285133399914395</v>
      </c>
      <c r="E90" s="1"/>
      <c r="F90" s="1"/>
      <c r="G90" s="1"/>
      <c r="H90" s="1"/>
      <c r="J90" s="1"/>
      <c r="L90" s="1"/>
      <c r="N90" s="1"/>
    </row>
    <row r="91" spans="1:14" ht="13.5">
      <c r="A91" s="8" t="s">
        <v>28</v>
      </c>
      <c r="B91" s="42">
        <v>80.6</v>
      </c>
      <c r="C91" s="23">
        <f t="shared" si="15"/>
        <v>15.64140625</v>
      </c>
      <c r="D91" s="23">
        <f t="shared" si="16"/>
        <v>1.5454217516052589</v>
      </c>
      <c r="E91" s="1"/>
      <c r="F91" s="1"/>
      <c r="G91" s="1"/>
      <c r="H91" s="1"/>
      <c r="J91" s="1"/>
      <c r="L91" s="1"/>
      <c r="N91" s="1"/>
    </row>
    <row r="92" spans="1:14" ht="13.5">
      <c r="A92" s="8" t="s">
        <v>29</v>
      </c>
      <c r="B92" s="27" t="s">
        <v>52</v>
      </c>
      <c r="C92" s="27" t="s">
        <v>52</v>
      </c>
      <c r="D92" s="27" t="s">
        <v>52</v>
      </c>
      <c r="E92" s="1"/>
      <c r="F92" s="1"/>
      <c r="G92" s="1"/>
      <c r="H92" s="1"/>
      <c r="J92" s="1"/>
      <c r="L92" s="1"/>
      <c r="N92" s="1"/>
    </row>
    <row r="93" spans="1:14" ht="13.5">
      <c r="A93" s="8"/>
      <c r="B93" s="15"/>
      <c r="C93" s="23"/>
      <c r="D93" s="23"/>
      <c r="E93" s="1"/>
      <c r="F93" s="1"/>
      <c r="G93" s="1"/>
      <c r="H93" s="1"/>
      <c r="J93" s="1"/>
      <c r="L93" s="1"/>
      <c r="N93" s="1"/>
    </row>
    <row r="94" spans="1:14" ht="13.5">
      <c r="A94" s="8"/>
      <c r="B94" s="15"/>
      <c r="C94" s="23"/>
      <c r="D94" s="23"/>
      <c r="E94" s="1"/>
      <c r="F94" s="1"/>
      <c r="G94" s="1"/>
      <c r="H94" s="1"/>
      <c r="J94" s="1"/>
      <c r="L94" s="1"/>
      <c r="N94" s="1"/>
    </row>
    <row r="95" spans="1:14" ht="13.5">
      <c r="A95" s="8" t="s">
        <v>30</v>
      </c>
      <c r="B95" s="42">
        <v>81.9</v>
      </c>
      <c r="C95" s="23">
        <f aca="true" t="shared" si="17" ref="C94:C101">H35/((J35+L35)*0.5)</f>
        <v>24.876308424942405</v>
      </c>
      <c r="D95" s="23">
        <f aca="true" t="shared" si="18" ref="D94:D101">N35/H35</f>
        <v>1.283770840778781</v>
      </c>
      <c r="E95" s="1"/>
      <c r="F95" s="1"/>
      <c r="G95" s="1"/>
      <c r="H95" s="1"/>
      <c r="J95" s="1"/>
      <c r="L95" s="1"/>
      <c r="N95" s="1"/>
    </row>
    <row r="96" spans="1:14" ht="13.5">
      <c r="A96" s="8" t="s">
        <v>31</v>
      </c>
      <c r="B96" s="42">
        <v>86.6</v>
      </c>
      <c r="C96" s="23">
        <f t="shared" si="17"/>
        <v>49.04211544103462</v>
      </c>
      <c r="D96" s="23">
        <f t="shared" si="18"/>
        <v>0.8153637276224207</v>
      </c>
      <c r="E96" s="1"/>
      <c r="F96" s="1"/>
      <c r="G96" s="1"/>
      <c r="H96" s="1"/>
      <c r="J96" s="1"/>
      <c r="L96" s="1"/>
      <c r="N96" s="1"/>
    </row>
    <row r="97" spans="1:14" ht="13.5">
      <c r="A97" s="8" t="s">
        <v>32</v>
      </c>
      <c r="B97" s="42">
        <v>70.4</v>
      </c>
      <c r="C97" s="23">
        <f t="shared" si="17"/>
        <v>14.868846621761966</v>
      </c>
      <c r="D97" s="23">
        <f t="shared" si="18"/>
        <v>2.5343328111435954</v>
      </c>
      <c r="E97" s="1"/>
      <c r="F97" s="1"/>
      <c r="G97" s="1"/>
      <c r="H97" s="1"/>
      <c r="J97" s="1"/>
      <c r="L97" s="1"/>
      <c r="N97" s="1"/>
    </row>
    <row r="98" spans="1:14" ht="13.5">
      <c r="A98" s="8" t="s">
        <v>33</v>
      </c>
      <c r="B98" s="42">
        <v>85.3</v>
      </c>
      <c r="C98" s="23">
        <f t="shared" si="17"/>
        <v>59.891669257071804</v>
      </c>
      <c r="D98" s="23">
        <f t="shared" si="18"/>
        <v>0.8613118702039482</v>
      </c>
      <c r="E98" s="1"/>
      <c r="F98" s="1"/>
      <c r="G98" s="1"/>
      <c r="H98" s="1"/>
      <c r="J98" s="1"/>
      <c r="L98" s="1"/>
      <c r="N98" s="1"/>
    </row>
    <row r="99" spans="1:14" ht="13.5">
      <c r="A99" s="8" t="s">
        <v>34</v>
      </c>
      <c r="B99" s="42">
        <v>85.4</v>
      </c>
      <c r="C99" s="23">
        <f t="shared" si="17"/>
        <v>48.72740053423309</v>
      </c>
      <c r="D99" s="23">
        <f t="shared" si="18"/>
        <v>1.2719865665699168</v>
      </c>
      <c r="E99" s="1"/>
      <c r="F99" s="1"/>
      <c r="G99" s="1"/>
      <c r="H99" s="1"/>
      <c r="J99" s="1"/>
      <c r="L99" s="1"/>
      <c r="N99" s="1"/>
    </row>
    <row r="100" spans="1:14" ht="13.5">
      <c r="A100" s="8" t="s">
        <v>35</v>
      </c>
      <c r="B100" s="42">
        <v>65.4</v>
      </c>
      <c r="C100" s="23">
        <f t="shared" si="17"/>
        <v>13.264640238069934</v>
      </c>
      <c r="D100" s="23">
        <f t="shared" si="18"/>
        <v>2.7360671543529875</v>
      </c>
      <c r="E100" s="1"/>
      <c r="F100" s="1"/>
      <c r="G100" s="1"/>
      <c r="H100" s="1"/>
      <c r="J100" s="1"/>
      <c r="L100" s="1"/>
      <c r="N100" s="1"/>
    </row>
    <row r="101" spans="1:14" ht="13.5">
      <c r="A101" s="8" t="s">
        <v>36</v>
      </c>
      <c r="B101" s="42">
        <v>82.7</v>
      </c>
      <c r="C101" s="23">
        <f t="shared" si="17"/>
        <v>16.156443639908098</v>
      </c>
      <c r="D101" s="23">
        <f t="shared" si="18"/>
        <v>1.461356144017582</v>
      </c>
      <c r="E101" s="1"/>
      <c r="F101" s="1"/>
      <c r="G101" s="1"/>
      <c r="H101" s="1"/>
      <c r="J101" s="1"/>
      <c r="L101" s="1"/>
      <c r="N101" s="1"/>
    </row>
    <row r="102" spans="1:14" ht="13.5">
      <c r="A102" s="8"/>
      <c r="B102" s="15"/>
      <c r="C102" s="23"/>
      <c r="D102" s="23"/>
      <c r="E102" s="1"/>
      <c r="F102" s="1"/>
      <c r="G102" s="1"/>
      <c r="H102" s="1"/>
      <c r="J102" s="1"/>
      <c r="L102" s="1"/>
      <c r="N102" s="1"/>
    </row>
    <row r="103" spans="1:14" ht="13.5">
      <c r="A103" s="8" t="s">
        <v>37</v>
      </c>
      <c r="B103" s="42">
        <v>79.5</v>
      </c>
      <c r="C103" s="23">
        <f>H43/((J43+L43)*0.5)</f>
        <v>51.232076206178014</v>
      </c>
      <c r="D103" s="23">
        <f>N43/H43</f>
        <v>1.1612474724630322</v>
      </c>
      <c r="E103" s="1"/>
      <c r="F103" s="1"/>
      <c r="G103" s="1"/>
      <c r="H103" s="1"/>
      <c r="J103" s="1"/>
      <c r="L103" s="1"/>
      <c r="N103" s="1"/>
    </row>
    <row r="104" spans="1:14" ht="13.5">
      <c r="A104" s="8"/>
      <c r="B104" s="15"/>
      <c r="C104" s="23"/>
      <c r="D104" s="23"/>
      <c r="E104" s="1"/>
      <c r="F104" s="1"/>
      <c r="G104" s="1"/>
      <c r="H104" s="1"/>
      <c r="J104" s="1"/>
      <c r="L104" s="1"/>
      <c r="N104" s="1"/>
    </row>
    <row r="105" spans="1:14" ht="13.5">
      <c r="A105" s="8" t="s">
        <v>38</v>
      </c>
      <c r="B105" s="42">
        <v>71.8</v>
      </c>
      <c r="C105" s="23">
        <f>H45/((J45+L45)*0.5)</f>
        <v>15.768658576713298</v>
      </c>
      <c r="D105" s="23">
        <f>N45/H45</f>
        <v>2.4363019887784607</v>
      </c>
      <c r="E105" s="1"/>
      <c r="F105" s="1"/>
      <c r="G105" s="1"/>
      <c r="H105" s="1"/>
      <c r="J105" s="1"/>
      <c r="L105" s="1"/>
      <c r="N105" s="1"/>
    </row>
    <row r="106" spans="1:14" ht="13.5">
      <c r="A106" s="8"/>
      <c r="B106" s="15"/>
      <c r="C106" s="23"/>
      <c r="D106" s="23"/>
      <c r="E106" s="1"/>
      <c r="F106" s="1"/>
      <c r="G106" s="1"/>
      <c r="H106" s="1"/>
      <c r="J106" s="1"/>
      <c r="L106" s="1"/>
      <c r="N106" s="1"/>
    </row>
    <row r="107" spans="1:14" ht="13.5">
      <c r="A107" s="8"/>
      <c r="B107" s="15"/>
      <c r="C107" s="23"/>
      <c r="D107" s="23"/>
      <c r="E107" s="1"/>
      <c r="F107" s="1"/>
      <c r="G107" s="1"/>
      <c r="H107" s="1"/>
      <c r="J107" s="1"/>
      <c r="L107" s="1"/>
      <c r="N107" s="1"/>
    </row>
    <row r="108" spans="1:14" ht="13.5">
      <c r="A108" s="8"/>
      <c r="B108" s="15"/>
      <c r="C108" s="23"/>
      <c r="D108" s="23"/>
      <c r="E108" s="1"/>
      <c r="F108" s="1"/>
      <c r="G108" s="1"/>
      <c r="H108" s="1"/>
      <c r="J108" s="1"/>
      <c r="L108" s="1"/>
      <c r="N108" s="1"/>
    </row>
    <row r="109" spans="1:14" ht="13.5">
      <c r="A109" s="8"/>
      <c r="B109" s="15"/>
      <c r="C109" s="23"/>
      <c r="D109" s="23"/>
      <c r="E109" s="1"/>
      <c r="F109" s="1"/>
      <c r="G109" s="1"/>
      <c r="H109" s="1"/>
      <c r="J109" s="1"/>
      <c r="L109" s="1"/>
      <c r="N109" s="1"/>
    </row>
    <row r="110" spans="1:14" ht="13.5">
      <c r="A110" s="8"/>
      <c r="B110" s="15"/>
      <c r="C110" s="23"/>
      <c r="D110" s="23"/>
      <c r="E110" s="1"/>
      <c r="F110" s="1"/>
      <c r="G110" s="1"/>
      <c r="H110" s="1"/>
      <c r="J110" s="1"/>
      <c r="L110" s="1"/>
      <c r="N110" s="1"/>
    </row>
    <row r="111" spans="1:14" ht="13.5">
      <c r="A111" s="3"/>
      <c r="B111" s="16"/>
      <c r="C111" s="15"/>
      <c r="D111" s="15"/>
      <c r="E111" s="1"/>
      <c r="F111" s="1"/>
      <c r="G111" s="1"/>
      <c r="H111" s="1"/>
      <c r="J111" s="1"/>
      <c r="L111" s="1"/>
      <c r="N111" s="1"/>
    </row>
    <row r="112" spans="1:14" ht="13.5">
      <c r="A112" s="3"/>
      <c r="B112" s="16"/>
      <c r="C112" s="15"/>
      <c r="D112" s="15"/>
      <c r="E112" s="1"/>
      <c r="F112" s="1"/>
      <c r="G112" s="1"/>
      <c r="H112" s="1"/>
      <c r="J112" s="1"/>
      <c r="L112" s="1"/>
      <c r="N112" s="1"/>
    </row>
    <row r="113" spans="1:14" ht="13.5">
      <c r="A113" s="3"/>
      <c r="B113" s="16"/>
      <c r="C113" s="15"/>
      <c r="D113" s="15"/>
      <c r="E113" s="1"/>
      <c r="F113" s="1"/>
      <c r="G113" s="1"/>
      <c r="H113" s="1"/>
      <c r="J113" s="1"/>
      <c r="L113" s="1"/>
      <c r="N113" s="1"/>
    </row>
    <row r="114" spans="1:14" ht="13.5">
      <c r="A114" s="3"/>
      <c r="B114" s="16"/>
      <c r="C114" s="15"/>
      <c r="D114" s="15"/>
      <c r="E114" s="1"/>
      <c r="F114" s="1"/>
      <c r="G114" s="1"/>
      <c r="H114" s="1"/>
      <c r="J114" s="1"/>
      <c r="L114" s="1"/>
      <c r="N114" s="1"/>
    </row>
    <row r="115" spans="1:14" ht="13.5">
      <c r="A115" s="3"/>
      <c r="B115" s="16"/>
      <c r="C115" s="15"/>
      <c r="D115" s="15"/>
      <c r="E115" s="1"/>
      <c r="F115" s="1"/>
      <c r="G115" s="1"/>
      <c r="H115" s="1"/>
      <c r="J115" s="1"/>
      <c r="L115" s="1"/>
      <c r="N115" s="1"/>
    </row>
    <row r="116" spans="1:14" ht="13.5">
      <c r="A116" s="3"/>
      <c r="B116" s="16"/>
      <c r="C116" s="15"/>
      <c r="D116" s="15"/>
      <c r="E116" s="1"/>
      <c r="F116" s="1"/>
      <c r="G116" s="1"/>
      <c r="H116" s="1"/>
      <c r="J116" s="1"/>
      <c r="L116" s="1"/>
      <c r="N116" s="1"/>
    </row>
    <row r="117" spans="1:14" ht="13.5">
      <c r="A117" s="3"/>
      <c r="B117" s="16"/>
      <c r="C117" s="15"/>
      <c r="D117" s="15"/>
      <c r="E117" s="1"/>
      <c r="F117" s="1"/>
      <c r="G117" s="1"/>
      <c r="H117" s="1"/>
      <c r="J117" s="1"/>
      <c r="L117" s="1"/>
      <c r="N117" s="1"/>
    </row>
    <row r="118" spans="1:14" ht="13.5">
      <c r="A118" s="3"/>
      <c r="B118" s="16"/>
      <c r="C118" s="15"/>
      <c r="D118" s="15"/>
      <c r="E118" s="1"/>
      <c r="F118" s="1"/>
      <c r="G118" s="1"/>
      <c r="H118" s="1"/>
      <c r="J118" s="1"/>
      <c r="L118" s="1"/>
      <c r="N118" s="1"/>
    </row>
    <row r="119" spans="1:14" ht="13.5">
      <c r="A119" s="3"/>
      <c r="B119" s="16"/>
      <c r="C119" s="15"/>
      <c r="D119" s="15"/>
      <c r="E119" s="1"/>
      <c r="F119" s="1"/>
      <c r="G119" s="1"/>
      <c r="H119" s="1"/>
      <c r="J119" s="1"/>
      <c r="L119" s="1"/>
      <c r="N119" s="1"/>
    </row>
    <row r="120" spans="1:14" ht="13.5">
      <c r="A120" s="3"/>
      <c r="B120" s="16"/>
      <c r="C120" s="15"/>
      <c r="D120" s="15"/>
      <c r="E120" s="1"/>
      <c r="F120" s="1"/>
      <c r="G120" s="1"/>
      <c r="H120" s="1"/>
      <c r="J120" s="1"/>
      <c r="L120" s="1"/>
      <c r="N120" s="1"/>
    </row>
    <row r="121" spans="1:14" ht="13.5">
      <c r="A121" s="10"/>
      <c r="B121" s="17"/>
      <c r="C121" s="18"/>
      <c r="D121" s="18"/>
      <c r="E121" s="1"/>
      <c r="F121" s="1"/>
      <c r="G121" s="1"/>
      <c r="H121" s="1"/>
      <c r="J121" s="1"/>
      <c r="L121" s="1"/>
      <c r="N121" s="1"/>
    </row>
  </sheetData>
  <mergeCells count="15">
    <mergeCell ref="N5:O5"/>
    <mergeCell ref="A65:A66"/>
    <mergeCell ref="B65:B66"/>
    <mergeCell ref="C65:C66"/>
    <mergeCell ref="D65:D66"/>
    <mergeCell ref="A1:O1"/>
    <mergeCell ref="M4:O4"/>
    <mergeCell ref="A61:O61"/>
    <mergeCell ref="M64:O64"/>
    <mergeCell ref="A5:A6"/>
    <mergeCell ref="B5:D5"/>
    <mergeCell ref="E5:G5"/>
    <mergeCell ref="H5:I5"/>
    <mergeCell ref="J5:K5"/>
    <mergeCell ref="L5:M5"/>
  </mergeCells>
  <printOptions/>
  <pageMargins left="0.7874015748031497" right="0" top="0.5905511811023623" bottom="0.3937007874015748" header="0" footer="0"/>
  <pageSetup horizontalDpi="600" verticalDpi="600" orientation="landscape" paperSize="9" scale="68" r:id="rId1"/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大阪府職員端末機１７年度１２月調達</cp:lastModifiedBy>
  <cp:lastPrinted>2010-06-02T06:19:11Z</cp:lastPrinted>
  <dcterms:created xsi:type="dcterms:W3CDTF">2009-03-30T09:17:30Z</dcterms:created>
  <dcterms:modified xsi:type="dcterms:W3CDTF">2010-06-02T06:35:09Z</dcterms:modified>
  <cp:category/>
  <cp:version/>
  <cp:contentType/>
  <cp:contentStatus/>
</cp:coreProperties>
</file>