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620" windowHeight="8550" activeTab="0"/>
  </bookViews>
  <sheets>
    <sheet name="投票結果" sheetId="1" r:id="rId1"/>
  </sheets>
  <definedNames>
    <definedName name="_xlnm.Print_Area" localSheetId="0">'投票結果'!$A$1:$E$34</definedName>
  </definedNames>
  <calcPr fullCalcOnLoad="1"/>
</workbook>
</file>

<file path=xl/sharedStrings.xml><?xml version="1.0" encoding="utf-8"?>
<sst xmlns="http://schemas.openxmlformats.org/spreadsheetml/2006/main" count="52" uniqueCount="27">
  <si>
    <t>男</t>
  </si>
  <si>
    <t>女</t>
  </si>
  <si>
    <t>計</t>
  </si>
  <si>
    <t>投票者数</t>
  </si>
  <si>
    <t>時刻</t>
  </si>
  <si>
    <t>当日有権者数</t>
  </si>
  <si>
    <t>投票率</t>
  </si>
  <si>
    <t>８時現在</t>
  </si>
  <si>
    <t>項　目</t>
  </si>
  <si>
    <t>投　票　結　果</t>
  </si>
  <si>
    <t>９時現在</t>
  </si>
  <si>
    <t>１０時現在</t>
  </si>
  <si>
    <t>１１時現在</t>
  </si>
  <si>
    <t>１２時現在</t>
  </si>
  <si>
    <t>１３時現在</t>
  </si>
  <si>
    <t>１４時現在</t>
  </si>
  <si>
    <t>１５時現在</t>
  </si>
  <si>
    <t>１６時現在</t>
  </si>
  <si>
    <t>１７時現在</t>
  </si>
  <si>
    <t>１８時現在</t>
  </si>
  <si>
    <t>１９時現在</t>
  </si>
  <si>
    <t>最　終</t>
  </si>
  <si>
    <t>　</t>
  </si>
  <si>
    <t>大阪府議会議員豊中市選挙区補欠選挙</t>
  </si>
  <si>
    <t>平成３０年４月２２日執行</t>
  </si>
  <si>
    <t>※８時現在～19時現在の投票者数は、豊中市長選挙の投票者数を大阪府議会議員豊中市選挙区補欠選挙の投票者数とみなしています。</t>
  </si>
  <si>
    <t>(別紙3)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</si>
</sst>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0_%\ "/>
    <numFmt numFmtId="180" formatCode="0.00_ &quot;％&quot;"/>
    <numFmt numFmtId="181" formatCode="#,##0.000;[Red]\-#,##0.000"/>
    <numFmt numFmtId="182" formatCode="#,##0.000_ ;[Red]\-#,##0.000\ "/>
    <numFmt numFmtId="183" formatCode="#,##0&quot;人&quot;"/>
  </numFmts>
  <fonts count="44">
    <font>
      <sz val="11"/>
      <name val="ＭＳ Ｐゴシック"/>
      <family val="3"/>
    </font>
    <font>
      <sz val="6"/>
      <name val="ＭＳ Ｐゴシック"/>
      <family val="3"/>
    </font>
    <font>
      <sz val="14"/>
      <name val="ＭＳ 明朝"/>
      <family val="1"/>
    </font>
    <font>
      <sz val="14"/>
      <name val="ＭＳ ゴシック"/>
      <family val="3"/>
    </font>
    <font>
      <sz val="11"/>
      <name val="ＭＳ ゴシック"/>
      <family val="3"/>
    </font>
    <font>
      <b/>
      <sz val="14"/>
      <name val="ＭＳ ゴシック"/>
      <family val="3"/>
    </font>
    <font>
      <b/>
      <sz val="11"/>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medium"/>
    </border>
    <border>
      <left>
        <color indexed="63"/>
      </left>
      <right style="thin"/>
      <top style="thin"/>
      <bottom>
        <color indexed="63"/>
      </bottom>
    </border>
    <border>
      <left style="medium"/>
      <right style="thin"/>
      <top style="medium"/>
      <bottom>
        <color indexed="63"/>
      </bottom>
    </border>
    <border>
      <left>
        <color indexed="63"/>
      </left>
      <right>
        <color indexed="63"/>
      </right>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medium"/>
      <right style="thin"/>
      <top>
        <color indexed="63"/>
      </top>
      <bottom style="double"/>
    </border>
    <border>
      <left>
        <color indexed="63"/>
      </left>
      <right>
        <color indexed="63"/>
      </right>
      <top style="thin"/>
      <bottom style="double"/>
    </border>
    <border>
      <left style="thin"/>
      <right style="thin"/>
      <top style="thin"/>
      <bottom style="double"/>
    </border>
    <border>
      <left style="thin"/>
      <right style="medium"/>
      <top style="thin"/>
      <bottom style="double"/>
    </border>
    <border>
      <left>
        <color indexed="63"/>
      </left>
      <right style="thin"/>
      <top style="double"/>
      <bottom style="thin"/>
    </border>
    <border>
      <left style="thin"/>
      <right style="thin"/>
      <top style="double"/>
      <bottom style="thin"/>
    </border>
    <border>
      <left style="thin"/>
      <right style="medium"/>
      <top style="double"/>
      <bottom style="thin"/>
    </border>
    <border>
      <left>
        <color indexed="63"/>
      </left>
      <right style="thin"/>
      <top style="thin"/>
      <bottom style="double"/>
    </border>
    <border>
      <left style="thin"/>
      <right style="medium"/>
      <top style="thin"/>
      <bottom style="thin"/>
    </border>
    <border>
      <left style="medium"/>
      <right style="thin"/>
      <top style="double"/>
      <bottom>
        <color indexed="63"/>
      </bottom>
    </border>
    <border>
      <left>
        <color indexed="63"/>
      </left>
      <right>
        <color indexed="63"/>
      </right>
      <top style="medium"/>
      <bottom>
        <color indexed="63"/>
      </bottom>
    </border>
    <border>
      <left style="medium"/>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5" fillId="0" borderId="0" xfId="0" applyFont="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6" fillId="0" borderId="15"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183" fontId="3" fillId="0" borderId="21" xfId="0" applyNumberFormat="1" applyFont="1" applyBorder="1" applyAlignment="1">
      <alignment vertical="center"/>
    </xf>
    <xf numFmtId="183" fontId="3" fillId="0" borderId="22" xfId="0" applyNumberFormat="1" applyFont="1" applyBorder="1" applyAlignment="1">
      <alignment vertical="center"/>
    </xf>
    <xf numFmtId="183" fontId="3" fillId="0" borderId="23" xfId="0" applyNumberFormat="1" applyFont="1" applyBorder="1" applyAlignment="1">
      <alignment vertical="center"/>
    </xf>
    <xf numFmtId="0" fontId="0" fillId="0" borderId="0" xfId="0" applyAlignment="1">
      <alignment horizontal="right" vertical="center"/>
    </xf>
    <xf numFmtId="0" fontId="0" fillId="0" borderId="0" xfId="0" applyAlignment="1">
      <alignment horizontal="left" vertical="center"/>
    </xf>
    <xf numFmtId="180" fontId="43" fillId="0" borderId="22" xfId="0" applyNumberFormat="1" applyFont="1" applyBorder="1" applyAlignment="1">
      <alignment vertical="center"/>
    </xf>
    <xf numFmtId="183" fontId="43" fillId="0" borderId="21" xfId="0" applyNumberFormat="1" applyFont="1" applyBorder="1" applyAlignment="1">
      <alignment horizontal="right" vertical="center"/>
    </xf>
    <xf numFmtId="183" fontId="43" fillId="0" borderId="23" xfId="0" applyNumberFormat="1" applyFont="1" applyBorder="1" applyAlignment="1">
      <alignment horizontal="right" vertical="center"/>
    </xf>
    <xf numFmtId="183" fontId="43" fillId="0" borderId="24" xfId="0" applyNumberFormat="1" applyFont="1" applyBorder="1" applyAlignment="1">
      <alignment vertical="center"/>
    </xf>
    <xf numFmtId="183" fontId="43" fillId="0" borderId="25" xfId="0" applyNumberFormat="1" applyFont="1" applyBorder="1" applyAlignment="1">
      <alignment vertical="center"/>
    </xf>
    <xf numFmtId="183" fontId="43" fillId="0" borderId="22" xfId="0" applyNumberFormat="1" applyFont="1" applyBorder="1" applyAlignment="1">
      <alignment vertical="center"/>
    </xf>
    <xf numFmtId="180" fontId="43" fillId="0" borderId="26" xfId="0" applyNumberFormat="1" applyFont="1" applyBorder="1" applyAlignment="1">
      <alignment vertical="center"/>
    </xf>
    <xf numFmtId="180" fontId="43" fillId="0" borderId="27" xfId="0" applyNumberFormat="1" applyFont="1" applyBorder="1" applyAlignment="1">
      <alignment vertical="center"/>
    </xf>
    <xf numFmtId="183" fontId="43" fillId="0" borderId="23" xfId="0" applyNumberFormat="1"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180" fontId="43" fillId="0" borderId="31" xfId="0" applyNumberFormat="1" applyFont="1" applyBorder="1" applyAlignment="1">
      <alignment vertical="center"/>
    </xf>
    <xf numFmtId="180" fontId="43" fillId="0" borderId="32" xfId="0" applyNumberFormat="1" applyFont="1" applyBorder="1" applyAlignment="1">
      <alignment vertical="center"/>
    </xf>
    <xf numFmtId="0" fontId="4" fillId="0" borderId="33" xfId="0" applyFont="1" applyBorder="1" applyAlignment="1">
      <alignment vertical="center"/>
    </xf>
    <xf numFmtId="183" fontId="43" fillId="0" borderId="34" xfId="0" applyNumberFormat="1" applyFont="1" applyBorder="1" applyAlignment="1">
      <alignment horizontal="right" vertical="center"/>
    </xf>
    <xf numFmtId="183" fontId="43" fillId="0" borderId="35" xfId="0" applyNumberFormat="1" applyFont="1" applyBorder="1" applyAlignment="1">
      <alignment horizontal="right" vertical="center"/>
    </xf>
    <xf numFmtId="0" fontId="4" fillId="0" borderId="36" xfId="0" applyFont="1" applyBorder="1" applyAlignment="1">
      <alignment vertical="center"/>
    </xf>
    <xf numFmtId="180" fontId="43" fillId="0" borderId="37" xfId="0" applyNumberFormat="1" applyFont="1"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4" fillId="0" borderId="38" xfId="0" applyFont="1" applyBorder="1" applyAlignment="1">
      <alignment horizontal="center" vertical="center"/>
    </xf>
    <xf numFmtId="0" fontId="0" fillId="0" borderId="29" xfId="0" applyBorder="1" applyAlignment="1">
      <alignment vertical="center"/>
    </xf>
    <xf numFmtId="0" fontId="0" fillId="0" borderId="39" xfId="0" applyBorder="1" applyAlignment="1">
      <alignment horizontal="left" vertical="center" shrinkToFit="1"/>
    </xf>
    <xf numFmtId="0" fontId="4" fillId="0" borderId="15" xfId="0" applyFont="1" applyBorder="1" applyAlignment="1">
      <alignment horizontal="center" vertical="center"/>
    </xf>
    <xf numFmtId="0" fontId="0" fillId="0" borderId="4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
  <sheetViews>
    <sheetView tabSelected="1" view="pageBreakPreview" zoomScaleSheetLayoutView="100" zoomScalePageLayoutView="0" workbookViewId="0" topLeftCell="A25">
      <selection activeCell="D33" sqref="D33"/>
    </sheetView>
  </sheetViews>
  <sheetFormatPr defaultColWidth="9.00390625" defaultRowHeight="13.5"/>
  <cols>
    <col min="1" max="1" width="15.625" style="0" customWidth="1"/>
    <col min="2" max="5" width="17.625" style="0" customWidth="1"/>
  </cols>
  <sheetData>
    <row r="1" spans="1:5" ht="13.5">
      <c r="A1" s="20" t="s">
        <v>26</v>
      </c>
      <c r="D1" t="s">
        <v>22</v>
      </c>
      <c r="E1" s="19"/>
    </row>
    <row r="2" spans="1:8" ht="17.25">
      <c r="A2" s="40" t="s">
        <v>24</v>
      </c>
      <c r="B2" s="40"/>
      <c r="C2" s="40"/>
      <c r="D2" s="40"/>
      <c r="E2" s="40"/>
      <c r="F2" s="1"/>
      <c r="G2" s="1"/>
      <c r="H2" s="1"/>
    </row>
    <row r="3" spans="1:8" ht="17.25">
      <c r="A3" s="40" t="s">
        <v>23</v>
      </c>
      <c r="B3" s="40"/>
      <c r="C3" s="40"/>
      <c r="D3" s="40"/>
      <c r="E3" s="40"/>
      <c r="F3" s="1"/>
      <c r="G3" s="1"/>
      <c r="H3" s="1"/>
    </row>
    <row r="4" spans="1:6" ht="36.75" customHeight="1" thickBot="1">
      <c r="A4" s="41" t="s">
        <v>9</v>
      </c>
      <c r="B4" s="41"/>
      <c r="C4" s="41"/>
      <c r="D4" s="41"/>
      <c r="E4" s="41"/>
      <c r="F4" s="4"/>
    </row>
    <row r="5" spans="1:5" ht="24.75" customHeight="1" thickBot="1">
      <c r="A5" s="5" t="s">
        <v>4</v>
      </c>
      <c r="B5" s="6" t="s">
        <v>8</v>
      </c>
      <c r="C5" s="6" t="s">
        <v>0</v>
      </c>
      <c r="D5" s="6" t="s">
        <v>1</v>
      </c>
      <c r="E5" s="7" t="s">
        <v>2</v>
      </c>
    </row>
    <row r="6" spans="1:5" ht="24.75" customHeight="1">
      <c r="A6" s="8"/>
      <c r="B6" s="2" t="s">
        <v>5</v>
      </c>
      <c r="C6" s="16">
        <v>153368</v>
      </c>
      <c r="D6" s="16">
        <v>174699</v>
      </c>
      <c r="E6" s="18">
        <f>IF(+C6+D6=0,"",+C6+D6)</f>
        <v>328067</v>
      </c>
    </row>
    <row r="7" spans="1:5" ht="24.75" customHeight="1">
      <c r="A7" s="9" t="s">
        <v>7</v>
      </c>
      <c r="B7" s="3" t="s">
        <v>3</v>
      </c>
      <c r="C7" s="17">
        <v>1270</v>
      </c>
      <c r="D7" s="17">
        <v>640</v>
      </c>
      <c r="E7" s="18">
        <f>IF(+C7+D7=0,"",+C7+D7)</f>
        <v>1910</v>
      </c>
    </row>
    <row r="8" spans="1:5" ht="24.75" customHeight="1" thickBot="1">
      <c r="A8" s="31"/>
      <c r="B8" s="32" t="s">
        <v>6</v>
      </c>
      <c r="C8" s="33">
        <f>IF(ISERROR(ROUND(C7/C6*100,2)),"",(ROUND(C7/C6*100,2)))</f>
        <v>0.83</v>
      </c>
      <c r="D8" s="33">
        <f>IF(ISERROR(ROUND(D7/D6*100,2)),"",(ROUND(D7/D6*100,2)))</f>
        <v>0.37</v>
      </c>
      <c r="E8" s="34">
        <f>IF(ISERROR(ROUND(E7/E6*100,2)),"",(ROUND(E7/E6*100,2)))</f>
        <v>0.58</v>
      </c>
    </row>
    <row r="9" spans="1:5" ht="24.75" customHeight="1" thickTop="1">
      <c r="A9" s="42" t="s">
        <v>10</v>
      </c>
      <c r="B9" s="35" t="s">
        <v>3</v>
      </c>
      <c r="C9" s="36">
        <v>3700</v>
      </c>
      <c r="D9" s="36">
        <v>2380</v>
      </c>
      <c r="E9" s="37">
        <f>IF(SUM(C9:D9)=0,"",(SUM(C9:D9)))</f>
        <v>6080</v>
      </c>
    </row>
    <row r="10" spans="1:5" ht="24.75" customHeight="1" thickBot="1">
      <c r="A10" s="43"/>
      <c r="B10" s="38" t="s">
        <v>6</v>
      </c>
      <c r="C10" s="33">
        <f>IF(OR(ISERROR(ROUND(C9/C$6*100,2)),ISBLANK(C9)),"",(ROUND(C9/C$6*100,2)))</f>
        <v>2.41</v>
      </c>
      <c r="D10" s="33">
        <f>IF(OR(ISERROR(ROUND(D9/D$6*100,2)),ISBLANK(D9)),"",(ROUND(D9/D$6*100,2)))</f>
        <v>1.36</v>
      </c>
      <c r="E10" s="34">
        <f>IF(OR(ISERROR(ROUND(E9/E$6*100,2)),ISBLANK(E9)),"",(ROUND(E9/E$6*100,2)))</f>
        <v>1.85</v>
      </c>
    </row>
    <row r="11" spans="1:5" ht="24.75" customHeight="1" thickTop="1">
      <c r="A11" s="42" t="s">
        <v>11</v>
      </c>
      <c r="B11" s="35" t="s">
        <v>3</v>
      </c>
      <c r="C11" s="36">
        <v>7780</v>
      </c>
      <c r="D11" s="36">
        <v>6130</v>
      </c>
      <c r="E11" s="37">
        <f>IF(SUM(C11:D11)=0,"",(SUM(C11:D11)))</f>
        <v>13910</v>
      </c>
    </row>
    <row r="12" spans="1:5" ht="24.75" customHeight="1" thickBot="1">
      <c r="A12" s="43"/>
      <c r="B12" s="38" t="s">
        <v>6</v>
      </c>
      <c r="C12" s="33">
        <f>IF(OR(ISERROR(ROUND(C11/C$6*100,2)),ISBLANK(C11)),"",(ROUND(C11/C$6*100,2)))</f>
        <v>5.07</v>
      </c>
      <c r="D12" s="33">
        <f>IF(OR(ISERROR(ROUND(D11/D$6*100,2)),ISBLANK(D11)),"",(ROUND(D11/D$6*100,2)))</f>
        <v>3.51</v>
      </c>
      <c r="E12" s="34">
        <f>IF(OR(ISERROR(ROUND(E11/E$6*100,2)),ISBLANK(E11)),"",(ROUND(E11/E$6*100,2)))</f>
        <v>4.24</v>
      </c>
    </row>
    <row r="13" spans="1:5" ht="24.75" customHeight="1" thickTop="1">
      <c r="A13" s="42" t="s">
        <v>12</v>
      </c>
      <c r="B13" s="35" t="s">
        <v>3</v>
      </c>
      <c r="C13" s="36">
        <v>13510</v>
      </c>
      <c r="D13" s="36">
        <v>12260</v>
      </c>
      <c r="E13" s="37">
        <f>IF(SUM(C13:D13)=0,"",(SUM(C13:D13)))</f>
        <v>25770</v>
      </c>
    </row>
    <row r="14" spans="1:5" ht="24.75" customHeight="1" thickBot="1">
      <c r="A14" s="43"/>
      <c r="B14" s="38" t="s">
        <v>6</v>
      </c>
      <c r="C14" s="33">
        <f>IF(OR(ISERROR(ROUND(C13/C$6*100,2)),ISBLANK(C13)),"",(ROUND(C13/C$6*100,2)))</f>
        <v>8.81</v>
      </c>
      <c r="D14" s="33">
        <f>IF(OR(ISERROR(ROUND(D13/D$6*100,2)),ISBLANK(D13)),"",(ROUND(D13/D$6*100,2)))</f>
        <v>7.02</v>
      </c>
      <c r="E14" s="34">
        <f>IF(OR(ISERROR(ROUND(E13/E$6*100,2)),ISBLANK(E13)),"",(ROUND(E13/E$6*100,2)))</f>
        <v>7.86</v>
      </c>
    </row>
    <row r="15" spans="1:5" ht="24.75" customHeight="1" thickTop="1">
      <c r="A15" s="42" t="s">
        <v>13</v>
      </c>
      <c r="B15" s="35" t="s">
        <v>3</v>
      </c>
      <c r="C15" s="36">
        <v>18680</v>
      </c>
      <c r="D15" s="36">
        <v>18280</v>
      </c>
      <c r="E15" s="37">
        <f>IF(SUM(C15:D15)=0,"",(SUM(C15:D15)))</f>
        <v>36960</v>
      </c>
    </row>
    <row r="16" spans="1:5" ht="24.75" customHeight="1" thickBot="1">
      <c r="A16" s="43"/>
      <c r="B16" s="38" t="s">
        <v>6</v>
      </c>
      <c r="C16" s="33">
        <f>IF(OR(ISERROR(ROUND(C15/C$6*100,2)),ISBLANK(C15)),"",(ROUND(C15/C$6*100,2)))</f>
        <v>12.18</v>
      </c>
      <c r="D16" s="33">
        <f>IF(OR(ISERROR(ROUND(D15/D$6*100,2)),ISBLANK(D15)),"",(ROUND(D15/D$6*100,2)))</f>
        <v>10.46</v>
      </c>
      <c r="E16" s="34">
        <f>IF(OR(ISERROR(ROUND(E15/E$6*100,2)),ISBLANK(E15)),"",(ROUND(E15/E$6*100,2)))</f>
        <v>11.27</v>
      </c>
    </row>
    <row r="17" spans="1:5" ht="24.75" customHeight="1" thickTop="1">
      <c r="A17" s="42" t="s">
        <v>14</v>
      </c>
      <c r="B17" s="35" t="s">
        <v>3</v>
      </c>
      <c r="C17" s="36">
        <v>22330</v>
      </c>
      <c r="D17" s="36">
        <v>22540</v>
      </c>
      <c r="E17" s="37">
        <f>IF(SUM(C17:D17)=0,"",(SUM(C17:D17)))</f>
        <v>44870</v>
      </c>
    </row>
    <row r="18" spans="1:5" ht="24.75" customHeight="1" thickBot="1">
      <c r="A18" s="43"/>
      <c r="B18" s="38" t="s">
        <v>6</v>
      </c>
      <c r="C18" s="33">
        <f>IF(OR(ISERROR(ROUND(C17/C$6*100,2)),ISBLANK(C17)),"",(ROUND(C17/C$6*100,2)))</f>
        <v>14.56</v>
      </c>
      <c r="D18" s="33">
        <f>IF(OR(ISERROR(ROUND(D17/D$6*100,2)),ISBLANK(D17)),"",(ROUND(D17/D$6*100,2)))</f>
        <v>12.9</v>
      </c>
      <c r="E18" s="34">
        <f>IF(OR(ISERROR(ROUND(E17/E$6*100,2)),ISBLANK(E17)),"",(ROUND(E17/E$6*100,2)))</f>
        <v>13.68</v>
      </c>
    </row>
    <row r="19" spans="1:5" ht="24.75" customHeight="1" thickTop="1">
      <c r="A19" s="42" t="s">
        <v>15</v>
      </c>
      <c r="B19" s="35" t="s">
        <v>3</v>
      </c>
      <c r="C19" s="36">
        <v>25500</v>
      </c>
      <c r="D19" s="36">
        <v>26070</v>
      </c>
      <c r="E19" s="37">
        <f>IF(SUM(C19:D19)=0,"",(SUM(C19:D19)))</f>
        <v>51570</v>
      </c>
    </row>
    <row r="20" spans="1:5" ht="24.75" customHeight="1" thickBot="1">
      <c r="A20" s="43"/>
      <c r="B20" s="38" t="s">
        <v>6</v>
      </c>
      <c r="C20" s="33">
        <f>IF(OR(ISERROR(ROUND(C19/C$6*100,2)),ISBLANK(C19)),"",(ROUND(C19/C$6*100,2)))</f>
        <v>16.63</v>
      </c>
      <c r="D20" s="33">
        <f>IF(OR(ISERROR(ROUND(D19/D$6*100,2)),ISBLANK(D19)),"",(ROUND(D19/D$6*100,2)))</f>
        <v>14.92</v>
      </c>
      <c r="E20" s="34">
        <f>IF(OR(ISERROR(ROUND(E19/E$6*100,2)),ISBLANK(E19)),"",(ROUND(E19/E$6*100,2)))</f>
        <v>15.72</v>
      </c>
    </row>
    <row r="21" spans="1:5" ht="24.75" customHeight="1" thickTop="1">
      <c r="A21" s="42" t="s">
        <v>16</v>
      </c>
      <c r="B21" s="35" t="s">
        <v>3</v>
      </c>
      <c r="C21" s="36">
        <v>28490</v>
      </c>
      <c r="D21" s="36">
        <v>29600</v>
      </c>
      <c r="E21" s="37">
        <f>IF(SUM(C21:D21)=0,"",(SUM(C21:D21)))</f>
        <v>58090</v>
      </c>
    </row>
    <row r="22" spans="1:5" ht="24.75" customHeight="1" thickBot="1">
      <c r="A22" s="43"/>
      <c r="B22" s="38" t="s">
        <v>6</v>
      </c>
      <c r="C22" s="33">
        <f>IF(OR(ISERROR(ROUND(C21/C$6*100,2)),ISBLANK(C21)),"",(ROUND(C21/C$6*100,2)))</f>
        <v>18.58</v>
      </c>
      <c r="D22" s="33">
        <f>IF(OR(ISERROR(ROUND(D21/D$6*100,2)),ISBLANK(D21)),"",(ROUND(D21/D$6*100,2)))</f>
        <v>16.94</v>
      </c>
      <c r="E22" s="34">
        <f>IF(OR(ISERROR(ROUND(E21/E$6*100,2)),ISBLANK(E21)),"",(ROUND(E21/E$6*100,2)))</f>
        <v>17.71</v>
      </c>
    </row>
    <row r="23" spans="1:5" ht="24.75" customHeight="1" thickTop="1">
      <c r="A23" s="42" t="s">
        <v>17</v>
      </c>
      <c r="B23" s="35" t="s">
        <v>3</v>
      </c>
      <c r="C23" s="36">
        <v>31350</v>
      </c>
      <c r="D23" s="36">
        <v>33310</v>
      </c>
      <c r="E23" s="37">
        <f>IF(SUM(C23:D23)=0,"",(SUM(C23:D23)))</f>
        <v>64660</v>
      </c>
    </row>
    <row r="24" spans="1:5" ht="24.75" customHeight="1" thickBot="1">
      <c r="A24" s="43"/>
      <c r="B24" s="38" t="s">
        <v>6</v>
      </c>
      <c r="C24" s="33">
        <f>IF(OR(ISERROR(ROUND(C23/C$6*100,2)),ISBLANK(C23)),"",(ROUND(C23/C$6*100,2)))</f>
        <v>20.44</v>
      </c>
      <c r="D24" s="33">
        <f>IF(OR(ISERROR(ROUND(D23/D$6*100,2)),ISBLANK(D23)),"",(ROUND(D23/D$6*100,2)))</f>
        <v>19.07</v>
      </c>
      <c r="E24" s="34">
        <f>IF(OR(ISERROR(ROUND(E23/E$6*100,2)),ISBLANK(E23)),"",(ROUND(E23/E$6*100,2)))</f>
        <v>19.71</v>
      </c>
    </row>
    <row r="25" spans="1:5" ht="24.75" customHeight="1" thickTop="1">
      <c r="A25" s="42" t="s">
        <v>18</v>
      </c>
      <c r="B25" s="35" t="s">
        <v>3</v>
      </c>
      <c r="C25" s="36">
        <v>34710</v>
      </c>
      <c r="D25" s="36">
        <v>37330</v>
      </c>
      <c r="E25" s="37">
        <f>IF(SUM(C25:D25)=0,"",(SUM(C25:D25)))</f>
        <v>72040</v>
      </c>
    </row>
    <row r="26" spans="1:5" ht="24.75" customHeight="1" thickBot="1">
      <c r="A26" s="43"/>
      <c r="B26" s="38" t="s">
        <v>6</v>
      </c>
      <c r="C26" s="33">
        <f>IF(OR(ISERROR(ROUND(C25/C$6*100,2)),ISBLANK(C25)),"",(ROUND(C25/C$6*100,2)))</f>
        <v>22.63</v>
      </c>
      <c r="D26" s="33">
        <f>IF(OR(ISERROR(ROUND(D25/D$6*100,2)),ISBLANK(D25)),"",(ROUND(D25/D$6*100,2)))</f>
        <v>21.37</v>
      </c>
      <c r="E26" s="34">
        <f>IF(OR(ISERROR(ROUND(E25/E$6*100,2)),ISBLANK(E25)),"",(ROUND(E25/E$6*100,2)))</f>
        <v>21.96</v>
      </c>
    </row>
    <row r="27" spans="1:5" ht="24.75" customHeight="1" thickTop="1">
      <c r="A27" s="42" t="s">
        <v>19</v>
      </c>
      <c r="B27" s="35" t="s">
        <v>3</v>
      </c>
      <c r="C27" s="36">
        <v>38140</v>
      </c>
      <c r="D27" s="36">
        <v>41420</v>
      </c>
      <c r="E27" s="37">
        <f>IF(SUM(C27:D27)=0,"",(SUM(C27:D27)))</f>
        <v>79560</v>
      </c>
    </row>
    <row r="28" spans="1:5" ht="24.75" customHeight="1" thickBot="1">
      <c r="A28" s="43"/>
      <c r="B28" s="38" t="s">
        <v>6</v>
      </c>
      <c r="C28" s="33">
        <f>IF(OR(ISERROR(ROUND(C27/C$6*100,2)),ISBLANK(C27)),"",(ROUND(C27/C$6*100,2)))</f>
        <v>24.87</v>
      </c>
      <c r="D28" s="33">
        <f>IF(OR(ISERROR(ROUND(D27/D$6*100,2)),ISBLANK(D27)),"",(ROUND(D27/D$6*100,2)))</f>
        <v>23.71</v>
      </c>
      <c r="E28" s="34">
        <f>IF(OR(ISERROR(ROUND(E27/E$6*100,2)),ISBLANK(E27)),"",(ROUND(E27/E$6*100,2)))</f>
        <v>24.25</v>
      </c>
    </row>
    <row r="29" spans="1:5" ht="24.75" customHeight="1" thickTop="1">
      <c r="A29" s="45" t="s">
        <v>20</v>
      </c>
      <c r="B29" s="30" t="s">
        <v>3</v>
      </c>
      <c r="C29" s="22">
        <v>41550</v>
      </c>
      <c r="D29" s="22">
        <v>45520</v>
      </c>
      <c r="E29" s="23">
        <f>IF(SUM(C29:D29)=0,"",(SUM(C29:D29)))</f>
        <v>87070</v>
      </c>
    </row>
    <row r="30" spans="1:5" ht="24.75" customHeight="1" thickBot="1">
      <c r="A30" s="46"/>
      <c r="B30" s="13" t="s">
        <v>6</v>
      </c>
      <c r="C30" s="21">
        <f>IF(OR(ISERROR(ROUND(C29/C$6*100,2)),ISBLANK(C29)),"",(ROUND(C29/C$6*100,2)))</f>
        <v>27.09</v>
      </c>
      <c r="D30" s="21">
        <f>IF(OR(ISERROR(ROUND(D29/D$6*100,2)),ISBLANK(D29)),"",(ROUND(D29/D$6*100,2)))</f>
        <v>26.06</v>
      </c>
      <c r="E30" s="39">
        <f>IF(OR(ISERROR(ROUND(E29/E$6*100,2)),ISBLANK(E29)),"",(ROUND(E29/E$6*100,2)))</f>
        <v>26.54</v>
      </c>
    </row>
    <row r="31" spans="1:5" ht="24.75" customHeight="1">
      <c r="A31" s="14"/>
      <c r="B31" s="15" t="s">
        <v>5</v>
      </c>
      <c r="C31" s="24">
        <v>153369</v>
      </c>
      <c r="D31" s="24">
        <v>174702</v>
      </c>
      <c r="E31" s="25">
        <f>IF(+C31+D31=0,"",+C31+D31)</f>
        <v>328071</v>
      </c>
    </row>
    <row r="32" spans="1:5" ht="24.75" customHeight="1">
      <c r="A32" s="10" t="s">
        <v>21</v>
      </c>
      <c r="B32" s="3" t="s">
        <v>3</v>
      </c>
      <c r="C32" s="26">
        <v>55941</v>
      </c>
      <c r="D32" s="26">
        <v>65159</v>
      </c>
      <c r="E32" s="29">
        <f>IF(+C32+D32=0,"",+C32+D32)</f>
        <v>121100</v>
      </c>
    </row>
    <row r="33" spans="1:5" ht="24.75" customHeight="1" thickBot="1">
      <c r="A33" s="11"/>
      <c r="B33" s="12" t="s">
        <v>6</v>
      </c>
      <c r="C33" s="27">
        <f>IF(ISERROR(ROUND(C32/C31*100,2)),"",(ROUND(C32/C31*100,2)))</f>
        <v>36.47</v>
      </c>
      <c r="D33" s="27">
        <f>IF(ISERROR(ROUND(D32/D31*100,2)),"",(ROUND(D32/D31*100,2)))</f>
        <v>37.3</v>
      </c>
      <c r="E33" s="28">
        <f>IF(ISERROR(ROUND(E32/E31*100,2)),"",(ROUND(E32/E31*100,2)))</f>
        <v>36.91</v>
      </c>
    </row>
    <row r="34" spans="1:5" ht="13.5">
      <c r="A34" s="44" t="s">
        <v>25</v>
      </c>
      <c r="B34" s="44"/>
      <c r="C34" s="44"/>
      <c r="D34" s="44"/>
      <c r="E34" s="44"/>
    </row>
  </sheetData>
  <sheetProtection/>
  <mergeCells count="15">
    <mergeCell ref="A34:E34"/>
    <mergeCell ref="A15:A16"/>
    <mergeCell ref="A25:A26"/>
    <mergeCell ref="A27:A28"/>
    <mergeCell ref="A29:A30"/>
    <mergeCell ref="A17:A18"/>
    <mergeCell ref="A19:A20"/>
    <mergeCell ref="A21:A22"/>
    <mergeCell ref="A23:A24"/>
    <mergeCell ref="A2:E2"/>
    <mergeCell ref="A3:E3"/>
    <mergeCell ref="A4:E4"/>
    <mergeCell ref="A9:A10"/>
    <mergeCell ref="A11:A12"/>
    <mergeCell ref="A13:A14"/>
  </mergeCells>
  <printOptions/>
  <pageMargins left="0.7874015748031497" right="0.7874015748031497" top="0.7874015748031497" bottom="0.787401574803149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2018-04-22T10:01:22Z</cp:lastPrinted>
  <dcterms:created xsi:type="dcterms:W3CDTF">2002-10-26T23:25:39Z</dcterms:created>
  <dcterms:modified xsi:type="dcterms:W3CDTF">2018-04-22T14:32:53Z</dcterms:modified>
  <cp:category/>
  <cp:version/>
  <cp:contentType/>
  <cp:contentStatus/>
</cp:coreProperties>
</file>