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tabRatio="0" activeTab="0"/>
  </bookViews>
  <sheets>
    <sheet name="総括表" sheetId="1" r:id="rId1"/>
  </sheets>
  <definedNames>
    <definedName name="Q_府（学生・７）－59③">#REF!</definedName>
    <definedName name="Q_府（学生・Ｄ）Σ－学校別・編集－60a">#REF!</definedName>
    <definedName name="Q_府（学生・Ｄ）Σ－市町村別・編集－60b">#REF!</definedName>
    <definedName name="Q_府（学生・Ｄ）Σ－昼夜別・編集－学校別・編集－規模分割－57・58">#REF!</definedName>
    <definedName name="Q_府（留学生）－区分計－83_1_1_③">#REF!</definedName>
    <definedName name="合成表（57_58）大学・院の学校数③">#REF!</definedName>
  </definedNames>
  <calcPr fullCalcOnLoad="1"/>
</workbook>
</file>

<file path=xl/sharedStrings.xml><?xml version="1.0" encoding="utf-8"?>
<sst xmlns="http://schemas.openxmlformats.org/spreadsheetml/2006/main" count="204" uniqueCount="85">
  <si>
    <t>(各年５月１日現在）</t>
  </si>
  <si>
    <t>　(as of May 1,each year)</t>
  </si>
  <si>
    <t>区          分</t>
  </si>
  <si>
    <t xml:space="preserve"> 学校数  Schools </t>
  </si>
  <si>
    <t>学 級 数</t>
  </si>
  <si>
    <t>在 学 者 数</t>
  </si>
  <si>
    <t>Children  or  Students</t>
  </si>
  <si>
    <t>教  員  数</t>
  </si>
  <si>
    <t>Teachers</t>
  </si>
  <si>
    <t>職員数(本務者)</t>
  </si>
  <si>
    <t>I t e m</t>
  </si>
  <si>
    <t>（注１）  (note.1)</t>
  </si>
  <si>
    <t>Classes</t>
  </si>
  <si>
    <t>総数  Total</t>
  </si>
  <si>
    <t>男  Male</t>
  </si>
  <si>
    <t>女  Female</t>
  </si>
  <si>
    <t>本 務 者       Full-time</t>
  </si>
  <si>
    <t>兼 務 者       Part-time</t>
  </si>
  <si>
    <t>Non-teaching staff   (Full-time)</t>
  </si>
  <si>
    <t>Number of children or students per class</t>
  </si>
  <si>
    <t>Number of children or students per teacher</t>
  </si>
  <si>
    <t>校</t>
  </si>
  <si>
    <t>学級</t>
  </si>
  <si>
    <t>人</t>
  </si>
  <si>
    <t>小          学          校</t>
  </si>
  <si>
    <t xml:space="preserve"> Elementary school</t>
  </si>
  <si>
    <t>国立</t>
  </si>
  <si>
    <t>National</t>
  </si>
  <si>
    <t>公立</t>
  </si>
  <si>
    <t>Local</t>
  </si>
  <si>
    <t>私立</t>
  </si>
  <si>
    <t>Private</t>
  </si>
  <si>
    <t>中          学          校</t>
  </si>
  <si>
    <t xml:space="preserve"> Lower secondary school</t>
  </si>
  <si>
    <t>高 等 学 校(全日制・定時制)</t>
  </si>
  <si>
    <t>（注２）</t>
  </si>
  <si>
    <t>･･･</t>
  </si>
  <si>
    <t xml:space="preserve"> Upper secondary school</t>
  </si>
  <si>
    <t>(note.2)</t>
  </si>
  <si>
    <t xml:space="preserve"> (full-day &amp; day/evening)</t>
  </si>
  <si>
    <t>府立</t>
  </si>
  <si>
    <t>Prefectural</t>
  </si>
  <si>
    <t>市立</t>
  </si>
  <si>
    <t>Municipal</t>
  </si>
  <si>
    <t>高　 等　 学　 校（通信制）</t>
  </si>
  <si>
    <t>（注３）</t>
  </si>
  <si>
    <t>(note.3)</t>
  </si>
  <si>
    <t xml:space="preserve"> (correspondence course)</t>
  </si>
  <si>
    <t>盲          学          校</t>
  </si>
  <si>
    <t xml:space="preserve"> School for the blind</t>
  </si>
  <si>
    <t>聾          学          校</t>
  </si>
  <si>
    <t xml:space="preserve"> School for the deaf</t>
  </si>
  <si>
    <t>養      護      学      校</t>
  </si>
  <si>
    <t xml:space="preserve"> School for the otherwise</t>
  </si>
  <si>
    <t xml:space="preserve"> handicapped</t>
  </si>
  <si>
    <t>幼          稚          園</t>
  </si>
  <si>
    <t xml:space="preserve"> Kindergarten</t>
  </si>
  <si>
    <t>大                      学</t>
  </si>
  <si>
    <t xml:space="preserve"> University</t>
  </si>
  <si>
    <t>短      期      大      学</t>
  </si>
  <si>
    <t xml:space="preserve"> Junior college</t>
  </si>
  <si>
    <t>高 等 専 門 学 校 （府立）</t>
  </si>
  <si>
    <t xml:space="preserve"> College of technology</t>
  </si>
  <si>
    <t xml:space="preserve"> (Prefectural)</t>
  </si>
  <si>
    <t>専      修      学      校</t>
  </si>
  <si>
    <t xml:space="preserve"> Special training school</t>
  </si>
  <si>
    <t>各      種      学      校</t>
  </si>
  <si>
    <t xml:space="preserve"> Miscellaneous school</t>
  </si>
  <si>
    <t xml:space="preserve"> （注１）  （　）内は分校で内数である。</t>
  </si>
  <si>
    <t>(note.1)   (  ) shows double counted figure of branch-schools.</t>
  </si>
  <si>
    <t xml:space="preserve"> （注２）  通信制課程併置校を含む。</t>
  </si>
  <si>
    <t>(note.2)   This figure includes the schools which offer full-day or day/evening courses along with correspondence courses.</t>
  </si>
  <si>
    <t xml:space="preserve"> （注３）  全日制・定時制課程併置校を含む。</t>
  </si>
  <si>
    <t>(note.3)   This figure includes the schools which offer correspondence courses along with full-day or day/evening courses.</t>
  </si>
  <si>
    <t xml:space="preserve">              総 括 表     学 校 種 類 別 ・ 設 置 者 別 学 校 (園) 数 、学 級 数 、在 学 者 数 、教 職 員 数 </t>
  </si>
  <si>
    <t xml:space="preserve">               ＴＨＥ ＮＵＭＢＥＲ ＯＦ ＳＣＨＯＯＬＳ，ＣＬＡＳＳＥＳ，ＳＴＵＤＥＮＴＳ，ＴＥＡＣＨＥＲＳ，ＡＮＤ ＮＯＮ－ＴＥＡＣＨＩＮＧ ＳＴＡＦＦ ＢＹ ＳＣＨＯＯＬ ＴＹＰＥ</t>
  </si>
  <si>
    <t>１ 学 級 当 た り の 在 学 者 数</t>
  </si>
  <si>
    <t>教員（本務者）1人   当たりの在学者数</t>
  </si>
  <si>
    <t>中　 等　 教　 育　 学　 校</t>
  </si>
  <si>
    <t xml:space="preserve"> Secondary school</t>
  </si>
  <si>
    <t>私            立</t>
  </si>
  <si>
    <t>前期課程</t>
  </si>
  <si>
    <t>Lower division</t>
  </si>
  <si>
    <t>後期課程</t>
  </si>
  <si>
    <t>Upper division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</si>
</sst>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_(* #,##0.00_);_(* \(#,##0.00\);_(* &quot;-&quot;??_);_(@_)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mmmm\ d\,\ yyyy"/>
    <numFmt numFmtId="196" formatCode="[$-411]g/&quot;標&quot;&quot;準&quot;"/>
    <numFmt numFmtId="197" formatCode="[&lt;=999]000;[&lt;=99999]000\-00;000\-0000"/>
    <numFmt numFmtId="198" formatCode="\(#,###\);\(&quot;△&quot;#,###\);\(&quot;-&quot;\)"/>
    <numFmt numFmtId="199" formatCode="\(#,##0.00\);\(&quot;△&quot;#,##0.00\);\(&quot;-&quot;\)"/>
    <numFmt numFmtId="200" formatCode="#,###&quot; &quot;;&quot;△&quot;#,###&quot; &quot;;&quot;-&quot;&quot; &quot;"/>
    <numFmt numFmtId="201" formatCode="#,##0.00&quot; &quot;;&quot;△&quot;#,##0.00&quot; &quot;;&quot;-&quot;&quot; &quot;"/>
    <numFmt numFmtId="202" formatCode="0.0_ "/>
    <numFmt numFmtId="203" formatCode="#,##0.0;[Red]\-#,##0.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 quotePrefix="1">
      <alignment horizontal="distributed" vertical="center"/>
      <protection/>
    </xf>
    <xf numFmtId="0" fontId="10" fillId="0" borderId="10" xfId="0" applyFont="1" applyBorder="1" applyAlignment="1" applyProtection="1" quotePrefix="1">
      <alignment vertical="center"/>
      <protection/>
    </xf>
    <xf numFmtId="0" fontId="10" fillId="0" borderId="1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 quotePrefix="1">
      <alignment horizontal="right" vertical="center"/>
      <protection/>
    </xf>
    <xf numFmtId="0" fontId="9" fillId="0" borderId="0" xfId="0" applyFont="1" applyBorder="1" applyAlignment="1" applyProtection="1">
      <alignment horizontal="centerContinuous" wrapText="1"/>
      <protection/>
    </xf>
    <xf numFmtId="0" fontId="9" fillId="0" borderId="11" xfId="0" applyFont="1" applyBorder="1" applyAlignment="1" applyProtection="1">
      <alignment horizontal="centerContinuous" wrapText="1"/>
      <protection/>
    </xf>
    <xf numFmtId="0" fontId="9" fillId="0" borderId="11" xfId="0" applyFont="1" applyBorder="1" applyAlignment="1" applyProtection="1" quotePrefix="1">
      <alignment horizontal="center"/>
      <protection/>
    </xf>
    <xf numFmtId="0" fontId="9" fillId="0" borderId="10" xfId="0" applyFont="1" applyBorder="1" applyAlignment="1" applyProtection="1" quotePrefix="1">
      <alignment horizontal="right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 quotePrefix="1">
      <alignment horizontal="center" vertical="top"/>
      <protection/>
    </xf>
    <xf numFmtId="0" fontId="9" fillId="0" borderId="12" xfId="0" applyFont="1" applyBorder="1" applyAlignment="1" applyProtection="1" quotePrefix="1">
      <alignment horizontal="center" vertical="center"/>
      <protection/>
    </xf>
    <xf numFmtId="0" fontId="10" fillId="0" borderId="12" xfId="0" applyFont="1" applyBorder="1" applyAlignment="1" applyProtection="1" quotePrefix="1">
      <alignment horizontal="center" vertical="center" wrapText="1"/>
      <protection/>
    </xf>
    <xf numFmtId="0" fontId="12" fillId="0" borderId="12" xfId="0" applyFont="1" applyBorder="1" applyAlignment="1" applyProtection="1" quotePrefix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 horizontal="distributed"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Border="1" applyAlignment="1" applyProtection="1" quotePrefix="1">
      <alignment horizontal="left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vertical="center"/>
      <protection/>
    </xf>
    <xf numFmtId="177" fontId="15" fillId="0" borderId="0" xfId="49" applyNumberFormat="1" applyFont="1" applyAlignment="1" applyProtection="1">
      <alignment horizontal="right" vertical="center"/>
      <protection/>
    </xf>
    <xf numFmtId="176" fontId="15" fillId="0" borderId="0" xfId="49" applyNumberFormat="1" applyFont="1" applyAlignment="1" applyProtection="1">
      <alignment horizontal="right" vertical="center"/>
      <protection/>
    </xf>
    <xf numFmtId="178" fontId="15" fillId="0" borderId="0" xfId="49" applyNumberFormat="1" applyFont="1" applyAlignment="1" applyProtection="1">
      <alignment horizontal="right" vertical="center"/>
      <protection/>
    </xf>
    <xf numFmtId="178" fontId="15" fillId="0" borderId="11" xfId="49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11" xfId="0" applyFont="1" applyBorder="1" applyAlignment="1" applyProtection="1" quotePrefix="1">
      <alignment horizontal="distributed"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177" fontId="11" fillId="0" borderId="0" xfId="49" applyNumberFormat="1" applyFont="1" applyAlignment="1" applyProtection="1">
      <alignment horizontal="right" vertical="center"/>
      <protection/>
    </xf>
    <xf numFmtId="176" fontId="11" fillId="0" borderId="0" xfId="49" applyNumberFormat="1" applyFont="1" applyAlignment="1" applyProtection="1">
      <alignment horizontal="right" vertical="center"/>
      <protection/>
    </xf>
    <xf numFmtId="178" fontId="11" fillId="0" borderId="0" xfId="49" applyNumberFormat="1" applyFont="1" applyAlignment="1" applyProtection="1">
      <alignment horizontal="right" vertical="center"/>
      <protection/>
    </xf>
    <xf numFmtId="178" fontId="11" fillId="0" borderId="11" xfId="49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 quotePrefix="1">
      <alignment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176" fontId="11" fillId="0" borderId="0" xfId="49" applyNumberFormat="1" applyFont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 quotePrefix="1">
      <alignment vertical="center"/>
      <protection/>
    </xf>
    <xf numFmtId="177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177" fontId="11" fillId="0" borderId="0" xfId="0" applyNumberFormat="1" applyFont="1" applyBorder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Alignment="1" applyProtection="1" quotePrefix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5" fillId="0" borderId="0" xfId="49" applyNumberFormat="1" applyFont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77" fontId="15" fillId="0" borderId="0" xfId="49" applyNumberFormat="1" applyFont="1" applyAlignment="1" applyProtection="1" quotePrefix="1">
      <alignment horizontal="right" vertical="center"/>
      <protection/>
    </xf>
    <xf numFmtId="177" fontId="15" fillId="0" borderId="0" xfId="0" applyNumberFormat="1" applyFont="1" applyBorder="1" applyAlignment="1" applyProtection="1" quotePrefix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76" fontId="11" fillId="0" borderId="0" xfId="49" applyNumberFormat="1" applyFont="1" applyFill="1" applyAlignment="1" applyProtection="1" quotePrefix="1">
      <alignment horizontal="right" vertical="center"/>
      <protection/>
    </xf>
    <xf numFmtId="176" fontId="15" fillId="0" borderId="0" xfId="49" applyNumberFormat="1" applyFont="1" applyFill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distributed" vertical="center"/>
      <protection/>
    </xf>
    <xf numFmtId="38" fontId="14" fillId="0" borderId="10" xfId="49" applyFont="1" applyBorder="1" applyAlignment="1" applyProtection="1" quotePrefix="1">
      <alignment horizontal="right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 quotePrefix="1">
      <alignment horizontal="left" vertical="center"/>
      <protection/>
    </xf>
    <xf numFmtId="0" fontId="10" fillId="0" borderId="0" xfId="0" applyFont="1" applyAlignment="1" applyProtection="1" quotePrefix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0" xfId="0" applyFont="1" applyBorder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176" fontId="11" fillId="0" borderId="0" xfId="49" applyNumberFormat="1" applyFont="1" applyAlignment="1" applyProtection="1" quotePrefix="1">
      <alignment horizontal="right" vertical="center"/>
      <protection locked="0"/>
    </xf>
    <xf numFmtId="176" fontId="11" fillId="0" borderId="0" xfId="49" applyNumberFormat="1" applyFont="1" applyAlignment="1" applyProtection="1">
      <alignment horizontal="right" vertical="center"/>
      <protection locked="0"/>
    </xf>
    <xf numFmtId="176" fontId="11" fillId="0" borderId="0" xfId="49" applyNumberFormat="1" applyFont="1" applyFill="1" applyAlignment="1" applyProtection="1" quotePrefix="1">
      <alignment horizontal="right" vertical="center"/>
      <protection locked="0"/>
    </xf>
    <xf numFmtId="176" fontId="11" fillId="0" borderId="0" xfId="49" applyNumberFormat="1" applyFont="1" applyFill="1" applyAlignment="1" applyProtection="1">
      <alignment horizontal="right" vertical="center"/>
      <protection locked="0"/>
    </xf>
    <xf numFmtId="176" fontId="15" fillId="0" borderId="0" xfId="49" applyNumberFormat="1" applyFont="1" applyAlignment="1" applyProtection="1" quotePrefix="1">
      <alignment horizontal="right" vertical="center"/>
      <protection locked="0"/>
    </xf>
    <xf numFmtId="176" fontId="15" fillId="0" borderId="0" xfId="49" applyNumberFormat="1" applyFont="1" applyAlignment="1" applyProtection="1">
      <alignment horizontal="right" vertical="center"/>
      <protection locked="0"/>
    </xf>
    <xf numFmtId="176" fontId="15" fillId="0" borderId="0" xfId="49" applyNumberFormat="1" applyFont="1" applyFill="1" applyAlignment="1" applyProtection="1" quotePrefix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 quotePrefix="1">
      <alignment horizontal="center" vertical="center"/>
      <protection/>
    </xf>
    <xf numFmtId="176" fontId="11" fillId="0" borderId="0" xfId="49" applyNumberFormat="1" applyFont="1" applyAlignment="1" applyProtection="1" quotePrefix="1">
      <alignment horizontal="right" vertical="center"/>
      <protection/>
    </xf>
    <xf numFmtId="176" fontId="11" fillId="0" borderId="0" xfId="49" applyNumberFormat="1" applyFont="1" applyAlignment="1" applyProtection="1">
      <alignment horizontal="right" vertical="center"/>
      <protection/>
    </xf>
    <xf numFmtId="178" fontId="11" fillId="0" borderId="0" xfId="49" applyNumberFormat="1" applyFont="1" applyAlignment="1" applyProtection="1">
      <alignment horizontal="right" vertical="center"/>
      <protection/>
    </xf>
    <xf numFmtId="178" fontId="11" fillId="0" borderId="11" xfId="49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Continuous" wrapText="1"/>
      <protection/>
    </xf>
    <xf numFmtId="0" fontId="13" fillId="0" borderId="12" xfId="0" applyFont="1" applyBorder="1" applyAlignment="1" applyProtection="1" quotePrefix="1">
      <alignment horizontal="center"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19921875" style="7" customWidth="1"/>
    <col min="2" max="2" width="14.09765625" style="97" customWidth="1"/>
    <col min="3" max="3" width="8" style="115" customWidth="1"/>
    <col min="4" max="4" width="4.19921875" style="100" customWidth="1"/>
    <col min="5" max="5" width="7.19921875" style="100" customWidth="1"/>
    <col min="6" max="11" width="13.09765625" style="100" customWidth="1"/>
    <col min="12" max="13" width="16.3984375" style="100" customWidth="1"/>
    <col min="14" max="14" width="16.5" style="100" customWidth="1"/>
    <col min="15" max="15" width="12.19921875" style="7" customWidth="1"/>
    <col min="16" max="16" width="11.19921875" style="40" customWidth="1"/>
    <col min="17" max="16384" width="8.69921875" style="100" customWidth="1"/>
  </cols>
  <sheetData>
    <row r="1" spans="1:16" s="7" customFormat="1" ht="18.75">
      <c r="A1" s="1" t="s">
        <v>74</v>
      </c>
      <c r="B1" s="2"/>
      <c r="C1" s="2"/>
      <c r="D1" s="3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6" t="s">
        <v>0</v>
      </c>
    </row>
    <row r="2" spans="1:16" s="7" customFormat="1" ht="13.5">
      <c r="A2" s="8" t="s">
        <v>75</v>
      </c>
      <c r="B2" s="9"/>
      <c r="C2" s="10"/>
      <c r="D2" s="11"/>
      <c r="E2" s="12"/>
      <c r="F2" s="13"/>
      <c r="G2" s="13"/>
      <c r="H2" s="14"/>
      <c r="I2" s="14"/>
      <c r="J2" s="15"/>
      <c r="K2" s="16"/>
      <c r="L2" s="16"/>
      <c r="M2" s="16"/>
      <c r="N2" s="16"/>
      <c r="O2" s="16"/>
      <c r="P2" s="17" t="s">
        <v>1</v>
      </c>
    </row>
    <row r="3" spans="1:16" s="7" customFormat="1" ht="24.75" customHeight="1">
      <c r="A3" s="125" t="s">
        <v>2</v>
      </c>
      <c r="B3" s="128"/>
      <c r="C3" s="18" t="s">
        <v>3</v>
      </c>
      <c r="D3" s="18"/>
      <c r="E3" s="19"/>
      <c r="F3" s="20" t="s">
        <v>4</v>
      </c>
      <c r="G3" s="21" t="s">
        <v>5</v>
      </c>
      <c r="H3" s="16" t="s">
        <v>6</v>
      </c>
      <c r="I3" s="22"/>
      <c r="J3" s="21" t="s">
        <v>7</v>
      </c>
      <c r="K3" s="22" t="s">
        <v>8</v>
      </c>
      <c r="L3" s="23" t="s">
        <v>9</v>
      </c>
      <c r="M3" s="130" t="s">
        <v>76</v>
      </c>
      <c r="N3" s="130" t="s">
        <v>77</v>
      </c>
      <c r="O3" s="124" t="s">
        <v>10</v>
      </c>
      <c r="P3" s="125"/>
    </row>
    <row r="4" spans="1:16" s="7" customFormat="1" ht="26.25" customHeight="1">
      <c r="A4" s="127"/>
      <c r="B4" s="129"/>
      <c r="C4" s="24" t="s">
        <v>11</v>
      </c>
      <c r="D4" s="16"/>
      <c r="E4" s="22"/>
      <c r="F4" s="25" t="s">
        <v>12</v>
      </c>
      <c r="G4" s="26" t="s">
        <v>13</v>
      </c>
      <c r="H4" s="26" t="s">
        <v>14</v>
      </c>
      <c r="I4" s="26" t="s">
        <v>15</v>
      </c>
      <c r="J4" s="27" t="s">
        <v>16</v>
      </c>
      <c r="K4" s="27" t="s">
        <v>17</v>
      </c>
      <c r="L4" s="28" t="s">
        <v>18</v>
      </c>
      <c r="M4" s="131" t="s">
        <v>19</v>
      </c>
      <c r="N4" s="132" t="s">
        <v>20</v>
      </c>
      <c r="O4" s="126"/>
      <c r="P4" s="127"/>
    </row>
    <row r="5" spans="1:15" s="34" customFormat="1" ht="10.5" customHeight="1">
      <c r="A5" s="29"/>
      <c r="B5" s="30"/>
      <c r="C5" s="31"/>
      <c r="D5" s="29"/>
      <c r="E5" s="32" t="s">
        <v>21</v>
      </c>
      <c r="F5" s="32" t="s">
        <v>22</v>
      </c>
      <c r="G5" s="32" t="s">
        <v>23</v>
      </c>
      <c r="H5" s="32"/>
      <c r="I5" s="32"/>
      <c r="J5" s="32"/>
      <c r="K5" s="32"/>
      <c r="L5" s="32"/>
      <c r="M5" s="32"/>
      <c r="N5" s="33"/>
      <c r="O5" s="29"/>
    </row>
    <row r="6" spans="1:15" ht="6" customHeight="1">
      <c r="A6" s="35"/>
      <c r="B6" s="36"/>
      <c r="C6" s="37"/>
      <c r="D6" s="38"/>
      <c r="E6" s="39"/>
      <c r="F6" s="98"/>
      <c r="G6" s="98"/>
      <c r="H6" s="98"/>
      <c r="I6" s="98"/>
      <c r="J6" s="98"/>
      <c r="K6" s="98"/>
      <c r="L6" s="98"/>
      <c r="M6" s="98"/>
      <c r="N6" s="99"/>
      <c r="O6" s="35"/>
    </row>
    <row r="7" spans="1:16" s="48" customFormat="1" ht="12" customHeight="1">
      <c r="A7" s="41" t="s">
        <v>24</v>
      </c>
      <c r="B7" s="42"/>
      <c r="C7" s="43"/>
      <c r="D7" s="44">
        <v>7</v>
      </c>
      <c r="E7" s="45">
        <v>1057</v>
      </c>
      <c r="F7" s="45">
        <v>16900</v>
      </c>
      <c r="G7" s="45">
        <v>489032</v>
      </c>
      <c r="H7" s="45">
        <v>250617</v>
      </c>
      <c r="I7" s="45">
        <v>238415</v>
      </c>
      <c r="J7" s="45">
        <v>24293</v>
      </c>
      <c r="K7" s="45">
        <v>1824</v>
      </c>
      <c r="L7" s="45">
        <v>5748</v>
      </c>
      <c r="M7" s="46">
        <f>G7/F7</f>
        <v>28.93680473372781</v>
      </c>
      <c r="N7" s="47">
        <f>G7/J7</f>
        <v>20.130572592928004</v>
      </c>
      <c r="O7" s="41" t="s">
        <v>25</v>
      </c>
      <c r="P7" s="34"/>
    </row>
    <row r="8" spans="1:16" ht="12" customHeight="1">
      <c r="A8" s="49"/>
      <c r="B8" s="50" t="s">
        <v>26</v>
      </c>
      <c r="C8" s="51"/>
      <c r="D8" s="52">
        <v>0</v>
      </c>
      <c r="E8" s="53">
        <v>3</v>
      </c>
      <c r="F8" s="53">
        <v>54</v>
      </c>
      <c r="G8" s="53">
        <v>2109</v>
      </c>
      <c r="H8" s="53">
        <v>1060</v>
      </c>
      <c r="I8" s="53">
        <v>1049</v>
      </c>
      <c r="J8" s="53">
        <v>73</v>
      </c>
      <c r="K8" s="53">
        <v>21</v>
      </c>
      <c r="L8" s="53">
        <v>10</v>
      </c>
      <c r="M8" s="54">
        <f aca="true" t="shared" si="0" ref="M8:M15">G8/F8</f>
        <v>39.05555555555556</v>
      </c>
      <c r="N8" s="55">
        <f>G8/J8</f>
        <v>28.89041095890411</v>
      </c>
      <c r="O8" s="40"/>
      <c r="P8" s="56" t="s">
        <v>27</v>
      </c>
    </row>
    <row r="9" spans="1:16" ht="12" customHeight="1">
      <c r="A9" s="49"/>
      <c r="B9" s="50" t="s">
        <v>28</v>
      </c>
      <c r="C9" s="51"/>
      <c r="D9" s="52">
        <v>7</v>
      </c>
      <c r="E9" s="53">
        <v>1038</v>
      </c>
      <c r="F9" s="53">
        <v>16631</v>
      </c>
      <c r="G9" s="53">
        <v>479631</v>
      </c>
      <c r="H9" s="53">
        <v>246378</v>
      </c>
      <c r="I9" s="53">
        <v>233253</v>
      </c>
      <c r="J9" s="53">
        <v>23887</v>
      </c>
      <c r="K9" s="53">
        <v>1712</v>
      </c>
      <c r="L9" s="53">
        <v>5666</v>
      </c>
      <c r="M9" s="54">
        <f t="shared" si="0"/>
        <v>28.83957669412543</v>
      </c>
      <c r="N9" s="55">
        <f>G9/J9</f>
        <v>20.079164399045506</v>
      </c>
      <c r="O9" s="40"/>
      <c r="P9" s="56" t="s">
        <v>29</v>
      </c>
    </row>
    <row r="10" spans="1:16" ht="12" customHeight="1">
      <c r="A10" s="49"/>
      <c r="B10" s="50" t="s">
        <v>30</v>
      </c>
      <c r="C10" s="51"/>
      <c r="D10" s="52">
        <v>0</v>
      </c>
      <c r="E10" s="53">
        <v>16</v>
      </c>
      <c r="F10" s="53">
        <v>215</v>
      </c>
      <c r="G10" s="53">
        <v>7292</v>
      </c>
      <c r="H10" s="53">
        <v>3179</v>
      </c>
      <c r="I10" s="53">
        <v>4113</v>
      </c>
      <c r="J10" s="53">
        <v>333</v>
      </c>
      <c r="K10" s="53">
        <v>91</v>
      </c>
      <c r="L10" s="53">
        <v>72</v>
      </c>
      <c r="M10" s="54">
        <f t="shared" si="0"/>
        <v>33.91627906976744</v>
      </c>
      <c r="N10" s="55">
        <f>G10/J10</f>
        <v>21.8978978978979</v>
      </c>
      <c r="O10" s="40"/>
      <c r="P10" s="56" t="s">
        <v>31</v>
      </c>
    </row>
    <row r="11" spans="1:15" ht="9" customHeight="1">
      <c r="A11" s="49"/>
      <c r="B11" s="50"/>
      <c r="C11" s="57"/>
      <c r="D11" s="58"/>
      <c r="E11" s="59"/>
      <c r="F11" s="53"/>
      <c r="G11" s="59"/>
      <c r="H11" s="59"/>
      <c r="I11" s="53"/>
      <c r="J11" s="59"/>
      <c r="K11" s="53"/>
      <c r="L11" s="59"/>
      <c r="M11" s="54"/>
      <c r="N11" s="55"/>
      <c r="O11" s="49"/>
    </row>
    <row r="12" spans="1:16" s="48" customFormat="1" ht="12" customHeight="1">
      <c r="A12" s="41" t="s">
        <v>32</v>
      </c>
      <c r="B12" s="50"/>
      <c r="C12" s="60"/>
      <c r="D12" s="44">
        <v>1</v>
      </c>
      <c r="E12" s="45">
        <v>530</v>
      </c>
      <c r="F12" s="45">
        <v>7491</v>
      </c>
      <c r="G12" s="45">
        <v>242672</v>
      </c>
      <c r="H12" s="45">
        <v>123685</v>
      </c>
      <c r="I12" s="45">
        <v>118987</v>
      </c>
      <c r="J12" s="45">
        <v>15060</v>
      </c>
      <c r="K12" s="45">
        <v>2125</v>
      </c>
      <c r="L12" s="45">
        <v>2138</v>
      </c>
      <c r="M12" s="46">
        <f t="shared" si="0"/>
        <v>32.39514083566947</v>
      </c>
      <c r="N12" s="47">
        <f>G12/J12</f>
        <v>16.1136786188579</v>
      </c>
      <c r="O12" s="41" t="s">
        <v>33</v>
      </c>
      <c r="P12" s="40"/>
    </row>
    <row r="13" spans="1:16" ht="12" customHeight="1">
      <c r="A13" s="49"/>
      <c r="B13" s="50" t="s">
        <v>26</v>
      </c>
      <c r="C13" s="57"/>
      <c r="D13" s="61">
        <v>0</v>
      </c>
      <c r="E13" s="59">
        <v>3</v>
      </c>
      <c r="F13" s="59">
        <v>33</v>
      </c>
      <c r="G13" s="53">
        <v>1315</v>
      </c>
      <c r="H13" s="53">
        <v>638</v>
      </c>
      <c r="I13" s="53">
        <v>677</v>
      </c>
      <c r="J13" s="59">
        <v>61</v>
      </c>
      <c r="K13" s="53">
        <v>57</v>
      </c>
      <c r="L13" s="53">
        <v>3</v>
      </c>
      <c r="M13" s="54">
        <f t="shared" si="0"/>
        <v>39.84848484848485</v>
      </c>
      <c r="N13" s="55">
        <f>G13/J13</f>
        <v>21.557377049180328</v>
      </c>
      <c r="O13" s="62"/>
      <c r="P13" s="56" t="s">
        <v>27</v>
      </c>
    </row>
    <row r="14" spans="1:16" ht="12" customHeight="1">
      <c r="A14" s="49"/>
      <c r="B14" s="50" t="s">
        <v>28</v>
      </c>
      <c r="C14" s="57"/>
      <c r="D14" s="61">
        <v>1</v>
      </c>
      <c r="E14" s="59">
        <v>464</v>
      </c>
      <c r="F14" s="59">
        <v>6819</v>
      </c>
      <c r="G14" s="53">
        <v>219070</v>
      </c>
      <c r="H14" s="53">
        <v>111936</v>
      </c>
      <c r="I14" s="53">
        <v>107134</v>
      </c>
      <c r="J14" s="59">
        <v>13772</v>
      </c>
      <c r="K14" s="53">
        <v>1106</v>
      </c>
      <c r="L14" s="53">
        <v>1924</v>
      </c>
      <c r="M14" s="54">
        <f t="shared" si="0"/>
        <v>32.126411497286995</v>
      </c>
      <c r="N14" s="55">
        <f>G14/J14</f>
        <v>15.90691257624165</v>
      </c>
      <c r="O14" s="62"/>
      <c r="P14" s="56" t="s">
        <v>29</v>
      </c>
    </row>
    <row r="15" spans="1:16" ht="12" customHeight="1">
      <c r="A15" s="49"/>
      <c r="B15" s="50" t="s">
        <v>30</v>
      </c>
      <c r="C15" s="57"/>
      <c r="D15" s="63">
        <v>0</v>
      </c>
      <c r="E15" s="59">
        <v>63</v>
      </c>
      <c r="F15" s="59">
        <v>639</v>
      </c>
      <c r="G15" s="53">
        <v>22287</v>
      </c>
      <c r="H15" s="53">
        <v>11111</v>
      </c>
      <c r="I15" s="53">
        <v>11176</v>
      </c>
      <c r="J15" s="59">
        <v>1227</v>
      </c>
      <c r="K15" s="53">
        <v>962</v>
      </c>
      <c r="L15" s="53">
        <v>211</v>
      </c>
      <c r="M15" s="54">
        <f t="shared" si="0"/>
        <v>34.87793427230047</v>
      </c>
      <c r="N15" s="55">
        <f>G15/J15</f>
        <v>18.163814180929094</v>
      </c>
      <c r="O15" s="49"/>
      <c r="P15" s="56" t="s">
        <v>31</v>
      </c>
    </row>
    <row r="16" spans="1:15" ht="9" customHeight="1">
      <c r="A16" s="49"/>
      <c r="B16" s="50"/>
      <c r="C16" s="57"/>
      <c r="D16" s="58"/>
      <c r="E16" s="59"/>
      <c r="F16" s="53"/>
      <c r="G16" s="59"/>
      <c r="H16" s="59"/>
      <c r="I16" s="53"/>
      <c r="J16" s="59"/>
      <c r="K16" s="53"/>
      <c r="L16" s="59"/>
      <c r="M16" s="54"/>
      <c r="N16" s="55"/>
      <c r="O16" s="49"/>
    </row>
    <row r="17" spans="1:16" s="48" customFormat="1" ht="12" customHeight="1">
      <c r="A17" s="64" t="s">
        <v>34</v>
      </c>
      <c r="B17" s="50"/>
      <c r="C17" s="65" t="s">
        <v>35</v>
      </c>
      <c r="D17" s="44">
        <v>0</v>
      </c>
      <c r="E17" s="45">
        <v>286</v>
      </c>
      <c r="F17" s="53" t="s">
        <v>36</v>
      </c>
      <c r="G17" s="45">
        <v>239731</v>
      </c>
      <c r="H17" s="45">
        <v>123205</v>
      </c>
      <c r="I17" s="45">
        <v>116526</v>
      </c>
      <c r="J17" s="45">
        <v>15367</v>
      </c>
      <c r="K17" s="45">
        <v>4709</v>
      </c>
      <c r="L17" s="45">
        <v>3061</v>
      </c>
      <c r="M17" s="45" t="s">
        <v>36</v>
      </c>
      <c r="N17" s="47">
        <f>G17/J17</f>
        <v>15.600377432159823</v>
      </c>
      <c r="O17" s="41" t="s">
        <v>37</v>
      </c>
      <c r="P17" s="66"/>
    </row>
    <row r="18" spans="1:15" ht="11.25" customHeight="1">
      <c r="A18" s="49"/>
      <c r="B18" s="50"/>
      <c r="C18" s="49" t="s">
        <v>38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5"/>
      <c r="O18" s="41" t="s">
        <v>39</v>
      </c>
    </row>
    <row r="19" spans="1:16" ht="12" customHeight="1">
      <c r="A19" s="49"/>
      <c r="B19" s="50" t="s">
        <v>26</v>
      </c>
      <c r="C19" s="101"/>
      <c r="D19" s="52">
        <v>0</v>
      </c>
      <c r="E19" s="53">
        <v>1</v>
      </c>
      <c r="F19" s="53" t="s">
        <v>36</v>
      </c>
      <c r="G19" s="53">
        <v>1345</v>
      </c>
      <c r="H19" s="53">
        <v>608</v>
      </c>
      <c r="I19" s="53">
        <v>737</v>
      </c>
      <c r="J19" s="53">
        <v>77</v>
      </c>
      <c r="K19" s="53">
        <v>58</v>
      </c>
      <c r="L19" s="53">
        <v>4</v>
      </c>
      <c r="M19" s="53" t="s">
        <v>36</v>
      </c>
      <c r="N19" s="55">
        <f>G19/J19</f>
        <v>17.467532467532468</v>
      </c>
      <c r="O19" s="49"/>
      <c r="P19" s="40" t="s">
        <v>27</v>
      </c>
    </row>
    <row r="20" spans="1:16" ht="12" customHeight="1">
      <c r="A20" s="49"/>
      <c r="B20" s="50" t="s">
        <v>40</v>
      </c>
      <c r="C20" s="57"/>
      <c r="D20" s="52">
        <v>0</v>
      </c>
      <c r="E20" s="53">
        <v>160</v>
      </c>
      <c r="F20" s="53" t="s">
        <v>36</v>
      </c>
      <c r="G20" s="53">
        <v>128563</v>
      </c>
      <c r="H20" s="53">
        <v>63981</v>
      </c>
      <c r="I20" s="53">
        <v>64582</v>
      </c>
      <c r="J20" s="53">
        <v>8860</v>
      </c>
      <c r="K20" s="53">
        <v>1839</v>
      </c>
      <c r="L20" s="53">
        <v>1757</v>
      </c>
      <c r="M20" s="53" t="s">
        <v>36</v>
      </c>
      <c r="N20" s="55">
        <f>G20/J20</f>
        <v>14.510496613995485</v>
      </c>
      <c r="O20" s="49"/>
      <c r="P20" s="40" t="s">
        <v>41</v>
      </c>
    </row>
    <row r="21" spans="1:16" ht="12" customHeight="1">
      <c r="A21" s="49"/>
      <c r="B21" s="50" t="s">
        <v>42</v>
      </c>
      <c r="C21" s="57"/>
      <c r="D21" s="52">
        <v>0</v>
      </c>
      <c r="E21" s="53">
        <v>31</v>
      </c>
      <c r="F21" s="53" t="s">
        <v>36</v>
      </c>
      <c r="G21" s="53">
        <v>20969</v>
      </c>
      <c r="H21" s="53">
        <v>8928</v>
      </c>
      <c r="I21" s="53">
        <v>12041</v>
      </c>
      <c r="J21" s="53">
        <v>1723</v>
      </c>
      <c r="K21" s="53">
        <v>413</v>
      </c>
      <c r="L21" s="53">
        <v>380</v>
      </c>
      <c r="M21" s="53" t="s">
        <v>36</v>
      </c>
      <c r="N21" s="55">
        <f>G21/J21</f>
        <v>12.170052234474753</v>
      </c>
      <c r="O21" s="49"/>
      <c r="P21" s="40" t="s">
        <v>43</v>
      </c>
    </row>
    <row r="22" spans="1:16" ht="12" customHeight="1">
      <c r="A22" s="49"/>
      <c r="B22" s="50" t="s">
        <v>30</v>
      </c>
      <c r="C22" s="57"/>
      <c r="D22" s="52">
        <v>0</v>
      </c>
      <c r="E22" s="53">
        <v>94</v>
      </c>
      <c r="F22" s="53" t="s">
        <v>36</v>
      </c>
      <c r="G22" s="53">
        <v>88854</v>
      </c>
      <c r="H22" s="53">
        <v>49688</v>
      </c>
      <c r="I22" s="53">
        <v>39166</v>
      </c>
      <c r="J22" s="53">
        <v>4707</v>
      </c>
      <c r="K22" s="53">
        <v>2399</v>
      </c>
      <c r="L22" s="53">
        <v>920</v>
      </c>
      <c r="M22" s="53" t="s">
        <v>36</v>
      </c>
      <c r="N22" s="55">
        <f>G22/J22</f>
        <v>18.876991714467813</v>
      </c>
      <c r="O22" s="67"/>
      <c r="P22" s="40" t="s">
        <v>31</v>
      </c>
    </row>
    <row r="23" spans="1:15" ht="9" customHeight="1">
      <c r="A23" s="49"/>
      <c r="B23" s="50"/>
      <c r="C23" s="57"/>
      <c r="D23" s="58"/>
      <c r="E23" s="59"/>
      <c r="F23" s="59"/>
      <c r="G23" s="53"/>
      <c r="H23" s="59"/>
      <c r="I23" s="53"/>
      <c r="J23" s="59"/>
      <c r="K23" s="53"/>
      <c r="L23" s="53"/>
      <c r="M23" s="54"/>
      <c r="N23" s="55"/>
      <c r="O23" s="49"/>
    </row>
    <row r="24" spans="1:16" s="48" customFormat="1" ht="12" customHeight="1">
      <c r="A24" s="64" t="s">
        <v>44</v>
      </c>
      <c r="B24" s="50"/>
      <c r="C24" s="65" t="s">
        <v>45</v>
      </c>
      <c r="D24" s="44">
        <f>SUM(D26:D27)</f>
        <v>0</v>
      </c>
      <c r="E24" s="68">
        <f>SUM(E26:E27)</f>
        <v>8</v>
      </c>
      <c r="F24" s="53" t="s">
        <v>36</v>
      </c>
      <c r="G24" s="68">
        <f aca="true" t="shared" si="1" ref="G24:L24">SUM(G26:G27)</f>
        <v>31421</v>
      </c>
      <c r="H24" s="68">
        <f t="shared" si="1"/>
        <v>17168</v>
      </c>
      <c r="I24" s="68">
        <f t="shared" si="1"/>
        <v>14253</v>
      </c>
      <c r="J24" s="68">
        <f t="shared" si="1"/>
        <v>258</v>
      </c>
      <c r="K24" s="68">
        <f t="shared" si="1"/>
        <v>1669</v>
      </c>
      <c r="L24" s="68">
        <f t="shared" si="1"/>
        <v>95</v>
      </c>
      <c r="M24" s="45" t="s">
        <v>36</v>
      </c>
      <c r="N24" s="47">
        <f>G24/J24</f>
        <v>121.78682170542636</v>
      </c>
      <c r="O24" s="41" t="s">
        <v>37</v>
      </c>
      <c r="P24" s="40"/>
    </row>
    <row r="25" spans="1:15" ht="12" customHeight="1">
      <c r="A25" s="49"/>
      <c r="B25" s="50"/>
      <c r="C25" s="49" t="s">
        <v>46</v>
      </c>
      <c r="D25" s="69"/>
      <c r="E25" s="59"/>
      <c r="F25" s="59"/>
      <c r="G25" s="59"/>
      <c r="H25" s="59"/>
      <c r="I25" s="59"/>
      <c r="J25" s="59"/>
      <c r="K25" s="59"/>
      <c r="L25" s="59"/>
      <c r="M25" s="54"/>
      <c r="N25" s="55"/>
      <c r="O25" s="41" t="s">
        <v>47</v>
      </c>
    </row>
    <row r="26" spans="1:16" ht="12" customHeight="1">
      <c r="A26" s="49"/>
      <c r="B26" s="50" t="s">
        <v>40</v>
      </c>
      <c r="C26" s="57"/>
      <c r="D26" s="58"/>
      <c r="E26" s="59">
        <v>1</v>
      </c>
      <c r="F26" s="53" t="s">
        <v>36</v>
      </c>
      <c r="G26" s="53">
        <f>SUM(H26:I26)</f>
        <v>5889</v>
      </c>
      <c r="H26" s="59">
        <v>3404</v>
      </c>
      <c r="I26" s="53">
        <v>2485</v>
      </c>
      <c r="J26" s="59">
        <v>56</v>
      </c>
      <c r="K26" s="53">
        <v>533</v>
      </c>
      <c r="L26" s="59">
        <v>15</v>
      </c>
      <c r="M26" s="53" t="s">
        <v>36</v>
      </c>
      <c r="N26" s="55">
        <f>G26/J26</f>
        <v>105.16071428571429</v>
      </c>
      <c r="O26" s="49"/>
      <c r="P26" s="40" t="s">
        <v>41</v>
      </c>
    </row>
    <row r="27" spans="1:16" ht="12" customHeight="1">
      <c r="A27" s="49"/>
      <c r="B27" s="50" t="s">
        <v>30</v>
      </c>
      <c r="C27" s="57"/>
      <c r="D27" s="58"/>
      <c r="E27" s="59">
        <v>7</v>
      </c>
      <c r="F27" s="53" t="s">
        <v>36</v>
      </c>
      <c r="G27" s="53">
        <f>SUM(H27:I27)</f>
        <v>25532</v>
      </c>
      <c r="H27" s="59">
        <v>13764</v>
      </c>
      <c r="I27" s="53">
        <v>11768</v>
      </c>
      <c r="J27" s="59">
        <v>202</v>
      </c>
      <c r="K27" s="53">
        <v>1136</v>
      </c>
      <c r="L27" s="59">
        <v>80</v>
      </c>
      <c r="M27" s="53" t="s">
        <v>36</v>
      </c>
      <c r="N27" s="55">
        <f>G27/J27</f>
        <v>126.39603960396039</v>
      </c>
      <c r="O27" s="49"/>
      <c r="P27" s="40" t="s">
        <v>31</v>
      </c>
    </row>
    <row r="28" spans="2:14" s="101" customFormat="1" ht="9" customHeight="1">
      <c r="B28" s="102"/>
      <c r="N28" s="102"/>
    </row>
    <row r="29" spans="1:15" ht="12" customHeight="1">
      <c r="A29" s="117" t="s">
        <v>78</v>
      </c>
      <c r="B29" s="118"/>
      <c r="C29" s="60"/>
      <c r="D29" s="103"/>
      <c r="E29" s="68">
        <v>1</v>
      </c>
      <c r="F29" s="45" t="s">
        <v>36</v>
      </c>
      <c r="G29" s="45">
        <v>666</v>
      </c>
      <c r="H29" s="68">
        <v>439</v>
      </c>
      <c r="I29" s="45">
        <v>227</v>
      </c>
      <c r="J29" s="68">
        <v>39</v>
      </c>
      <c r="K29" s="45">
        <v>20</v>
      </c>
      <c r="L29" s="68">
        <v>8</v>
      </c>
      <c r="M29" s="46">
        <v>36.6</v>
      </c>
      <c r="N29" s="47">
        <v>17.1</v>
      </c>
      <c r="O29" s="41" t="s">
        <v>79</v>
      </c>
    </row>
    <row r="30" spans="1:16" ht="12" customHeight="1">
      <c r="A30" s="70"/>
      <c r="B30" s="119" t="s">
        <v>80</v>
      </c>
      <c r="C30" s="71" t="s">
        <v>81</v>
      </c>
      <c r="D30" s="58"/>
      <c r="E30" s="120">
        <v>1</v>
      </c>
      <c r="F30" s="53">
        <v>12</v>
      </c>
      <c r="G30" s="53">
        <v>439</v>
      </c>
      <c r="H30" s="59">
        <v>273</v>
      </c>
      <c r="I30" s="53">
        <v>166</v>
      </c>
      <c r="J30" s="120">
        <v>39</v>
      </c>
      <c r="K30" s="121">
        <v>20</v>
      </c>
      <c r="L30" s="120">
        <v>8</v>
      </c>
      <c r="M30" s="122">
        <v>36.6</v>
      </c>
      <c r="N30" s="123">
        <v>17.1</v>
      </c>
      <c r="O30" s="72" t="s">
        <v>82</v>
      </c>
      <c r="P30" s="116" t="s">
        <v>31</v>
      </c>
    </row>
    <row r="31" spans="1:16" ht="12" customHeight="1">
      <c r="A31" s="70"/>
      <c r="B31" s="119"/>
      <c r="C31" s="71" t="s">
        <v>83</v>
      </c>
      <c r="D31" s="58"/>
      <c r="E31" s="120"/>
      <c r="F31" s="53" t="s">
        <v>36</v>
      </c>
      <c r="G31" s="53">
        <v>227</v>
      </c>
      <c r="H31" s="59">
        <v>176</v>
      </c>
      <c r="I31" s="53">
        <v>51</v>
      </c>
      <c r="J31" s="120"/>
      <c r="K31" s="121"/>
      <c r="L31" s="120"/>
      <c r="M31" s="122"/>
      <c r="N31" s="123"/>
      <c r="O31" s="72" t="s">
        <v>84</v>
      </c>
      <c r="P31" s="116"/>
    </row>
    <row r="32" spans="1:15" ht="9" customHeight="1">
      <c r="A32" s="49"/>
      <c r="B32" s="50"/>
      <c r="C32" s="57"/>
      <c r="D32" s="58"/>
      <c r="E32" s="59"/>
      <c r="F32" s="53"/>
      <c r="G32" s="59"/>
      <c r="H32" s="59"/>
      <c r="I32" s="53"/>
      <c r="J32" s="59"/>
      <c r="K32" s="53"/>
      <c r="L32" s="59"/>
      <c r="M32" s="54"/>
      <c r="N32" s="55"/>
      <c r="O32" s="49"/>
    </row>
    <row r="33" spans="1:16" s="48" customFormat="1" ht="12" customHeight="1">
      <c r="A33" s="64" t="s">
        <v>48</v>
      </c>
      <c r="B33" s="42"/>
      <c r="C33" s="43"/>
      <c r="D33" s="73">
        <f>SUM(D34:D36)</f>
        <v>0</v>
      </c>
      <c r="E33" s="68">
        <f>SUM(E34:E35)</f>
        <v>2</v>
      </c>
      <c r="F33" s="68">
        <f aca="true" t="shared" si="2" ref="F33:L33">SUM(F34:F35)</f>
        <v>73</v>
      </c>
      <c r="G33" s="68">
        <f t="shared" si="2"/>
        <v>304</v>
      </c>
      <c r="H33" s="68">
        <f t="shared" si="2"/>
        <v>204</v>
      </c>
      <c r="I33" s="68">
        <f t="shared" si="2"/>
        <v>100</v>
      </c>
      <c r="J33" s="68">
        <f t="shared" si="2"/>
        <v>186</v>
      </c>
      <c r="K33" s="68">
        <f t="shared" si="2"/>
        <v>33</v>
      </c>
      <c r="L33" s="68">
        <f t="shared" si="2"/>
        <v>97</v>
      </c>
      <c r="M33" s="46">
        <f aca="true" t="shared" si="3" ref="M33:M45">G33/F33</f>
        <v>4.164383561643835</v>
      </c>
      <c r="N33" s="47">
        <f>G33/J33</f>
        <v>1.6344086021505377</v>
      </c>
      <c r="O33" s="41" t="s">
        <v>49</v>
      </c>
      <c r="P33" s="40"/>
    </row>
    <row r="34" spans="1:16" ht="12" customHeight="1">
      <c r="A34" s="49"/>
      <c r="B34" s="50" t="s">
        <v>40</v>
      </c>
      <c r="C34" s="57"/>
      <c r="D34" s="63">
        <v>0</v>
      </c>
      <c r="E34" s="59">
        <v>1</v>
      </c>
      <c r="F34" s="59">
        <v>41</v>
      </c>
      <c r="G34" s="53">
        <f>SUM(H34:I34)</f>
        <v>178</v>
      </c>
      <c r="H34" s="59">
        <v>123</v>
      </c>
      <c r="I34" s="53">
        <v>55</v>
      </c>
      <c r="J34" s="59">
        <v>104</v>
      </c>
      <c r="K34" s="59">
        <v>24</v>
      </c>
      <c r="L34" s="53">
        <v>53</v>
      </c>
      <c r="M34" s="54">
        <f t="shared" si="3"/>
        <v>4.341463414634147</v>
      </c>
      <c r="N34" s="55">
        <f>G34/J34</f>
        <v>1.7115384615384615</v>
      </c>
      <c r="O34" s="49"/>
      <c r="P34" s="40" t="s">
        <v>41</v>
      </c>
    </row>
    <row r="35" spans="1:16" ht="12" customHeight="1">
      <c r="A35" s="49"/>
      <c r="B35" s="50" t="s">
        <v>42</v>
      </c>
      <c r="C35" s="57"/>
      <c r="D35" s="63">
        <v>0</v>
      </c>
      <c r="E35" s="59">
        <v>1</v>
      </c>
      <c r="F35" s="59">
        <v>32</v>
      </c>
      <c r="G35" s="53">
        <f>SUM(H35:I35)</f>
        <v>126</v>
      </c>
      <c r="H35" s="59">
        <v>81</v>
      </c>
      <c r="I35" s="59">
        <v>45</v>
      </c>
      <c r="J35" s="59">
        <v>82</v>
      </c>
      <c r="K35" s="59">
        <v>9</v>
      </c>
      <c r="L35" s="59">
        <v>44</v>
      </c>
      <c r="M35" s="54">
        <f t="shared" si="3"/>
        <v>3.9375</v>
      </c>
      <c r="N35" s="55">
        <f>G35/J35</f>
        <v>1.5365853658536586</v>
      </c>
      <c r="O35" s="62"/>
      <c r="P35" s="40" t="s">
        <v>43</v>
      </c>
    </row>
    <row r="36" spans="1:15" ht="9" customHeight="1">
      <c r="A36" s="49"/>
      <c r="B36" s="50"/>
      <c r="C36" s="57"/>
      <c r="D36" s="58"/>
      <c r="E36" s="59"/>
      <c r="F36" s="53"/>
      <c r="G36" s="59"/>
      <c r="H36" s="59"/>
      <c r="I36" s="53"/>
      <c r="J36" s="59"/>
      <c r="K36" s="53"/>
      <c r="L36" s="59"/>
      <c r="M36" s="54"/>
      <c r="N36" s="55"/>
      <c r="O36" s="49"/>
    </row>
    <row r="37" spans="1:16" s="48" customFormat="1" ht="12" customHeight="1">
      <c r="A37" s="64" t="s">
        <v>50</v>
      </c>
      <c r="B37" s="42"/>
      <c r="C37" s="43"/>
      <c r="D37" s="74">
        <f>SUM(D38:D39)</f>
        <v>0</v>
      </c>
      <c r="E37" s="68">
        <f>SUM(E38:E39)</f>
        <v>4</v>
      </c>
      <c r="F37" s="68">
        <f aca="true" t="shared" si="4" ref="F37:L37">SUM(F38:F39)</f>
        <v>145</v>
      </c>
      <c r="G37" s="68">
        <f t="shared" si="4"/>
        <v>494</v>
      </c>
      <c r="H37" s="68">
        <f t="shared" si="4"/>
        <v>266</v>
      </c>
      <c r="I37" s="68">
        <f t="shared" si="4"/>
        <v>228</v>
      </c>
      <c r="J37" s="68">
        <f t="shared" si="4"/>
        <v>317</v>
      </c>
      <c r="K37" s="68">
        <f t="shared" si="4"/>
        <v>22</v>
      </c>
      <c r="L37" s="68">
        <f t="shared" si="4"/>
        <v>84</v>
      </c>
      <c r="M37" s="46">
        <f t="shared" si="3"/>
        <v>3.406896551724138</v>
      </c>
      <c r="N37" s="47">
        <f>G37/J37</f>
        <v>1.5583596214511042</v>
      </c>
      <c r="O37" s="41" t="s">
        <v>51</v>
      </c>
      <c r="P37" s="40"/>
    </row>
    <row r="38" spans="1:16" ht="12" customHeight="1">
      <c r="A38" s="49"/>
      <c r="B38" s="50" t="s">
        <v>40</v>
      </c>
      <c r="C38" s="57"/>
      <c r="D38" s="63">
        <v>0</v>
      </c>
      <c r="E38" s="59">
        <v>3</v>
      </c>
      <c r="F38" s="53">
        <v>98</v>
      </c>
      <c r="G38" s="53">
        <f>SUM(H38:I38)</f>
        <v>332</v>
      </c>
      <c r="H38" s="59">
        <v>188</v>
      </c>
      <c r="I38" s="53">
        <v>144</v>
      </c>
      <c r="J38" s="59">
        <v>216</v>
      </c>
      <c r="K38" s="59">
        <v>21</v>
      </c>
      <c r="L38" s="59">
        <v>53</v>
      </c>
      <c r="M38" s="54">
        <f t="shared" si="3"/>
        <v>3.3877551020408165</v>
      </c>
      <c r="N38" s="55">
        <f>G38/J38</f>
        <v>1.537037037037037</v>
      </c>
      <c r="O38" s="49"/>
      <c r="P38" s="40" t="s">
        <v>41</v>
      </c>
    </row>
    <row r="39" spans="1:16" ht="12" customHeight="1">
      <c r="A39" s="49"/>
      <c r="B39" s="50" t="s">
        <v>42</v>
      </c>
      <c r="C39" s="57"/>
      <c r="D39" s="63">
        <v>0</v>
      </c>
      <c r="E39" s="59">
        <v>1</v>
      </c>
      <c r="F39" s="53">
        <v>47</v>
      </c>
      <c r="G39" s="53">
        <f>SUM(H39:I39)</f>
        <v>162</v>
      </c>
      <c r="H39" s="59">
        <v>78</v>
      </c>
      <c r="I39" s="53">
        <v>84</v>
      </c>
      <c r="J39" s="59">
        <v>101</v>
      </c>
      <c r="K39" s="59">
        <v>1</v>
      </c>
      <c r="L39" s="59">
        <v>31</v>
      </c>
      <c r="M39" s="54">
        <f t="shared" si="3"/>
        <v>3.4468085106382977</v>
      </c>
      <c r="N39" s="55">
        <f>G39/J39</f>
        <v>1.603960396039604</v>
      </c>
      <c r="O39" s="62"/>
      <c r="P39" s="40" t="s">
        <v>43</v>
      </c>
    </row>
    <row r="40" spans="1:15" ht="9" customHeight="1">
      <c r="A40" s="67"/>
      <c r="B40" s="42"/>
      <c r="C40" s="75"/>
      <c r="D40" s="76"/>
      <c r="E40" s="59"/>
      <c r="F40" s="59"/>
      <c r="G40" s="53"/>
      <c r="H40" s="59"/>
      <c r="I40" s="53"/>
      <c r="J40" s="59"/>
      <c r="K40" s="53"/>
      <c r="L40" s="53"/>
      <c r="M40" s="54"/>
      <c r="N40" s="55"/>
      <c r="O40" s="62"/>
    </row>
    <row r="41" spans="1:16" s="48" customFormat="1" ht="12" customHeight="1">
      <c r="A41" s="64" t="s">
        <v>52</v>
      </c>
      <c r="B41" s="50"/>
      <c r="C41" s="60"/>
      <c r="D41" s="73">
        <f>SUM(D43:D45)</f>
        <v>2</v>
      </c>
      <c r="E41" s="68">
        <f>SUM(E43:E45)</f>
        <v>34</v>
      </c>
      <c r="F41" s="68">
        <f aca="true" t="shared" si="5" ref="F41:L41">SUM(F43:F45)</f>
        <v>1283</v>
      </c>
      <c r="G41" s="68">
        <f t="shared" si="5"/>
        <v>5089</v>
      </c>
      <c r="H41" s="68">
        <f t="shared" si="5"/>
        <v>3266</v>
      </c>
      <c r="I41" s="68">
        <f t="shared" si="5"/>
        <v>1823</v>
      </c>
      <c r="J41" s="68">
        <f t="shared" si="5"/>
        <v>2935</v>
      </c>
      <c r="K41" s="68">
        <f t="shared" si="5"/>
        <v>92</v>
      </c>
      <c r="L41" s="68">
        <f t="shared" si="5"/>
        <v>519</v>
      </c>
      <c r="M41" s="46">
        <f t="shared" si="3"/>
        <v>3.966484801247077</v>
      </c>
      <c r="N41" s="47">
        <f>G41/J41</f>
        <v>1.733901192504259</v>
      </c>
      <c r="O41" s="41" t="s">
        <v>53</v>
      </c>
      <c r="P41" s="40"/>
    </row>
    <row r="42" spans="1:16" s="48" customFormat="1" ht="9" customHeight="1">
      <c r="A42" s="67"/>
      <c r="B42" s="50"/>
      <c r="C42" s="60"/>
      <c r="D42" s="73"/>
      <c r="E42" s="68"/>
      <c r="F42" s="68"/>
      <c r="G42" s="68"/>
      <c r="H42" s="68"/>
      <c r="I42" s="68"/>
      <c r="J42" s="68"/>
      <c r="K42" s="68"/>
      <c r="L42" s="68"/>
      <c r="M42" s="46"/>
      <c r="N42" s="47"/>
      <c r="O42" s="41" t="s">
        <v>54</v>
      </c>
      <c r="P42" s="40"/>
    </row>
    <row r="43" spans="1:16" ht="12" customHeight="1">
      <c r="A43" s="49"/>
      <c r="B43" s="50" t="s">
        <v>26</v>
      </c>
      <c r="C43" s="57"/>
      <c r="D43" s="63">
        <v>0</v>
      </c>
      <c r="E43" s="59">
        <v>1</v>
      </c>
      <c r="F43" s="53">
        <v>9</v>
      </c>
      <c r="G43" s="53">
        <f>SUM(H43:I43)</f>
        <v>58</v>
      </c>
      <c r="H43" s="59">
        <v>37</v>
      </c>
      <c r="I43" s="53">
        <v>21</v>
      </c>
      <c r="J43" s="59">
        <v>28</v>
      </c>
      <c r="K43" s="59">
        <v>2</v>
      </c>
      <c r="L43" s="59">
        <v>2</v>
      </c>
      <c r="M43" s="54">
        <f t="shared" si="3"/>
        <v>6.444444444444445</v>
      </c>
      <c r="N43" s="55">
        <f>G43/J43</f>
        <v>2.0714285714285716</v>
      </c>
      <c r="O43" s="49"/>
      <c r="P43" s="40" t="s">
        <v>27</v>
      </c>
    </row>
    <row r="44" spans="1:16" ht="12" customHeight="1">
      <c r="A44" s="49"/>
      <c r="B44" s="50" t="s">
        <v>40</v>
      </c>
      <c r="C44" s="57"/>
      <c r="D44" s="63">
        <v>1</v>
      </c>
      <c r="E44" s="59">
        <v>21</v>
      </c>
      <c r="F44" s="53">
        <v>936</v>
      </c>
      <c r="G44" s="53">
        <f>SUM(H44:I44)</f>
        <v>3660</v>
      </c>
      <c r="H44" s="59">
        <v>2344</v>
      </c>
      <c r="I44" s="53">
        <v>1316</v>
      </c>
      <c r="J44" s="59">
        <v>2154</v>
      </c>
      <c r="K44" s="59">
        <v>65</v>
      </c>
      <c r="L44" s="59">
        <v>303</v>
      </c>
      <c r="M44" s="54">
        <f t="shared" si="3"/>
        <v>3.91025641025641</v>
      </c>
      <c r="N44" s="55">
        <f>G44/J44</f>
        <v>1.6991643454038998</v>
      </c>
      <c r="O44" s="49"/>
      <c r="P44" s="40" t="s">
        <v>41</v>
      </c>
    </row>
    <row r="45" spans="1:16" ht="12" customHeight="1">
      <c r="A45" s="49"/>
      <c r="B45" s="50" t="s">
        <v>42</v>
      </c>
      <c r="C45" s="57"/>
      <c r="D45" s="63">
        <v>1</v>
      </c>
      <c r="E45" s="59">
        <v>12</v>
      </c>
      <c r="F45" s="53">
        <v>338</v>
      </c>
      <c r="G45" s="53">
        <f>SUM(H45:I45)</f>
        <v>1371</v>
      </c>
      <c r="H45" s="59">
        <v>885</v>
      </c>
      <c r="I45" s="53">
        <v>486</v>
      </c>
      <c r="J45" s="59">
        <v>753</v>
      </c>
      <c r="K45" s="59">
        <v>25</v>
      </c>
      <c r="L45" s="59">
        <v>214</v>
      </c>
      <c r="M45" s="54">
        <f t="shared" si="3"/>
        <v>4.056213017751479</v>
      </c>
      <c r="N45" s="55">
        <f>G45/J45</f>
        <v>1.8207171314741035</v>
      </c>
      <c r="O45" s="49"/>
      <c r="P45" s="40" t="s">
        <v>43</v>
      </c>
    </row>
    <row r="46" spans="1:15" ht="9" customHeight="1">
      <c r="A46" s="49"/>
      <c r="B46" s="50"/>
      <c r="C46" s="57"/>
      <c r="D46" s="58"/>
      <c r="E46" s="59"/>
      <c r="F46" s="53"/>
      <c r="G46" s="59"/>
      <c r="H46" s="59"/>
      <c r="I46" s="53"/>
      <c r="J46" s="59"/>
      <c r="K46" s="53"/>
      <c r="L46" s="59"/>
      <c r="M46" s="54"/>
      <c r="N46" s="55"/>
      <c r="O46" s="49"/>
    </row>
    <row r="47" spans="1:16" s="48" customFormat="1" ht="12" customHeight="1">
      <c r="A47" s="64" t="s">
        <v>55</v>
      </c>
      <c r="B47" s="42"/>
      <c r="C47" s="43"/>
      <c r="D47" s="73">
        <f>SUM(D48:D50)</f>
        <v>2</v>
      </c>
      <c r="E47" s="68">
        <f>SUM(E48:E50)</f>
        <v>831</v>
      </c>
      <c r="F47" s="68">
        <f aca="true" t="shared" si="6" ref="F47:L47">SUM(F48:F50)</f>
        <v>5300</v>
      </c>
      <c r="G47" s="68">
        <f t="shared" si="6"/>
        <v>141975</v>
      </c>
      <c r="H47" s="68">
        <f t="shared" si="6"/>
        <v>71853</v>
      </c>
      <c r="I47" s="68">
        <f t="shared" si="6"/>
        <v>70122</v>
      </c>
      <c r="J47" s="68">
        <f t="shared" si="6"/>
        <v>7844</v>
      </c>
      <c r="K47" s="68">
        <f t="shared" si="6"/>
        <v>590</v>
      </c>
      <c r="L47" s="68">
        <f t="shared" si="6"/>
        <v>1339</v>
      </c>
      <c r="M47" s="46">
        <f>G47/F47</f>
        <v>26.787735849056602</v>
      </c>
      <c r="N47" s="47">
        <f>G47/J47</f>
        <v>18.09982151963284</v>
      </c>
      <c r="O47" s="41" t="s">
        <v>56</v>
      </c>
      <c r="P47" s="40"/>
    </row>
    <row r="48" spans="1:16" ht="12" customHeight="1">
      <c r="A48" s="49"/>
      <c r="B48" s="50" t="s">
        <v>26</v>
      </c>
      <c r="C48" s="57"/>
      <c r="D48" s="61">
        <v>0</v>
      </c>
      <c r="E48" s="59">
        <v>1</v>
      </c>
      <c r="F48" s="59">
        <v>6</v>
      </c>
      <c r="G48" s="53">
        <f>SUM(H48:I48)</f>
        <v>169</v>
      </c>
      <c r="H48" s="59">
        <v>85</v>
      </c>
      <c r="I48" s="59">
        <v>84</v>
      </c>
      <c r="J48" s="59">
        <v>7</v>
      </c>
      <c r="K48" s="59">
        <v>3</v>
      </c>
      <c r="L48" s="59">
        <v>2</v>
      </c>
      <c r="M48" s="54">
        <f>G48/F48</f>
        <v>28.166666666666668</v>
      </c>
      <c r="N48" s="55">
        <f>G48/J48</f>
        <v>24.142857142857142</v>
      </c>
      <c r="O48" s="62"/>
      <c r="P48" s="40" t="s">
        <v>27</v>
      </c>
    </row>
    <row r="49" spans="1:16" ht="12" customHeight="1">
      <c r="A49" s="49"/>
      <c r="B49" s="50" t="s">
        <v>28</v>
      </c>
      <c r="C49" s="57"/>
      <c r="D49" s="63">
        <v>2</v>
      </c>
      <c r="E49" s="59">
        <v>386</v>
      </c>
      <c r="F49" s="53">
        <v>1339</v>
      </c>
      <c r="G49" s="53">
        <f>SUM(H49:I49)</f>
        <v>36437</v>
      </c>
      <c r="H49" s="59">
        <v>18616</v>
      </c>
      <c r="I49" s="53">
        <v>17821</v>
      </c>
      <c r="J49" s="59">
        <v>2238</v>
      </c>
      <c r="K49" s="53">
        <v>183</v>
      </c>
      <c r="L49" s="59">
        <v>308</v>
      </c>
      <c r="M49" s="54">
        <f>G49/F49</f>
        <v>27.21209858103062</v>
      </c>
      <c r="N49" s="55">
        <f>G49/J49</f>
        <v>16.281054512957997</v>
      </c>
      <c r="O49" s="49"/>
      <c r="P49" s="40" t="s">
        <v>29</v>
      </c>
    </row>
    <row r="50" spans="1:16" ht="12" customHeight="1">
      <c r="A50" s="49"/>
      <c r="B50" s="50" t="s">
        <v>30</v>
      </c>
      <c r="C50" s="57"/>
      <c r="D50" s="63">
        <v>0</v>
      </c>
      <c r="E50" s="59">
        <v>444</v>
      </c>
      <c r="F50" s="53">
        <v>3955</v>
      </c>
      <c r="G50" s="53">
        <f>SUM(H50:I50)</f>
        <v>105369</v>
      </c>
      <c r="H50" s="59">
        <v>53152</v>
      </c>
      <c r="I50" s="53">
        <v>52217</v>
      </c>
      <c r="J50" s="59">
        <v>5599</v>
      </c>
      <c r="K50" s="53">
        <v>404</v>
      </c>
      <c r="L50" s="59">
        <v>1029</v>
      </c>
      <c r="M50" s="54">
        <f>G50/F50</f>
        <v>26.64197218710493</v>
      </c>
      <c r="N50" s="55">
        <f>G50/J50</f>
        <v>18.81925343811395</v>
      </c>
      <c r="O50" s="49"/>
      <c r="P50" s="40" t="s">
        <v>31</v>
      </c>
    </row>
    <row r="51" spans="1:15" ht="9" customHeight="1">
      <c r="A51" s="49"/>
      <c r="B51" s="50"/>
      <c r="C51" s="57"/>
      <c r="D51" s="58"/>
      <c r="E51" s="59"/>
      <c r="F51" s="53"/>
      <c r="G51" s="59"/>
      <c r="H51" s="59"/>
      <c r="I51" s="53"/>
      <c r="J51" s="59"/>
      <c r="K51" s="53"/>
      <c r="L51" s="77"/>
      <c r="M51" s="54"/>
      <c r="N51" s="55"/>
      <c r="O51" s="49"/>
    </row>
    <row r="52" spans="1:16" s="48" customFormat="1" ht="12" customHeight="1">
      <c r="A52" s="64" t="s">
        <v>57</v>
      </c>
      <c r="B52" s="42"/>
      <c r="C52" s="43"/>
      <c r="D52" s="73">
        <f>SUM(D53:D55)</f>
        <v>0</v>
      </c>
      <c r="E52" s="68">
        <f>SUM(E53:E55)</f>
        <v>47</v>
      </c>
      <c r="F52" s="45" t="s">
        <v>36</v>
      </c>
      <c r="G52" s="68">
        <f aca="true" t="shared" si="7" ref="G52:L52">SUM(G53:G55)</f>
        <v>227719</v>
      </c>
      <c r="H52" s="68">
        <f t="shared" si="7"/>
        <v>150904</v>
      </c>
      <c r="I52" s="68">
        <f t="shared" si="7"/>
        <v>76815</v>
      </c>
      <c r="J52" s="68">
        <f t="shared" si="7"/>
        <v>11446</v>
      </c>
      <c r="K52" s="68">
        <f t="shared" si="7"/>
        <v>11830</v>
      </c>
      <c r="L52" s="78">
        <f t="shared" si="7"/>
        <v>12376</v>
      </c>
      <c r="M52" s="45" t="s">
        <v>36</v>
      </c>
      <c r="N52" s="47" t="s">
        <v>36</v>
      </c>
      <c r="O52" s="41" t="s">
        <v>58</v>
      </c>
      <c r="P52" s="40"/>
    </row>
    <row r="53" spans="1:16" ht="12" customHeight="1">
      <c r="A53" s="49"/>
      <c r="B53" s="50" t="s">
        <v>26</v>
      </c>
      <c r="C53" s="57"/>
      <c r="D53" s="104"/>
      <c r="E53" s="105">
        <v>3</v>
      </c>
      <c r="F53" s="45" t="s">
        <v>36</v>
      </c>
      <c r="G53" s="53">
        <f>SUM(H53:I53)</f>
        <v>30965</v>
      </c>
      <c r="H53" s="105">
        <v>19091</v>
      </c>
      <c r="I53" s="106">
        <v>11874</v>
      </c>
      <c r="J53" s="105">
        <v>3038</v>
      </c>
      <c r="K53" s="106">
        <v>1664</v>
      </c>
      <c r="L53" s="107">
        <v>2222</v>
      </c>
      <c r="M53" s="53" t="s">
        <v>36</v>
      </c>
      <c r="N53" s="55" t="s">
        <v>36</v>
      </c>
      <c r="O53" s="62"/>
      <c r="P53" s="40" t="s">
        <v>27</v>
      </c>
    </row>
    <row r="54" spans="1:16" ht="12" customHeight="1">
      <c r="A54" s="49"/>
      <c r="B54" s="50" t="s">
        <v>28</v>
      </c>
      <c r="C54" s="57"/>
      <c r="D54" s="104"/>
      <c r="E54" s="105">
        <v>4</v>
      </c>
      <c r="F54" s="45" t="s">
        <v>36</v>
      </c>
      <c r="G54" s="53">
        <f>SUM(H54:I54)</f>
        <v>17134</v>
      </c>
      <c r="H54" s="105">
        <v>10729</v>
      </c>
      <c r="I54" s="106">
        <v>6405</v>
      </c>
      <c r="J54" s="105">
        <v>1669</v>
      </c>
      <c r="K54" s="106">
        <v>1099</v>
      </c>
      <c r="L54" s="108">
        <v>1640</v>
      </c>
      <c r="M54" s="53" t="s">
        <v>36</v>
      </c>
      <c r="N54" s="55" t="s">
        <v>36</v>
      </c>
      <c r="O54" s="62"/>
      <c r="P54" s="40" t="s">
        <v>29</v>
      </c>
    </row>
    <row r="55" spans="1:16" ht="12" customHeight="1">
      <c r="A55" s="49"/>
      <c r="B55" s="50" t="s">
        <v>30</v>
      </c>
      <c r="C55" s="57"/>
      <c r="D55" s="104"/>
      <c r="E55" s="105">
        <v>40</v>
      </c>
      <c r="F55" s="45" t="s">
        <v>36</v>
      </c>
      <c r="G55" s="53">
        <f>SUM(H55:I55)</f>
        <v>179620</v>
      </c>
      <c r="H55" s="105">
        <v>121084</v>
      </c>
      <c r="I55" s="106">
        <v>58536</v>
      </c>
      <c r="J55" s="105">
        <v>6739</v>
      </c>
      <c r="K55" s="106">
        <v>9067</v>
      </c>
      <c r="L55" s="107">
        <v>8514</v>
      </c>
      <c r="M55" s="53" t="s">
        <v>36</v>
      </c>
      <c r="N55" s="55" t="s">
        <v>36</v>
      </c>
      <c r="O55" s="62"/>
      <c r="P55" s="40" t="s">
        <v>31</v>
      </c>
    </row>
    <row r="56" spans="1:15" ht="9" customHeight="1">
      <c r="A56" s="67"/>
      <c r="B56" s="42"/>
      <c r="C56" s="75"/>
      <c r="D56" s="76"/>
      <c r="E56" s="59"/>
      <c r="F56" s="53"/>
      <c r="G56" s="59"/>
      <c r="H56" s="59"/>
      <c r="I56" s="53"/>
      <c r="J56" s="59"/>
      <c r="K56" s="53"/>
      <c r="L56" s="77"/>
      <c r="M56" s="54"/>
      <c r="N56" s="55"/>
      <c r="O56" s="62"/>
    </row>
    <row r="57" spans="1:16" s="48" customFormat="1" ht="12" customHeight="1">
      <c r="A57" s="64" t="s">
        <v>59</v>
      </c>
      <c r="B57" s="42"/>
      <c r="C57" s="43"/>
      <c r="D57" s="73">
        <f>SUM(D58:D60)</f>
        <v>0</v>
      </c>
      <c r="E57" s="68">
        <f>SUM(E58:E60)</f>
        <v>43</v>
      </c>
      <c r="F57" s="45" t="s">
        <v>36</v>
      </c>
      <c r="G57" s="68">
        <f aca="true" t="shared" si="8" ref="G57:L57">SUM(G58:G60)</f>
        <v>25960</v>
      </c>
      <c r="H57" s="68">
        <f t="shared" si="8"/>
        <v>3392</v>
      </c>
      <c r="I57" s="68">
        <f t="shared" si="8"/>
        <v>22568</v>
      </c>
      <c r="J57" s="68">
        <f t="shared" si="8"/>
        <v>1241</v>
      </c>
      <c r="K57" s="68">
        <f t="shared" si="8"/>
        <v>3032</v>
      </c>
      <c r="L57" s="78">
        <f t="shared" si="8"/>
        <v>742</v>
      </c>
      <c r="M57" s="45" t="s">
        <v>36</v>
      </c>
      <c r="N57" s="47" t="s">
        <v>36</v>
      </c>
      <c r="O57" s="41" t="s">
        <v>60</v>
      </c>
      <c r="P57" s="40"/>
    </row>
    <row r="58" spans="1:16" ht="12" customHeight="1">
      <c r="A58" s="49"/>
      <c r="B58" s="50" t="s">
        <v>26</v>
      </c>
      <c r="C58" s="57"/>
      <c r="D58" s="104"/>
      <c r="E58" s="105">
        <v>0</v>
      </c>
      <c r="F58" s="45" t="s">
        <v>36</v>
      </c>
      <c r="G58" s="53">
        <f>SUM(H58:I58)</f>
        <v>0</v>
      </c>
      <c r="H58" s="105">
        <v>0</v>
      </c>
      <c r="I58" s="106">
        <v>0</v>
      </c>
      <c r="J58" s="105">
        <v>0</v>
      </c>
      <c r="K58" s="106">
        <v>0</v>
      </c>
      <c r="L58" s="107">
        <v>0</v>
      </c>
      <c r="M58" s="53" t="s">
        <v>36</v>
      </c>
      <c r="N58" s="55" t="s">
        <v>36</v>
      </c>
      <c r="O58" s="62"/>
      <c r="P58" s="40" t="s">
        <v>27</v>
      </c>
    </row>
    <row r="59" spans="1:16" ht="12" customHeight="1">
      <c r="A59" s="49"/>
      <c r="B59" s="50" t="s">
        <v>28</v>
      </c>
      <c r="C59" s="57"/>
      <c r="D59" s="104"/>
      <c r="E59" s="105">
        <v>2</v>
      </c>
      <c r="F59" s="45" t="s">
        <v>36</v>
      </c>
      <c r="G59" s="53">
        <f>SUM(H59:I59)</f>
        <v>651</v>
      </c>
      <c r="H59" s="105">
        <v>38</v>
      </c>
      <c r="I59" s="106">
        <v>613</v>
      </c>
      <c r="J59" s="105">
        <v>71</v>
      </c>
      <c r="K59" s="106">
        <v>282</v>
      </c>
      <c r="L59" s="107">
        <v>33</v>
      </c>
      <c r="M59" s="53" t="s">
        <v>36</v>
      </c>
      <c r="N59" s="55" t="s">
        <v>36</v>
      </c>
      <c r="O59" s="62"/>
      <c r="P59" s="40" t="s">
        <v>29</v>
      </c>
    </row>
    <row r="60" spans="1:16" ht="12" customHeight="1">
      <c r="A60" s="49"/>
      <c r="B60" s="50" t="s">
        <v>30</v>
      </c>
      <c r="C60" s="57"/>
      <c r="D60" s="104"/>
      <c r="E60" s="105">
        <v>41</v>
      </c>
      <c r="F60" s="45" t="s">
        <v>36</v>
      </c>
      <c r="G60" s="53">
        <f>SUM(H60:I60)</f>
        <v>25309</v>
      </c>
      <c r="H60" s="105">
        <v>3354</v>
      </c>
      <c r="I60" s="106">
        <v>21955</v>
      </c>
      <c r="J60" s="105">
        <v>1170</v>
      </c>
      <c r="K60" s="106">
        <v>2750</v>
      </c>
      <c r="L60" s="108">
        <v>709</v>
      </c>
      <c r="M60" s="53" t="s">
        <v>36</v>
      </c>
      <c r="N60" s="55" t="s">
        <v>36</v>
      </c>
      <c r="O60" s="62"/>
      <c r="P60" s="40" t="s">
        <v>31</v>
      </c>
    </row>
    <row r="61" spans="1:15" ht="9" customHeight="1">
      <c r="A61" s="67"/>
      <c r="B61" s="42"/>
      <c r="C61" s="75"/>
      <c r="D61" s="76"/>
      <c r="E61" s="59"/>
      <c r="F61" s="53"/>
      <c r="G61" s="59"/>
      <c r="H61" s="59"/>
      <c r="I61" s="53"/>
      <c r="J61" s="59"/>
      <c r="K61" s="53"/>
      <c r="L61" s="77"/>
      <c r="M61" s="54"/>
      <c r="N61" s="55"/>
      <c r="O61" s="62"/>
    </row>
    <row r="62" spans="1:16" s="48" customFormat="1" ht="12" customHeight="1">
      <c r="A62" s="64" t="s">
        <v>61</v>
      </c>
      <c r="B62" s="42"/>
      <c r="C62" s="43"/>
      <c r="D62" s="79"/>
      <c r="E62" s="109">
        <v>1</v>
      </c>
      <c r="F62" s="53" t="s">
        <v>36</v>
      </c>
      <c r="G62" s="45">
        <v>1002</v>
      </c>
      <c r="H62" s="109">
        <v>853</v>
      </c>
      <c r="I62" s="110">
        <v>149</v>
      </c>
      <c r="J62" s="109">
        <v>98</v>
      </c>
      <c r="K62" s="110">
        <v>0</v>
      </c>
      <c r="L62" s="111">
        <v>58</v>
      </c>
      <c r="M62" s="45" t="s">
        <v>36</v>
      </c>
      <c r="N62" s="47">
        <f>G62/J62</f>
        <v>10.224489795918368</v>
      </c>
      <c r="O62" s="41" t="s">
        <v>62</v>
      </c>
      <c r="P62" s="40"/>
    </row>
    <row r="63" spans="1:17" ht="9.75" customHeight="1">
      <c r="A63" s="67"/>
      <c r="B63" s="42"/>
      <c r="C63" s="75"/>
      <c r="D63" s="76"/>
      <c r="E63" s="59"/>
      <c r="F63" s="53"/>
      <c r="G63" s="59"/>
      <c r="H63" s="59"/>
      <c r="I63" s="53"/>
      <c r="J63" s="59"/>
      <c r="K63" s="53"/>
      <c r="L63" s="59"/>
      <c r="M63" s="54"/>
      <c r="N63" s="55"/>
      <c r="O63" s="41" t="s">
        <v>63</v>
      </c>
      <c r="P63" s="80"/>
      <c r="Q63" s="81"/>
    </row>
    <row r="64" spans="1:16" s="48" customFormat="1" ht="12" customHeight="1">
      <c r="A64" s="64" t="s">
        <v>64</v>
      </c>
      <c r="B64" s="42"/>
      <c r="C64" s="43"/>
      <c r="D64" s="73">
        <f>SUM(D65:D67)</f>
        <v>0</v>
      </c>
      <c r="E64" s="68">
        <f>SUM(E65:E67)</f>
        <v>239</v>
      </c>
      <c r="F64" s="53" t="s">
        <v>36</v>
      </c>
      <c r="G64" s="68">
        <f aca="true" t="shared" si="9" ref="G64:L64">SUM(G65:G67)</f>
        <v>90355</v>
      </c>
      <c r="H64" s="68">
        <f t="shared" si="9"/>
        <v>42604</v>
      </c>
      <c r="I64" s="68">
        <f t="shared" si="9"/>
        <v>47751</v>
      </c>
      <c r="J64" s="68">
        <f t="shared" si="9"/>
        <v>3748</v>
      </c>
      <c r="K64" s="68">
        <f t="shared" si="9"/>
        <v>9436</v>
      </c>
      <c r="L64" s="68">
        <f t="shared" si="9"/>
        <v>1749</v>
      </c>
      <c r="M64" s="45" t="s">
        <v>36</v>
      </c>
      <c r="N64" s="47">
        <f>G64/J64</f>
        <v>24.10752401280683</v>
      </c>
      <c r="O64" s="41" t="s">
        <v>65</v>
      </c>
      <c r="P64" s="40"/>
    </row>
    <row r="65" spans="1:16" ht="12" customHeight="1">
      <c r="A65" s="49"/>
      <c r="B65" s="50" t="s">
        <v>26</v>
      </c>
      <c r="C65" s="57"/>
      <c r="D65" s="104"/>
      <c r="E65" s="59">
        <v>6</v>
      </c>
      <c r="F65" s="53" t="s">
        <v>36</v>
      </c>
      <c r="G65" s="53">
        <f>SUM(H65:I65)</f>
        <v>885</v>
      </c>
      <c r="H65" s="59">
        <v>110</v>
      </c>
      <c r="I65" s="59">
        <v>775</v>
      </c>
      <c r="J65" s="59">
        <v>41</v>
      </c>
      <c r="K65" s="53">
        <v>309</v>
      </c>
      <c r="L65" s="59">
        <v>23</v>
      </c>
      <c r="M65" s="53" t="s">
        <v>36</v>
      </c>
      <c r="N65" s="55">
        <f>G65/J65</f>
        <v>21.585365853658537</v>
      </c>
      <c r="O65" s="62"/>
      <c r="P65" s="40" t="s">
        <v>27</v>
      </c>
    </row>
    <row r="66" spans="1:16" ht="12" customHeight="1">
      <c r="A66" s="49"/>
      <c r="B66" s="50" t="s">
        <v>28</v>
      </c>
      <c r="C66" s="57"/>
      <c r="D66" s="104"/>
      <c r="E66" s="59">
        <v>6</v>
      </c>
      <c r="F66" s="53" t="s">
        <v>36</v>
      </c>
      <c r="G66" s="53">
        <f>SUM(H66:I66)</f>
        <v>653</v>
      </c>
      <c r="H66" s="59">
        <v>76</v>
      </c>
      <c r="I66" s="59">
        <v>577</v>
      </c>
      <c r="J66" s="59">
        <v>71</v>
      </c>
      <c r="K66" s="53">
        <v>259</v>
      </c>
      <c r="L66" s="59">
        <v>40</v>
      </c>
      <c r="M66" s="53" t="s">
        <v>36</v>
      </c>
      <c r="N66" s="55">
        <f>G66/J66</f>
        <v>9.19718309859155</v>
      </c>
      <c r="O66" s="62"/>
      <c r="P66" s="40" t="s">
        <v>29</v>
      </c>
    </row>
    <row r="67" spans="1:16" ht="12" customHeight="1">
      <c r="A67" s="49"/>
      <c r="B67" s="50" t="s">
        <v>30</v>
      </c>
      <c r="C67" s="57"/>
      <c r="D67" s="104"/>
      <c r="E67" s="59">
        <v>227</v>
      </c>
      <c r="F67" s="53" t="s">
        <v>36</v>
      </c>
      <c r="G67" s="53">
        <f>SUM(H67:I67)</f>
        <v>88817</v>
      </c>
      <c r="H67" s="59">
        <v>42418</v>
      </c>
      <c r="I67" s="59">
        <v>46399</v>
      </c>
      <c r="J67" s="59">
        <v>3636</v>
      </c>
      <c r="K67" s="53">
        <v>8868</v>
      </c>
      <c r="L67" s="59">
        <v>1686</v>
      </c>
      <c r="M67" s="53" t="s">
        <v>36</v>
      </c>
      <c r="N67" s="55">
        <f>G67/J67</f>
        <v>24.427117711771178</v>
      </c>
      <c r="O67" s="62"/>
      <c r="P67" s="40" t="s">
        <v>31</v>
      </c>
    </row>
    <row r="68" spans="1:15" ht="9" customHeight="1">
      <c r="A68" s="67"/>
      <c r="B68" s="42"/>
      <c r="C68" s="75"/>
      <c r="D68" s="76"/>
      <c r="E68" s="59"/>
      <c r="F68" s="53"/>
      <c r="G68" s="59"/>
      <c r="H68" s="59"/>
      <c r="I68" s="53"/>
      <c r="J68" s="59"/>
      <c r="K68" s="53"/>
      <c r="L68" s="59"/>
      <c r="M68" s="54"/>
      <c r="N68" s="55"/>
      <c r="O68" s="62"/>
    </row>
    <row r="69" spans="1:16" s="48" customFormat="1" ht="12" customHeight="1">
      <c r="A69" s="64" t="s">
        <v>66</v>
      </c>
      <c r="B69" s="42"/>
      <c r="C69" s="43"/>
      <c r="D69" s="73">
        <f>SUM(D70:D72)</f>
        <v>0</v>
      </c>
      <c r="E69" s="68">
        <f>SUM(E70:E72)</f>
        <v>79</v>
      </c>
      <c r="F69" s="53" t="s">
        <v>36</v>
      </c>
      <c r="G69" s="68">
        <f aca="true" t="shared" si="10" ref="G69:L69">SUM(G70:G72)</f>
        <v>14421</v>
      </c>
      <c r="H69" s="68">
        <f t="shared" si="10"/>
        <v>9026</v>
      </c>
      <c r="I69" s="68">
        <f t="shared" si="10"/>
        <v>5395</v>
      </c>
      <c r="J69" s="68">
        <f t="shared" si="10"/>
        <v>572</v>
      </c>
      <c r="K69" s="68">
        <f t="shared" si="10"/>
        <v>690</v>
      </c>
      <c r="L69" s="68">
        <f t="shared" si="10"/>
        <v>316</v>
      </c>
      <c r="M69" s="45" t="s">
        <v>36</v>
      </c>
      <c r="N69" s="47">
        <f>G69/J69</f>
        <v>25.21153846153846</v>
      </c>
      <c r="O69" s="41" t="s">
        <v>67</v>
      </c>
      <c r="P69" s="40"/>
    </row>
    <row r="70" spans="1:16" ht="12" customHeight="1">
      <c r="A70" s="49"/>
      <c r="B70" s="50" t="s">
        <v>26</v>
      </c>
      <c r="C70" s="57"/>
      <c r="D70" s="104"/>
      <c r="E70" s="59">
        <v>0</v>
      </c>
      <c r="F70" s="53" t="s">
        <v>36</v>
      </c>
      <c r="G70" s="53">
        <f>SUM(H70:I70)</f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3" t="s">
        <v>36</v>
      </c>
      <c r="N70" s="55">
        <f>0</f>
        <v>0</v>
      </c>
      <c r="O70" s="82"/>
      <c r="P70" s="40" t="s">
        <v>27</v>
      </c>
    </row>
    <row r="71" spans="1:16" ht="12" customHeight="1">
      <c r="A71" s="49"/>
      <c r="B71" s="50" t="s">
        <v>28</v>
      </c>
      <c r="C71" s="57"/>
      <c r="D71" s="104"/>
      <c r="E71" s="59">
        <v>1</v>
      </c>
      <c r="F71" s="53" t="s">
        <v>36</v>
      </c>
      <c r="G71" s="53">
        <f>SUM(H71:I71)</f>
        <v>16</v>
      </c>
      <c r="H71" s="59">
        <v>0</v>
      </c>
      <c r="I71" s="59">
        <v>16</v>
      </c>
      <c r="J71" s="59">
        <v>5</v>
      </c>
      <c r="K71" s="59">
        <v>35</v>
      </c>
      <c r="L71" s="59">
        <v>1</v>
      </c>
      <c r="M71" s="53" t="s">
        <v>36</v>
      </c>
      <c r="N71" s="55">
        <f>G71/J71</f>
        <v>3.2</v>
      </c>
      <c r="O71" s="82"/>
      <c r="P71" s="40" t="s">
        <v>29</v>
      </c>
    </row>
    <row r="72" spans="1:16" ht="12" customHeight="1">
      <c r="A72" s="49"/>
      <c r="B72" s="50" t="s">
        <v>30</v>
      </c>
      <c r="C72" s="57"/>
      <c r="D72" s="104"/>
      <c r="E72" s="59">
        <v>78</v>
      </c>
      <c r="F72" s="53" t="s">
        <v>36</v>
      </c>
      <c r="G72" s="53">
        <f>SUM(H72:I72)</f>
        <v>14405</v>
      </c>
      <c r="H72" s="59">
        <v>9026</v>
      </c>
      <c r="I72" s="59">
        <v>5379</v>
      </c>
      <c r="J72" s="59">
        <v>567</v>
      </c>
      <c r="K72" s="59">
        <v>655</v>
      </c>
      <c r="L72" s="59">
        <v>315</v>
      </c>
      <c r="M72" s="53" t="s">
        <v>36</v>
      </c>
      <c r="N72" s="55">
        <f>G72/J72</f>
        <v>25.405643738977073</v>
      </c>
      <c r="O72" s="82"/>
      <c r="P72" s="40" t="s">
        <v>31</v>
      </c>
    </row>
    <row r="73" spans="1:16" ht="6" customHeight="1">
      <c r="A73" s="83"/>
      <c r="B73" s="84"/>
      <c r="C73" s="85"/>
      <c r="D73" s="86"/>
      <c r="E73" s="87"/>
      <c r="F73" s="112"/>
      <c r="G73" s="112"/>
      <c r="H73" s="112"/>
      <c r="I73" s="112"/>
      <c r="J73" s="112"/>
      <c r="K73" s="112"/>
      <c r="L73" s="112"/>
      <c r="M73" s="112"/>
      <c r="N73" s="113"/>
      <c r="O73" s="88"/>
      <c r="P73" s="89"/>
    </row>
    <row r="74" spans="1:15" ht="3.75" customHeight="1">
      <c r="A74" s="90"/>
      <c r="B74" s="91"/>
      <c r="C74" s="92"/>
      <c r="D74" s="92"/>
      <c r="E74" s="114"/>
      <c r="O74" s="93"/>
    </row>
    <row r="75" spans="1:15" s="90" customFormat="1" ht="12" customHeight="1">
      <c r="A75" s="94" t="s">
        <v>68</v>
      </c>
      <c r="B75" s="95"/>
      <c r="C75" s="95"/>
      <c r="D75" s="95"/>
      <c r="F75" s="80"/>
      <c r="G75" s="80"/>
      <c r="H75" s="95" t="s">
        <v>69</v>
      </c>
      <c r="J75" s="80"/>
      <c r="K75" s="80"/>
      <c r="O75" s="96"/>
    </row>
    <row r="76" spans="1:11" s="90" customFormat="1" ht="12" customHeight="1">
      <c r="A76" s="94" t="s">
        <v>70</v>
      </c>
      <c r="B76" s="95"/>
      <c r="C76" s="95"/>
      <c r="F76" s="80"/>
      <c r="G76" s="80"/>
      <c r="H76" s="95" t="s">
        <v>71</v>
      </c>
      <c r="J76" s="80"/>
      <c r="K76" s="80"/>
    </row>
    <row r="77" spans="1:11" s="90" customFormat="1" ht="12" customHeight="1">
      <c r="A77" s="94" t="s">
        <v>72</v>
      </c>
      <c r="B77" s="95"/>
      <c r="C77" s="95"/>
      <c r="F77" s="80"/>
      <c r="G77" s="80"/>
      <c r="H77" s="95" t="s">
        <v>73</v>
      </c>
      <c r="J77" s="80"/>
      <c r="K77" s="80"/>
    </row>
  </sheetData>
  <sheetProtection/>
  <mergeCells count="11">
    <mergeCell ref="O3:P4"/>
    <mergeCell ref="A3:B4"/>
    <mergeCell ref="P30:P31"/>
    <mergeCell ref="A29:B29"/>
    <mergeCell ref="B30:B31"/>
    <mergeCell ref="E30:E31"/>
    <mergeCell ref="J30:J31"/>
    <mergeCell ref="K30:K31"/>
    <mergeCell ref="M30:M31"/>
    <mergeCell ref="N30:N31"/>
    <mergeCell ref="L30:L31"/>
  </mergeCells>
  <printOptions horizontalCentered="1"/>
  <pageMargins left="0.984251968503937" right="0.7874015748031497" top="0.5" bottom="0" header="0.11811023622047245" footer="0"/>
  <pageSetup horizontalDpi="600" verticalDpi="600" orientation="landscape" paperSize="9" scale="66" r:id="rId1"/>
  <headerFooter alignWithMargins="0">
    <oddHeader>&amp;L&amp;F&amp;P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2004-01-14T03:08:41Z</dcterms:created>
  <dcterms:modified xsi:type="dcterms:W3CDTF">2012-10-10T04:25:03Z</dcterms:modified>
  <cp:category/>
  <cp:version/>
  <cp:contentType/>
  <cp:contentStatus/>
</cp:coreProperties>
</file>