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250" tabRatio="558" activeTab="0"/>
  </bookViews>
  <sheets>
    <sheet name="資料４" sheetId="1" r:id="rId1"/>
  </sheets>
  <definedNames>
    <definedName name="_xlnm.Print_Area" localSheetId="0">'資料４'!$A$1:$T$199</definedName>
  </definedNames>
  <calcPr fullCalcOnLoad="1"/>
</workbook>
</file>

<file path=xl/sharedStrings.xml><?xml version="1.0" encoding="utf-8"?>
<sst xmlns="http://schemas.openxmlformats.org/spreadsheetml/2006/main" count="386" uniqueCount="61">
  <si>
    <t>陸上競技場</t>
  </si>
  <si>
    <t>都市緑化植物園</t>
  </si>
  <si>
    <t>水上オートバイ</t>
  </si>
  <si>
    <t>ｱｰﾁｪﾘｰ練習場</t>
  </si>
  <si>
    <t>年度</t>
  </si>
  <si>
    <t>施設名</t>
  </si>
  <si>
    <t>使用
件数</t>
  </si>
  <si>
    <t>使用金額
（円）</t>
  </si>
  <si>
    <t>野球場</t>
  </si>
  <si>
    <t>球技広場</t>
  </si>
  <si>
    <t>全天候型</t>
  </si>
  <si>
    <t>小計</t>
  </si>
  <si>
    <t>運動場</t>
  </si>
  <si>
    <t>陸上競技場</t>
  </si>
  <si>
    <t>補助競技場</t>
  </si>
  <si>
    <t>スポーツ施設計</t>
  </si>
  <si>
    <t>野外音楽堂</t>
  </si>
  <si>
    <t>昆虫館</t>
  </si>
  <si>
    <t>野外炉</t>
  </si>
  <si>
    <t>プール（人）</t>
  </si>
  <si>
    <t>交通遊園（人）</t>
  </si>
  <si>
    <t>体育館</t>
  </si>
  <si>
    <t>集会所</t>
  </si>
  <si>
    <t>合計</t>
  </si>
  <si>
    <t>テニスコート</t>
  </si>
  <si>
    <t>クレー</t>
  </si>
  <si>
    <t>アンツーカー</t>
  </si>
  <si>
    <t>ﾊﾞﾚｰﾎﾞｰﾙｺｰﾄ</t>
  </si>
  <si>
    <t>ﾄﾚｰﾆﾝｸﾞﾙｰﾑ</t>
  </si>
  <si>
    <t>ﾊﾟｰｸｺﾞﾙﾌ場</t>
  </si>
  <si>
    <t>人工芝サッカー場</t>
  </si>
  <si>
    <t>キャンプ場</t>
  </si>
  <si>
    <t>駐車場</t>
  </si>
  <si>
    <t>服部緑地</t>
  </si>
  <si>
    <r>
      <t>平成2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</t>
    </r>
  </si>
  <si>
    <r>
      <t>平成29年度</t>
    </r>
  </si>
  <si>
    <r>
      <t>平成30年度</t>
    </r>
  </si>
  <si>
    <t>久宝寺緑地</t>
  </si>
  <si>
    <t>住吉公園</t>
  </si>
  <si>
    <t>住之江公園</t>
  </si>
  <si>
    <t>大泉緑地</t>
  </si>
  <si>
    <t>山田池公園</t>
  </si>
  <si>
    <t>寝屋川公園</t>
  </si>
  <si>
    <t>深北緑地</t>
  </si>
  <si>
    <t>錦織公園</t>
  </si>
  <si>
    <t>石川河川公園</t>
  </si>
  <si>
    <t>蜻蛉池公園</t>
  </si>
  <si>
    <t>箕面公園</t>
  </si>
  <si>
    <t>枚岡公園</t>
  </si>
  <si>
    <t>長野公園</t>
  </si>
  <si>
    <t>浜寺公園</t>
  </si>
  <si>
    <t>二色の浜公園</t>
  </si>
  <si>
    <t>りんくう公園</t>
  </si>
  <si>
    <t>せんなん里海公園</t>
  </si>
  <si>
    <t>シャワー及び更衣室</t>
  </si>
  <si>
    <t>公園名</t>
  </si>
  <si>
    <t>平成28年度</t>
  </si>
  <si>
    <t>平成29年度</t>
  </si>
  <si>
    <t>平成30年度</t>
  </si>
  <si>
    <t>スポーツ広場</t>
  </si>
  <si>
    <t>各公園　施設別利用者数一覧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</si>
</sst>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#,##0_ "/>
    <numFmt numFmtId="179" formatCode="0_ "/>
    <numFmt numFmtId="180" formatCode="0_);[Red]\(0\)"/>
    <numFmt numFmtId="181" formatCode="&quot;¥&quot;#,##0_);[Red]\(&quot;¥&quot;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4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tted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38" fontId="0" fillId="0" borderId="10" xfId="51" applyFont="1" applyBorder="1" applyAlignment="1">
      <alignment horizontal="center" vertical="center" wrapText="1"/>
    </xf>
    <xf numFmtId="38" fontId="0" fillId="0" borderId="11" xfId="5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8" fontId="0" fillId="0" borderId="0" xfId="51" applyFont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8" fontId="0" fillId="0" borderId="16" xfId="51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8" fontId="0" fillId="0" borderId="0" xfId="51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38" fontId="0" fillId="0" borderId="0" xfId="51" applyFont="1" applyAlignment="1">
      <alignment vertical="center"/>
    </xf>
    <xf numFmtId="38" fontId="0" fillId="0" borderId="0" xfId="51" applyFont="1" applyFill="1" applyAlignment="1">
      <alignment horizontal="right" vertical="center"/>
    </xf>
    <xf numFmtId="38" fontId="0" fillId="0" borderId="0" xfId="51" applyFont="1" applyFill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38" fontId="4" fillId="0" borderId="0" xfId="51" applyFont="1" applyAlignment="1">
      <alignment vertical="center"/>
    </xf>
    <xf numFmtId="0" fontId="41" fillId="0" borderId="0" xfId="0" applyFont="1" applyAlignment="1">
      <alignment vertical="center"/>
    </xf>
    <xf numFmtId="177" fontId="41" fillId="0" borderId="0" xfId="0" applyNumberFormat="1" applyFont="1" applyFill="1" applyBorder="1" applyAlignment="1">
      <alignment vertical="center"/>
    </xf>
    <xf numFmtId="38" fontId="41" fillId="0" borderId="0" xfId="5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34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38" fontId="41" fillId="0" borderId="0" xfId="51" applyFont="1" applyFill="1" applyBorder="1" applyAlignment="1">
      <alignment vertical="center"/>
    </xf>
    <xf numFmtId="177" fontId="41" fillId="34" borderId="21" xfId="0" applyNumberFormat="1" applyFont="1" applyFill="1" applyBorder="1" applyAlignment="1">
      <alignment vertical="center" shrinkToFit="1"/>
    </xf>
    <xf numFmtId="177" fontId="41" fillId="0" borderId="22" xfId="51" applyNumberFormat="1" applyFont="1" applyBorder="1" applyAlignment="1">
      <alignment vertical="center" shrinkToFit="1"/>
    </xf>
    <xf numFmtId="177" fontId="41" fillId="34" borderId="23" xfId="51" applyNumberFormat="1" applyFont="1" applyFill="1" applyBorder="1" applyAlignment="1">
      <alignment vertical="center" shrinkToFit="1"/>
    </xf>
    <xf numFmtId="177" fontId="41" fillId="0" borderId="24" xfId="51" applyNumberFormat="1" applyFont="1" applyBorder="1" applyAlignment="1">
      <alignment vertical="center" shrinkToFit="1"/>
    </xf>
    <xf numFmtId="177" fontId="41" fillId="34" borderId="24" xfId="51" applyNumberFormat="1" applyFont="1" applyFill="1" applyBorder="1" applyAlignment="1">
      <alignment vertical="center" shrinkToFit="1"/>
    </xf>
    <xf numFmtId="177" fontId="41" fillId="33" borderId="25" xfId="51" applyNumberFormat="1" applyFont="1" applyFill="1" applyBorder="1" applyAlignment="1">
      <alignment vertical="center" shrinkToFit="1"/>
    </xf>
    <xf numFmtId="177" fontId="41" fillId="34" borderId="22" xfId="51" applyNumberFormat="1" applyFont="1" applyFill="1" applyBorder="1" applyAlignment="1">
      <alignment vertical="center" shrinkToFit="1"/>
    </xf>
    <xf numFmtId="177" fontId="41" fillId="0" borderId="23" xfId="0" applyNumberFormat="1" applyFont="1" applyBorder="1" applyAlignment="1">
      <alignment vertical="center" shrinkToFit="1"/>
    </xf>
    <xf numFmtId="177" fontId="41" fillId="34" borderId="24" xfId="0" applyNumberFormat="1" applyFont="1" applyFill="1" applyBorder="1" applyAlignment="1">
      <alignment vertical="center" shrinkToFit="1"/>
    </xf>
    <xf numFmtId="177" fontId="41" fillId="33" borderId="26" xfId="51" applyNumberFormat="1" applyFont="1" applyFill="1" applyBorder="1" applyAlignment="1">
      <alignment vertical="center" shrinkToFit="1"/>
    </xf>
    <xf numFmtId="177" fontId="41" fillId="34" borderId="25" xfId="51" applyNumberFormat="1" applyFont="1" applyFill="1" applyBorder="1" applyAlignment="1">
      <alignment vertical="center" shrinkToFit="1"/>
    </xf>
    <xf numFmtId="177" fontId="41" fillId="0" borderId="25" xfId="51" applyNumberFormat="1" applyFont="1" applyBorder="1" applyAlignment="1">
      <alignment vertical="center" shrinkToFit="1"/>
    </xf>
    <xf numFmtId="177" fontId="41" fillId="34" borderId="27" xfId="51" applyNumberFormat="1" applyFont="1" applyFill="1" applyBorder="1" applyAlignment="1">
      <alignment vertical="center" shrinkToFit="1"/>
    </xf>
    <xf numFmtId="177" fontId="41" fillId="33" borderId="27" xfId="51" applyNumberFormat="1" applyFont="1" applyFill="1" applyBorder="1" applyAlignment="1">
      <alignment vertical="center" shrinkToFit="1"/>
    </xf>
    <xf numFmtId="177" fontId="41" fillId="34" borderId="22" xfId="51" applyNumberFormat="1" applyFont="1" applyFill="1" applyBorder="1" applyAlignment="1">
      <alignment horizontal="right" vertical="center" shrinkToFit="1"/>
    </xf>
    <xf numFmtId="177" fontId="41" fillId="33" borderId="10" xfId="51" applyNumberFormat="1" applyFont="1" applyFill="1" applyBorder="1" applyAlignment="1">
      <alignment horizontal="right" vertical="center" shrinkToFit="1"/>
    </xf>
    <xf numFmtId="177" fontId="41" fillId="34" borderId="28" xfId="51" applyNumberFormat="1" applyFont="1" applyFill="1" applyBorder="1" applyAlignment="1">
      <alignment vertical="center" shrinkToFit="1"/>
    </xf>
    <xf numFmtId="177" fontId="41" fillId="33" borderId="25" xfId="0" applyNumberFormat="1" applyFont="1" applyFill="1" applyBorder="1" applyAlignment="1">
      <alignment vertical="center" shrinkToFit="1"/>
    </xf>
    <xf numFmtId="177" fontId="41" fillId="34" borderId="22" xfId="0" applyNumberFormat="1" applyFont="1" applyFill="1" applyBorder="1" applyAlignment="1">
      <alignment vertical="center" shrinkToFit="1"/>
    </xf>
    <xf numFmtId="177" fontId="41" fillId="33" borderId="22" xfId="0" applyNumberFormat="1" applyFont="1" applyFill="1" applyBorder="1" applyAlignment="1">
      <alignment vertical="center" shrinkToFit="1"/>
    </xf>
    <xf numFmtId="177" fontId="41" fillId="33" borderId="29" xfId="51" applyNumberFormat="1" applyFont="1" applyFill="1" applyBorder="1" applyAlignment="1">
      <alignment horizontal="right" vertical="center" shrinkToFit="1"/>
    </xf>
    <xf numFmtId="0" fontId="5" fillId="0" borderId="0" xfId="0" applyFont="1" applyAlignment="1">
      <alignment vertical="center"/>
    </xf>
    <xf numFmtId="177" fontId="42" fillId="34" borderId="30" xfId="51" applyNumberFormat="1" applyFont="1" applyFill="1" applyBorder="1" applyAlignment="1">
      <alignment vertical="center" shrinkToFit="1"/>
    </xf>
    <xf numFmtId="177" fontId="42" fillId="34" borderId="31" xfId="51" applyNumberFormat="1" applyFont="1" applyFill="1" applyBorder="1" applyAlignment="1">
      <alignment vertical="center" shrinkToFit="1"/>
    </xf>
    <xf numFmtId="177" fontId="42" fillId="34" borderId="32" xfId="51" applyNumberFormat="1" applyFont="1" applyFill="1" applyBorder="1" applyAlignment="1">
      <alignment vertical="center" shrinkToFit="1"/>
    </xf>
    <xf numFmtId="177" fontId="42" fillId="34" borderId="30" xfId="0" applyNumberFormat="1" applyFont="1" applyFill="1" applyBorder="1" applyAlignment="1">
      <alignment vertical="center" shrinkToFit="1"/>
    </xf>
    <xf numFmtId="177" fontId="42" fillId="0" borderId="30" xfId="51" applyNumberFormat="1" applyFont="1" applyBorder="1" applyAlignment="1">
      <alignment vertical="center" shrinkToFit="1"/>
    </xf>
    <xf numFmtId="177" fontId="42" fillId="0" borderId="31" xfId="51" applyNumberFormat="1" applyFont="1" applyBorder="1" applyAlignment="1">
      <alignment vertical="center" shrinkToFit="1"/>
    </xf>
    <xf numFmtId="177" fontId="42" fillId="0" borderId="32" xfId="51" applyNumberFormat="1" applyFont="1" applyBorder="1" applyAlignment="1">
      <alignment vertical="center" shrinkToFit="1"/>
    </xf>
    <xf numFmtId="177" fontId="42" fillId="0" borderId="33" xfId="0" applyNumberFormat="1" applyFont="1" applyBorder="1" applyAlignment="1">
      <alignment vertical="center" shrinkToFit="1"/>
    </xf>
    <xf numFmtId="177" fontId="42" fillId="34" borderId="34" xfId="51" applyNumberFormat="1" applyFont="1" applyFill="1" applyBorder="1" applyAlignment="1">
      <alignment vertical="center" shrinkToFit="1"/>
    </xf>
    <xf numFmtId="177" fontId="42" fillId="34" borderId="35" xfId="51" applyNumberFormat="1" applyFont="1" applyFill="1" applyBorder="1" applyAlignment="1">
      <alignment vertical="center" shrinkToFit="1"/>
    </xf>
    <xf numFmtId="177" fontId="42" fillId="34" borderId="36" xfId="51" applyNumberFormat="1" applyFont="1" applyFill="1" applyBorder="1" applyAlignment="1">
      <alignment vertical="center" shrinkToFit="1"/>
    </xf>
    <xf numFmtId="177" fontId="42" fillId="0" borderId="37" xfId="51" applyNumberFormat="1" applyFont="1" applyBorder="1" applyAlignment="1">
      <alignment vertical="center" shrinkToFit="1"/>
    </xf>
    <xf numFmtId="177" fontId="42" fillId="0" borderId="38" xfId="51" applyNumberFormat="1" applyFont="1" applyBorder="1" applyAlignment="1">
      <alignment vertical="center" shrinkToFit="1"/>
    </xf>
    <xf numFmtId="177" fontId="42" fillId="0" borderId="39" xfId="51" applyNumberFormat="1" applyFont="1" applyBorder="1" applyAlignment="1">
      <alignment vertical="center" shrinkToFit="1"/>
    </xf>
    <xf numFmtId="177" fontId="42" fillId="0" borderId="40" xfId="51" applyNumberFormat="1" applyFont="1" applyBorder="1" applyAlignment="1">
      <alignment vertical="center" shrinkToFit="1"/>
    </xf>
    <xf numFmtId="177" fontId="42" fillId="34" borderId="37" xfId="51" applyNumberFormat="1" applyFont="1" applyFill="1" applyBorder="1" applyAlignment="1">
      <alignment vertical="center" shrinkToFit="1"/>
    </xf>
    <xf numFmtId="177" fontId="42" fillId="34" borderId="38" xfId="51" applyNumberFormat="1" applyFont="1" applyFill="1" applyBorder="1" applyAlignment="1">
      <alignment vertical="center" shrinkToFit="1"/>
    </xf>
    <xf numFmtId="177" fontId="42" fillId="34" borderId="39" xfId="51" applyNumberFormat="1" applyFont="1" applyFill="1" applyBorder="1" applyAlignment="1">
      <alignment vertical="center" shrinkToFit="1"/>
    </xf>
    <xf numFmtId="177" fontId="42" fillId="34" borderId="40" xfId="51" applyNumberFormat="1" applyFont="1" applyFill="1" applyBorder="1" applyAlignment="1">
      <alignment vertical="center" shrinkToFit="1"/>
    </xf>
    <xf numFmtId="177" fontId="42" fillId="33" borderId="30" xfId="51" applyNumberFormat="1" applyFont="1" applyFill="1" applyBorder="1" applyAlignment="1">
      <alignment vertical="center" shrinkToFit="1"/>
    </xf>
    <xf numFmtId="177" fontId="42" fillId="34" borderId="33" xfId="0" applyNumberFormat="1" applyFont="1" applyFill="1" applyBorder="1" applyAlignment="1">
      <alignment vertical="center" shrinkToFit="1"/>
    </xf>
    <xf numFmtId="177" fontId="42" fillId="0" borderId="34" xfId="51" applyNumberFormat="1" applyFont="1" applyBorder="1" applyAlignment="1">
      <alignment vertical="center" shrinkToFit="1"/>
    </xf>
    <xf numFmtId="177" fontId="42" fillId="0" borderId="35" xfId="51" applyNumberFormat="1" applyFont="1" applyBorder="1" applyAlignment="1">
      <alignment vertical="center" shrinkToFit="1"/>
    </xf>
    <xf numFmtId="177" fontId="42" fillId="0" borderId="36" xfId="51" applyNumberFormat="1" applyFont="1" applyBorder="1" applyAlignment="1">
      <alignment vertical="center" shrinkToFit="1"/>
    </xf>
    <xf numFmtId="177" fontId="42" fillId="0" borderId="34" xfId="0" applyNumberFormat="1" applyFont="1" applyBorder="1" applyAlignment="1">
      <alignment vertical="center" shrinkToFit="1"/>
    </xf>
    <xf numFmtId="177" fontId="42" fillId="34" borderId="41" xfId="51" applyNumberFormat="1" applyFont="1" applyFill="1" applyBorder="1" applyAlignment="1">
      <alignment vertical="center" shrinkToFit="1"/>
    </xf>
    <xf numFmtId="177" fontId="42" fillId="34" borderId="42" xfId="51" applyNumberFormat="1" applyFont="1" applyFill="1" applyBorder="1" applyAlignment="1">
      <alignment vertical="center" shrinkToFit="1"/>
    </xf>
    <xf numFmtId="177" fontId="42" fillId="34" borderId="40" xfId="0" applyNumberFormat="1" applyFont="1" applyFill="1" applyBorder="1" applyAlignment="1">
      <alignment vertical="center" shrinkToFit="1"/>
    </xf>
    <xf numFmtId="177" fontId="42" fillId="33" borderId="43" xfId="51" applyNumberFormat="1" applyFont="1" applyFill="1" applyBorder="1" applyAlignment="1">
      <alignment vertical="center" shrinkToFit="1"/>
    </xf>
    <xf numFmtId="177" fontId="42" fillId="34" borderId="44" xfId="51" applyNumberFormat="1" applyFont="1" applyFill="1" applyBorder="1" applyAlignment="1">
      <alignment vertical="center" shrinkToFit="1"/>
    </xf>
    <xf numFmtId="177" fontId="42" fillId="34" borderId="45" xfId="51" applyNumberFormat="1" applyFont="1" applyFill="1" applyBorder="1" applyAlignment="1">
      <alignment vertical="center" shrinkToFit="1"/>
    </xf>
    <xf numFmtId="177" fontId="42" fillId="34" borderId="46" xfId="51" applyNumberFormat="1" applyFont="1" applyFill="1" applyBorder="1" applyAlignment="1">
      <alignment vertical="center" shrinkToFit="1"/>
    </xf>
    <xf numFmtId="177" fontId="42" fillId="33" borderId="44" xfId="51" applyNumberFormat="1" applyFont="1" applyFill="1" applyBorder="1" applyAlignment="1">
      <alignment vertical="center" shrinkToFit="1"/>
    </xf>
    <xf numFmtId="177" fontId="42" fillId="33" borderId="45" xfId="51" applyNumberFormat="1" applyFont="1" applyFill="1" applyBorder="1" applyAlignment="1">
      <alignment vertical="center" shrinkToFit="1"/>
    </xf>
    <xf numFmtId="177" fontId="42" fillId="33" borderId="46" xfId="51" applyNumberFormat="1" applyFont="1" applyFill="1" applyBorder="1" applyAlignment="1">
      <alignment vertical="center" shrinkToFit="1"/>
    </xf>
    <xf numFmtId="177" fontId="42" fillId="34" borderId="33" xfId="51" applyNumberFormat="1" applyFont="1" applyFill="1" applyBorder="1" applyAlignment="1">
      <alignment horizontal="right" vertical="center" shrinkToFit="1"/>
    </xf>
    <xf numFmtId="177" fontId="42" fillId="34" borderId="47" xfId="51" applyNumberFormat="1" applyFont="1" applyFill="1" applyBorder="1" applyAlignment="1">
      <alignment horizontal="right" vertical="center" shrinkToFit="1"/>
    </xf>
    <xf numFmtId="177" fontId="42" fillId="33" borderId="48" xfId="51" applyNumberFormat="1" applyFont="1" applyFill="1" applyBorder="1" applyAlignment="1">
      <alignment horizontal="right" vertical="center" shrinkToFit="1"/>
    </xf>
    <xf numFmtId="177" fontId="42" fillId="33" borderId="16" xfId="51" applyNumberFormat="1" applyFont="1" applyFill="1" applyBorder="1" applyAlignment="1">
      <alignment horizontal="right" vertical="center" shrinkToFit="1"/>
    </xf>
    <xf numFmtId="177" fontId="42" fillId="34" borderId="49" xfId="51" applyNumberFormat="1" applyFont="1" applyFill="1" applyBorder="1" applyAlignment="1">
      <alignment vertical="center" shrinkToFit="1"/>
    </xf>
    <xf numFmtId="177" fontId="42" fillId="33" borderId="31" xfId="51" applyNumberFormat="1" applyFont="1" applyFill="1" applyBorder="1" applyAlignment="1">
      <alignment vertical="center" shrinkToFit="1"/>
    </xf>
    <xf numFmtId="177" fontId="42" fillId="33" borderId="32" xfId="51" applyNumberFormat="1" applyFont="1" applyFill="1" applyBorder="1" applyAlignment="1">
      <alignment vertical="center" shrinkToFit="1"/>
    </xf>
    <xf numFmtId="177" fontId="42" fillId="33" borderId="30" xfId="0" applyNumberFormat="1" applyFont="1" applyFill="1" applyBorder="1" applyAlignment="1">
      <alignment vertical="center" shrinkToFit="1"/>
    </xf>
    <xf numFmtId="177" fontId="42" fillId="33" borderId="33" xfId="0" applyNumberFormat="1" applyFont="1" applyFill="1" applyBorder="1" applyAlignment="1">
      <alignment vertical="center" shrinkToFit="1"/>
    </xf>
    <xf numFmtId="177" fontId="42" fillId="33" borderId="50" xfId="51" applyNumberFormat="1" applyFont="1" applyFill="1" applyBorder="1" applyAlignment="1">
      <alignment horizontal="right" vertical="center" shrinkToFit="1"/>
    </xf>
    <xf numFmtId="177" fontId="42" fillId="33" borderId="51" xfId="51" applyNumberFormat="1" applyFont="1" applyFill="1" applyBorder="1" applyAlignment="1">
      <alignment horizontal="right" vertical="center" shrinkToFit="1"/>
    </xf>
    <xf numFmtId="177" fontId="42" fillId="35" borderId="49" xfId="51" applyNumberFormat="1" applyFont="1" applyFill="1" applyBorder="1" applyAlignment="1">
      <alignment vertical="center" shrinkToFit="1"/>
    </xf>
    <xf numFmtId="177" fontId="42" fillId="34" borderId="21" xfId="0" applyNumberFormat="1" applyFont="1" applyFill="1" applyBorder="1" applyAlignment="1">
      <alignment vertical="center" shrinkToFit="1"/>
    </xf>
    <xf numFmtId="177" fontId="42" fillId="0" borderId="22" xfId="51" applyNumberFormat="1" applyFont="1" applyBorder="1" applyAlignment="1">
      <alignment vertical="center" shrinkToFit="1"/>
    </xf>
    <xf numFmtId="177" fontId="42" fillId="34" borderId="23" xfId="51" applyNumberFormat="1" applyFont="1" applyFill="1" applyBorder="1" applyAlignment="1">
      <alignment vertical="center" shrinkToFit="1"/>
    </xf>
    <xf numFmtId="177" fontId="42" fillId="0" borderId="24" xfId="51" applyNumberFormat="1" applyFont="1" applyBorder="1" applyAlignment="1">
      <alignment vertical="center" shrinkToFit="1"/>
    </xf>
    <xf numFmtId="177" fontId="42" fillId="34" borderId="24" xfId="51" applyNumberFormat="1" applyFont="1" applyFill="1" applyBorder="1" applyAlignment="1">
      <alignment vertical="center" shrinkToFit="1"/>
    </xf>
    <xf numFmtId="177" fontId="42" fillId="33" borderId="25" xfId="51" applyNumberFormat="1" applyFont="1" applyFill="1" applyBorder="1" applyAlignment="1">
      <alignment vertical="center" shrinkToFit="1"/>
    </xf>
    <xf numFmtId="177" fontId="42" fillId="34" borderId="22" xfId="51" applyNumberFormat="1" applyFont="1" applyFill="1" applyBorder="1" applyAlignment="1">
      <alignment vertical="center" shrinkToFit="1"/>
    </xf>
    <xf numFmtId="177" fontId="42" fillId="0" borderId="23" xfId="0" applyNumberFormat="1" applyFont="1" applyBorder="1" applyAlignment="1">
      <alignment vertical="center" shrinkToFit="1"/>
    </xf>
    <xf numFmtId="177" fontId="42" fillId="34" borderId="24" xfId="0" applyNumberFormat="1" applyFont="1" applyFill="1" applyBorder="1" applyAlignment="1">
      <alignment vertical="center" shrinkToFit="1"/>
    </xf>
    <xf numFmtId="177" fontId="42" fillId="33" borderId="26" xfId="51" applyNumberFormat="1" applyFont="1" applyFill="1" applyBorder="1" applyAlignment="1">
      <alignment vertical="center" shrinkToFit="1"/>
    </xf>
    <xf numFmtId="177" fontId="42" fillId="34" borderId="25" xfId="51" applyNumberFormat="1" applyFont="1" applyFill="1" applyBorder="1" applyAlignment="1">
      <alignment vertical="center" shrinkToFit="1"/>
    </xf>
    <xf numFmtId="177" fontId="42" fillId="0" borderId="25" xfId="51" applyNumberFormat="1" applyFont="1" applyBorder="1" applyAlignment="1">
      <alignment vertical="center" shrinkToFit="1"/>
    </xf>
    <xf numFmtId="177" fontId="42" fillId="34" borderId="27" xfId="51" applyNumberFormat="1" applyFont="1" applyFill="1" applyBorder="1" applyAlignment="1">
      <alignment vertical="center" shrinkToFit="1"/>
    </xf>
    <xf numFmtId="177" fontId="42" fillId="33" borderId="27" xfId="51" applyNumberFormat="1" applyFont="1" applyFill="1" applyBorder="1" applyAlignment="1">
      <alignment vertical="center" shrinkToFit="1"/>
    </xf>
    <xf numFmtId="177" fontId="42" fillId="34" borderId="22" xfId="51" applyNumberFormat="1" applyFont="1" applyFill="1" applyBorder="1" applyAlignment="1">
      <alignment horizontal="right" vertical="center" shrinkToFit="1"/>
    </xf>
    <xf numFmtId="177" fontId="42" fillId="33" borderId="10" xfId="51" applyNumberFormat="1" applyFont="1" applyFill="1" applyBorder="1" applyAlignment="1">
      <alignment horizontal="right" vertical="center" shrinkToFit="1"/>
    </xf>
    <xf numFmtId="177" fontId="42" fillId="34" borderId="28" xfId="51" applyNumberFormat="1" applyFont="1" applyFill="1" applyBorder="1" applyAlignment="1">
      <alignment vertical="center" shrinkToFit="1"/>
    </xf>
    <xf numFmtId="177" fontId="42" fillId="33" borderId="25" xfId="0" applyNumberFormat="1" applyFont="1" applyFill="1" applyBorder="1" applyAlignment="1">
      <alignment vertical="center" shrinkToFit="1"/>
    </xf>
    <xf numFmtId="177" fontId="42" fillId="34" borderId="22" xfId="0" applyNumberFormat="1" applyFont="1" applyFill="1" applyBorder="1" applyAlignment="1">
      <alignment vertical="center" shrinkToFit="1"/>
    </xf>
    <xf numFmtId="177" fontId="42" fillId="33" borderId="22" xfId="0" applyNumberFormat="1" applyFont="1" applyFill="1" applyBorder="1" applyAlignment="1">
      <alignment vertical="center" shrinkToFit="1"/>
    </xf>
    <xf numFmtId="177" fontId="42" fillId="33" borderId="29" xfId="51" applyNumberFormat="1" applyFont="1" applyFill="1" applyBorder="1" applyAlignment="1">
      <alignment horizontal="right" vertical="center" shrinkToFit="1"/>
    </xf>
    <xf numFmtId="177" fontId="42" fillId="35" borderId="28" xfId="51" applyNumberFormat="1" applyFont="1" applyFill="1" applyBorder="1" applyAlignment="1">
      <alignment vertical="center" shrinkToFit="1"/>
    </xf>
    <xf numFmtId="0" fontId="42" fillId="0" borderId="0" xfId="0" applyFont="1" applyFill="1" applyAlignment="1">
      <alignment vertical="center"/>
    </xf>
    <xf numFmtId="38" fontId="0" fillId="0" borderId="52" xfId="51" applyFont="1" applyBorder="1" applyAlignment="1">
      <alignment horizontal="center" vertical="center"/>
    </xf>
    <xf numFmtId="0" fontId="0" fillId="34" borderId="53" xfId="0" applyFont="1" applyFill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34" borderId="54" xfId="0" applyFont="1" applyFill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34" borderId="55" xfId="0" applyFont="1" applyFill="1" applyBorder="1" applyAlignment="1">
      <alignment vertical="center"/>
    </xf>
    <xf numFmtId="38" fontId="0" fillId="0" borderId="56" xfId="51" applyFont="1" applyBorder="1" applyAlignment="1">
      <alignment horizontal="center" vertical="center" wrapText="1"/>
    </xf>
    <xf numFmtId="177" fontId="42" fillId="33" borderId="57" xfId="51" applyNumberFormat="1" applyFont="1" applyFill="1" applyBorder="1" applyAlignment="1">
      <alignment vertical="center" shrinkToFit="1"/>
    </xf>
    <xf numFmtId="177" fontId="42" fillId="34" borderId="58" xfId="51" applyNumberFormat="1" applyFont="1" applyFill="1" applyBorder="1" applyAlignment="1">
      <alignment horizontal="right" vertical="center" shrinkToFit="1"/>
    </xf>
    <xf numFmtId="177" fontId="42" fillId="33" borderId="59" xfId="51" applyNumberFormat="1" applyFont="1" applyFill="1" applyBorder="1" applyAlignment="1">
      <alignment horizontal="right" vertical="center" shrinkToFit="1"/>
    </xf>
    <xf numFmtId="177" fontId="42" fillId="34" borderId="60" xfId="51" applyNumberFormat="1" applyFont="1" applyFill="1" applyBorder="1" applyAlignment="1">
      <alignment vertical="center" shrinkToFit="1"/>
    </xf>
    <xf numFmtId="177" fontId="42" fillId="33" borderId="61" xfId="51" applyNumberFormat="1" applyFont="1" applyFill="1" applyBorder="1" applyAlignment="1">
      <alignment horizontal="right" vertical="center" shrinkToFit="1"/>
    </xf>
    <xf numFmtId="177" fontId="42" fillId="33" borderId="56" xfId="51" applyNumberFormat="1" applyFont="1" applyFill="1" applyBorder="1" applyAlignment="1">
      <alignment horizontal="right" vertical="center" shrinkToFit="1"/>
    </xf>
    <xf numFmtId="177" fontId="42" fillId="35" borderId="60" xfId="51" applyNumberFormat="1" applyFont="1" applyFill="1" applyBorder="1" applyAlignment="1">
      <alignment vertical="center" shrinkToFit="1"/>
    </xf>
    <xf numFmtId="38" fontId="0" fillId="0" borderId="62" xfId="51" applyFont="1" applyBorder="1" applyAlignment="1">
      <alignment horizontal="center" vertical="center" wrapText="1"/>
    </xf>
    <xf numFmtId="177" fontId="42" fillId="34" borderId="63" xfId="51" applyNumberFormat="1" applyFont="1" applyFill="1" applyBorder="1" applyAlignment="1">
      <alignment vertical="center" shrinkToFit="1"/>
    </xf>
    <xf numFmtId="177" fontId="42" fillId="0" borderId="63" xfId="51" applyNumberFormat="1" applyFont="1" applyBorder="1" applyAlignment="1">
      <alignment vertical="center" shrinkToFit="1"/>
    </xf>
    <xf numFmtId="177" fontId="42" fillId="34" borderId="64" xfId="51" applyNumberFormat="1" applyFont="1" applyFill="1" applyBorder="1" applyAlignment="1">
      <alignment vertical="center" shrinkToFit="1"/>
    </xf>
    <xf numFmtId="177" fontId="42" fillId="0" borderId="65" xfId="51" applyNumberFormat="1" applyFont="1" applyBorder="1" applyAlignment="1">
      <alignment vertical="center" shrinkToFit="1"/>
    </xf>
    <xf numFmtId="177" fontId="42" fillId="34" borderId="65" xfId="51" applyNumberFormat="1" applyFont="1" applyFill="1" applyBorder="1" applyAlignment="1">
      <alignment vertical="center" shrinkToFit="1"/>
    </xf>
    <xf numFmtId="177" fontId="42" fillId="33" borderId="63" xfId="51" applyNumberFormat="1" applyFont="1" applyFill="1" applyBorder="1" applyAlignment="1">
      <alignment vertical="center" shrinkToFit="1"/>
    </xf>
    <xf numFmtId="177" fontId="42" fillId="0" borderId="64" xfId="51" applyNumberFormat="1" applyFont="1" applyBorder="1" applyAlignment="1">
      <alignment vertical="center" shrinkToFit="1"/>
    </xf>
    <xf numFmtId="177" fontId="42" fillId="34" borderId="66" xfId="51" applyNumberFormat="1" applyFont="1" applyFill="1" applyBorder="1" applyAlignment="1">
      <alignment vertical="center" shrinkToFit="1"/>
    </xf>
    <xf numFmtId="177" fontId="42" fillId="33" borderId="67" xfId="51" applyNumberFormat="1" applyFont="1" applyFill="1" applyBorder="1" applyAlignment="1">
      <alignment vertical="center" shrinkToFit="1"/>
    </xf>
    <xf numFmtId="177" fontId="42" fillId="34" borderId="68" xfId="51" applyNumberFormat="1" applyFont="1" applyFill="1" applyBorder="1" applyAlignment="1">
      <alignment vertical="center" shrinkToFit="1"/>
    </xf>
    <xf numFmtId="177" fontId="42" fillId="33" borderId="68" xfId="51" applyNumberFormat="1" applyFont="1" applyFill="1" applyBorder="1" applyAlignment="1">
      <alignment vertical="center" shrinkToFit="1"/>
    </xf>
    <xf numFmtId="177" fontId="42" fillId="34" borderId="69" xfId="51" applyNumberFormat="1" applyFont="1" applyFill="1" applyBorder="1" applyAlignment="1">
      <alignment horizontal="right" vertical="center" shrinkToFit="1"/>
    </xf>
    <xf numFmtId="177" fontId="42" fillId="33" borderId="70" xfId="51" applyNumberFormat="1" applyFont="1" applyFill="1" applyBorder="1" applyAlignment="1">
      <alignment horizontal="right" vertical="center" shrinkToFit="1"/>
    </xf>
    <xf numFmtId="177" fontId="42" fillId="34" borderId="71" xfId="51" applyNumberFormat="1" applyFont="1" applyFill="1" applyBorder="1" applyAlignment="1">
      <alignment vertical="center" shrinkToFit="1"/>
    </xf>
    <xf numFmtId="177" fontId="42" fillId="33" borderId="72" xfId="51" applyNumberFormat="1" applyFont="1" applyFill="1" applyBorder="1" applyAlignment="1">
      <alignment horizontal="right" vertical="center" shrinkToFit="1"/>
    </xf>
    <xf numFmtId="177" fontId="42" fillId="33" borderId="62" xfId="51" applyNumberFormat="1" applyFont="1" applyFill="1" applyBorder="1" applyAlignment="1">
      <alignment horizontal="right" vertical="center" shrinkToFit="1"/>
    </xf>
    <xf numFmtId="177" fontId="42" fillId="35" borderId="71" xfId="51" applyNumberFormat="1" applyFont="1" applyFill="1" applyBorder="1" applyAlignment="1">
      <alignment vertical="center" shrinkToFit="1"/>
    </xf>
    <xf numFmtId="177" fontId="0" fillId="34" borderId="63" xfId="51" applyNumberFormat="1" applyFont="1" applyFill="1" applyBorder="1" applyAlignment="1">
      <alignment vertical="center" shrinkToFit="1"/>
    </xf>
    <xf numFmtId="177" fontId="0" fillId="34" borderId="30" xfId="51" applyNumberFormat="1" applyFont="1" applyFill="1" applyBorder="1" applyAlignment="1">
      <alignment vertical="center" shrinkToFit="1"/>
    </xf>
    <xf numFmtId="177" fontId="0" fillId="34" borderId="31" xfId="51" applyNumberFormat="1" applyFont="1" applyFill="1" applyBorder="1" applyAlignment="1">
      <alignment vertical="center" shrinkToFit="1"/>
    </xf>
    <xf numFmtId="177" fontId="0" fillId="34" borderId="32" xfId="51" applyNumberFormat="1" applyFont="1" applyFill="1" applyBorder="1" applyAlignment="1">
      <alignment vertical="center" shrinkToFit="1"/>
    </xf>
    <xf numFmtId="177" fontId="0" fillId="34" borderId="30" xfId="0" applyNumberFormat="1" applyFont="1" applyFill="1" applyBorder="1" applyAlignment="1">
      <alignment vertical="center" shrinkToFit="1"/>
    </xf>
    <xf numFmtId="177" fontId="0" fillId="34" borderId="21" xfId="0" applyNumberFormat="1" applyFont="1" applyFill="1" applyBorder="1" applyAlignment="1">
      <alignment vertical="center" shrinkToFit="1"/>
    </xf>
    <xf numFmtId="177" fontId="0" fillId="0" borderId="63" xfId="51" applyNumberFormat="1" applyFont="1" applyBorder="1" applyAlignment="1">
      <alignment vertical="center" shrinkToFit="1"/>
    </xf>
    <xf numFmtId="177" fontId="0" fillId="0" borderId="30" xfId="51" applyNumberFormat="1" applyFont="1" applyBorder="1" applyAlignment="1">
      <alignment vertical="center" shrinkToFit="1"/>
    </xf>
    <xf numFmtId="177" fontId="0" fillId="0" borderId="31" xfId="51" applyNumberFormat="1" applyFont="1" applyBorder="1" applyAlignment="1">
      <alignment vertical="center" shrinkToFit="1"/>
    </xf>
    <xf numFmtId="177" fontId="0" fillId="0" borderId="32" xfId="51" applyNumberFormat="1" applyFont="1" applyBorder="1" applyAlignment="1">
      <alignment vertical="center" shrinkToFit="1"/>
    </xf>
    <xf numFmtId="177" fontId="0" fillId="0" borderId="33" xfId="0" applyNumberFormat="1" applyFont="1" applyBorder="1" applyAlignment="1">
      <alignment vertical="center" shrinkToFit="1"/>
    </xf>
    <xf numFmtId="177" fontId="0" fillId="0" borderId="22" xfId="51" applyNumberFormat="1" applyFont="1" applyBorder="1" applyAlignment="1">
      <alignment vertical="center" shrinkToFit="1"/>
    </xf>
    <xf numFmtId="177" fontId="0" fillId="34" borderId="64" xfId="51" applyNumberFormat="1" applyFont="1" applyFill="1" applyBorder="1" applyAlignment="1">
      <alignment vertical="center" shrinkToFit="1"/>
    </xf>
    <xf numFmtId="177" fontId="0" fillId="34" borderId="34" xfId="51" applyNumberFormat="1" applyFont="1" applyFill="1" applyBorder="1" applyAlignment="1">
      <alignment vertical="center" shrinkToFit="1"/>
    </xf>
    <xf numFmtId="177" fontId="0" fillId="34" borderId="35" xfId="51" applyNumberFormat="1" applyFont="1" applyFill="1" applyBorder="1" applyAlignment="1">
      <alignment vertical="center" shrinkToFit="1"/>
    </xf>
    <xf numFmtId="177" fontId="0" fillId="34" borderId="36" xfId="51" applyNumberFormat="1" applyFont="1" applyFill="1" applyBorder="1" applyAlignment="1">
      <alignment vertical="center" shrinkToFit="1"/>
    </xf>
    <xf numFmtId="177" fontId="0" fillId="34" borderId="23" xfId="51" applyNumberFormat="1" applyFont="1" applyFill="1" applyBorder="1" applyAlignment="1">
      <alignment vertical="center" shrinkToFit="1"/>
    </xf>
    <xf numFmtId="177" fontId="0" fillId="0" borderId="65" xfId="51" applyNumberFormat="1" applyFont="1" applyBorder="1" applyAlignment="1">
      <alignment vertical="center" shrinkToFit="1"/>
    </xf>
    <xf numFmtId="177" fontId="0" fillId="0" borderId="37" xfId="51" applyNumberFormat="1" applyFont="1" applyBorder="1" applyAlignment="1">
      <alignment vertical="center" shrinkToFit="1"/>
    </xf>
    <xf numFmtId="177" fontId="0" fillId="0" borderId="38" xfId="51" applyNumberFormat="1" applyFont="1" applyBorder="1" applyAlignment="1">
      <alignment vertical="center" shrinkToFit="1"/>
    </xf>
    <xf numFmtId="177" fontId="0" fillId="0" borderId="39" xfId="51" applyNumberFormat="1" applyFont="1" applyBorder="1" applyAlignment="1">
      <alignment vertical="center" shrinkToFit="1"/>
    </xf>
    <xf numFmtId="177" fontId="0" fillId="0" borderId="40" xfId="51" applyNumberFormat="1" applyFont="1" applyBorder="1" applyAlignment="1">
      <alignment vertical="center" shrinkToFit="1"/>
    </xf>
    <xf numFmtId="177" fontId="0" fillId="0" borderId="24" xfId="51" applyNumberFormat="1" applyFont="1" applyBorder="1" applyAlignment="1">
      <alignment vertical="center" shrinkToFit="1"/>
    </xf>
    <xf numFmtId="177" fontId="0" fillId="34" borderId="65" xfId="51" applyNumberFormat="1" applyFont="1" applyFill="1" applyBorder="1" applyAlignment="1">
      <alignment vertical="center" shrinkToFit="1"/>
    </xf>
    <xf numFmtId="177" fontId="0" fillId="34" borderId="37" xfId="51" applyNumberFormat="1" applyFont="1" applyFill="1" applyBorder="1" applyAlignment="1">
      <alignment vertical="center" shrinkToFit="1"/>
    </xf>
    <xf numFmtId="177" fontId="0" fillId="34" borderId="38" xfId="51" applyNumberFormat="1" applyFont="1" applyFill="1" applyBorder="1" applyAlignment="1">
      <alignment vertical="center" shrinkToFit="1"/>
    </xf>
    <xf numFmtId="177" fontId="0" fillId="34" borderId="39" xfId="51" applyNumberFormat="1" applyFont="1" applyFill="1" applyBorder="1" applyAlignment="1">
      <alignment vertical="center" shrinkToFit="1"/>
    </xf>
    <xf numFmtId="177" fontId="0" fillId="34" borderId="40" xfId="51" applyNumberFormat="1" applyFont="1" applyFill="1" applyBorder="1" applyAlignment="1">
      <alignment vertical="center" shrinkToFit="1"/>
    </xf>
    <xf numFmtId="177" fontId="0" fillId="34" borderId="24" xfId="51" applyNumberFormat="1" applyFont="1" applyFill="1" applyBorder="1" applyAlignment="1">
      <alignment vertical="center" shrinkToFit="1"/>
    </xf>
    <xf numFmtId="177" fontId="0" fillId="33" borderId="63" xfId="51" applyNumberFormat="1" applyFont="1" applyFill="1" applyBorder="1" applyAlignment="1">
      <alignment vertical="center" shrinkToFit="1"/>
    </xf>
    <xf numFmtId="177" fontId="0" fillId="33" borderId="31" xfId="51" applyNumberFormat="1" applyFont="1" applyFill="1" applyBorder="1" applyAlignment="1">
      <alignment vertical="center" shrinkToFit="1"/>
    </xf>
    <xf numFmtId="177" fontId="0" fillId="33" borderId="73" xfId="51" applyNumberFormat="1" applyFont="1" applyFill="1" applyBorder="1" applyAlignment="1">
      <alignment vertical="center" shrinkToFit="1"/>
    </xf>
    <xf numFmtId="177" fontId="0" fillId="34" borderId="33" xfId="0" applyNumberFormat="1" applyFont="1" applyFill="1" applyBorder="1" applyAlignment="1">
      <alignment vertical="center" shrinkToFit="1"/>
    </xf>
    <xf numFmtId="177" fontId="0" fillId="34" borderId="22" xfId="51" applyNumberFormat="1" applyFont="1" applyFill="1" applyBorder="1" applyAlignment="1">
      <alignment vertical="center" shrinkToFit="1"/>
    </xf>
    <xf numFmtId="177" fontId="0" fillId="0" borderId="64" xfId="51" applyNumberFormat="1" applyFont="1" applyBorder="1" applyAlignment="1">
      <alignment vertical="center" shrinkToFit="1"/>
    </xf>
    <xf numFmtId="177" fontId="0" fillId="0" borderId="34" xfId="51" applyNumberFormat="1" applyFont="1" applyBorder="1" applyAlignment="1">
      <alignment vertical="center" shrinkToFit="1"/>
    </xf>
    <xf numFmtId="177" fontId="0" fillId="0" borderId="35" xfId="51" applyNumberFormat="1" applyFont="1" applyBorder="1" applyAlignment="1">
      <alignment vertical="center" shrinkToFit="1"/>
    </xf>
    <xf numFmtId="177" fontId="0" fillId="0" borderId="36" xfId="51" applyNumberFormat="1" applyFont="1" applyBorder="1" applyAlignment="1">
      <alignment vertical="center" shrinkToFit="1"/>
    </xf>
    <xf numFmtId="177" fontId="0" fillId="0" borderId="34" xfId="0" applyNumberFormat="1" applyFont="1" applyBorder="1" applyAlignment="1">
      <alignment vertical="center" shrinkToFit="1"/>
    </xf>
    <xf numFmtId="177" fontId="0" fillId="0" borderId="23" xfId="0" applyNumberFormat="1" applyFont="1" applyBorder="1" applyAlignment="1">
      <alignment vertical="center" shrinkToFit="1"/>
    </xf>
    <xf numFmtId="177" fontId="0" fillId="34" borderId="66" xfId="51" applyNumberFormat="1" applyFont="1" applyFill="1" applyBorder="1" applyAlignment="1">
      <alignment vertical="center" shrinkToFit="1"/>
    </xf>
    <xf numFmtId="177" fontId="0" fillId="34" borderId="41" xfId="51" applyNumberFormat="1" applyFont="1" applyFill="1" applyBorder="1" applyAlignment="1">
      <alignment vertical="center" shrinkToFit="1"/>
    </xf>
    <xf numFmtId="177" fontId="0" fillId="34" borderId="42" xfId="51" applyNumberFormat="1" applyFont="1" applyFill="1" applyBorder="1" applyAlignment="1">
      <alignment vertical="center" shrinkToFit="1"/>
    </xf>
    <xf numFmtId="177" fontId="0" fillId="34" borderId="40" xfId="0" applyNumberFormat="1" applyFont="1" applyFill="1" applyBorder="1" applyAlignment="1">
      <alignment vertical="center" shrinkToFit="1"/>
    </xf>
    <xf numFmtId="177" fontId="0" fillId="34" borderId="24" xfId="0" applyNumberFormat="1" applyFont="1" applyFill="1" applyBorder="1" applyAlignment="1">
      <alignment vertical="center" shrinkToFit="1"/>
    </xf>
    <xf numFmtId="177" fontId="0" fillId="33" borderId="67" xfId="51" applyNumberFormat="1" applyFont="1" applyFill="1" applyBorder="1" applyAlignment="1">
      <alignment vertical="center" shrinkToFit="1"/>
    </xf>
    <xf numFmtId="177" fontId="0" fillId="33" borderId="43" xfId="51" applyNumberFormat="1" applyFont="1" applyFill="1" applyBorder="1" applyAlignment="1">
      <alignment vertical="center" shrinkToFit="1"/>
    </xf>
    <xf numFmtId="177" fontId="0" fillId="33" borderId="26" xfId="51" applyNumberFormat="1" applyFont="1" applyFill="1" applyBorder="1" applyAlignment="1">
      <alignment vertical="center" shrinkToFit="1"/>
    </xf>
    <xf numFmtId="177" fontId="0" fillId="34" borderId="25" xfId="51" applyNumberFormat="1" applyFont="1" applyFill="1" applyBorder="1" applyAlignment="1">
      <alignment vertical="center" shrinkToFit="1"/>
    </xf>
    <xf numFmtId="177" fontId="0" fillId="0" borderId="25" xfId="51" applyNumberFormat="1" applyFont="1" applyBorder="1" applyAlignment="1">
      <alignment vertical="center" shrinkToFit="1"/>
    </xf>
    <xf numFmtId="177" fontId="0" fillId="34" borderId="68" xfId="51" applyNumberFormat="1" applyFont="1" applyFill="1" applyBorder="1" applyAlignment="1">
      <alignment vertical="center" shrinkToFit="1"/>
    </xf>
    <xf numFmtId="177" fontId="0" fillId="34" borderId="45" xfId="51" applyNumberFormat="1" applyFont="1" applyFill="1" applyBorder="1" applyAlignment="1">
      <alignment vertical="center" shrinkToFit="1"/>
    </xf>
    <xf numFmtId="177" fontId="0" fillId="34" borderId="44" xfId="51" applyNumberFormat="1" applyFont="1" applyFill="1" applyBorder="1" applyAlignment="1">
      <alignment vertical="center" shrinkToFit="1"/>
    </xf>
    <xf numFmtId="177" fontId="0" fillId="34" borderId="46" xfId="51" applyNumberFormat="1" applyFont="1" applyFill="1" applyBorder="1" applyAlignment="1">
      <alignment vertical="center" shrinkToFit="1"/>
    </xf>
    <xf numFmtId="177" fontId="0" fillId="34" borderId="27" xfId="51" applyNumberFormat="1" applyFont="1" applyFill="1" applyBorder="1" applyAlignment="1">
      <alignment vertical="center" shrinkToFit="1"/>
    </xf>
    <xf numFmtId="177" fontId="0" fillId="33" borderId="68" xfId="51" applyNumberFormat="1" applyFont="1" applyFill="1" applyBorder="1" applyAlignment="1">
      <alignment vertical="center" shrinkToFit="1"/>
    </xf>
    <xf numFmtId="177" fontId="0" fillId="33" borderId="45" xfId="51" applyNumberFormat="1" applyFont="1" applyFill="1" applyBorder="1" applyAlignment="1">
      <alignment vertical="center" shrinkToFit="1"/>
    </xf>
    <xf numFmtId="177" fontId="0" fillId="33" borderId="44" xfId="51" applyNumberFormat="1" applyFont="1" applyFill="1" applyBorder="1" applyAlignment="1">
      <alignment vertical="center" shrinkToFit="1"/>
    </xf>
    <xf numFmtId="177" fontId="0" fillId="33" borderId="46" xfId="51" applyNumberFormat="1" applyFont="1" applyFill="1" applyBorder="1" applyAlignment="1">
      <alignment vertical="center" shrinkToFit="1"/>
    </xf>
    <xf numFmtId="177" fontId="0" fillId="33" borderId="27" xfId="51" applyNumberFormat="1" applyFont="1" applyFill="1" applyBorder="1" applyAlignment="1">
      <alignment vertical="center" shrinkToFit="1"/>
    </xf>
    <xf numFmtId="177" fontId="0" fillId="34" borderId="69" xfId="51" applyNumberFormat="1" applyFont="1" applyFill="1" applyBorder="1" applyAlignment="1">
      <alignment horizontal="right" vertical="center" shrinkToFit="1"/>
    </xf>
    <xf numFmtId="177" fontId="0" fillId="34" borderId="47" xfId="51" applyNumberFormat="1" applyFont="1" applyFill="1" applyBorder="1" applyAlignment="1">
      <alignment horizontal="right" vertical="center" shrinkToFit="1"/>
    </xf>
    <xf numFmtId="177" fontId="0" fillId="34" borderId="33" xfId="51" applyNumberFormat="1" applyFont="1" applyFill="1" applyBorder="1" applyAlignment="1">
      <alignment horizontal="right" vertical="center" shrinkToFit="1"/>
    </xf>
    <xf numFmtId="177" fontId="0" fillId="34" borderId="22" xfId="51" applyNumberFormat="1" applyFont="1" applyFill="1" applyBorder="1" applyAlignment="1">
      <alignment horizontal="right" vertical="center" shrinkToFit="1"/>
    </xf>
    <xf numFmtId="177" fontId="0" fillId="33" borderId="70" xfId="51" applyNumberFormat="1" applyFont="1" applyFill="1" applyBorder="1" applyAlignment="1">
      <alignment horizontal="right" vertical="center" shrinkToFit="1"/>
    </xf>
    <xf numFmtId="177" fontId="0" fillId="33" borderId="48" xfId="51" applyNumberFormat="1" applyFont="1" applyFill="1" applyBorder="1" applyAlignment="1">
      <alignment horizontal="right" vertical="center" shrinkToFit="1"/>
    </xf>
    <xf numFmtId="177" fontId="0" fillId="33" borderId="10" xfId="51" applyNumberFormat="1" applyFont="1" applyFill="1" applyBorder="1" applyAlignment="1">
      <alignment horizontal="right" vertical="center" shrinkToFit="1"/>
    </xf>
    <xf numFmtId="177" fontId="0" fillId="34" borderId="71" xfId="51" applyNumberFormat="1" applyFont="1" applyFill="1" applyBorder="1" applyAlignment="1">
      <alignment vertical="center" shrinkToFit="1"/>
    </xf>
    <xf numFmtId="177" fontId="0" fillId="34" borderId="60" xfId="51" applyNumberFormat="1" applyFont="1" applyFill="1" applyBorder="1" applyAlignment="1">
      <alignment vertical="center" shrinkToFit="1"/>
    </xf>
    <xf numFmtId="177" fontId="0" fillId="34" borderId="74" xfId="51" applyNumberFormat="1" applyFont="1" applyFill="1" applyBorder="1" applyAlignment="1">
      <alignment vertical="center" shrinkToFit="1"/>
    </xf>
    <xf numFmtId="177" fontId="0" fillId="33" borderId="30" xfId="51" applyNumberFormat="1" applyFont="1" applyFill="1" applyBorder="1" applyAlignment="1">
      <alignment vertical="center" shrinkToFit="1"/>
    </xf>
    <xf numFmtId="177" fontId="0" fillId="33" borderId="32" xfId="51" applyNumberFormat="1" applyFont="1" applyFill="1" applyBorder="1" applyAlignment="1">
      <alignment vertical="center" shrinkToFit="1"/>
    </xf>
    <xf numFmtId="177" fontId="0" fillId="33" borderId="30" xfId="0" applyNumberFormat="1" applyFont="1" applyFill="1" applyBorder="1" applyAlignment="1">
      <alignment vertical="center" shrinkToFit="1"/>
    </xf>
    <xf numFmtId="177" fontId="0" fillId="33" borderId="25" xfId="0" applyNumberFormat="1" applyFont="1" applyFill="1" applyBorder="1" applyAlignment="1">
      <alignment vertical="center" shrinkToFit="1"/>
    </xf>
    <xf numFmtId="177" fontId="0" fillId="34" borderId="22" xfId="0" applyNumberFormat="1" applyFont="1" applyFill="1" applyBorder="1" applyAlignment="1">
      <alignment vertical="center" shrinkToFit="1"/>
    </xf>
    <xf numFmtId="177" fontId="0" fillId="33" borderId="33" xfId="0" applyNumberFormat="1" applyFont="1" applyFill="1" applyBorder="1" applyAlignment="1">
      <alignment vertical="center" shrinkToFit="1"/>
    </xf>
    <xf numFmtId="177" fontId="0" fillId="33" borderId="22" xfId="0" applyNumberFormat="1" applyFont="1" applyFill="1" applyBorder="1" applyAlignment="1">
      <alignment vertical="center" shrinkToFit="1"/>
    </xf>
    <xf numFmtId="177" fontId="0" fillId="33" borderId="25" xfId="51" applyNumberFormat="1" applyFont="1" applyFill="1" applyBorder="1" applyAlignment="1">
      <alignment vertical="center" shrinkToFit="1"/>
    </xf>
    <xf numFmtId="177" fontId="0" fillId="33" borderId="72" xfId="51" applyNumberFormat="1" applyFont="1" applyFill="1" applyBorder="1" applyAlignment="1">
      <alignment horizontal="right" vertical="center" shrinkToFit="1"/>
    </xf>
    <xf numFmtId="177" fontId="0" fillId="33" borderId="50" xfId="51" applyNumberFormat="1" applyFont="1" applyFill="1" applyBorder="1" applyAlignment="1">
      <alignment horizontal="right" vertical="center" shrinkToFit="1"/>
    </xf>
    <xf numFmtId="177" fontId="0" fillId="33" borderId="51" xfId="51" applyNumberFormat="1" applyFont="1" applyFill="1" applyBorder="1" applyAlignment="1">
      <alignment horizontal="right" vertical="center" shrinkToFit="1"/>
    </xf>
    <xf numFmtId="177" fontId="0" fillId="33" borderId="29" xfId="51" applyNumberFormat="1" applyFont="1" applyFill="1" applyBorder="1" applyAlignment="1">
      <alignment horizontal="right" vertical="center" shrinkToFit="1"/>
    </xf>
    <xf numFmtId="177" fontId="0" fillId="33" borderId="62" xfId="51" applyNumberFormat="1" applyFont="1" applyFill="1" applyBorder="1" applyAlignment="1">
      <alignment horizontal="right" vertical="center" shrinkToFit="1"/>
    </xf>
    <xf numFmtId="177" fontId="0" fillId="33" borderId="16" xfId="51" applyNumberFormat="1" applyFont="1" applyFill="1" applyBorder="1" applyAlignment="1">
      <alignment horizontal="right" vertical="center" shrinkToFit="1"/>
    </xf>
    <xf numFmtId="177" fontId="0" fillId="35" borderId="71" xfId="51" applyNumberFormat="1" applyFont="1" applyFill="1" applyBorder="1" applyAlignment="1">
      <alignment vertical="center" shrinkToFit="1"/>
    </xf>
    <xf numFmtId="177" fontId="0" fillId="35" borderId="60" xfId="51" applyNumberFormat="1" applyFont="1" applyFill="1" applyBorder="1" applyAlignment="1">
      <alignment vertical="center" shrinkToFit="1"/>
    </xf>
    <xf numFmtId="177" fontId="0" fillId="35" borderId="74" xfId="51" applyNumberFormat="1" applyFont="1" applyFill="1" applyBorder="1" applyAlignment="1">
      <alignment vertical="center" shrinkToFit="1"/>
    </xf>
    <xf numFmtId="177" fontId="42" fillId="13" borderId="44" xfId="51" applyNumberFormat="1" applyFont="1" applyFill="1" applyBorder="1" applyAlignment="1">
      <alignment vertical="center" shrinkToFit="1"/>
    </xf>
    <xf numFmtId="177" fontId="42" fillId="13" borderId="46" xfId="51" applyNumberFormat="1" applyFont="1" applyFill="1" applyBorder="1" applyAlignment="1">
      <alignment vertical="center" shrinkToFit="1"/>
    </xf>
    <xf numFmtId="177" fontId="42" fillId="13" borderId="45" xfId="51" applyNumberFormat="1" applyFont="1" applyFill="1" applyBorder="1" applyAlignment="1">
      <alignment vertical="center" shrinkToFit="1"/>
    </xf>
    <xf numFmtId="177" fontId="42" fillId="13" borderId="50" xfId="0" applyNumberFormat="1" applyFont="1" applyFill="1" applyBorder="1" applyAlignment="1">
      <alignment vertical="center" shrinkToFit="1"/>
    </xf>
    <xf numFmtId="177" fontId="42" fillId="13" borderId="29" xfId="51" applyNumberFormat="1" applyFont="1" applyFill="1" applyBorder="1" applyAlignment="1">
      <alignment vertical="center" shrinkToFit="1"/>
    </xf>
    <xf numFmtId="177" fontId="42" fillId="13" borderId="68" xfId="51" applyNumberFormat="1" applyFont="1" applyFill="1" applyBorder="1" applyAlignment="1">
      <alignment vertical="center" shrinkToFit="1"/>
    </xf>
    <xf numFmtId="177" fontId="0" fillId="34" borderId="49" xfId="51" applyNumberFormat="1" applyFont="1" applyFill="1" applyBorder="1" applyAlignment="1">
      <alignment vertical="center" shrinkToFit="1"/>
    </xf>
    <xf numFmtId="177" fontId="0" fillId="34" borderId="28" xfId="51" applyNumberFormat="1" applyFont="1" applyFill="1" applyBorder="1" applyAlignment="1">
      <alignment vertical="center" shrinkToFit="1"/>
    </xf>
    <xf numFmtId="177" fontId="0" fillId="35" borderId="49" xfId="51" applyNumberFormat="1" applyFont="1" applyFill="1" applyBorder="1" applyAlignment="1">
      <alignment vertical="center" shrinkToFit="1"/>
    </xf>
    <xf numFmtId="177" fontId="0" fillId="35" borderId="28" xfId="51" applyNumberFormat="1" applyFont="1" applyFill="1" applyBorder="1" applyAlignment="1">
      <alignment vertical="center" shrinkToFit="1"/>
    </xf>
    <xf numFmtId="38" fontId="0" fillId="0" borderId="20" xfId="51" applyFont="1" applyBorder="1" applyAlignment="1">
      <alignment horizontal="center" vertical="center"/>
    </xf>
    <xf numFmtId="38" fontId="0" fillId="0" borderId="52" xfId="51" applyFont="1" applyBorder="1" applyAlignment="1">
      <alignment horizontal="center" vertical="center"/>
    </xf>
    <xf numFmtId="38" fontId="0" fillId="0" borderId="74" xfId="51" applyFont="1" applyBorder="1" applyAlignment="1">
      <alignment horizontal="center" vertical="center"/>
    </xf>
    <xf numFmtId="38" fontId="0" fillId="0" borderId="20" xfId="51" applyFont="1" applyBorder="1" applyAlignment="1">
      <alignment horizontal="center" vertical="center"/>
    </xf>
    <xf numFmtId="38" fontId="0" fillId="0" borderId="75" xfId="51" applyFont="1" applyFill="1" applyBorder="1" applyAlignment="1">
      <alignment horizontal="center" vertical="center"/>
    </xf>
    <xf numFmtId="38" fontId="0" fillId="0" borderId="76" xfId="51" applyFont="1" applyFill="1" applyBorder="1" applyAlignment="1">
      <alignment horizontal="center" vertical="center"/>
    </xf>
    <xf numFmtId="38" fontId="0" fillId="0" borderId="77" xfId="51" applyFont="1" applyFill="1" applyBorder="1" applyAlignment="1">
      <alignment horizontal="center" vertical="center"/>
    </xf>
    <xf numFmtId="38" fontId="0" fillId="0" borderId="78" xfId="51" applyFont="1" applyFill="1" applyBorder="1" applyAlignment="1">
      <alignment horizontal="center" vertical="center"/>
    </xf>
    <xf numFmtId="38" fontId="0" fillId="0" borderId="75" xfId="51" applyFont="1" applyFill="1" applyBorder="1" applyAlignment="1">
      <alignment horizontal="center" vertical="center"/>
    </xf>
    <xf numFmtId="38" fontId="0" fillId="0" borderId="77" xfId="51" applyFont="1" applyFill="1" applyBorder="1" applyAlignment="1">
      <alignment horizontal="center" vertical="center"/>
    </xf>
    <xf numFmtId="0" fontId="0" fillId="34" borderId="79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0" fillId="0" borderId="79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80" xfId="0" applyFont="1" applyBorder="1" applyAlignment="1">
      <alignment horizontal="center" vertical="center" textRotation="255"/>
    </xf>
    <xf numFmtId="0" fontId="0" fillId="0" borderId="81" xfId="0" applyFont="1" applyBorder="1" applyAlignment="1">
      <alignment horizontal="center" vertical="center" textRotation="255"/>
    </xf>
    <xf numFmtId="0" fontId="0" fillId="0" borderId="79" xfId="0" applyFont="1" applyBorder="1" applyAlignment="1">
      <alignment horizontal="center" vertical="center" textRotation="255"/>
    </xf>
    <xf numFmtId="0" fontId="0" fillId="0" borderId="80" xfId="0" applyFont="1" applyBorder="1" applyAlignment="1">
      <alignment vertical="center" textRotation="255"/>
    </xf>
    <xf numFmtId="0" fontId="0" fillId="0" borderId="81" xfId="0" applyFont="1" applyBorder="1" applyAlignment="1">
      <alignment vertical="center" textRotation="255"/>
    </xf>
    <xf numFmtId="0" fontId="0" fillId="0" borderId="79" xfId="0" applyFont="1" applyBorder="1" applyAlignment="1">
      <alignment vertical="center" textRotation="255"/>
    </xf>
    <xf numFmtId="0" fontId="0" fillId="33" borderId="79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4" borderId="79" xfId="0" applyFont="1" applyFill="1" applyBorder="1" applyAlignment="1">
      <alignment vertical="center"/>
    </xf>
    <xf numFmtId="0" fontId="0" fillId="33" borderId="8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82" xfId="0" applyFont="1" applyFill="1" applyBorder="1" applyAlignment="1">
      <alignment horizontal="left" vertical="center"/>
    </xf>
    <xf numFmtId="0" fontId="0" fillId="33" borderId="83" xfId="0" applyFont="1" applyFill="1" applyBorder="1" applyAlignment="1">
      <alignment horizontal="left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/>
    </xf>
    <xf numFmtId="0" fontId="0" fillId="34" borderId="81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3" borderId="80" xfId="0" applyFont="1" applyFill="1" applyBorder="1" applyAlignment="1">
      <alignment vertical="center"/>
    </xf>
    <xf numFmtId="0" fontId="0" fillId="33" borderId="84" xfId="0" applyFont="1" applyFill="1" applyBorder="1" applyAlignment="1">
      <alignment vertical="center"/>
    </xf>
    <xf numFmtId="0" fontId="0" fillId="34" borderId="18" xfId="0" applyFont="1" applyFill="1" applyBorder="1" applyAlignment="1">
      <alignment horizontal="left" vertical="center"/>
    </xf>
    <xf numFmtId="0" fontId="0" fillId="34" borderId="19" xfId="0" applyFont="1" applyFill="1" applyBorder="1" applyAlignment="1">
      <alignment horizontal="left" vertical="center"/>
    </xf>
    <xf numFmtId="0" fontId="0" fillId="35" borderId="20" xfId="0" applyFont="1" applyFill="1" applyBorder="1" applyAlignment="1">
      <alignment vertical="center"/>
    </xf>
    <xf numFmtId="0" fontId="0" fillId="35" borderId="52" xfId="0" applyFont="1" applyFill="1" applyBorder="1" applyAlignment="1">
      <alignment vertical="center"/>
    </xf>
    <xf numFmtId="38" fontId="0" fillId="0" borderId="85" xfId="51" applyFont="1" applyFill="1" applyBorder="1" applyAlignment="1">
      <alignment horizontal="center" vertical="center"/>
    </xf>
    <xf numFmtId="38" fontId="0" fillId="0" borderId="76" xfId="51" applyFont="1" applyFill="1" applyBorder="1" applyAlignment="1">
      <alignment horizontal="center" vertical="center"/>
    </xf>
    <xf numFmtId="38" fontId="0" fillId="0" borderId="52" xfId="51" applyFont="1" applyBorder="1" applyAlignment="1">
      <alignment horizontal="center" vertical="center"/>
    </xf>
    <xf numFmtId="38" fontId="0" fillId="0" borderId="74" xfId="51" applyFont="1" applyBorder="1" applyAlignment="1">
      <alignment horizontal="center" vertical="center"/>
    </xf>
    <xf numFmtId="38" fontId="0" fillId="0" borderId="78" xfId="51" applyFont="1" applyFill="1" applyBorder="1" applyAlignment="1">
      <alignment horizontal="center" vertical="center"/>
    </xf>
    <xf numFmtId="0" fontId="0" fillId="13" borderId="18" xfId="0" applyFont="1" applyFill="1" applyBorder="1" applyAlignment="1">
      <alignment vertical="center"/>
    </xf>
    <xf numFmtId="0" fontId="0" fillId="13" borderId="19" xfId="0" applyFont="1" applyFill="1" applyBorder="1" applyAlignment="1">
      <alignment vertical="center"/>
    </xf>
    <xf numFmtId="0" fontId="0" fillId="0" borderId="52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66675</xdr:rowOff>
    </xdr:from>
    <xdr:to>
      <xdr:col>1</xdr:col>
      <xdr:colOff>847725</xdr:colOff>
      <xdr:row>3</xdr:row>
      <xdr:rowOff>342900</xdr:rowOff>
    </xdr:to>
    <xdr:sp>
      <xdr:nvSpPr>
        <xdr:cNvPr id="1" name="Line 1"/>
        <xdr:cNvSpPr>
          <a:spLocks/>
        </xdr:cNvSpPr>
      </xdr:nvSpPr>
      <xdr:spPr>
        <a:xfrm flipH="1" flipV="1">
          <a:off x="47625" y="752475"/>
          <a:ext cx="16764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35</xdr:row>
      <xdr:rowOff>66675</xdr:rowOff>
    </xdr:from>
    <xdr:to>
      <xdr:col>1</xdr:col>
      <xdr:colOff>847725</xdr:colOff>
      <xdr:row>36</xdr:row>
      <xdr:rowOff>342900</xdr:rowOff>
    </xdr:to>
    <xdr:sp>
      <xdr:nvSpPr>
        <xdr:cNvPr id="2" name="Line 1"/>
        <xdr:cNvSpPr>
          <a:spLocks/>
        </xdr:cNvSpPr>
      </xdr:nvSpPr>
      <xdr:spPr>
        <a:xfrm flipH="1" flipV="1">
          <a:off x="47625" y="12068175"/>
          <a:ext cx="16764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68</xdr:row>
      <xdr:rowOff>66675</xdr:rowOff>
    </xdr:from>
    <xdr:to>
      <xdr:col>1</xdr:col>
      <xdr:colOff>847725</xdr:colOff>
      <xdr:row>69</xdr:row>
      <xdr:rowOff>342900</xdr:rowOff>
    </xdr:to>
    <xdr:sp>
      <xdr:nvSpPr>
        <xdr:cNvPr id="3" name="Line 1"/>
        <xdr:cNvSpPr>
          <a:spLocks/>
        </xdr:cNvSpPr>
      </xdr:nvSpPr>
      <xdr:spPr>
        <a:xfrm flipH="1" flipV="1">
          <a:off x="47625" y="23383875"/>
          <a:ext cx="16764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101</xdr:row>
      <xdr:rowOff>66675</xdr:rowOff>
    </xdr:from>
    <xdr:to>
      <xdr:col>1</xdr:col>
      <xdr:colOff>847725</xdr:colOff>
      <xdr:row>102</xdr:row>
      <xdr:rowOff>342900</xdr:rowOff>
    </xdr:to>
    <xdr:sp>
      <xdr:nvSpPr>
        <xdr:cNvPr id="4" name="Line 1"/>
        <xdr:cNvSpPr>
          <a:spLocks/>
        </xdr:cNvSpPr>
      </xdr:nvSpPr>
      <xdr:spPr>
        <a:xfrm flipH="1" flipV="1">
          <a:off x="47625" y="34699575"/>
          <a:ext cx="16764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134</xdr:row>
      <xdr:rowOff>66675</xdr:rowOff>
    </xdr:from>
    <xdr:to>
      <xdr:col>1</xdr:col>
      <xdr:colOff>847725</xdr:colOff>
      <xdr:row>135</xdr:row>
      <xdr:rowOff>342900</xdr:rowOff>
    </xdr:to>
    <xdr:sp>
      <xdr:nvSpPr>
        <xdr:cNvPr id="5" name="Line 1"/>
        <xdr:cNvSpPr>
          <a:spLocks/>
        </xdr:cNvSpPr>
      </xdr:nvSpPr>
      <xdr:spPr>
        <a:xfrm flipH="1" flipV="1">
          <a:off x="47625" y="45881925"/>
          <a:ext cx="16764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167</xdr:row>
      <xdr:rowOff>66675</xdr:rowOff>
    </xdr:from>
    <xdr:to>
      <xdr:col>1</xdr:col>
      <xdr:colOff>847725</xdr:colOff>
      <xdr:row>168</xdr:row>
      <xdr:rowOff>342900</xdr:rowOff>
    </xdr:to>
    <xdr:sp>
      <xdr:nvSpPr>
        <xdr:cNvPr id="6" name="Line 1"/>
        <xdr:cNvSpPr>
          <a:spLocks/>
        </xdr:cNvSpPr>
      </xdr:nvSpPr>
      <xdr:spPr>
        <a:xfrm flipH="1" flipV="1">
          <a:off x="47625" y="57140475"/>
          <a:ext cx="16764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466725</xdr:colOff>
      <xdr:row>0</xdr:row>
      <xdr:rowOff>0</xdr:rowOff>
    </xdr:from>
    <xdr:to>
      <xdr:col>19</xdr:col>
      <xdr:colOff>581025</xdr:colOff>
      <xdr:row>0</xdr:row>
      <xdr:rowOff>323850</xdr:rowOff>
    </xdr:to>
    <xdr:sp>
      <xdr:nvSpPr>
        <xdr:cNvPr id="7" name="正方形/長方形 7"/>
        <xdr:cNvSpPr>
          <a:spLocks/>
        </xdr:cNvSpPr>
      </xdr:nvSpPr>
      <xdr:spPr>
        <a:xfrm>
          <a:off x="14458950" y="0"/>
          <a:ext cx="857250" cy="3238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>
    <tabColor rgb="FFFF0000"/>
    <pageSetUpPr fitToPage="1"/>
  </sheetPr>
  <dimension ref="A1:DJ199"/>
  <sheetViews>
    <sheetView tabSelected="1" zoomScale="70" zoomScaleNormal="70" zoomScaleSheetLayoutView="55" zoomScalePageLayoutView="25" workbookViewId="0" topLeftCell="A1">
      <selection activeCell="G216" sqref="G216"/>
    </sheetView>
  </sheetViews>
  <sheetFormatPr defaultColWidth="9.00390625" defaultRowHeight="13.5"/>
  <cols>
    <col min="1" max="1" width="11.50390625" style="3" customWidth="1"/>
    <col min="2" max="2" width="16.125" style="3" customWidth="1"/>
    <col min="3" max="20" width="9.75390625" style="15" customWidth="1"/>
    <col min="21" max="21" width="8.50390625" style="12" bestFit="1" customWidth="1"/>
    <col min="22" max="22" width="12.125" style="12" bestFit="1" customWidth="1"/>
    <col min="23" max="23" width="8.50390625" style="12" bestFit="1" customWidth="1"/>
    <col min="24" max="24" width="12.125" style="12" bestFit="1" customWidth="1"/>
    <col min="25" max="25" width="8.50390625" style="12" bestFit="1" customWidth="1"/>
    <col min="26" max="26" width="12.125" style="12" bestFit="1" customWidth="1"/>
    <col min="27" max="27" width="8.50390625" style="12" bestFit="1" customWidth="1"/>
    <col min="28" max="28" width="12.125" style="12" bestFit="1" customWidth="1"/>
    <col min="29" max="29" width="8.50390625" style="12" bestFit="1" customWidth="1"/>
    <col min="30" max="30" width="12.125" style="12" bestFit="1" customWidth="1"/>
    <col min="31" max="31" width="8.50390625" style="12" bestFit="1" customWidth="1"/>
    <col min="32" max="32" width="12.125" style="12" bestFit="1" customWidth="1"/>
    <col min="33" max="33" width="8.50390625" style="12" bestFit="1" customWidth="1"/>
    <col min="34" max="34" width="12.125" style="12" bestFit="1" customWidth="1"/>
    <col min="35" max="35" width="8.50390625" style="12" bestFit="1" customWidth="1"/>
    <col min="36" max="36" width="12.125" style="12" bestFit="1" customWidth="1"/>
    <col min="37" max="37" width="8.50390625" style="12" bestFit="1" customWidth="1"/>
    <col min="38" max="38" width="12.125" style="12" bestFit="1" customWidth="1"/>
    <col min="39" max="39" width="8.50390625" style="12" bestFit="1" customWidth="1"/>
    <col min="40" max="40" width="12.125" style="12" bestFit="1" customWidth="1"/>
    <col min="41" max="41" width="8.50390625" style="12" bestFit="1" customWidth="1"/>
    <col min="42" max="42" width="12.125" style="12" bestFit="1" customWidth="1"/>
    <col min="43" max="43" width="8.50390625" style="12" bestFit="1" customWidth="1"/>
    <col min="44" max="44" width="12.125" style="12" bestFit="1" customWidth="1"/>
    <col min="45" max="45" width="8.50390625" style="12" bestFit="1" customWidth="1"/>
    <col min="46" max="46" width="12.125" style="12" bestFit="1" customWidth="1"/>
    <col min="47" max="47" width="8.50390625" style="12" bestFit="1" customWidth="1"/>
    <col min="48" max="48" width="12.125" style="12" bestFit="1" customWidth="1"/>
    <col min="49" max="49" width="8.50390625" style="12" bestFit="1" customWidth="1"/>
    <col min="50" max="50" width="12.125" style="12" bestFit="1" customWidth="1"/>
    <col min="51" max="51" width="8.50390625" style="12" bestFit="1" customWidth="1"/>
    <col min="52" max="52" width="12.125" style="12" bestFit="1" customWidth="1"/>
    <col min="53" max="53" width="8.50390625" style="12" bestFit="1" customWidth="1"/>
    <col min="54" max="54" width="12.125" style="12" bestFit="1" customWidth="1"/>
    <col min="55" max="55" width="8.50390625" style="12" bestFit="1" customWidth="1"/>
    <col min="56" max="56" width="12.125" style="12" bestFit="1" customWidth="1"/>
    <col min="57" max="57" width="8.50390625" style="12" bestFit="1" customWidth="1"/>
    <col min="58" max="58" width="12.125" style="12" bestFit="1" customWidth="1"/>
    <col min="59" max="59" width="8.50390625" style="12" bestFit="1" customWidth="1"/>
    <col min="60" max="60" width="12.125" style="12" bestFit="1" customWidth="1"/>
    <col min="61" max="61" width="8.50390625" style="12" bestFit="1" customWidth="1"/>
    <col min="62" max="62" width="12.125" style="12" bestFit="1" customWidth="1"/>
    <col min="63" max="63" width="8.50390625" style="12" bestFit="1" customWidth="1"/>
    <col min="64" max="64" width="12.125" style="12" bestFit="1" customWidth="1"/>
    <col min="65" max="65" width="8.50390625" style="12" bestFit="1" customWidth="1"/>
    <col min="66" max="66" width="12.125" style="12" bestFit="1" customWidth="1"/>
    <col min="67" max="67" width="8.50390625" style="15" bestFit="1" customWidth="1"/>
    <col min="68" max="68" width="12.125" style="15" bestFit="1" customWidth="1"/>
    <col min="69" max="69" width="8.50390625" style="15" bestFit="1" customWidth="1"/>
    <col min="70" max="70" width="12.125" style="15" bestFit="1" customWidth="1"/>
    <col min="71" max="71" width="8.50390625" style="15" bestFit="1" customWidth="1"/>
    <col min="72" max="72" width="12.125" style="15" bestFit="1" customWidth="1"/>
    <col min="73" max="73" width="8.50390625" style="15" bestFit="1" customWidth="1"/>
    <col min="74" max="74" width="12.125" style="15" bestFit="1" customWidth="1"/>
    <col min="75" max="75" width="8.50390625" style="15" bestFit="1" customWidth="1"/>
    <col min="76" max="76" width="12.125" style="15" bestFit="1" customWidth="1"/>
    <col min="77" max="77" width="8.50390625" style="15" bestFit="1" customWidth="1"/>
    <col min="78" max="78" width="12.125" style="15" bestFit="1" customWidth="1"/>
    <col min="79" max="79" width="8.50390625" style="15" bestFit="1" customWidth="1"/>
    <col min="80" max="80" width="12.125" style="15" bestFit="1" customWidth="1"/>
    <col min="81" max="81" width="8.50390625" style="15" bestFit="1" customWidth="1"/>
    <col min="82" max="82" width="12.125" style="15" bestFit="1" customWidth="1"/>
    <col min="83" max="83" width="8.50390625" style="15" bestFit="1" customWidth="1"/>
    <col min="84" max="84" width="12.125" style="15" bestFit="1" customWidth="1"/>
    <col min="85" max="85" width="8.50390625" style="15" bestFit="1" customWidth="1"/>
    <col min="86" max="86" width="12.125" style="15" bestFit="1" customWidth="1"/>
    <col min="87" max="87" width="8.50390625" style="15" bestFit="1" customWidth="1"/>
    <col min="88" max="88" width="12.125" style="15" bestFit="1" customWidth="1"/>
    <col min="89" max="89" width="8.50390625" style="15" bestFit="1" customWidth="1"/>
    <col min="90" max="90" width="12.125" style="15" bestFit="1" customWidth="1"/>
    <col min="91" max="91" width="8.50390625" style="15" bestFit="1" customWidth="1"/>
    <col min="92" max="92" width="12.125" style="15" bestFit="1" customWidth="1"/>
    <col min="93" max="93" width="8.50390625" style="15" bestFit="1" customWidth="1"/>
    <col min="94" max="94" width="12.125" style="15" bestFit="1" customWidth="1"/>
    <col min="95" max="95" width="8.50390625" style="15" bestFit="1" customWidth="1"/>
    <col min="96" max="96" width="12.125" style="15" bestFit="1" customWidth="1"/>
    <col min="97" max="97" width="8.50390625" style="15" bestFit="1" customWidth="1"/>
    <col min="98" max="98" width="12.125" style="15" bestFit="1" customWidth="1"/>
    <col min="99" max="99" width="8.50390625" style="15" bestFit="1" customWidth="1"/>
    <col min="100" max="100" width="12.125" style="15" bestFit="1" customWidth="1"/>
    <col min="101" max="101" width="8.50390625" style="15" bestFit="1" customWidth="1"/>
    <col min="102" max="102" width="12.125" style="15" bestFit="1" customWidth="1"/>
    <col min="103" max="103" width="8.50390625" style="15" bestFit="1" customWidth="1"/>
    <col min="104" max="104" width="12.125" style="15" bestFit="1" customWidth="1"/>
    <col min="105" max="105" width="8.50390625" style="15" bestFit="1" customWidth="1"/>
    <col min="106" max="106" width="12.125" style="15" bestFit="1" customWidth="1"/>
    <col min="107" max="107" width="8.50390625" style="15" bestFit="1" customWidth="1"/>
    <col min="108" max="108" width="12.125" style="15" bestFit="1" customWidth="1"/>
    <col min="109" max="109" width="8.50390625" style="15" bestFit="1" customWidth="1"/>
    <col min="110" max="110" width="12.125" style="15" bestFit="1" customWidth="1"/>
    <col min="111" max="16384" width="9.00390625" style="3" customWidth="1"/>
  </cols>
  <sheetData>
    <row r="1" spans="1:110" ht="27" customHeight="1" thickBot="1">
      <c r="A1" s="51" t="s">
        <v>60</v>
      </c>
      <c r="B1" s="21"/>
      <c r="H1" s="4"/>
      <c r="N1" s="4"/>
      <c r="T1" s="4"/>
      <c r="Z1" s="16"/>
      <c r="AF1" s="16"/>
      <c r="AL1" s="16"/>
      <c r="AR1" s="16"/>
      <c r="AX1" s="16"/>
      <c r="BD1" s="16"/>
      <c r="BJ1" s="16"/>
      <c r="BP1" s="4"/>
      <c r="BV1" s="4"/>
      <c r="CB1" s="4"/>
      <c r="CH1" s="4"/>
      <c r="CN1" s="4"/>
      <c r="CT1" s="4"/>
      <c r="CZ1" s="4"/>
      <c r="DF1" s="4"/>
    </row>
    <row r="2" spans="1:110" ht="27" customHeight="1" thickBot="1">
      <c r="A2" s="25"/>
      <c r="B2" s="122" t="s">
        <v>55</v>
      </c>
      <c r="C2" s="251" t="s">
        <v>33</v>
      </c>
      <c r="D2" s="252"/>
      <c r="E2" s="252"/>
      <c r="F2" s="252"/>
      <c r="G2" s="252"/>
      <c r="H2" s="253"/>
      <c r="I2" s="251" t="s">
        <v>37</v>
      </c>
      <c r="J2" s="252"/>
      <c r="K2" s="252"/>
      <c r="L2" s="252"/>
      <c r="M2" s="252"/>
      <c r="N2" s="253"/>
      <c r="O2" s="254" t="s">
        <v>38</v>
      </c>
      <c r="P2" s="252"/>
      <c r="Q2" s="252"/>
      <c r="R2" s="252"/>
      <c r="S2" s="252"/>
      <c r="T2" s="253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</row>
    <row r="3" spans="1:110" ht="27" customHeight="1">
      <c r="A3" s="5"/>
      <c r="B3" s="6" t="s">
        <v>4</v>
      </c>
      <c r="C3" s="259" t="s">
        <v>34</v>
      </c>
      <c r="D3" s="256"/>
      <c r="E3" s="260" t="s">
        <v>35</v>
      </c>
      <c r="F3" s="256"/>
      <c r="G3" s="260" t="s">
        <v>36</v>
      </c>
      <c r="H3" s="258"/>
      <c r="I3" s="259" t="s">
        <v>34</v>
      </c>
      <c r="J3" s="256"/>
      <c r="K3" s="260" t="s">
        <v>35</v>
      </c>
      <c r="L3" s="256"/>
      <c r="M3" s="260" t="s">
        <v>36</v>
      </c>
      <c r="N3" s="258"/>
      <c r="O3" s="255" t="s">
        <v>56</v>
      </c>
      <c r="P3" s="256"/>
      <c r="Q3" s="257" t="s">
        <v>57</v>
      </c>
      <c r="R3" s="256"/>
      <c r="S3" s="257" t="s">
        <v>58</v>
      </c>
      <c r="T3" s="258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</row>
    <row r="4" spans="1:110" ht="27" customHeight="1" thickBot="1">
      <c r="A4" s="7" t="s">
        <v>5</v>
      </c>
      <c r="B4" s="8"/>
      <c r="C4" s="136" t="s">
        <v>6</v>
      </c>
      <c r="D4" s="2" t="s">
        <v>7</v>
      </c>
      <c r="E4" s="9" t="s">
        <v>6</v>
      </c>
      <c r="F4" s="2" t="s">
        <v>7</v>
      </c>
      <c r="G4" s="9" t="s">
        <v>6</v>
      </c>
      <c r="H4" s="1" t="s">
        <v>7</v>
      </c>
      <c r="I4" s="136" t="s">
        <v>6</v>
      </c>
      <c r="J4" s="2" t="s">
        <v>7</v>
      </c>
      <c r="K4" s="9" t="s">
        <v>6</v>
      </c>
      <c r="L4" s="2" t="s">
        <v>7</v>
      </c>
      <c r="M4" s="9" t="s">
        <v>6</v>
      </c>
      <c r="N4" s="1" t="s">
        <v>7</v>
      </c>
      <c r="O4" s="136" t="s">
        <v>6</v>
      </c>
      <c r="P4" s="2" t="s">
        <v>7</v>
      </c>
      <c r="Q4" s="9" t="s">
        <v>6</v>
      </c>
      <c r="R4" s="2" t="s">
        <v>7</v>
      </c>
      <c r="S4" s="9" t="s">
        <v>6</v>
      </c>
      <c r="T4" s="1" t="s">
        <v>7</v>
      </c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</row>
    <row r="5" spans="1:110" ht="27" customHeight="1">
      <c r="A5" s="261" t="s">
        <v>8</v>
      </c>
      <c r="B5" s="262"/>
      <c r="C5" s="137">
        <v>419</v>
      </c>
      <c r="D5" s="52">
        <v>3540240</v>
      </c>
      <c r="E5" s="53">
        <v>466</v>
      </c>
      <c r="F5" s="54">
        <v>3510540</v>
      </c>
      <c r="G5" s="55">
        <v>515</v>
      </c>
      <c r="H5" s="99">
        <v>4122360</v>
      </c>
      <c r="I5" s="137">
        <v>606</v>
      </c>
      <c r="J5" s="52">
        <v>10282120</v>
      </c>
      <c r="K5" s="53">
        <v>576</v>
      </c>
      <c r="L5" s="54">
        <v>10099190</v>
      </c>
      <c r="M5" s="55">
        <v>606</v>
      </c>
      <c r="N5" s="99">
        <v>10276135</v>
      </c>
      <c r="O5" s="154">
        <v>517</v>
      </c>
      <c r="P5" s="155">
        <v>2517240</v>
      </c>
      <c r="Q5" s="156">
        <v>1514</v>
      </c>
      <c r="R5" s="157">
        <v>2718000</v>
      </c>
      <c r="S5" s="158">
        <v>655</v>
      </c>
      <c r="T5" s="159">
        <v>3137440</v>
      </c>
      <c r="U5" s="27"/>
      <c r="V5" s="27"/>
      <c r="W5" s="27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</row>
    <row r="6" spans="1:110" ht="27" customHeight="1">
      <c r="A6" s="263" t="s">
        <v>9</v>
      </c>
      <c r="B6" s="264"/>
      <c r="C6" s="138">
        <v>427</v>
      </c>
      <c r="D6" s="56">
        <v>3167120</v>
      </c>
      <c r="E6" s="57">
        <v>378</v>
      </c>
      <c r="F6" s="58">
        <v>2746400</v>
      </c>
      <c r="G6" s="59">
        <v>379</v>
      </c>
      <c r="H6" s="100">
        <v>2614160</v>
      </c>
      <c r="I6" s="138"/>
      <c r="J6" s="56"/>
      <c r="K6" s="57"/>
      <c r="L6" s="58"/>
      <c r="M6" s="59"/>
      <c r="N6" s="100"/>
      <c r="O6" s="160"/>
      <c r="P6" s="161"/>
      <c r="Q6" s="162"/>
      <c r="R6" s="163"/>
      <c r="S6" s="164"/>
      <c r="T6" s="165"/>
      <c r="U6" s="27"/>
      <c r="V6" s="27"/>
      <c r="W6" s="27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</row>
    <row r="7" spans="1:110" ht="27" customHeight="1">
      <c r="A7" s="265" t="s">
        <v>24</v>
      </c>
      <c r="B7" s="123" t="s">
        <v>25</v>
      </c>
      <c r="C7" s="139">
        <v>2307</v>
      </c>
      <c r="D7" s="60">
        <v>5108400</v>
      </c>
      <c r="E7" s="61">
        <v>2302</v>
      </c>
      <c r="F7" s="62">
        <v>5126050</v>
      </c>
      <c r="G7" s="60">
        <v>2254</v>
      </c>
      <c r="H7" s="101">
        <v>4805820</v>
      </c>
      <c r="I7" s="139"/>
      <c r="J7" s="60"/>
      <c r="K7" s="61"/>
      <c r="L7" s="62"/>
      <c r="M7" s="60"/>
      <c r="N7" s="101"/>
      <c r="O7" s="166"/>
      <c r="P7" s="167"/>
      <c r="Q7" s="168"/>
      <c r="R7" s="169"/>
      <c r="S7" s="167"/>
      <c r="T7" s="170"/>
      <c r="U7" s="27"/>
      <c r="V7" s="27"/>
      <c r="W7" s="27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</row>
    <row r="8" spans="1:110" ht="27" customHeight="1">
      <c r="A8" s="266"/>
      <c r="B8" s="124" t="s">
        <v>26</v>
      </c>
      <c r="C8" s="140">
        <v>0</v>
      </c>
      <c r="D8" s="63">
        <v>0</v>
      </c>
      <c r="E8" s="64"/>
      <c r="F8" s="65"/>
      <c r="G8" s="66"/>
      <c r="H8" s="102"/>
      <c r="I8" s="140"/>
      <c r="J8" s="63"/>
      <c r="K8" s="64"/>
      <c r="L8" s="65"/>
      <c r="M8" s="66"/>
      <c r="N8" s="102"/>
      <c r="O8" s="171"/>
      <c r="P8" s="172"/>
      <c r="Q8" s="173"/>
      <c r="R8" s="174"/>
      <c r="S8" s="175"/>
      <c r="T8" s="176"/>
      <c r="U8" s="27"/>
      <c r="V8" s="27"/>
      <c r="W8" s="27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</row>
    <row r="9" spans="1:110" ht="27" customHeight="1">
      <c r="A9" s="266"/>
      <c r="B9" s="125" t="s">
        <v>10</v>
      </c>
      <c r="C9" s="141">
        <v>8525</v>
      </c>
      <c r="D9" s="67">
        <v>21988820</v>
      </c>
      <c r="E9" s="68">
        <v>8559</v>
      </c>
      <c r="F9" s="69">
        <v>21326760</v>
      </c>
      <c r="G9" s="70">
        <v>7590</v>
      </c>
      <c r="H9" s="103">
        <v>18691490</v>
      </c>
      <c r="I9" s="141">
        <v>6035</v>
      </c>
      <c r="J9" s="67">
        <v>14736040</v>
      </c>
      <c r="K9" s="68">
        <v>5602</v>
      </c>
      <c r="L9" s="69">
        <v>13948390</v>
      </c>
      <c r="M9" s="70">
        <v>5636</v>
      </c>
      <c r="N9" s="103">
        <v>13368090</v>
      </c>
      <c r="O9" s="177">
        <v>2054</v>
      </c>
      <c r="P9" s="178">
        <v>4054540</v>
      </c>
      <c r="Q9" s="179">
        <v>1983</v>
      </c>
      <c r="R9" s="180">
        <v>3690000</v>
      </c>
      <c r="S9" s="181">
        <v>2115</v>
      </c>
      <c r="T9" s="182">
        <v>4103660</v>
      </c>
      <c r="U9" s="27"/>
      <c r="V9" s="27"/>
      <c r="W9" s="27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</row>
    <row r="10" spans="1:110" ht="27" customHeight="1">
      <c r="A10" s="267"/>
      <c r="B10" s="10" t="s">
        <v>11</v>
      </c>
      <c r="C10" s="142">
        <v>10832</v>
      </c>
      <c r="D10" s="71">
        <v>27097220</v>
      </c>
      <c r="E10" s="71">
        <v>10861</v>
      </c>
      <c r="F10" s="71">
        <v>26452810</v>
      </c>
      <c r="G10" s="71">
        <v>9844</v>
      </c>
      <c r="H10" s="104">
        <v>23497310</v>
      </c>
      <c r="I10" s="142">
        <f aca="true" t="shared" si="0" ref="I10:N10">+I7+I8+I9</f>
        <v>6035</v>
      </c>
      <c r="J10" s="71">
        <f t="shared" si="0"/>
        <v>14736040</v>
      </c>
      <c r="K10" s="71">
        <f t="shared" si="0"/>
        <v>5602</v>
      </c>
      <c r="L10" s="71">
        <f t="shared" si="0"/>
        <v>13948390</v>
      </c>
      <c r="M10" s="71">
        <f t="shared" si="0"/>
        <v>5636</v>
      </c>
      <c r="N10" s="104">
        <f t="shared" si="0"/>
        <v>13368090</v>
      </c>
      <c r="O10" s="183">
        <f aca="true" t="shared" si="1" ref="O10:T10">SUM(O7:O9)</f>
        <v>2054</v>
      </c>
      <c r="P10" s="184">
        <f t="shared" si="1"/>
        <v>4054540</v>
      </c>
      <c r="Q10" s="184">
        <f t="shared" si="1"/>
        <v>1983</v>
      </c>
      <c r="R10" s="184">
        <f t="shared" si="1"/>
        <v>3690000</v>
      </c>
      <c r="S10" s="184">
        <f t="shared" si="1"/>
        <v>2115</v>
      </c>
      <c r="T10" s="185">
        <f t="shared" si="1"/>
        <v>4103660</v>
      </c>
      <c r="U10" s="27"/>
      <c r="V10" s="27"/>
      <c r="W10" s="27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</row>
    <row r="11" spans="1:110" ht="27" customHeight="1">
      <c r="A11" s="261" t="s">
        <v>12</v>
      </c>
      <c r="B11" s="262"/>
      <c r="C11" s="137"/>
      <c r="D11" s="52"/>
      <c r="E11" s="53"/>
      <c r="F11" s="54"/>
      <c r="G11" s="72"/>
      <c r="H11" s="105"/>
      <c r="I11" s="137"/>
      <c r="J11" s="52"/>
      <c r="K11" s="53"/>
      <c r="L11" s="54"/>
      <c r="M11" s="72"/>
      <c r="N11" s="105"/>
      <c r="O11" s="154">
        <v>429</v>
      </c>
      <c r="P11" s="155">
        <v>1060800</v>
      </c>
      <c r="Q11" s="156">
        <v>499</v>
      </c>
      <c r="R11" s="157">
        <v>1089000</v>
      </c>
      <c r="S11" s="186">
        <v>493</v>
      </c>
      <c r="T11" s="187">
        <v>1155440</v>
      </c>
      <c r="U11" s="27"/>
      <c r="V11" s="27"/>
      <c r="W11" s="27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</row>
    <row r="12" spans="1:110" ht="27" customHeight="1">
      <c r="A12" s="268" t="s">
        <v>13</v>
      </c>
      <c r="B12" s="126" t="s">
        <v>0</v>
      </c>
      <c r="C12" s="143">
        <v>7939</v>
      </c>
      <c r="D12" s="73">
        <v>6262115</v>
      </c>
      <c r="E12" s="74">
        <v>4448</v>
      </c>
      <c r="F12" s="75">
        <v>5608730</v>
      </c>
      <c r="G12" s="76">
        <v>6317</v>
      </c>
      <c r="H12" s="106">
        <v>5416045</v>
      </c>
      <c r="I12" s="143">
        <v>205</v>
      </c>
      <c r="J12" s="73">
        <v>3345565</v>
      </c>
      <c r="K12" s="74">
        <v>208</v>
      </c>
      <c r="L12" s="75">
        <v>2995480</v>
      </c>
      <c r="M12" s="76">
        <v>183</v>
      </c>
      <c r="N12" s="106">
        <v>2809885</v>
      </c>
      <c r="O12" s="188"/>
      <c r="P12" s="189"/>
      <c r="Q12" s="190"/>
      <c r="R12" s="191"/>
      <c r="S12" s="192"/>
      <c r="T12" s="193"/>
      <c r="U12" s="23"/>
      <c r="V12" s="23"/>
      <c r="W12" s="27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</row>
    <row r="13" spans="1:110" ht="27" customHeight="1">
      <c r="A13" s="269"/>
      <c r="B13" s="127" t="s">
        <v>14</v>
      </c>
      <c r="C13" s="144"/>
      <c r="D13" s="70"/>
      <c r="E13" s="77"/>
      <c r="F13" s="78"/>
      <c r="G13" s="79"/>
      <c r="H13" s="107"/>
      <c r="I13" s="144"/>
      <c r="J13" s="70"/>
      <c r="K13" s="77"/>
      <c r="L13" s="78"/>
      <c r="M13" s="79"/>
      <c r="N13" s="107"/>
      <c r="O13" s="194"/>
      <c r="P13" s="181"/>
      <c r="Q13" s="195"/>
      <c r="R13" s="196"/>
      <c r="S13" s="197"/>
      <c r="T13" s="198"/>
      <c r="U13" s="23"/>
      <c r="V13" s="23"/>
      <c r="W13" s="27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</row>
    <row r="14" spans="1:110" ht="27" customHeight="1">
      <c r="A14" s="270"/>
      <c r="B14" s="10" t="s">
        <v>11</v>
      </c>
      <c r="C14" s="145">
        <v>7939</v>
      </c>
      <c r="D14" s="80">
        <v>6262115</v>
      </c>
      <c r="E14" s="80">
        <v>4370</v>
      </c>
      <c r="F14" s="80">
        <v>4141160</v>
      </c>
      <c r="G14" s="80">
        <v>6317</v>
      </c>
      <c r="H14" s="108">
        <v>5416045</v>
      </c>
      <c r="I14" s="145">
        <f aca="true" t="shared" si="2" ref="I14:N14">SUM(I12:I13)</f>
        <v>205</v>
      </c>
      <c r="J14" s="80">
        <f t="shared" si="2"/>
        <v>3345565</v>
      </c>
      <c r="K14" s="80">
        <f t="shared" si="2"/>
        <v>208</v>
      </c>
      <c r="L14" s="80">
        <f t="shared" si="2"/>
        <v>2995480</v>
      </c>
      <c r="M14" s="80">
        <f t="shared" si="2"/>
        <v>183</v>
      </c>
      <c r="N14" s="108">
        <f t="shared" si="2"/>
        <v>2809885</v>
      </c>
      <c r="O14" s="199"/>
      <c r="P14" s="200"/>
      <c r="Q14" s="200"/>
      <c r="R14" s="200"/>
      <c r="S14" s="200"/>
      <c r="T14" s="201"/>
      <c r="U14" s="27"/>
      <c r="V14" s="27"/>
      <c r="W14" s="27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</row>
    <row r="15" spans="1:110" ht="27" customHeight="1">
      <c r="A15" s="261" t="s">
        <v>30</v>
      </c>
      <c r="B15" s="262"/>
      <c r="C15" s="137">
        <v>954</v>
      </c>
      <c r="D15" s="54">
        <v>13998440</v>
      </c>
      <c r="E15" s="52">
        <v>943</v>
      </c>
      <c r="F15" s="52">
        <v>14165540</v>
      </c>
      <c r="G15" s="53">
        <v>904</v>
      </c>
      <c r="H15" s="109">
        <v>13628540</v>
      </c>
      <c r="I15" s="137"/>
      <c r="J15" s="54"/>
      <c r="K15" s="52"/>
      <c r="L15" s="52"/>
      <c r="M15" s="53"/>
      <c r="N15" s="109"/>
      <c r="O15" s="154"/>
      <c r="P15" s="157"/>
      <c r="Q15" s="155"/>
      <c r="R15" s="155"/>
      <c r="S15" s="156"/>
      <c r="T15" s="202"/>
      <c r="U15" s="27"/>
      <c r="V15" s="27"/>
      <c r="W15" s="27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</row>
    <row r="16" spans="1:110" ht="27" customHeight="1">
      <c r="A16" s="263" t="s">
        <v>27</v>
      </c>
      <c r="B16" s="264"/>
      <c r="C16" s="138"/>
      <c r="D16" s="58"/>
      <c r="E16" s="56"/>
      <c r="F16" s="56"/>
      <c r="G16" s="57"/>
      <c r="H16" s="110"/>
      <c r="I16" s="138"/>
      <c r="J16" s="58"/>
      <c r="K16" s="56"/>
      <c r="L16" s="56"/>
      <c r="M16" s="57"/>
      <c r="N16" s="110"/>
      <c r="O16" s="160"/>
      <c r="P16" s="163"/>
      <c r="Q16" s="161"/>
      <c r="R16" s="161"/>
      <c r="S16" s="162"/>
      <c r="T16" s="203"/>
      <c r="U16" s="27"/>
      <c r="V16" s="27"/>
      <c r="W16" s="27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</row>
    <row r="17" spans="1:66" s="26" customFormat="1" ht="27" customHeight="1">
      <c r="A17" s="273" t="s">
        <v>54</v>
      </c>
      <c r="B17" s="262"/>
      <c r="C17" s="146"/>
      <c r="D17" s="82"/>
      <c r="E17" s="81"/>
      <c r="F17" s="81"/>
      <c r="G17" s="83"/>
      <c r="H17" s="111"/>
      <c r="I17" s="146"/>
      <c r="J17" s="82"/>
      <c r="K17" s="81"/>
      <c r="L17" s="81"/>
      <c r="M17" s="83"/>
      <c r="N17" s="111"/>
      <c r="O17" s="204"/>
      <c r="P17" s="205"/>
      <c r="Q17" s="206"/>
      <c r="R17" s="206"/>
      <c r="S17" s="207"/>
      <c r="T17" s="208"/>
      <c r="U17" s="27"/>
      <c r="V17" s="27"/>
      <c r="W17" s="27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</row>
    <row r="18" spans="1:66" s="14" customFormat="1" ht="27" customHeight="1">
      <c r="A18" s="274" t="s">
        <v>28</v>
      </c>
      <c r="B18" s="275"/>
      <c r="C18" s="147"/>
      <c r="D18" s="85"/>
      <c r="E18" s="84"/>
      <c r="F18" s="84"/>
      <c r="G18" s="86"/>
      <c r="H18" s="112"/>
      <c r="I18" s="147"/>
      <c r="J18" s="85"/>
      <c r="K18" s="84"/>
      <c r="L18" s="84"/>
      <c r="M18" s="86"/>
      <c r="N18" s="112"/>
      <c r="O18" s="209"/>
      <c r="P18" s="210"/>
      <c r="Q18" s="211"/>
      <c r="R18" s="211"/>
      <c r="S18" s="212"/>
      <c r="T18" s="213"/>
      <c r="U18" s="27"/>
      <c r="V18" s="27"/>
      <c r="W18" s="27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</row>
    <row r="19" spans="1:66" s="26" customFormat="1" ht="27" customHeight="1">
      <c r="A19" s="19" t="s">
        <v>3</v>
      </c>
      <c r="B19" s="20"/>
      <c r="C19" s="148"/>
      <c r="D19" s="88"/>
      <c r="E19" s="87"/>
      <c r="F19" s="88"/>
      <c r="G19" s="87"/>
      <c r="H19" s="113"/>
      <c r="I19" s="148"/>
      <c r="J19" s="88"/>
      <c r="K19" s="87"/>
      <c r="L19" s="88"/>
      <c r="M19" s="87"/>
      <c r="N19" s="113"/>
      <c r="O19" s="214"/>
      <c r="P19" s="215"/>
      <c r="Q19" s="216"/>
      <c r="R19" s="215"/>
      <c r="S19" s="216"/>
      <c r="T19" s="217"/>
      <c r="U19" s="27"/>
      <c r="V19" s="27"/>
      <c r="W19" s="27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</row>
    <row r="20" spans="1:66" s="14" customFormat="1" ht="27" customHeight="1" thickBot="1">
      <c r="A20" s="276" t="s">
        <v>29</v>
      </c>
      <c r="B20" s="277"/>
      <c r="C20" s="149"/>
      <c r="D20" s="89"/>
      <c r="E20" s="89"/>
      <c r="F20" s="89"/>
      <c r="G20" s="89"/>
      <c r="H20" s="114"/>
      <c r="I20" s="149"/>
      <c r="J20" s="89"/>
      <c r="K20" s="89"/>
      <c r="L20" s="89"/>
      <c r="M20" s="89"/>
      <c r="N20" s="114"/>
      <c r="O20" s="218"/>
      <c r="P20" s="219"/>
      <c r="Q20" s="219"/>
      <c r="R20" s="219"/>
      <c r="S20" s="219"/>
      <c r="T20" s="220"/>
      <c r="U20" s="27"/>
      <c r="V20" s="27"/>
      <c r="W20" s="27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</row>
    <row r="21" spans="1:66" s="26" customFormat="1" ht="27" customHeight="1" thickBot="1">
      <c r="A21" s="278" t="s">
        <v>15</v>
      </c>
      <c r="B21" s="279"/>
      <c r="C21" s="150">
        <f aca="true" t="shared" si="3" ref="C21:N21">SUM(C5:C6,C10,C11,C14,C15:C20)</f>
        <v>20571</v>
      </c>
      <c r="D21" s="91">
        <f t="shared" si="3"/>
        <v>54065135</v>
      </c>
      <c r="E21" s="91">
        <f t="shared" si="3"/>
        <v>17018</v>
      </c>
      <c r="F21" s="91">
        <f t="shared" si="3"/>
        <v>51016450</v>
      </c>
      <c r="G21" s="91">
        <f t="shared" si="3"/>
        <v>17959</v>
      </c>
      <c r="H21" s="115">
        <f t="shared" si="3"/>
        <v>49278415</v>
      </c>
      <c r="I21" s="150">
        <f t="shared" si="3"/>
        <v>6846</v>
      </c>
      <c r="J21" s="91">
        <f t="shared" si="3"/>
        <v>28363725</v>
      </c>
      <c r="K21" s="91">
        <f t="shared" si="3"/>
        <v>6386</v>
      </c>
      <c r="L21" s="91">
        <f t="shared" si="3"/>
        <v>27043060</v>
      </c>
      <c r="M21" s="91">
        <f t="shared" si="3"/>
        <v>6425</v>
      </c>
      <c r="N21" s="115">
        <f t="shared" si="3"/>
        <v>26454110</v>
      </c>
      <c r="O21" s="221">
        <f aca="true" t="shared" si="4" ref="O21:T21">SUM(O5,O6,O10,O11,O14,O15:O20)</f>
        <v>3000</v>
      </c>
      <c r="P21" s="222">
        <f t="shared" si="4"/>
        <v>7632580</v>
      </c>
      <c r="Q21" s="222">
        <f t="shared" si="4"/>
        <v>3996</v>
      </c>
      <c r="R21" s="222">
        <f t="shared" si="4"/>
        <v>7497000</v>
      </c>
      <c r="S21" s="222">
        <f t="shared" si="4"/>
        <v>3263</v>
      </c>
      <c r="T21" s="223">
        <f t="shared" si="4"/>
        <v>8396540</v>
      </c>
      <c r="U21" s="27"/>
      <c r="V21" s="27"/>
      <c r="W21" s="27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</row>
    <row r="22" spans="1:66" s="14" customFormat="1" ht="27" customHeight="1">
      <c r="A22" s="271" t="s">
        <v>16</v>
      </c>
      <c r="B22" s="272"/>
      <c r="C22" s="142">
        <v>441</v>
      </c>
      <c r="D22" s="71">
        <v>5118680</v>
      </c>
      <c r="E22" s="92">
        <v>386</v>
      </c>
      <c r="F22" s="93">
        <v>5602248</v>
      </c>
      <c r="G22" s="94">
        <v>532</v>
      </c>
      <c r="H22" s="116">
        <v>6468415</v>
      </c>
      <c r="I22" s="142"/>
      <c r="J22" s="71"/>
      <c r="K22" s="92"/>
      <c r="L22" s="93"/>
      <c r="M22" s="94"/>
      <c r="N22" s="116"/>
      <c r="O22" s="183"/>
      <c r="P22" s="224"/>
      <c r="Q22" s="184"/>
      <c r="R22" s="225"/>
      <c r="S22" s="226"/>
      <c r="T22" s="227"/>
      <c r="U22" s="27"/>
      <c r="V22" s="27"/>
      <c r="W22" s="27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</row>
    <row r="23" spans="1:66" s="26" customFormat="1" ht="27" customHeight="1">
      <c r="A23" s="261" t="s">
        <v>1</v>
      </c>
      <c r="B23" s="262"/>
      <c r="C23" s="137">
        <v>30683</v>
      </c>
      <c r="D23" s="52">
        <v>4869265</v>
      </c>
      <c r="E23" s="53">
        <v>34110</v>
      </c>
      <c r="F23" s="54">
        <v>5024005</v>
      </c>
      <c r="G23" s="72">
        <v>31182</v>
      </c>
      <c r="H23" s="117">
        <v>4709850</v>
      </c>
      <c r="I23" s="137"/>
      <c r="J23" s="52"/>
      <c r="K23" s="53"/>
      <c r="L23" s="54"/>
      <c r="M23" s="72"/>
      <c r="N23" s="117"/>
      <c r="O23" s="154"/>
      <c r="P23" s="155"/>
      <c r="Q23" s="156"/>
      <c r="R23" s="157"/>
      <c r="S23" s="186"/>
      <c r="T23" s="228"/>
      <c r="U23" s="27"/>
      <c r="V23" s="27"/>
      <c r="W23" s="27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</row>
    <row r="24" spans="1:66" s="14" customFormat="1" ht="27" customHeight="1">
      <c r="A24" s="271" t="s">
        <v>17</v>
      </c>
      <c r="B24" s="272"/>
      <c r="C24" s="142"/>
      <c r="D24" s="71"/>
      <c r="E24" s="92"/>
      <c r="F24" s="93"/>
      <c r="G24" s="95"/>
      <c r="H24" s="118"/>
      <c r="I24" s="142"/>
      <c r="J24" s="71"/>
      <c r="K24" s="92"/>
      <c r="L24" s="93"/>
      <c r="M24" s="95"/>
      <c r="N24" s="118"/>
      <c r="O24" s="183"/>
      <c r="P24" s="224"/>
      <c r="Q24" s="184"/>
      <c r="R24" s="225"/>
      <c r="S24" s="229"/>
      <c r="T24" s="230"/>
      <c r="U24" s="27"/>
      <c r="V24" s="27"/>
      <c r="W24" s="27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</row>
    <row r="25" spans="1:66" s="26" customFormat="1" ht="27" customHeight="1">
      <c r="A25" s="261" t="s">
        <v>18</v>
      </c>
      <c r="B25" s="262"/>
      <c r="C25" s="137">
        <v>3787</v>
      </c>
      <c r="D25" s="52">
        <v>13305840</v>
      </c>
      <c r="E25" s="53">
        <v>3532</v>
      </c>
      <c r="F25" s="54">
        <v>12475440</v>
      </c>
      <c r="G25" s="72">
        <v>3262</v>
      </c>
      <c r="H25" s="117">
        <v>11715360</v>
      </c>
      <c r="I25" s="137"/>
      <c r="J25" s="52"/>
      <c r="K25" s="53"/>
      <c r="L25" s="54"/>
      <c r="M25" s="72"/>
      <c r="N25" s="117"/>
      <c r="O25" s="154"/>
      <c r="P25" s="155"/>
      <c r="Q25" s="156"/>
      <c r="R25" s="157"/>
      <c r="S25" s="186"/>
      <c r="T25" s="228"/>
      <c r="U25" s="27"/>
      <c r="V25" s="27"/>
      <c r="W25" s="27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</row>
    <row r="26" spans="1:66" s="14" customFormat="1" ht="27" customHeight="1">
      <c r="A26" s="271" t="s">
        <v>19</v>
      </c>
      <c r="B26" s="272"/>
      <c r="C26" s="142">
        <v>115102</v>
      </c>
      <c r="D26" s="71">
        <v>88290330</v>
      </c>
      <c r="E26" s="92">
        <v>110392</v>
      </c>
      <c r="F26" s="93">
        <v>84880480</v>
      </c>
      <c r="G26" s="95">
        <v>116414</v>
      </c>
      <c r="H26" s="118">
        <v>89144410</v>
      </c>
      <c r="I26" s="142">
        <v>66014</v>
      </c>
      <c r="J26" s="71">
        <v>29011040</v>
      </c>
      <c r="K26" s="92">
        <v>64947</v>
      </c>
      <c r="L26" s="93">
        <v>28367380</v>
      </c>
      <c r="M26" s="95">
        <v>57697</v>
      </c>
      <c r="N26" s="118">
        <v>25598990</v>
      </c>
      <c r="O26" s="183"/>
      <c r="P26" s="224"/>
      <c r="Q26" s="184"/>
      <c r="R26" s="225"/>
      <c r="S26" s="229"/>
      <c r="T26" s="230"/>
      <c r="U26" s="27"/>
      <c r="V26" s="27"/>
      <c r="W26" s="27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</row>
    <row r="27" spans="1:66" s="26" customFormat="1" ht="27" customHeight="1">
      <c r="A27" s="261" t="s">
        <v>20</v>
      </c>
      <c r="B27" s="262"/>
      <c r="C27" s="137"/>
      <c r="D27" s="54"/>
      <c r="E27" s="52"/>
      <c r="F27" s="52"/>
      <c r="G27" s="53"/>
      <c r="H27" s="109"/>
      <c r="I27" s="137"/>
      <c r="J27" s="54"/>
      <c r="K27" s="52"/>
      <c r="L27" s="52"/>
      <c r="M27" s="53"/>
      <c r="N27" s="109"/>
      <c r="O27" s="154"/>
      <c r="P27" s="157"/>
      <c r="Q27" s="155"/>
      <c r="R27" s="155"/>
      <c r="S27" s="156"/>
      <c r="T27" s="202"/>
      <c r="U27" s="27"/>
      <c r="V27" s="27"/>
      <c r="W27" s="27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</row>
    <row r="28" spans="1:66" s="14" customFormat="1" ht="27" customHeight="1">
      <c r="A28" s="271" t="s">
        <v>21</v>
      </c>
      <c r="B28" s="272"/>
      <c r="C28" s="142"/>
      <c r="D28" s="93"/>
      <c r="E28" s="71"/>
      <c r="F28" s="71"/>
      <c r="G28" s="92"/>
      <c r="H28" s="104"/>
      <c r="I28" s="142"/>
      <c r="J28" s="93"/>
      <c r="K28" s="71"/>
      <c r="L28" s="71"/>
      <c r="M28" s="92"/>
      <c r="N28" s="104"/>
      <c r="O28" s="183">
        <v>2831</v>
      </c>
      <c r="P28" s="225">
        <v>10556320</v>
      </c>
      <c r="Q28" s="224">
        <v>3907</v>
      </c>
      <c r="R28" s="224">
        <v>9668000</v>
      </c>
      <c r="S28" s="184">
        <v>2557</v>
      </c>
      <c r="T28" s="231">
        <v>9311250</v>
      </c>
      <c r="U28" s="27"/>
      <c r="V28" s="27"/>
      <c r="W28" s="27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</row>
    <row r="29" spans="1:66" s="26" customFormat="1" ht="27" customHeight="1">
      <c r="A29" s="280" t="s">
        <v>22</v>
      </c>
      <c r="B29" s="281"/>
      <c r="C29" s="146"/>
      <c r="D29" s="82"/>
      <c r="E29" s="81"/>
      <c r="F29" s="81"/>
      <c r="G29" s="83"/>
      <c r="H29" s="111"/>
      <c r="I29" s="146"/>
      <c r="J29" s="82"/>
      <c r="K29" s="81"/>
      <c r="L29" s="81"/>
      <c r="M29" s="83"/>
      <c r="N29" s="111"/>
      <c r="O29" s="204">
        <v>989</v>
      </c>
      <c r="P29" s="205">
        <v>1035540</v>
      </c>
      <c r="Q29" s="206">
        <v>677</v>
      </c>
      <c r="R29" s="206">
        <v>758245</v>
      </c>
      <c r="S29" s="207">
        <v>934</v>
      </c>
      <c r="T29" s="208">
        <v>676625</v>
      </c>
      <c r="U29" s="27"/>
      <c r="V29" s="27"/>
      <c r="W29" s="27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</row>
    <row r="30" spans="1:66" s="14" customFormat="1" ht="27" customHeight="1">
      <c r="A30" s="282" t="s">
        <v>2</v>
      </c>
      <c r="B30" s="283"/>
      <c r="C30" s="151"/>
      <c r="D30" s="96"/>
      <c r="E30" s="96"/>
      <c r="F30" s="97"/>
      <c r="G30" s="96"/>
      <c r="H30" s="119"/>
      <c r="I30" s="151"/>
      <c r="J30" s="96"/>
      <c r="K30" s="96"/>
      <c r="L30" s="97"/>
      <c r="M30" s="96"/>
      <c r="N30" s="119"/>
      <c r="O30" s="232"/>
      <c r="P30" s="233"/>
      <c r="Q30" s="233"/>
      <c r="R30" s="234"/>
      <c r="S30" s="233"/>
      <c r="T30" s="235"/>
      <c r="U30" s="27"/>
      <c r="V30" s="27"/>
      <c r="W30" s="27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</row>
    <row r="31" spans="1:66" s="26" customFormat="1" ht="27" customHeight="1">
      <c r="A31" s="284" t="s">
        <v>31</v>
      </c>
      <c r="B31" s="285"/>
      <c r="C31" s="148"/>
      <c r="D31" s="87"/>
      <c r="E31" s="87"/>
      <c r="F31" s="87"/>
      <c r="G31" s="87"/>
      <c r="H31" s="113"/>
      <c r="I31" s="148"/>
      <c r="J31" s="87"/>
      <c r="K31" s="87"/>
      <c r="L31" s="87"/>
      <c r="M31" s="87"/>
      <c r="N31" s="113"/>
      <c r="O31" s="214"/>
      <c r="P31" s="216"/>
      <c r="Q31" s="216"/>
      <c r="R31" s="216"/>
      <c r="S31" s="216"/>
      <c r="T31" s="217"/>
      <c r="U31" s="27"/>
      <c r="V31" s="27"/>
      <c r="W31" s="27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</row>
    <row r="32" spans="1:66" s="14" customFormat="1" ht="27" customHeight="1" thickBot="1">
      <c r="A32" s="276" t="s">
        <v>32</v>
      </c>
      <c r="B32" s="277"/>
      <c r="C32" s="152">
        <v>274392</v>
      </c>
      <c r="D32" s="90">
        <v>162160580</v>
      </c>
      <c r="E32" s="90">
        <v>259608</v>
      </c>
      <c r="F32" s="90">
        <v>151177270</v>
      </c>
      <c r="G32" s="90">
        <v>266029</v>
      </c>
      <c r="H32" s="114">
        <v>157147840</v>
      </c>
      <c r="I32" s="152">
        <v>115343</v>
      </c>
      <c r="J32" s="90">
        <v>72651970</v>
      </c>
      <c r="K32" s="90">
        <v>106628</v>
      </c>
      <c r="L32" s="90">
        <v>68185410</v>
      </c>
      <c r="M32" s="90">
        <v>98900</v>
      </c>
      <c r="N32" s="114">
        <v>62340460</v>
      </c>
      <c r="O32" s="236"/>
      <c r="P32" s="237"/>
      <c r="Q32" s="237"/>
      <c r="R32" s="237"/>
      <c r="S32" s="237"/>
      <c r="T32" s="220"/>
      <c r="U32" s="27"/>
      <c r="V32" s="27"/>
      <c r="W32" s="27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</row>
    <row r="33" spans="1:66" s="28" customFormat="1" ht="27" customHeight="1" thickBot="1">
      <c r="A33" s="286" t="s">
        <v>23</v>
      </c>
      <c r="B33" s="287"/>
      <c r="C33" s="153">
        <f aca="true" t="shared" si="5" ref="C33:T33">SUM(C21:C32)</f>
        <v>444976</v>
      </c>
      <c r="D33" s="98">
        <f t="shared" si="5"/>
        <v>327809830</v>
      </c>
      <c r="E33" s="98">
        <f t="shared" si="5"/>
        <v>425046</v>
      </c>
      <c r="F33" s="98">
        <f t="shared" si="5"/>
        <v>310175893</v>
      </c>
      <c r="G33" s="98">
        <f t="shared" si="5"/>
        <v>435378</v>
      </c>
      <c r="H33" s="120">
        <f t="shared" si="5"/>
        <v>318464290</v>
      </c>
      <c r="I33" s="153">
        <f t="shared" si="5"/>
        <v>188203</v>
      </c>
      <c r="J33" s="98">
        <f t="shared" si="5"/>
        <v>130026735</v>
      </c>
      <c r="K33" s="98">
        <f t="shared" si="5"/>
        <v>177961</v>
      </c>
      <c r="L33" s="98">
        <f t="shared" si="5"/>
        <v>123595850</v>
      </c>
      <c r="M33" s="98">
        <f t="shared" si="5"/>
        <v>163022</v>
      </c>
      <c r="N33" s="120">
        <f t="shared" si="5"/>
        <v>114393560</v>
      </c>
      <c r="O33" s="238">
        <f t="shared" si="5"/>
        <v>6820</v>
      </c>
      <c r="P33" s="239">
        <f t="shared" si="5"/>
        <v>19224440</v>
      </c>
      <c r="Q33" s="239">
        <f t="shared" si="5"/>
        <v>8580</v>
      </c>
      <c r="R33" s="239">
        <f t="shared" si="5"/>
        <v>17923245</v>
      </c>
      <c r="S33" s="239">
        <f t="shared" si="5"/>
        <v>6754</v>
      </c>
      <c r="T33" s="240">
        <f t="shared" si="5"/>
        <v>18384415</v>
      </c>
      <c r="U33" s="27"/>
      <c r="V33" s="27"/>
      <c r="W33" s="27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</row>
    <row r="34" spans="1:114" ht="27" customHeight="1" thickBot="1">
      <c r="A34" s="295"/>
      <c r="B34" s="1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2"/>
      <c r="DH34" s="22"/>
      <c r="DI34" s="22"/>
      <c r="DJ34" s="22"/>
    </row>
    <row r="35" spans="1:110" ht="27" customHeight="1" thickBot="1">
      <c r="A35" s="25"/>
      <c r="B35" s="122" t="s">
        <v>55</v>
      </c>
      <c r="C35" s="251" t="s">
        <v>39</v>
      </c>
      <c r="D35" s="252"/>
      <c r="E35" s="252"/>
      <c r="F35" s="252"/>
      <c r="G35" s="252"/>
      <c r="H35" s="253"/>
      <c r="I35" s="251" t="s">
        <v>40</v>
      </c>
      <c r="J35" s="252"/>
      <c r="K35" s="252"/>
      <c r="L35" s="252"/>
      <c r="M35" s="252"/>
      <c r="N35" s="253"/>
      <c r="O35" s="251" t="s">
        <v>41</v>
      </c>
      <c r="P35" s="252"/>
      <c r="Q35" s="252"/>
      <c r="R35" s="252"/>
      <c r="S35" s="252"/>
      <c r="T35" s="253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</row>
    <row r="36" spans="1:110" ht="27" customHeight="1">
      <c r="A36" s="5"/>
      <c r="B36" s="6" t="s">
        <v>4</v>
      </c>
      <c r="C36" s="259" t="s">
        <v>34</v>
      </c>
      <c r="D36" s="256"/>
      <c r="E36" s="260" t="s">
        <v>35</v>
      </c>
      <c r="F36" s="256"/>
      <c r="G36" s="260" t="s">
        <v>36</v>
      </c>
      <c r="H36" s="258"/>
      <c r="I36" s="259" t="s">
        <v>34</v>
      </c>
      <c r="J36" s="256"/>
      <c r="K36" s="260" t="s">
        <v>35</v>
      </c>
      <c r="L36" s="256"/>
      <c r="M36" s="260" t="s">
        <v>36</v>
      </c>
      <c r="N36" s="258"/>
      <c r="O36" s="259" t="s">
        <v>34</v>
      </c>
      <c r="P36" s="256"/>
      <c r="Q36" s="260" t="s">
        <v>35</v>
      </c>
      <c r="R36" s="256"/>
      <c r="S36" s="260" t="s">
        <v>36</v>
      </c>
      <c r="T36" s="258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</row>
    <row r="37" spans="1:110" ht="27" customHeight="1" thickBot="1">
      <c r="A37" s="7" t="s">
        <v>5</v>
      </c>
      <c r="B37" s="8"/>
      <c r="C37" s="136" t="s">
        <v>6</v>
      </c>
      <c r="D37" s="2" t="s">
        <v>7</v>
      </c>
      <c r="E37" s="9" t="s">
        <v>6</v>
      </c>
      <c r="F37" s="2" t="s">
        <v>7</v>
      </c>
      <c r="G37" s="9" t="s">
        <v>6</v>
      </c>
      <c r="H37" s="1" t="s">
        <v>7</v>
      </c>
      <c r="I37" s="136" t="s">
        <v>6</v>
      </c>
      <c r="J37" s="2" t="s">
        <v>7</v>
      </c>
      <c r="K37" s="9" t="s">
        <v>6</v>
      </c>
      <c r="L37" s="2" t="s">
        <v>7</v>
      </c>
      <c r="M37" s="9" t="s">
        <v>6</v>
      </c>
      <c r="N37" s="1" t="s">
        <v>7</v>
      </c>
      <c r="O37" s="136" t="s">
        <v>6</v>
      </c>
      <c r="P37" s="2" t="s">
        <v>7</v>
      </c>
      <c r="Q37" s="9" t="s">
        <v>6</v>
      </c>
      <c r="R37" s="2" t="s">
        <v>7</v>
      </c>
      <c r="S37" s="9" t="s">
        <v>6</v>
      </c>
      <c r="T37" s="1" t="s">
        <v>7</v>
      </c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</row>
    <row r="38" spans="1:110" ht="27" customHeight="1">
      <c r="A38" s="261" t="s">
        <v>8</v>
      </c>
      <c r="B38" s="262"/>
      <c r="C38" s="137">
        <v>364</v>
      </c>
      <c r="D38" s="52">
        <v>9025065</v>
      </c>
      <c r="E38" s="53">
        <v>341</v>
      </c>
      <c r="F38" s="54">
        <v>8376000</v>
      </c>
      <c r="G38" s="55">
        <v>293</v>
      </c>
      <c r="H38" s="99">
        <v>7265000</v>
      </c>
      <c r="I38" s="137">
        <v>363</v>
      </c>
      <c r="J38" s="52">
        <v>2771010</v>
      </c>
      <c r="K38" s="53">
        <v>364</v>
      </c>
      <c r="L38" s="54">
        <v>2714910</v>
      </c>
      <c r="M38" s="55">
        <v>403</v>
      </c>
      <c r="N38" s="99">
        <v>2984850</v>
      </c>
      <c r="O38" s="137"/>
      <c r="P38" s="52"/>
      <c r="Q38" s="53"/>
      <c r="R38" s="54"/>
      <c r="S38" s="55"/>
      <c r="T38" s="30"/>
      <c r="U38" s="27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</row>
    <row r="39" spans="1:110" ht="27" customHeight="1">
      <c r="A39" s="263" t="s">
        <v>9</v>
      </c>
      <c r="B39" s="264"/>
      <c r="C39" s="138">
        <v>466</v>
      </c>
      <c r="D39" s="56">
        <v>2998780</v>
      </c>
      <c r="E39" s="57">
        <v>414</v>
      </c>
      <c r="F39" s="58">
        <v>2541000</v>
      </c>
      <c r="G39" s="59">
        <v>331</v>
      </c>
      <c r="H39" s="100">
        <v>2051000</v>
      </c>
      <c r="I39" s="138">
        <v>328</v>
      </c>
      <c r="J39" s="56">
        <v>2729370</v>
      </c>
      <c r="K39" s="57">
        <v>345</v>
      </c>
      <c r="L39" s="58">
        <v>2809770</v>
      </c>
      <c r="M39" s="59">
        <v>371</v>
      </c>
      <c r="N39" s="100">
        <v>2727240</v>
      </c>
      <c r="O39" s="138"/>
      <c r="P39" s="56"/>
      <c r="Q39" s="57"/>
      <c r="R39" s="58"/>
      <c r="S39" s="59"/>
      <c r="T39" s="31"/>
      <c r="U39" s="27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</row>
    <row r="40" spans="1:110" ht="27" customHeight="1">
      <c r="A40" s="265" t="s">
        <v>24</v>
      </c>
      <c r="B40" s="123" t="s">
        <v>25</v>
      </c>
      <c r="C40" s="139"/>
      <c r="D40" s="60"/>
      <c r="E40" s="61"/>
      <c r="F40" s="62"/>
      <c r="G40" s="60"/>
      <c r="H40" s="101"/>
      <c r="I40" s="139"/>
      <c r="J40" s="60"/>
      <c r="K40" s="61"/>
      <c r="L40" s="62"/>
      <c r="M40" s="60"/>
      <c r="N40" s="101"/>
      <c r="O40" s="139"/>
      <c r="P40" s="60"/>
      <c r="Q40" s="61"/>
      <c r="R40" s="62"/>
      <c r="S40" s="60"/>
      <c r="T40" s="32"/>
      <c r="U40" s="27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</row>
    <row r="41" spans="1:110" ht="27" customHeight="1">
      <c r="A41" s="266"/>
      <c r="B41" s="124" t="s">
        <v>26</v>
      </c>
      <c r="C41" s="140"/>
      <c r="D41" s="63"/>
      <c r="E41" s="64"/>
      <c r="F41" s="65"/>
      <c r="G41" s="66"/>
      <c r="H41" s="102"/>
      <c r="I41" s="140"/>
      <c r="J41" s="63"/>
      <c r="K41" s="64"/>
      <c r="L41" s="65"/>
      <c r="M41" s="66"/>
      <c r="N41" s="102"/>
      <c r="O41" s="140"/>
      <c r="P41" s="63"/>
      <c r="Q41" s="64"/>
      <c r="R41" s="65"/>
      <c r="S41" s="66"/>
      <c r="T41" s="33"/>
      <c r="U41" s="27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</row>
    <row r="42" spans="1:110" ht="27" customHeight="1">
      <c r="A42" s="266"/>
      <c r="B42" s="125" t="s">
        <v>10</v>
      </c>
      <c r="C42" s="141">
        <v>3533</v>
      </c>
      <c r="D42" s="67">
        <v>7715670</v>
      </c>
      <c r="E42" s="68">
        <v>3268</v>
      </c>
      <c r="F42" s="69">
        <v>7829000</v>
      </c>
      <c r="G42" s="70">
        <v>2614</v>
      </c>
      <c r="H42" s="103">
        <v>6331000</v>
      </c>
      <c r="I42" s="141">
        <v>6935</v>
      </c>
      <c r="J42" s="67">
        <v>16400750</v>
      </c>
      <c r="K42" s="68">
        <v>6597</v>
      </c>
      <c r="L42" s="69">
        <v>16011040</v>
      </c>
      <c r="M42" s="70">
        <v>6756</v>
      </c>
      <c r="N42" s="103">
        <v>16378620</v>
      </c>
      <c r="O42" s="141"/>
      <c r="P42" s="67"/>
      <c r="Q42" s="68"/>
      <c r="R42" s="69"/>
      <c r="S42" s="70"/>
      <c r="T42" s="34"/>
      <c r="U42" s="27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</row>
    <row r="43" spans="1:110" ht="27" customHeight="1">
      <c r="A43" s="267"/>
      <c r="B43" s="10" t="s">
        <v>11</v>
      </c>
      <c r="C43" s="142">
        <f aca="true" t="shared" si="6" ref="C43:H43">SUM(C40:C42)</f>
        <v>3533</v>
      </c>
      <c r="D43" s="71">
        <f t="shared" si="6"/>
        <v>7715670</v>
      </c>
      <c r="E43" s="71">
        <f t="shared" si="6"/>
        <v>3268</v>
      </c>
      <c r="F43" s="71">
        <f t="shared" si="6"/>
        <v>7829000</v>
      </c>
      <c r="G43" s="71">
        <f t="shared" si="6"/>
        <v>2614</v>
      </c>
      <c r="H43" s="104">
        <f t="shared" si="6"/>
        <v>6331000</v>
      </c>
      <c r="I43" s="142">
        <f aca="true" t="shared" si="7" ref="I43:N43">+I40+I41+I42</f>
        <v>6935</v>
      </c>
      <c r="J43" s="71">
        <f t="shared" si="7"/>
        <v>16400750</v>
      </c>
      <c r="K43" s="71">
        <f t="shared" si="7"/>
        <v>6597</v>
      </c>
      <c r="L43" s="71">
        <f t="shared" si="7"/>
        <v>16011040</v>
      </c>
      <c r="M43" s="71">
        <f t="shared" si="7"/>
        <v>6756</v>
      </c>
      <c r="N43" s="104">
        <f t="shared" si="7"/>
        <v>16378620</v>
      </c>
      <c r="O43" s="142"/>
      <c r="P43" s="71"/>
      <c r="Q43" s="71"/>
      <c r="R43" s="71"/>
      <c r="S43" s="71"/>
      <c r="T43" s="35"/>
      <c r="U43" s="27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</row>
    <row r="44" spans="1:110" ht="27" customHeight="1">
      <c r="A44" s="261" t="s">
        <v>12</v>
      </c>
      <c r="B44" s="262"/>
      <c r="C44" s="137"/>
      <c r="D44" s="52"/>
      <c r="E44" s="53"/>
      <c r="F44" s="54"/>
      <c r="G44" s="72"/>
      <c r="H44" s="105"/>
      <c r="I44" s="137"/>
      <c r="J44" s="52"/>
      <c r="K44" s="53"/>
      <c r="L44" s="54"/>
      <c r="M44" s="72"/>
      <c r="N44" s="105"/>
      <c r="O44" s="137"/>
      <c r="P44" s="52"/>
      <c r="Q44" s="53"/>
      <c r="R44" s="54"/>
      <c r="S44" s="72"/>
      <c r="T44" s="36"/>
      <c r="U44" s="27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</row>
    <row r="45" spans="1:110" ht="27" customHeight="1">
      <c r="A45" s="268" t="s">
        <v>13</v>
      </c>
      <c r="B45" s="126" t="s">
        <v>0</v>
      </c>
      <c r="C45" s="143"/>
      <c r="D45" s="73"/>
      <c r="E45" s="74"/>
      <c r="F45" s="75"/>
      <c r="G45" s="76"/>
      <c r="H45" s="106"/>
      <c r="I45" s="143"/>
      <c r="J45" s="73"/>
      <c r="K45" s="74"/>
      <c r="L45" s="75"/>
      <c r="M45" s="76"/>
      <c r="N45" s="106"/>
      <c r="O45" s="143"/>
      <c r="P45" s="73"/>
      <c r="Q45" s="74"/>
      <c r="R45" s="75"/>
      <c r="S45" s="76"/>
      <c r="T45" s="37"/>
      <c r="U45" s="27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</row>
    <row r="46" spans="1:110" ht="27" customHeight="1">
      <c r="A46" s="269"/>
      <c r="B46" s="127" t="s">
        <v>14</v>
      </c>
      <c r="C46" s="144"/>
      <c r="D46" s="70"/>
      <c r="E46" s="77"/>
      <c r="F46" s="78"/>
      <c r="G46" s="79"/>
      <c r="H46" s="107"/>
      <c r="I46" s="144"/>
      <c r="J46" s="70"/>
      <c r="K46" s="77"/>
      <c r="L46" s="78"/>
      <c r="M46" s="79"/>
      <c r="N46" s="107"/>
      <c r="O46" s="144"/>
      <c r="P46" s="70"/>
      <c r="Q46" s="77"/>
      <c r="R46" s="78"/>
      <c r="S46" s="79"/>
      <c r="T46" s="38"/>
      <c r="U46" s="27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</row>
    <row r="47" spans="1:110" ht="27" customHeight="1">
      <c r="A47" s="270"/>
      <c r="B47" s="10" t="s">
        <v>11</v>
      </c>
      <c r="C47" s="145"/>
      <c r="D47" s="80"/>
      <c r="E47" s="80"/>
      <c r="F47" s="80"/>
      <c r="G47" s="80"/>
      <c r="H47" s="108"/>
      <c r="I47" s="145"/>
      <c r="J47" s="80"/>
      <c r="K47" s="80"/>
      <c r="L47" s="80"/>
      <c r="M47" s="80"/>
      <c r="N47" s="108"/>
      <c r="O47" s="145"/>
      <c r="P47" s="80"/>
      <c r="Q47" s="80"/>
      <c r="R47" s="80"/>
      <c r="S47" s="80"/>
      <c r="T47" s="39"/>
      <c r="U47" s="27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</row>
    <row r="48" spans="1:110" ht="27" customHeight="1">
      <c r="A48" s="261" t="s">
        <v>30</v>
      </c>
      <c r="B48" s="262"/>
      <c r="C48" s="137"/>
      <c r="D48" s="54"/>
      <c r="E48" s="52"/>
      <c r="F48" s="52"/>
      <c r="G48" s="53"/>
      <c r="H48" s="109"/>
      <c r="I48" s="137"/>
      <c r="J48" s="54"/>
      <c r="K48" s="52"/>
      <c r="L48" s="52"/>
      <c r="M48" s="53"/>
      <c r="N48" s="109"/>
      <c r="O48" s="137"/>
      <c r="P48" s="54"/>
      <c r="Q48" s="52"/>
      <c r="R48" s="52"/>
      <c r="S48" s="53"/>
      <c r="T48" s="40"/>
      <c r="U48" s="27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</row>
    <row r="49" spans="1:110" ht="27" customHeight="1">
      <c r="A49" s="263" t="s">
        <v>27</v>
      </c>
      <c r="B49" s="264"/>
      <c r="C49" s="138"/>
      <c r="D49" s="58"/>
      <c r="E49" s="56"/>
      <c r="F49" s="56"/>
      <c r="G49" s="57"/>
      <c r="H49" s="110"/>
      <c r="I49" s="138"/>
      <c r="J49" s="58"/>
      <c r="K49" s="56"/>
      <c r="L49" s="56"/>
      <c r="M49" s="57"/>
      <c r="N49" s="110"/>
      <c r="O49" s="138"/>
      <c r="P49" s="58"/>
      <c r="Q49" s="56"/>
      <c r="R49" s="56"/>
      <c r="S49" s="57"/>
      <c r="T49" s="41"/>
      <c r="U49" s="27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</row>
    <row r="50" spans="1:66" s="26" customFormat="1" ht="27" customHeight="1">
      <c r="A50" s="273" t="s">
        <v>54</v>
      </c>
      <c r="B50" s="262"/>
      <c r="C50" s="146"/>
      <c r="D50" s="82"/>
      <c r="E50" s="81"/>
      <c r="F50" s="81"/>
      <c r="G50" s="83"/>
      <c r="H50" s="111"/>
      <c r="I50" s="146"/>
      <c r="J50" s="82"/>
      <c r="K50" s="81"/>
      <c r="L50" s="81"/>
      <c r="M50" s="83"/>
      <c r="N50" s="111"/>
      <c r="O50" s="146"/>
      <c r="P50" s="82"/>
      <c r="Q50" s="81"/>
      <c r="R50" s="81"/>
      <c r="S50" s="83"/>
      <c r="T50" s="42"/>
      <c r="U50" s="27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</row>
    <row r="51" spans="1:66" s="14" customFormat="1" ht="27" customHeight="1">
      <c r="A51" s="274" t="s">
        <v>28</v>
      </c>
      <c r="B51" s="275"/>
      <c r="C51" s="147"/>
      <c r="D51" s="85"/>
      <c r="E51" s="84"/>
      <c r="F51" s="84"/>
      <c r="G51" s="86"/>
      <c r="H51" s="112"/>
      <c r="I51" s="147"/>
      <c r="J51" s="85"/>
      <c r="K51" s="84"/>
      <c r="L51" s="84"/>
      <c r="M51" s="86"/>
      <c r="N51" s="112"/>
      <c r="O51" s="147"/>
      <c r="P51" s="85"/>
      <c r="Q51" s="84"/>
      <c r="R51" s="84"/>
      <c r="S51" s="86"/>
      <c r="T51" s="43"/>
      <c r="U51" s="27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</row>
    <row r="52" spans="1:66" s="26" customFormat="1" ht="27" customHeight="1">
      <c r="A52" s="19" t="s">
        <v>3</v>
      </c>
      <c r="B52" s="20"/>
      <c r="C52" s="148"/>
      <c r="D52" s="88"/>
      <c r="E52" s="87"/>
      <c r="F52" s="88"/>
      <c r="G52" s="87"/>
      <c r="H52" s="113"/>
      <c r="I52" s="148"/>
      <c r="J52" s="88"/>
      <c r="K52" s="87"/>
      <c r="L52" s="88"/>
      <c r="M52" s="87"/>
      <c r="N52" s="113"/>
      <c r="O52" s="148"/>
      <c r="P52" s="88"/>
      <c r="Q52" s="87"/>
      <c r="R52" s="88"/>
      <c r="S52" s="87"/>
      <c r="T52" s="44"/>
      <c r="U52" s="27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</row>
    <row r="53" spans="1:66" s="14" customFormat="1" ht="27" customHeight="1" thickBot="1">
      <c r="A53" s="276" t="s">
        <v>29</v>
      </c>
      <c r="B53" s="277"/>
      <c r="C53" s="149"/>
      <c r="D53" s="89"/>
      <c r="E53" s="89"/>
      <c r="F53" s="89"/>
      <c r="G53" s="89"/>
      <c r="H53" s="114"/>
      <c r="I53" s="149"/>
      <c r="J53" s="89"/>
      <c r="K53" s="89"/>
      <c r="L53" s="89"/>
      <c r="M53" s="89"/>
      <c r="N53" s="114"/>
      <c r="O53" s="149"/>
      <c r="P53" s="89"/>
      <c r="Q53" s="89"/>
      <c r="R53" s="89"/>
      <c r="S53" s="89"/>
      <c r="T53" s="45"/>
      <c r="U53" s="27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</row>
    <row r="54" spans="1:66" s="26" customFormat="1" ht="27" customHeight="1" thickBot="1">
      <c r="A54" s="278" t="s">
        <v>15</v>
      </c>
      <c r="B54" s="279"/>
      <c r="C54" s="150">
        <f aca="true" t="shared" si="8" ref="C54:N54">SUM(C38:C39,C43,C44,C47,C48:C53)</f>
        <v>4363</v>
      </c>
      <c r="D54" s="91">
        <f t="shared" si="8"/>
        <v>19739515</v>
      </c>
      <c r="E54" s="91">
        <f t="shared" si="8"/>
        <v>4023</v>
      </c>
      <c r="F54" s="91">
        <f t="shared" si="8"/>
        <v>18746000</v>
      </c>
      <c r="G54" s="91">
        <f t="shared" si="8"/>
        <v>3238</v>
      </c>
      <c r="H54" s="115">
        <f t="shared" si="8"/>
        <v>15647000</v>
      </c>
      <c r="I54" s="150">
        <f t="shared" si="8"/>
        <v>7626</v>
      </c>
      <c r="J54" s="91">
        <f t="shared" si="8"/>
        <v>21901130</v>
      </c>
      <c r="K54" s="91">
        <f t="shared" si="8"/>
        <v>7306</v>
      </c>
      <c r="L54" s="91">
        <f t="shared" si="8"/>
        <v>21535720</v>
      </c>
      <c r="M54" s="91">
        <f t="shared" si="8"/>
        <v>7530</v>
      </c>
      <c r="N54" s="115">
        <f t="shared" si="8"/>
        <v>22090710</v>
      </c>
      <c r="O54" s="150"/>
      <c r="P54" s="91"/>
      <c r="Q54" s="91"/>
      <c r="R54" s="91"/>
      <c r="S54" s="91"/>
      <c r="T54" s="46"/>
      <c r="U54" s="27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</row>
    <row r="55" spans="1:66" s="14" customFormat="1" ht="27" customHeight="1">
      <c r="A55" s="271" t="s">
        <v>16</v>
      </c>
      <c r="B55" s="272"/>
      <c r="C55" s="142"/>
      <c r="D55" s="71"/>
      <c r="E55" s="92"/>
      <c r="F55" s="93"/>
      <c r="G55" s="94"/>
      <c r="H55" s="116"/>
      <c r="I55" s="142"/>
      <c r="J55" s="71"/>
      <c r="K55" s="92"/>
      <c r="L55" s="93"/>
      <c r="M55" s="94"/>
      <c r="N55" s="116"/>
      <c r="O55" s="142"/>
      <c r="P55" s="71"/>
      <c r="Q55" s="92"/>
      <c r="R55" s="93"/>
      <c r="S55" s="94"/>
      <c r="T55" s="47"/>
      <c r="U55" s="27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</row>
    <row r="56" spans="1:66" s="26" customFormat="1" ht="27" customHeight="1">
      <c r="A56" s="261" t="s">
        <v>1</v>
      </c>
      <c r="B56" s="262"/>
      <c r="C56" s="137"/>
      <c r="D56" s="52"/>
      <c r="E56" s="53"/>
      <c r="F56" s="54"/>
      <c r="G56" s="72"/>
      <c r="H56" s="117"/>
      <c r="I56" s="137"/>
      <c r="J56" s="52"/>
      <c r="K56" s="53"/>
      <c r="L56" s="54"/>
      <c r="M56" s="72"/>
      <c r="N56" s="117"/>
      <c r="O56" s="137"/>
      <c r="P56" s="52"/>
      <c r="Q56" s="53"/>
      <c r="R56" s="54"/>
      <c r="S56" s="72"/>
      <c r="T56" s="48"/>
      <c r="U56" s="27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</row>
    <row r="57" spans="1:66" s="14" customFormat="1" ht="27" customHeight="1">
      <c r="A57" s="271" t="s">
        <v>17</v>
      </c>
      <c r="B57" s="272"/>
      <c r="C57" s="142"/>
      <c r="D57" s="71"/>
      <c r="E57" s="92"/>
      <c r="F57" s="93"/>
      <c r="G57" s="95"/>
      <c r="H57" s="118"/>
      <c r="I57" s="142"/>
      <c r="J57" s="71"/>
      <c r="K57" s="92"/>
      <c r="L57" s="93"/>
      <c r="M57" s="95"/>
      <c r="N57" s="118"/>
      <c r="O57" s="142"/>
      <c r="P57" s="71"/>
      <c r="Q57" s="92"/>
      <c r="R57" s="93"/>
      <c r="S57" s="95"/>
      <c r="T57" s="49"/>
      <c r="U57" s="27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</row>
    <row r="58" spans="1:66" s="26" customFormat="1" ht="27" customHeight="1">
      <c r="A58" s="261" t="s">
        <v>18</v>
      </c>
      <c r="B58" s="262"/>
      <c r="C58" s="137"/>
      <c r="D58" s="52"/>
      <c r="E58" s="53"/>
      <c r="F58" s="54"/>
      <c r="G58" s="72"/>
      <c r="H58" s="117"/>
      <c r="I58" s="137">
        <v>439</v>
      </c>
      <c r="J58" s="52">
        <v>1902570</v>
      </c>
      <c r="K58" s="53">
        <v>437</v>
      </c>
      <c r="L58" s="54">
        <v>1844945</v>
      </c>
      <c r="M58" s="72">
        <v>425</v>
      </c>
      <c r="N58" s="117">
        <v>1714520</v>
      </c>
      <c r="O58" s="137"/>
      <c r="P58" s="52"/>
      <c r="Q58" s="53"/>
      <c r="R58" s="54"/>
      <c r="S58" s="72"/>
      <c r="T58" s="48"/>
      <c r="U58" s="27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</row>
    <row r="59" spans="1:66" s="14" customFormat="1" ht="27" customHeight="1">
      <c r="A59" s="271" t="s">
        <v>19</v>
      </c>
      <c r="B59" s="272"/>
      <c r="C59" s="142">
        <v>14208</v>
      </c>
      <c r="D59" s="71">
        <v>4204240</v>
      </c>
      <c r="E59" s="92">
        <v>14576</v>
      </c>
      <c r="F59" s="93">
        <v>4701980</v>
      </c>
      <c r="G59" s="95">
        <v>13861</v>
      </c>
      <c r="H59" s="118">
        <v>4344480</v>
      </c>
      <c r="I59" s="142"/>
      <c r="J59" s="71"/>
      <c r="K59" s="92"/>
      <c r="L59" s="93"/>
      <c r="M59" s="95"/>
      <c r="N59" s="118"/>
      <c r="O59" s="142"/>
      <c r="P59" s="71"/>
      <c r="Q59" s="92"/>
      <c r="R59" s="93"/>
      <c r="S59" s="95"/>
      <c r="T59" s="49"/>
      <c r="U59" s="27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</row>
    <row r="60" spans="1:66" s="26" customFormat="1" ht="27" customHeight="1">
      <c r="A60" s="261" t="s">
        <v>20</v>
      </c>
      <c r="B60" s="262"/>
      <c r="C60" s="137"/>
      <c r="D60" s="54"/>
      <c r="E60" s="52"/>
      <c r="F60" s="52"/>
      <c r="G60" s="53"/>
      <c r="H60" s="109"/>
      <c r="I60" s="137"/>
      <c r="J60" s="54"/>
      <c r="K60" s="52"/>
      <c r="L60" s="52"/>
      <c r="M60" s="53"/>
      <c r="N60" s="109"/>
      <c r="O60" s="137"/>
      <c r="P60" s="54"/>
      <c r="Q60" s="52"/>
      <c r="R60" s="52"/>
      <c r="S60" s="53"/>
      <c r="T60" s="40"/>
      <c r="U60" s="27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</row>
    <row r="61" spans="1:66" s="14" customFormat="1" ht="27" customHeight="1">
      <c r="A61" s="271" t="s">
        <v>21</v>
      </c>
      <c r="B61" s="272"/>
      <c r="C61" s="142"/>
      <c r="D61" s="93"/>
      <c r="E61" s="71"/>
      <c r="F61" s="71"/>
      <c r="G61" s="92"/>
      <c r="H61" s="104"/>
      <c r="I61" s="142"/>
      <c r="J61" s="93"/>
      <c r="K61" s="71"/>
      <c r="L61" s="71"/>
      <c r="M61" s="92"/>
      <c r="N61" s="104"/>
      <c r="O61" s="142"/>
      <c r="P61" s="93"/>
      <c r="Q61" s="71"/>
      <c r="R61" s="71"/>
      <c r="S61" s="92"/>
      <c r="T61" s="35"/>
      <c r="U61" s="27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</row>
    <row r="62" spans="1:66" s="26" customFormat="1" ht="27" customHeight="1">
      <c r="A62" s="280" t="s">
        <v>22</v>
      </c>
      <c r="B62" s="281"/>
      <c r="C62" s="146"/>
      <c r="D62" s="82"/>
      <c r="E62" s="81"/>
      <c r="F62" s="81"/>
      <c r="G62" s="83"/>
      <c r="H62" s="111"/>
      <c r="I62" s="146"/>
      <c r="J62" s="82"/>
      <c r="K62" s="81"/>
      <c r="L62" s="81"/>
      <c r="M62" s="83"/>
      <c r="N62" s="111"/>
      <c r="O62" s="146"/>
      <c r="P62" s="82"/>
      <c r="Q62" s="81"/>
      <c r="R62" s="81"/>
      <c r="S62" s="83"/>
      <c r="T62" s="42"/>
      <c r="U62" s="27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</row>
    <row r="63" spans="1:66" s="14" customFormat="1" ht="27" customHeight="1">
      <c r="A63" s="282" t="s">
        <v>2</v>
      </c>
      <c r="B63" s="283"/>
      <c r="C63" s="151"/>
      <c r="D63" s="96"/>
      <c r="E63" s="96"/>
      <c r="F63" s="97"/>
      <c r="G63" s="96"/>
      <c r="H63" s="119"/>
      <c r="I63" s="151"/>
      <c r="J63" s="96"/>
      <c r="K63" s="96"/>
      <c r="L63" s="97"/>
      <c r="M63" s="96"/>
      <c r="N63" s="119"/>
      <c r="O63" s="151"/>
      <c r="P63" s="96"/>
      <c r="Q63" s="96"/>
      <c r="R63" s="97"/>
      <c r="S63" s="96"/>
      <c r="T63" s="50"/>
      <c r="U63" s="27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</row>
    <row r="64" spans="1:66" s="26" customFormat="1" ht="27" customHeight="1">
      <c r="A64" s="284" t="s">
        <v>31</v>
      </c>
      <c r="B64" s="285"/>
      <c r="C64" s="148"/>
      <c r="D64" s="87"/>
      <c r="E64" s="87"/>
      <c r="F64" s="87"/>
      <c r="G64" s="87"/>
      <c r="H64" s="113"/>
      <c r="I64" s="148"/>
      <c r="J64" s="87"/>
      <c r="K64" s="87"/>
      <c r="L64" s="87"/>
      <c r="M64" s="87"/>
      <c r="N64" s="113"/>
      <c r="O64" s="148"/>
      <c r="P64" s="87"/>
      <c r="Q64" s="87"/>
      <c r="R64" s="87"/>
      <c r="S64" s="87"/>
      <c r="T64" s="44"/>
      <c r="U64" s="27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</row>
    <row r="65" spans="1:66" s="14" customFormat="1" ht="27" customHeight="1" thickBot="1">
      <c r="A65" s="276" t="s">
        <v>32</v>
      </c>
      <c r="B65" s="277"/>
      <c r="C65" s="152">
        <v>19222</v>
      </c>
      <c r="D65" s="90">
        <v>12315000</v>
      </c>
      <c r="E65" s="90">
        <v>18973</v>
      </c>
      <c r="F65" s="90">
        <v>11918200</v>
      </c>
      <c r="G65" s="90">
        <v>16515</v>
      </c>
      <c r="H65" s="114">
        <v>10147510</v>
      </c>
      <c r="I65" s="152">
        <v>181719</v>
      </c>
      <c r="J65" s="90">
        <v>113635270</v>
      </c>
      <c r="K65" s="90">
        <v>176390</v>
      </c>
      <c r="L65" s="90">
        <v>111205930</v>
      </c>
      <c r="M65" s="90">
        <v>177780</v>
      </c>
      <c r="N65" s="114">
        <v>111742680</v>
      </c>
      <c r="O65" s="152">
        <v>80569</v>
      </c>
      <c r="P65" s="90">
        <v>43845370</v>
      </c>
      <c r="Q65" s="90">
        <v>86748</v>
      </c>
      <c r="R65" s="90">
        <v>46734200</v>
      </c>
      <c r="S65" s="90">
        <v>85419</v>
      </c>
      <c r="T65" s="220">
        <v>42845010</v>
      </c>
      <c r="U65" s="27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</row>
    <row r="66" spans="1:66" s="28" customFormat="1" ht="27" customHeight="1" thickBot="1">
      <c r="A66" s="286" t="s">
        <v>23</v>
      </c>
      <c r="B66" s="287"/>
      <c r="C66" s="153">
        <f aca="true" t="shared" si="9" ref="C66:T66">SUM(C54:C65)</f>
        <v>37793</v>
      </c>
      <c r="D66" s="98">
        <f t="shared" si="9"/>
        <v>36258755</v>
      </c>
      <c r="E66" s="98">
        <f t="shared" si="9"/>
        <v>37572</v>
      </c>
      <c r="F66" s="98">
        <f t="shared" si="9"/>
        <v>35366180</v>
      </c>
      <c r="G66" s="98">
        <f t="shared" si="9"/>
        <v>33614</v>
      </c>
      <c r="H66" s="120">
        <f t="shared" si="9"/>
        <v>30138990</v>
      </c>
      <c r="I66" s="153">
        <f t="shared" si="9"/>
        <v>189784</v>
      </c>
      <c r="J66" s="98">
        <f t="shared" si="9"/>
        <v>137438970</v>
      </c>
      <c r="K66" s="98">
        <f t="shared" si="9"/>
        <v>184133</v>
      </c>
      <c r="L66" s="98">
        <f t="shared" si="9"/>
        <v>134586595</v>
      </c>
      <c r="M66" s="98">
        <f t="shared" si="9"/>
        <v>185735</v>
      </c>
      <c r="N66" s="120">
        <f t="shared" si="9"/>
        <v>135547910</v>
      </c>
      <c r="O66" s="153">
        <f t="shared" si="9"/>
        <v>80569</v>
      </c>
      <c r="P66" s="98">
        <f t="shared" si="9"/>
        <v>43845370</v>
      </c>
      <c r="Q66" s="98">
        <f t="shared" si="9"/>
        <v>86748</v>
      </c>
      <c r="R66" s="98">
        <f t="shared" si="9"/>
        <v>46734200</v>
      </c>
      <c r="S66" s="98">
        <f t="shared" si="9"/>
        <v>85419</v>
      </c>
      <c r="T66" s="120">
        <f t="shared" si="9"/>
        <v>42845010</v>
      </c>
      <c r="U66" s="27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</row>
    <row r="67" spans="15:21" ht="27" customHeight="1" thickBot="1">
      <c r="O67" s="18"/>
      <c r="P67" s="18"/>
      <c r="Q67" s="18"/>
      <c r="R67" s="18"/>
      <c r="S67" s="18"/>
      <c r="T67" s="18"/>
      <c r="U67" s="17"/>
    </row>
    <row r="68" spans="1:110" ht="27" customHeight="1" thickBot="1">
      <c r="A68" s="25"/>
      <c r="B68" s="122" t="s">
        <v>55</v>
      </c>
      <c r="C68" s="251" t="s">
        <v>42</v>
      </c>
      <c r="D68" s="252"/>
      <c r="E68" s="252"/>
      <c r="F68" s="252"/>
      <c r="G68" s="252"/>
      <c r="H68" s="253"/>
      <c r="I68" s="251" t="s">
        <v>43</v>
      </c>
      <c r="J68" s="252"/>
      <c r="K68" s="252"/>
      <c r="L68" s="252"/>
      <c r="M68" s="252"/>
      <c r="N68" s="253"/>
      <c r="O68" s="254" t="s">
        <v>44</v>
      </c>
      <c r="P68" s="252"/>
      <c r="Q68" s="252"/>
      <c r="R68" s="252"/>
      <c r="S68" s="252"/>
      <c r="T68" s="253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</row>
    <row r="69" spans="1:110" ht="27" customHeight="1">
      <c r="A69" s="5"/>
      <c r="B69" s="6" t="s">
        <v>4</v>
      </c>
      <c r="C69" s="259" t="s">
        <v>34</v>
      </c>
      <c r="D69" s="256"/>
      <c r="E69" s="260" t="s">
        <v>35</v>
      </c>
      <c r="F69" s="256"/>
      <c r="G69" s="260" t="s">
        <v>36</v>
      </c>
      <c r="H69" s="258"/>
      <c r="I69" s="259" t="s">
        <v>34</v>
      </c>
      <c r="J69" s="256"/>
      <c r="K69" s="260" t="s">
        <v>35</v>
      </c>
      <c r="L69" s="256"/>
      <c r="M69" s="260" t="s">
        <v>36</v>
      </c>
      <c r="N69" s="258"/>
      <c r="O69" s="255" t="s">
        <v>56</v>
      </c>
      <c r="P69" s="256"/>
      <c r="Q69" s="257" t="s">
        <v>57</v>
      </c>
      <c r="R69" s="256"/>
      <c r="S69" s="257" t="s">
        <v>58</v>
      </c>
      <c r="T69" s="258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</row>
    <row r="70" spans="1:110" ht="27" customHeight="1" thickBot="1">
      <c r="A70" s="7" t="s">
        <v>5</v>
      </c>
      <c r="B70" s="8"/>
      <c r="C70" s="136" t="s">
        <v>6</v>
      </c>
      <c r="D70" s="2" t="s">
        <v>7</v>
      </c>
      <c r="E70" s="9" t="s">
        <v>6</v>
      </c>
      <c r="F70" s="2" t="s">
        <v>7</v>
      </c>
      <c r="G70" s="9" t="s">
        <v>6</v>
      </c>
      <c r="H70" s="1" t="s">
        <v>7</v>
      </c>
      <c r="I70" s="136" t="s">
        <v>6</v>
      </c>
      <c r="J70" s="2" t="s">
        <v>7</v>
      </c>
      <c r="K70" s="9" t="s">
        <v>6</v>
      </c>
      <c r="L70" s="2" t="s">
        <v>7</v>
      </c>
      <c r="M70" s="9" t="s">
        <v>6</v>
      </c>
      <c r="N70" s="1" t="s">
        <v>7</v>
      </c>
      <c r="O70" s="136" t="s">
        <v>6</v>
      </c>
      <c r="P70" s="2" t="s">
        <v>7</v>
      </c>
      <c r="Q70" s="9" t="s">
        <v>6</v>
      </c>
      <c r="R70" s="2" t="s">
        <v>7</v>
      </c>
      <c r="S70" s="9" t="s">
        <v>6</v>
      </c>
      <c r="T70" s="1" t="s">
        <v>7</v>
      </c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</row>
    <row r="71" spans="1:110" ht="27" customHeight="1">
      <c r="A71" s="261" t="s">
        <v>8</v>
      </c>
      <c r="B71" s="262"/>
      <c r="C71" s="137">
        <v>657</v>
      </c>
      <c r="D71" s="52">
        <v>8271385</v>
      </c>
      <c r="E71" s="53">
        <v>655</v>
      </c>
      <c r="F71" s="54">
        <v>8142140</v>
      </c>
      <c r="G71" s="55">
        <v>707</v>
      </c>
      <c r="H71" s="99">
        <v>8666955</v>
      </c>
      <c r="I71" s="137">
        <v>452</v>
      </c>
      <c r="J71" s="52">
        <v>2330540</v>
      </c>
      <c r="K71" s="53">
        <v>406</v>
      </c>
      <c r="L71" s="54">
        <v>1947325</v>
      </c>
      <c r="M71" s="55">
        <v>414</v>
      </c>
      <c r="N71" s="99">
        <v>2014980</v>
      </c>
      <c r="O71" s="154"/>
      <c r="P71" s="155"/>
      <c r="Q71" s="156"/>
      <c r="R71" s="157"/>
      <c r="S71" s="158"/>
      <c r="T71" s="159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</row>
    <row r="72" spans="1:110" ht="27" customHeight="1">
      <c r="A72" s="263" t="s">
        <v>9</v>
      </c>
      <c r="B72" s="264"/>
      <c r="C72" s="138">
        <v>336</v>
      </c>
      <c r="D72" s="56">
        <v>1646420</v>
      </c>
      <c r="E72" s="57">
        <v>341</v>
      </c>
      <c r="F72" s="58">
        <v>1494420</v>
      </c>
      <c r="G72" s="59">
        <v>314</v>
      </c>
      <c r="H72" s="100">
        <v>1527050</v>
      </c>
      <c r="I72" s="138">
        <v>374</v>
      </c>
      <c r="J72" s="56">
        <v>2245380</v>
      </c>
      <c r="K72" s="57">
        <v>274</v>
      </c>
      <c r="L72" s="58">
        <v>1813420</v>
      </c>
      <c r="M72" s="59">
        <v>249</v>
      </c>
      <c r="N72" s="100">
        <v>1930760</v>
      </c>
      <c r="O72" s="160"/>
      <c r="P72" s="161"/>
      <c r="Q72" s="162"/>
      <c r="R72" s="163"/>
      <c r="S72" s="164"/>
      <c r="T72" s="165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</row>
    <row r="73" spans="1:110" ht="27" customHeight="1">
      <c r="A73" s="265" t="s">
        <v>24</v>
      </c>
      <c r="B73" s="123" t="s">
        <v>25</v>
      </c>
      <c r="C73" s="139"/>
      <c r="D73" s="60"/>
      <c r="E73" s="61"/>
      <c r="F73" s="62"/>
      <c r="G73" s="60"/>
      <c r="H73" s="101"/>
      <c r="I73" s="139"/>
      <c r="J73" s="60"/>
      <c r="K73" s="61"/>
      <c r="L73" s="62"/>
      <c r="M73" s="60"/>
      <c r="N73" s="101"/>
      <c r="O73" s="166"/>
      <c r="P73" s="167"/>
      <c r="Q73" s="168"/>
      <c r="R73" s="169"/>
      <c r="S73" s="167"/>
      <c r="T73" s="170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</row>
    <row r="74" spans="1:110" ht="27" customHeight="1">
      <c r="A74" s="266"/>
      <c r="B74" s="124" t="s">
        <v>26</v>
      </c>
      <c r="C74" s="140"/>
      <c r="D74" s="63"/>
      <c r="E74" s="64"/>
      <c r="F74" s="65"/>
      <c r="G74" s="66"/>
      <c r="H74" s="102"/>
      <c r="I74" s="140"/>
      <c r="J74" s="63"/>
      <c r="K74" s="64"/>
      <c r="L74" s="65"/>
      <c r="M74" s="66"/>
      <c r="N74" s="102"/>
      <c r="O74" s="171"/>
      <c r="P74" s="172"/>
      <c r="Q74" s="173"/>
      <c r="R74" s="174"/>
      <c r="S74" s="175"/>
      <c r="T74" s="176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</row>
    <row r="75" spans="1:110" ht="27" customHeight="1">
      <c r="A75" s="266"/>
      <c r="B75" s="125" t="s">
        <v>10</v>
      </c>
      <c r="C75" s="141">
        <v>6953</v>
      </c>
      <c r="D75" s="67">
        <v>21633265</v>
      </c>
      <c r="E75" s="68">
        <v>6898</v>
      </c>
      <c r="F75" s="69">
        <v>21576130</v>
      </c>
      <c r="G75" s="70">
        <v>6918</v>
      </c>
      <c r="H75" s="103">
        <v>20751895</v>
      </c>
      <c r="I75" s="141">
        <v>4680</v>
      </c>
      <c r="J75" s="67">
        <v>13023300</v>
      </c>
      <c r="K75" s="68">
        <v>4714</v>
      </c>
      <c r="L75" s="69">
        <v>12749395</v>
      </c>
      <c r="M75" s="70">
        <v>4403</v>
      </c>
      <c r="N75" s="103">
        <v>12458220</v>
      </c>
      <c r="O75" s="177"/>
      <c r="P75" s="178"/>
      <c r="Q75" s="179"/>
      <c r="R75" s="180"/>
      <c r="S75" s="181"/>
      <c r="T75" s="182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</row>
    <row r="76" spans="1:110" ht="27" customHeight="1">
      <c r="A76" s="267"/>
      <c r="B76" s="10" t="s">
        <v>11</v>
      </c>
      <c r="C76" s="142">
        <f aca="true" t="shared" si="10" ref="C76:N76">+C73+C74+C75</f>
        <v>6953</v>
      </c>
      <c r="D76" s="71">
        <f t="shared" si="10"/>
        <v>21633265</v>
      </c>
      <c r="E76" s="71">
        <f t="shared" si="10"/>
        <v>6898</v>
      </c>
      <c r="F76" s="71">
        <f t="shared" si="10"/>
        <v>21576130</v>
      </c>
      <c r="G76" s="71">
        <f t="shared" si="10"/>
        <v>6918</v>
      </c>
      <c r="H76" s="104">
        <f t="shared" si="10"/>
        <v>20751895</v>
      </c>
      <c r="I76" s="142">
        <f t="shared" si="10"/>
        <v>4680</v>
      </c>
      <c r="J76" s="71">
        <f t="shared" si="10"/>
        <v>13023300</v>
      </c>
      <c r="K76" s="71">
        <f t="shared" si="10"/>
        <v>4714</v>
      </c>
      <c r="L76" s="71">
        <f t="shared" si="10"/>
        <v>12749395</v>
      </c>
      <c r="M76" s="71">
        <f t="shared" si="10"/>
        <v>4403</v>
      </c>
      <c r="N76" s="104">
        <f t="shared" si="10"/>
        <v>12458220</v>
      </c>
      <c r="O76" s="183"/>
      <c r="P76" s="224"/>
      <c r="Q76" s="224"/>
      <c r="R76" s="224"/>
      <c r="S76" s="224"/>
      <c r="T76" s="23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</row>
    <row r="77" spans="1:110" ht="27" customHeight="1">
      <c r="A77" s="261" t="s">
        <v>12</v>
      </c>
      <c r="B77" s="262"/>
      <c r="C77" s="137"/>
      <c r="D77" s="52"/>
      <c r="E77" s="53"/>
      <c r="F77" s="54"/>
      <c r="G77" s="72"/>
      <c r="H77" s="105"/>
      <c r="I77" s="137"/>
      <c r="J77" s="52"/>
      <c r="K77" s="53"/>
      <c r="L77" s="54"/>
      <c r="M77" s="72"/>
      <c r="N77" s="105"/>
      <c r="O77" s="154"/>
      <c r="P77" s="155"/>
      <c r="Q77" s="156"/>
      <c r="R77" s="157"/>
      <c r="S77" s="186"/>
      <c r="T77" s="187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</row>
    <row r="78" spans="1:110" ht="27" customHeight="1">
      <c r="A78" s="268" t="s">
        <v>13</v>
      </c>
      <c r="B78" s="126" t="s">
        <v>0</v>
      </c>
      <c r="C78" s="143">
        <v>227</v>
      </c>
      <c r="D78" s="73">
        <v>1743020</v>
      </c>
      <c r="E78" s="74">
        <v>221</v>
      </c>
      <c r="F78" s="75">
        <v>1788140</v>
      </c>
      <c r="G78" s="76">
        <v>126</v>
      </c>
      <c r="H78" s="106">
        <v>1628260</v>
      </c>
      <c r="I78" s="143"/>
      <c r="J78" s="73"/>
      <c r="K78" s="74"/>
      <c r="L78" s="75"/>
      <c r="M78" s="76"/>
      <c r="N78" s="106"/>
      <c r="O78" s="188"/>
      <c r="P78" s="189"/>
      <c r="Q78" s="190"/>
      <c r="R78" s="191"/>
      <c r="S78" s="192"/>
      <c r="T78" s="193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</row>
    <row r="79" spans="1:110" ht="27" customHeight="1">
      <c r="A79" s="269"/>
      <c r="B79" s="127" t="s">
        <v>14</v>
      </c>
      <c r="C79" s="144"/>
      <c r="D79" s="70"/>
      <c r="E79" s="77"/>
      <c r="F79" s="78"/>
      <c r="G79" s="79"/>
      <c r="H79" s="107"/>
      <c r="I79" s="144"/>
      <c r="J79" s="70"/>
      <c r="K79" s="77"/>
      <c r="L79" s="78"/>
      <c r="M79" s="79"/>
      <c r="N79" s="107"/>
      <c r="O79" s="194"/>
      <c r="P79" s="181"/>
      <c r="Q79" s="195"/>
      <c r="R79" s="196"/>
      <c r="S79" s="197"/>
      <c r="T79" s="198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</row>
    <row r="80" spans="1:110" ht="27" customHeight="1">
      <c r="A80" s="270"/>
      <c r="B80" s="10" t="s">
        <v>11</v>
      </c>
      <c r="C80" s="145">
        <f aca="true" t="shared" si="11" ref="C80:H80">SUM(C78:C79)</f>
        <v>227</v>
      </c>
      <c r="D80" s="80">
        <f t="shared" si="11"/>
        <v>1743020</v>
      </c>
      <c r="E80" s="80">
        <f t="shared" si="11"/>
        <v>221</v>
      </c>
      <c r="F80" s="80">
        <f t="shared" si="11"/>
        <v>1788140</v>
      </c>
      <c r="G80" s="80">
        <f t="shared" si="11"/>
        <v>126</v>
      </c>
      <c r="H80" s="108">
        <f t="shared" si="11"/>
        <v>1628260</v>
      </c>
      <c r="I80" s="145"/>
      <c r="J80" s="80"/>
      <c r="K80" s="80"/>
      <c r="L80" s="80"/>
      <c r="M80" s="80"/>
      <c r="N80" s="108"/>
      <c r="O80" s="199"/>
      <c r="P80" s="200"/>
      <c r="Q80" s="200"/>
      <c r="R80" s="200"/>
      <c r="S80" s="200"/>
      <c r="T80" s="20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</row>
    <row r="81" spans="1:110" ht="27" customHeight="1">
      <c r="A81" s="261" t="s">
        <v>30</v>
      </c>
      <c r="B81" s="262"/>
      <c r="C81" s="137"/>
      <c r="D81" s="54"/>
      <c r="E81" s="52"/>
      <c r="F81" s="52"/>
      <c r="G81" s="53"/>
      <c r="H81" s="109"/>
      <c r="I81" s="137"/>
      <c r="J81" s="54"/>
      <c r="K81" s="52"/>
      <c r="L81" s="52"/>
      <c r="M81" s="53"/>
      <c r="N81" s="109"/>
      <c r="O81" s="154"/>
      <c r="P81" s="157"/>
      <c r="Q81" s="155"/>
      <c r="R81" s="155"/>
      <c r="S81" s="156"/>
      <c r="T81" s="202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</row>
    <row r="82" spans="1:110" ht="27" customHeight="1">
      <c r="A82" s="263" t="s">
        <v>27</v>
      </c>
      <c r="B82" s="264"/>
      <c r="C82" s="138"/>
      <c r="D82" s="58"/>
      <c r="E82" s="56"/>
      <c r="F82" s="56"/>
      <c r="G82" s="57"/>
      <c r="H82" s="110"/>
      <c r="I82" s="138"/>
      <c r="J82" s="58"/>
      <c r="K82" s="56"/>
      <c r="L82" s="56"/>
      <c r="M82" s="57"/>
      <c r="N82" s="110"/>
      <c r="O82" s="160"/>
      <c r="P82" s="163"/>
      <c r="Q82" s="161"/>
      <c r="R82" s="161"/>
      <c r="S82" s="162"/>
      <c r="T82" s="203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</row>
    <row r="83" spans="1:66" s="26" customFormat="1" ht="27" customHeight="1">
      <c r="A83" s="273" t="s">
        <v>54</v>
      </c>
      <c r="B83" s="262"/>
      <c r="C83" s="146"/>
      <c r="D83" s="82"/>
      <c r="E83" s="81"/>
      <c r="F83" s="81"/>
      <c r="G83" s="83"/>
      <c r="H83" s="111"/>
      <c r="I83" s="146"/>
      <c r="J83" s="82"/>
      <c r="K83" s="81"/>
      <c r="L83" s="81"/>
      <c r="M83" s="83"/>
      <c r="N83" s="111"/>
      <c r="O83" s="204"/>
      <c r="P83" s="205"/>
      <c r="Q83" s="206"/>
      <c r="R83" s="206"/>
      <c r="S83" s="207"/>
      <c r="T83" s="208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</row>
    <row r="84" spans="1:66" s="14" customFormat="1" ht="27" customHeight="1">
      <c r="A84" s="274" t="s">
        <v>28</v>
      </c>
      <c r="B84" s="275"/>
      <c r="C84" s="147"/>
      <c r="D84" s="85"/>
      <c r="E84" s="84"/>
      <c r="F84" s="84"/>
      <c r="G84" s="86"/>
      <c r="H84" s="112"/>
      <c r="I84" s="147"/>
      <c r="J84" s="85"/>
      <c r="K84" s="84"/>
      <c r="L84" s="84"/>
      <c r="M84" s="86"/>
      <c r="N84" s="112"/>
      <c r="O84" s="209"/>
      <c r="P84" s="210"/>
      <c r="Q84" s="211"/>
      <c r="R84" s="211"/>
      <c r="S84" s="212"/>
      <c r="T84" s="213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</row>
    <row r="85" spans="1:66" s="26" customFormat="1" ht="27" customHeight="1">
      <c r="A85" s="19" t="s">
        <v>3</v>
      </c>
      <c r="B85" s="20"/>
      <c r="C85" s="148"/>
      <c r="D85" s="88"/>
      <c r="E85" s="87"/>
      <c r="F85" s="88"/>
      <c r="G85" s="87"/>
      <c r="H85" s="113"/>
      <c r="I85" s="148"/>
      <c r="J85" s="88"/>
      <c r="K85" s="87"/>
      <c r="L85" s="88"/>
      <c r="M85" s="87"/>
      <c r="N85" s="113"/>
      <c r="O85" s="214"/>
      <c r="P85" s="215"/>
      <c r="Q85" s="216"/>
      <c r="R85" s="215"/>
      <c r="S85" s="216"/>
      <c r="T85" s="217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</row>
    <row r="86" spans="1:66" s="14" customFormat="1" ht="27" customHeight="1" thickBot="1">
      <c r="A86" s="276" t="s">
        <v>29</v>
      </c>
      <c r="B86" s="277"/>
      <c r="C86" s="149"/>
      <c r="D86" s="89"/>
      <c r="E86" s="89"/>
      <c r="F86" s="89"/>
      <c r="G86" s="89"/>
      <c r="H86" s="114"/>
      <c r="I86" s="149"/>
      <c r="J86" s="89"/>
      <c r="K86" s="89"/>
      <c r="L86" s="89"/>
      <c r="M86" s="89"/>
      <c r="N86" s="114"/>
      <c r="O86" s="218"/>
      <c r="P86" s="219"/>
      <c r="Q86" s="219"/>
      <c r="R86" s="219"/>
      <c r="S86" s="219"/>
      <c r="T86" s="220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</row>
    <row r="87" spans="1:66" s="26" customFormat="1" ht="27" customHeight="1" thickBot="1">
      <c r="A87" s="278" t="s">
        <v>15</v>
      </c>
      <c r="B87" s="279"/>
      <c r="C87" s="150">
        <f aca="true" t="shared" si="12" ref="C87:N87">SUM(C71:C72,C76,C77,C80,C81:C86)</f>
        <v>8173</v>
      </c>
      <c r="D87" s="91">
        <f t="shared" si="12"/>
        <v>33294090</v>
      </c>
      <c r="E87" s="91">
        <f t="shared" si="12"/>
        <v>8115</v>
      </c>
      <c r="F87" s="91">
        <f t="shared" si="12"/>
        <v>33000830</v>
      </c>
      <c r="G87" s="91">
        <f t="shared" si="12"/>
        <v>8065</v>
      </c>
      <c r="H87" s="115">
        <f t="shared" si="12"/>
        <v>32574160</v>
      </c>
      <c r="I87" s="150">
        <f t="shared" si="12"/>
        <v>5506</v>
      </c>
      <c r="J87" s="91">
        <f t="shared" si="12"/>
        <v>17599220</v>
      </c>
      <c r="K87" s="91">
        <f t="shared" si="12"/>
        <v>5394</v>
      </c>
      <c r="L87" s="91">
        <f t="shared" si="12"/>
        <v>16510140</v>
      </c>
      <c r="M87" s="91">
        <f t="shared" si="12"/>
        <v>5066</v>
      </c>
      <c r="N87" s="115">
        <f t="shared" si="12"/>
        <v>16403960</v>
      </c>
      <c r="O87" s="221"/>
      <c r="P87" s="247"/>
      <c r="Q87" s="247"/>
      <c r="R87" s="247"/>
      <c r="S87" s="247"/>
      <c r="T87" s="248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</row>
    <row r="88" spans="1:66" s="14" customFormat="1" ht="27" customHeight="1">
      <c r="A88" s="271" t="s">
        <v>16</v>
      </c>
      <c r="B88" s="272"/>
      <c r="C88" s="142"/>
      <c r="D88" s="71"/>
      <c r="E88" s="92"/>
      <c r="F88" s="93"/>
      <c r="G88" s="94"/>
      <c r="H88" s="116"/>
      <c r="I88" s="142"/>
      <c r="J88" s="71"/>
      <c r="K88" s="92"/>
      <c r="L88" s="93"/>
      <c r="M88" s="94"/>
      <c r="N88" s="116"/>
      <c r="O88" s="183"/>
      <c r="P88" s="224"/>
      <c r="Q88" s="184"/>
      <c r="R88" s="225"/>
      <c r="S88" s="226"/>
      <c r="T88" s="227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</row>
    <row r="89" spans="1:66" s="26" customFormat="1" ht="27" customHeight="1">
      <c r="A89" s="261" t="s">
        <v>1</v>
      </c>
      <c r="B89" s="262"/>
      <c r="C89" s="137"/>
      <c r="D89" s="52"/>
      <c r="E89" s="53"/>
      <c r="F89" s="54"/>
      <c r="G89" s="72"/>
      <c r="H89" s="117"/>
      <c r="I89" s="137"/>
      <c r="J89" s="52"/>
      <c r="K89" s="53"/>
      <c r="L89" s="54"/>
      <c r="M89" s="72"/>
      <c r="N89" s="117"/>
      <c r="O89" s="154"/>
      <c r="P89" s="155"/>
      <c r="Q89" s="156"/>
      <c r="R89" s="157"/>
      <c r="S89" s="186"/>
      <c r="T89" s="228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</row>
    <row r="90" spans="1:66" s="14" customFormat="1" ht="27" customHeight="1">
      <c r="A90" s="271" t="s">
        <v>17</v>
      </c>
      <c r="B90" s="272"/>
      <c r="C90" s="142"/>
      <c r="D90" s="71"/>
      <c r="E90" s="92"/>
      <c r="F90" s="93"/>
      <c r="G90" s="95"/>
      <c r="H90" s="118"/>
      <c r="I90" s="142"/>
      <c r="J90" s="71"/>
      <c r="K90" s="92"/>
      <c r="L90" s="93"/>
      <c r="M90" s="95"/>
      <c r="N90" s="118"/>
      <c r="O90" s="183"/>
      <c r="P90" s="224"/>
      <c r="Q90" s="184"/>
      <c r="R90" s="225"/>
      <c r="S90" s="229"/>
      <c r="T90" s="230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</row>
    <row r="91" spans="1:66" s="26" customFormat="1" ht="27" customHeight="1">
      <c r="A91" s="261" t="s">
        <v>18</v>
      </c>
      <c r="B91" s="262"/>
      <c r="C91" s="137"/>
      <c r="D91" s="52"/>
      <c r="E91" s="53"/>
      <c r="F91" s="54"/>
      <c r="G91" s="72"/>
      <c r="H91" s="117"/>
      <c r="I91" s="137"/>
      <c r="J91" s="52"/>
      <c r="K91" s="53"/>
      <c r="L91" s="54"/>
      <c r="M91" s="72"/>
      <c r="N91" s="117"/>
      <c r="O91" s="154"/>
      <c r="P91" s="155"/>
      <c r="Q91" s="156"/>
      <c r="R91" s="157"/>
      <c r="S91" s="186"/>
      <c r="T91" s="228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</row>
    <row r="92" spans="1:66" s="14" customFormat="1" ht="27" customHeight="1">
      <c r="A92" s="271" t="s">
        <v>19</v>
      </c>
      <c r="B92" s="272"/>
      <c r="C92" s="142"/>
      <c r="D92" s="71"/>
      <c r="E92" s="92"/>
      <c r="F92" s="93"/>
      <c r="G92" s="95"/>
      <c r="H92" s="118"/>
      <c r="I92" s="142"/>
      <c r="J92" s="71"/>
      <c r="K92" s="92"/>
      <c r="L92" s="93"/>
      <c r="M92" s="95"/>
      <c r="N92" s="118"/>
      <c r="O92" s="183"/>
      <c r="P92" s="224"/>
      <c r="Q92" s="184"/>
      <c r="R92" s="225"/>
      <c r="S92" s="229"/>
      <c r="T92" s="230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</row>
    <row r="93" spans="1:66" s="26" customFormat="1" ht="27" customHeight="1">
      <c r="A93" s="261" t="s">
        <v>20</v>
      </c>
      <c r="B93" s="262"/>
      <c r="C93" s="137"/>
      <c r="D93" s="54"/>
      <c r="E93" s="52"/>
      <c r="F93" s="52"/>
      <c r="G93" s="53"/>
      <c r="H93" s="109"/>
      <c r="I93" s="137"/>
      <c r="J93" s="54"/>
      <c r="K93" s="52"/>
      <c r="L93" s="52"/>
      <c r="M93" s="53"/>
      <c r="N93" s="109"/>
      <c r="O93" s="154"/>
      <c r="P93" s="157"/>
      <c r="Q93" s="155"/>
      <c r="R93" s="155"/>
      <c r="S93" s="156"/>
      <c r="T93" s="202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</row>
    <row r="94" spans="1:66" s="14" customFormat="1" ht="27" customHeight="1">
      <c r="A94" s="271" t="s">
        <v>21</v>
      </c>
      <c r="B94" s="272"/>
      <c r="C94" s="142"/>
      <c r="D94" s="93"/>
      <c r="E94" s="71"/>
      <c r="F94" s="71"/>
      <c r="G94" s="92"/>
      <c r="H94" s="104"/>
      <c r="I94" s="142"/>
      <c r="J94" s="93"/>
      <c r="K94" s="71"/>
      <c r="L94" s="71"/>
      <c r="M94" s="92"/>
      <c r="N94" s="104"/>
      <c r="O94" s="183"/>
      <c r="P94" s="225"/>
      <c r="Q94" s="224"/>
      <c r="R94" s="224"/>
      <c r="S94" s="184"/>
      <c r="T94" s="23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</row>
    <row r="95" spans="1:66" s="26" customFormat="1" ht="27" customHeight="1">
      <c r="A95" s="280" t="s">
        <v>22</v>
      </c>
      <c r="B95" s="281"/>
      <c r="C95" s="146"/>
      <c r="D95" s="82"/>
      <c r="E95" s="81"/>
      <c r="F95" s="81"/>
      <c r="G95" s="83"/>
      <c r="H95" s="111"/>
      <c r="I95" s="146"/>
      <c r="J95" s="82"/>
      <c r="K95" s="81"/>
      <c r="L95" s="81"/>
      <c r="M95" s="83"/>
      <c r="N95" s="111"/>
      <c r="O95" s="204"/>
      <c r="P95" s="205"/>
      <c r="Q95" s="206"/>
      <c r="R95" s="206"/>
      <c r="S95" s="207"/>
      <c r="T95" s="208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</row>
    <row r="96" spans="1:66" s="14" customFormat="1" ht="27" customHeight="1">
      <c r="A96" s="282" t="s">
        <v>2</v>
      </c>
      <c r="B96" s="283"/>
      <c r="C96" s="151"/>
      <c r="D96" s="96"/>
      <c r="E96" s="96"/>
      <c r="F96" s="97"/>
      <c r="G96" s="96"/>
      <c r="H96" s="119"/>
      <c r="I96" s="151"/>
      <c r="J96" s="96"/>
      <c r="K96" s="96"/>
      <c r="L96" s="97"/>
      <c r="M96" s="96"/>
      <c r="N96" s="119"/>
      <c r="O96" s="232"/>
      <c r="P96" s="233"/>
      <c r="Q96" s="233"/>
      <c r="R96" s="234"/>
      <c r="S96" s="233"/>
      <c r="T96" s="235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</row>
    <row r="97" spans="1:66" s="26" customFormat="1" ht="27" customHeight="1">
      <c r="A97" s="284" t="s">
        <v>31</v>
      </c>
      <c r="B97" s="285"/>
      <c r="C97" s="148"/>
      <c r="D97" s="87"/>
      <c r="E97" s="87"/>
      <c r="F97" s="87"/>
      <c r="G97" s="87"/>
      <c r="H97" s="113"/>
      <c r="I97" s="148"/>
      <c r="J97" s="87"/>
      <c r="K97" s="87"/>
      <c r="L97" s="87"/>
      <c r="M97" s="87"/>
      <c r="N97" s="113"/>
      <c r="O97" s="214"/>
      <c r="P97" s="216"/>
      <c r="Q97" s="216"/>
      <c r="R97" s="216"/>
      <c r="S97" s="216"/>
      <c r="T97" s="217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</row>
    <row r="98" spans="1:66" s="14" customFormat="1" ht="27" customHeight="1" thickBot="1">
      <c r="A98" s="276" t="s">
        <v>32</v>
      </c>
      <c r="B98" s="277"/>
      <c r="C98" s="152">
        <v>64310</v>
      </c>
      <c r="D98" s="90">
        <v>37917410</v>
      </c>
      <c r="E98" s="90">
        <v>62620</v>
      </c>
      <c r="F98" s="90">
        <v>38980820</v>
      </c>
      <c r="G98" s="90">
        <v>55251</v>
      </c>
      <c r="H98" s="114">
        <v>34501370</v>
      </c>
      <c r="I98" s="152">
        <v>109189</v>
      </c>
      <c r="J98" s="90">
        <v>59583730</v>
      </c>
      <c r="K98" s="90">
        <v>111533</v>
      </c>
      <c r="L98" s="90">
        <v>61616709</v>
      </c>
      <c r="M98" s="90">
        <v>104523</v>
      </c>
      <c r="N98" s="114">
        <v>56963540</v>
      </c>
      <c r="O98" s="236">
        <v>35657</v>
      </c>
      <c r="P98" s="237">
        <v>20819020</v>
      </c>
      <c r="Q98" s="237">
        <v>34083</v>
      </c>
      <c r="R98" s="237">
        <v>20111480</v>
      </c>
      <c r="S98" s="237">
        <v>32181</v>
      </c>
      <c r="T98" s="220">
        <v>18812920</v>
      </c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</row>
    <row r="99" spans="1:66" s="28" customFormat="1" ht="27" customHeight="1" thickBot="1">
      <c r="A99" s="286" t="s">
        <v>23</v>
      </c>
      <c r="B99" s="287"/>
      <c r="C99" s="153">
        <f aca="true" t="shared" si="13" ref="C99:N99">SUM(C87:C98)</f>
        <v>72483</v>
      </c>
      <c r="D99" s="98">
        <f t="shared" si="13"/>
        <v>71211500</v>
      </c>
      <c r="E99" s="98">
        <f t="shared" si="13"/>
        <v>70735</v>
      </c>
      <c r="F99" s="98">
        <f t="shared" si="13"/>
        <v>71981650</v>
      </c>
      <c r="G99" s="98">
        <f t="shared" si="13"/>
        <v>63316</v>
      </c>
      <c r="H99" s="120">
        <f t="shared" si="13"/>
        <v>67075530</v>
      </c>
      <c r="I99" s="153">
        <f t="shared" si="13"/>
        <v>114695</v>
      </c>
      <c r="J99" s="98">
        <f t="shared" si="13"/>
        <v>77182950</v>
      </c>
      <c r="K99" s="98">
        <f t="shared" si="13"/>
        <v>116927</v>
      </c>
      <c r="L99" s="98">
        <f t="shared" si="13"/>
        <v>78126849</v>
      </c>
      <c r="M99" s="98">
        <f t="shared" si="13"/>
        <v>109589</v>
      </c>
      <c r="N99" s="120">
        <f t="shared" si="13"/>
        <v>73367500</v>
      </c>
      <c r="O99" s="238">
        <f aca="true" t="shared" si="14" ref="O99:T99">SUM(O87:O98)</f>
        <v>35657</v>
      </c>
      <c r="P99" s="249">
        <f t="shared" si="14"/>
        <v>20819020</v>
      </c>
      <c r="Q99" s="249">
        <f t="shared" si="14"/>
        <v>34083</v>
      </c>
      <c r="R99" s="249">
        <f t="shared" si="14"/>
        <v>20111480</v>
      </c>
      <c r="S99" s="249">
        <f t="shared" si="14"/>
        <v>32181</v>
      </c>
      <c r="T99" s="250">
        <f t="shared" si="14"/>
        <v>18812920</v>
      </c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</row>
    <row r="100" spans="15:21" ht="27" customHeight="1" thickBot="1">
      <c r="O100" s="18"/>
      <c r="P100" s="18"/>
      <c r="Q100" s="18"/>
      <c r="R100" s="18"/>
      <c r="S100" s="18"/>
      <c r="T100" s="18"/>
      <c r="U100" s="17"/>
    </row>
    <row r="101" spans="1:110" ht="27" customHeight="1" thickBot="1">
      <c r="A101" s="25"/>
      <c r="B101" s="122" t="s">
        <v>55</v>
      </c>
      <c r="C101" s="251" t="s">
        <v>45</v>
      </c>
      <c r="D101" s="252"/>
      <c r="E101" s="252"/>
      <c r="F101" s="252"/>
      <c r="G101" s="252"/>
      <c r="H101" s="253"/>
      <c r="I101" s="251" t="s">
        <v>46</v>
      </c>
      <c r="J101" s="252"/>
      <c r="K101" s="252"/>
      <c r="L101" s="252"/>
      <c r="M101" s="252"/>
      <c r="N101" s="253"/>
      <c r="O101" s="290" t="s">
        <v>47</v>
      </c>
      <c r="P101" s="290"/>
      <c r="Q101" s="290"/>
      <c r="R101" s="290"/>
      <c r="S101" s="290"/>
      <c r="T101" s="29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</row>
    <row r="102" spans="1:110" ht="27" customHeight="1">
      <c r="A102" s="5"/>
      <c r="B102" s="6" t="s">
        <v>4</v>
      </c>
      <c r="C102" s="259" t="s">
        <v>34</v>
      </c>
      <c r="D102" s="256"/>
      <c r="E102" s="260" t="s">
        <v>35</v>
      </c>
      <c r="F102" s="256"/>
      <c r="G102" s="260" t="s">
        <v>36</v>
      </c>
      <c r="H102" s="258"/>
      <c r="I102" s="259" t="s">
        <v>34</v>
      </c>
      <c r="J102" s="256"/>
      <c r="K102" s="260" t="s">
        <v>35</v>
      </c>
      <c r="L102" s="256"/>
      <c r="M102" s="260" t="s">
        <v>36</v>
      </c>
      <c r="N102" s="258"/>
      <c r="O102" s="288" t="s">
        <v>34</v>
      </c>
      <c r="P102" s="289"/>
      <c r="Q102" s="260" t="s">
        <v>35</v>
      </c>
      <c r="R102" s="289"/>
      <c r="S102" s="260" t="s">
        <v>36</v>
      </c>
      <c r="T102" s="292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</row>
    <row r="103" spans="1:110" ht="27" customHeight="1" thickBot="1">
      <c r="A103" s="7" t="s">
        <v>5</v>
      </c>
      <c r="B103" s="8"/>
      <c r="C103" s="136" t="s">
        <v>6</v>
      </c>
      <c r="D103" s="2" t="s">
        <v>7</v>
      </c>
      <c r="E103" s="9" t="s">
        <v>6</v>
      </c>
      <c r="F103" s="2" t="s">
        <v>7</v>
      </c>
      <c r="G103" s="9" t="s">
        <v>6</v>
      </c>
      <c r="H103" s="1" t="s">
        <v>7</v>
      </c>
      <c r="I103" s="136" t="s">
        <v>6</v>
      </c>
      <c r="J103" s="2" t="s">
        <v>7</v>
      </c>
      <c r="K103" s="9" t="s">
        <v>6</v>
      </c>
      <c r="L103" s="2" t="s">
        <v>7</v>
      </c>
      <c r="M103" s="9" t="s">
        <v>6</v>
      </c>
      <c r="N103" s="1" t="s">
        <v>7</v>
      </c>
      <c r="O103" s="128" t="s">
        <v>6</v>
      </c>
      <c r="P103" s="2" t="s">
        <v>7</v>
      </c>
      <c r="Q103" s="9" t="s">
        <v>6</v>
      </c>
      <c r="R103" s="2" t="s">
        <v>7</v>
      </c>
      <c r="S103" s="9" t="s">
        <v>6</v>
      </c>
      <c r="T103" s="1" t="s">
        <v>7</v>
      </c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</row>
    <row r="104" spans="1:110" ht="27" customHeight="1">
      <c r="A104" s="261" t="s">
        <v>8</v>
      </c>
      <c r="B104" s="262"/>
      <c r="C104" s="137"/>
      <c r="D104" s="52"/>
      <c r="E104" s="53"/>
      <c r="F104" s="54"/>
      <c r="G104" s="55"/>
      <c r="H104" s="99"/>
      <c r="I104" s="137"/>
      <c r="J104" s="52"/>
      <c r="K104" s="53"/>
      <c r="L104" s="54"/>
      <c r="M104" s="55"/>
      <c r="N104" s="99"/>
      <c r="O104" s="53"/>
      <c r="P104" s="52"/>
      <c r="Q104" s="53"/>
      <c r="R104" s="54"/>
      <c r="S104" s="55"/>
      <c r="T104" s="99"/>
      <c r="U104" s="27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</row>
    <row r="105" spans="1:110" ht="27" customHeight="1">
      <c r="A105" s="263" t="s">
        <v>9</v>
      </c>
      <c r="B105" s="264"/>
      <c r="C105" s="138"/>
      <c r="D105" s="56"/>
      <c r="E105" s="57"/>
      <c r="F105" s="58"/>
      <c r="G105" s="59"/>
      <c r="H105" s="100"/>
      <c r="I105" s="138">
        <v>122</v>
      </c>
      <c r="J105" s="56">
        <v>1452010</v>
      </c>
      <c r="K105" s="57">
        <v>113</v>
      </c>
      <c r="L105" s="58">
        <v>1210130</v>
      </c>
      <c r="M105" s="59">
        <v>108</v>
      </c>
      <c r="N105" s="100">
        <v>1213380</v>
      </c>
      <c r="O105" s="57"/>
      <c r="P105" s="56"/>
      <c r="Q105" s="57"/>
      <c r="R105" s="58"/>
      <c r="S105" s="59"/>
      <c r="T105" s="100"/>
      <c r="U105" s="27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</row>
    <row r="106" spans="1:110" ht="27" customHeight="1">
      <c r="A106" s="265" t="s">
        <v>24</v>
      </c>
      <c r="B106" s="123" t="s">
        <v>25</v>
      </c>
      <c r="C106" s="139"/>
      <c r="D106" s="60"/>
      <c r="E106" s="61"/>
      <c r="F106" s="62"/>
      <c r="G106" s="60"/>
      <c r="H106" s="101"/>
      <c r="I106" s="139"/>
      <c r="J106" s="60"/>
      <c r="K106" s="61"/>
      <c r="L106" s="62"/>
      <c r="M106" s="60"/>
      <c r="N106" s="101"/>
      <c r="O106" s="61"/>
      <c r="P106" s="60"/>
      <c r="Q106" s="61"/>
      <c r="R106" s="62"/>
      <c r="S106" s="60"/>
      <c r="T106" s="101"/>
      <c r="U106" s="27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</row>
    <row r="107" spans="1:110" ht="27" customHeight="1">
      <c r="A107" s="266"/>
      <c r="B107" s="124" t="s">
        <v>26</v>
      </c>
      <c r="C107" s="140"/>
      <c r="D107" s="63"/>
      <c r="E107" s="64"/>
      <c r="F107" s="65"/>
      <c r="G107" s="66"/>
      <c r="H107" s="102"/>
      <c r="I107" s="140"/>
      <c r="J107" s="63"/>
      <c r="K107" s="64"/>
      <c r="L107" s="65"/>
      <c r="M107" s="66"/>
      <c r="N107" s="102"/>
      <c r="O107" s="64"/>
      <c r="P107" s="63"/>
      <c r="Q107" s="64"/>
      <c r="R107" s="65"/>
      <c r="S107" s="66"/>
      <c r="T107" s="102"/>
      <c r="U107" s="27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</row>
    <row r="108" spans="1:110" ht="27" customHeight="1">
      <c r="A108" s="266"/>
      <c r="B108" s="125" t="s">
        <v>10</v>
      </c>
      <c r="C108" s="141"/>
      <c r="D108" s="67"/>
      <c r="E108" s="68"/>
      <c r="F108" s="69"/>
      <c r="G108" s="70"/>
      <c r="H108" s="103"/>
      <c r="I108" s="141">
        <v>2400</v>
      </c>
      <c r="J108" s="67">
        <v>12216700</v>
      </c>
      <c r="K108" s="68">
        <v>2073</v>
      </c>
      <c r="L108" s="69">
        <v>10776000</v>
      </c>
      <c r="M108" s="70">
        <v>1924</v>
      </c>
      <c r="N108" s="103">
        <v>10809140</v>
      </c>
      <c r="O108" s="68"/>
      <c r="P108" s="67"/>
      <c r="Q108" s="68"/>
      <c r="R108" s="69"/>
      <c r="S108" s="70"/>
      <c r="T108" s="103"/>
      <c r="U108" s="27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</row>
    <row r="109" spans="1:110" ht="27" customHeight="1">
      <c r="A109" s="267"/>
      <c r="B109" s="10" t="s">
        <v>11</v>
      </c>
      <c r="C109" s="142"/>
      <c r="D109" s="71"/>
      <c r="E109" s="71"/>
      <c r="F109" s="71"/>
      <c r="G109" s="71"/>
      <c r="H109" s="104"/>
      <c r="I109" s="142">
        <f aca="true" t="shared" si="15" ref="I109:N109">+I106+I107+I108</f>
        <v>2400</v>
      </c>
      <c r="J109" s="71">
        <f t="shared" si="15"/>
        <v>12216700</v>
      </c>
      <c r="K109" s="71">
        <f t="shared" si="15"/>
        <v>2073</v>
      </c>
      <c r="L109" s="71">
        <f t="shared" si="15"/>
        <v>10776000</v>
      </c>
      <c r="M109" s="71">
        <f t="shared" si="15"/>
        <v>1924</v>
      </c>
      <c r="N109" s="104">
        <f t="shared" si="15"/>
        <v>10809140</v>
      </c>
      <c r="O109" s="92"/>
      <c r="P109" s="71"/>
      <c r="Q109" s="71"/>
      <c r="R109" s="71"/>
      <c r="S109" s="71"/>
      <c r="T109" s="104"/>
      <c r="U109" s="27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</row>
    <row r="110" spans="1:110" ht="27" customHeight="1">
      <c r="A110" s="261" t="s">
        <v>12</v>
      </c>
      <c r="B110" s="262"/>
      <c r="C110" s="137"/>
      <c r="D110" s="52"/>
      <c r="E110" s="53"/>
      <c r="F110" s="54"/>
      <c r="G110" s="72"/>
      <c r="H110" s="105"/>
      <c r="I110" s="137"/>
      <c r="J110" s="52"/>
      <c r="K110" s="53"/>
      <c r="L110" s="54"/>
      <c r="M110" s="72"/>
      <c r="N110" s="105"/>
      <c r="O110" s="53"/>
      <c r="P110" s="52"/>
      <c r="Q110" s="53"/>
      <c r="R110" s="54"/>
      <c r="S110" s="72"/>
      <c r="T110" s="105"/>
      <c r="U110" s="27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</row>
    <row r="111" spans="1:110" ht="27" customHeight="1">
      <c r="A111" s="268" t="s">
        <v>13</v>
      </c>
      <c r="B111" s="126" t="s">
        <v>0</v>
      </c>
      <c r="C111" s="143"/>
      <c r="D111" s="73"/>
      <c r="E111" s="74"/>
      <c r="F111" s="75"/>
      <c r="G111" s="76"/>
      <c r="H111" s="106"/>
      <c r="I111" s="143"/>
      <c r="J111" s="73"/>
      <c r="K111" s="74"/>
      <c r="L111" s="75"/>
      <c r="M111" s="76"/>
      <c r="N111" s="106"/>
      <c r="O111" s="74"/>
      <c r="P111" s="73"/>
      <c r="Q111" s="74"/>
      <c r="R111" s="75"/>
      <c r="S111" s="76"/>
      <c r="T111" s="106"/>
      <c r="U111" s="27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</row>
    <row r="112" spans="1:110" ht="27" customHeight="1">
      <c r="A112" s="269"/>
      <c r="B112" s="127" t="s">
        <v>14</v>
      </c>
      <c r="C112" s="144"/>
      <c r="D112" s="70"/>
      <c r="E112" s="77"/>
      <c r="F112" s="78"/>
      <c r="G112" s="79"/>
      <c r="H112" s="107"/>
      <c r="I112" s="144"/>
      <c r="J112" s="70"/>
      <c r="K112" s="77"/>
      <c r="L112" s="78"/>
      <c r="M112" s="79"/>
      <c r="N112" s="107"/>
      <c r="O112" s="77"/>
      <c r="P112" s="70"/>
      <c r="Q112" s="77"/>
      <c r="R112" s="78"/>
      <c r="S112" s="79"/>
      <c r="T112" s="107"/>
      <c r="U112" s="27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</row>
    <row r="113" spans="1:110" ht="27" customHeight="1">
      <c r="A113" s="270"/>
      <c r="B113" s="10" t="s">
        <v>11</v>
      </c>
      <c r="C113" s="145"/>
      <c r="D113" s="80"/>
      <c r="E113" s="80"/>
      <c r="F113" s="80"/>
      <c r="G113" s="80"/>
      <c r="H113" s="108"/>
      <c r="I113" s="145"/>
      <c r="J113" s="80"/>
      <c r="K113" s="80"/>
      <c r="L113" s="80"/>
      <c r="M113" s="80"/>
      <c r="N113" s="108"/>
      <c r="O113" s="129"/>
      <c r="P113" s="80"/>
      <c r="Q113" s="80"/>
      <c r="R113" s="80"/>
      <c r="S113" s="80"/>
      <c r="T113" s="108"/>
      <c r="U113" s="27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</row>
    <row r="114" spans="1:110" ht="27" customHeight="1">
      <c r="A114" s="261" t="s">
        <v>30</v>
      </c>
      <c r="B114" s="262"/>
      <c r="C114" s="137"/>
      <c r="D114" s="54"/>
      <c r="E114" s="52"/>
      <c r="F114" s="52"/>
      <c r="G114" s="53"/>
      <c r="H114" s="109"/>
      <c r="I114" s="137"/>
      <c r="J114" s="54"/>
      <c r="K114" s="52"/>
      <c r="L114" s="52"/>
      <c r="M114" s="53"/>
      <c r="N114" s="109"/>
      <c r="O114" s="53"/>
      <c r="P114" s="54"/>
      <c r="Q114" s="52"/>
      <c r="R114" s="52"/>
      <c r="S114" s="53"/>
      <c r="T114" s="109"/>
      <c r="U114" s="27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</row>
    <row r="115" spans="1:110" ht="27" customHeight="1">
      <c r="A115" s="263" t="s">
        <v>27</v>
      </c>
      <c r="B115" s="264"/>
      <c r="C115" s="138"/>
      <c r="D115" s="58"/>
      <c r="E115" s="56"/>
      <c r="F115" s="56"/>
      <c r="G115" s="57"/>
      <c r="H115" s="110"/>
      <c r="I115" s="138"/>
      <c r="J115" s="58"/>
      <c r="K115" s="56"/>
      <c r="L115" s="56"/>
      <c r="M115" s="57"/>
      <c r="N115" s="110"/>
      <c r="O115" s="57"/>
      <c r="P115" s="58"/>
      <c r="Q115" s="56"/>
      <c r="R115" s="56"/>
      <c r="S115" s="57"/>
      <c r="T115" s="110"/>
      <c r="U115" s="27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</row>
    <row r="116" spans="1:66" s="26" customFormat="1" ht="27" customHeight="1">
      <c r="A116" s="273" t="s">
        <v>54</v>
      </c>
      <c r="B116" s="262"/>
      <c r="C116" s="146"/>
      <c r="D116" s="82"/>
      <c r="E116" s="81"/>
      <c r="F116" s="81"/>
      <c r="G116" s="83"/>
      <c r="H116" s="111"/>
      <c r="I116" s="146"/>
      <c r="J116" s="82"/>
      <c r="K116" s="81"/>
      <c r="L116" s="81"/>
      <c r="M116" s="83"/>
      <c r="N116" s="111"/>
      <c r="O116" s="83"/>
      <c r="P116" s="82"/>
      <c r="Q116" s="81"/>
      <c r="R116" s="81"/>
      <c r="S116" s="83"/>
      <c r="T116" s="111"/>
      <c r="U116" s="27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</row>
    <row r="117" spans="1:66" s="14" customFormat="1" ht="27" customHeight="1">
      <c r="A117" s="274" t="s">
        <v>28</v>
      </c>
      <c r="B117" s="275"/>
      <c r="C117" s="147"/>
      <c r="D117" s="85"/>
      <c r="E117" s="84"/>
      <c r="F117" s="84"/>
      <c r="G117" s="86"/>
      <c r="H117" s="112"/>
      <c r="I117" s="147"/>
      <c r="J117" s="85"/>
      <c r="K117" s="84"/>
      <c r="L117" s="84"/>
      <c r="M117" s="86"/>
      <c r="N117" s="112"/>
      <c r="O117" s="86"/>
      <c r="P117" s="85"/>
      <c r="Q117" s="84"/>
      <c r="R117" s="84"/>
      <c r="S117" s="86"/>
      <c r="T117" s="112"/>
      <c r="U117" s="27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</row>
    <row r="118" spans="1:66" s="26" customFormat="1" ht="27" customHeight="1">
      <c r="A118" s="19" t="s">
        <v>3</v>
      </c>
      <c r="B118" s="20"/>
      <c r="C118" s="148"/>
      <c r="D118" s="88"/>
      <c r="E118" s="87"/>
      <c r="F118" s="88"/>
      <c r="G118" s="87"/>
      <c r="H118" s="113"/>
      <c r="I118" s="148"/>
      <c r="J118" s="88"/>
      <c r="K118" s="87"/>
      <c r="L118" s="88"/>
      <c r="M118" s="87"/>
      <c r="N118" s="113"/>
      <c r="O118" s="130"/>
      <c r="P118" s="88"/>
      <c r="Q118" s="87"/>
      <c r="R118" s="88"/>
      <c r="S118" s="87"/>
      <c r="T118" s="113"/>
      <c r="U118" s="27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</row>
    <row r="119" spans="1:66" s="14" customFormat="1" ht="27" customHeight="1" thickBot="1">
      <c r="A119" s="276" t="s">
        <v>29</v>
      </c>
      <c r="B119" s="277"/>
      <c r="C119" s="149">
        <v>16023</v>
      </c>
      <c r="D119" s="89">
        <v>4648410</v>
      </c>
      <c r="E119" s="89">
        <v>13418</v>
      </c>
      <c r="F119" s="89">
        <v>3391170</v>
      </c>
      <c r="G119" s="89">
        <v>11793</v>
      </c>
      <c r="H119" s="114">
        <v>3803510</v>
      </c>
      <c r="I119" s="149"/>
      <c r="J119" s="89"/>
      <c r="K119" s="89"/>
      <c r="L119" s="89"/>
      <c r="M119" s="89"/>
      <c r="N119" s="114"/>
      <c r="O119" s="131"/>
      <c r="P119" s="89"/>
      <c r="Q119" s="89"/>
      <c r="R119" s="89"/>
      <c r="S119" s="89"/>
      <c r="T119" s="114"/>
      <c r="U119" s="27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</row>
    <row r="120" spans="1:66" s="26" customFormat="1" ht="27" customHeight="1" thickBot="1">
      <c r="A120" s="278" t="s">
        <v>15</v>
      </c>
      <c r="B120" s="279"/>
      <c r="C120" s="150">
        <f aca="true" t="shared" si="16" ref="C120:H120">SUM(C104:C105,C109,C110,C113,C114:C119)</f>
        <v>16023</v>
      </c>
      <c r="D120" s="91">
        <f t="shared" si="16"/>
        <v>4648410</v>
      </c>
      <c r="E120" s="91">
        <f t="shared" si="16"/>
        <v>13418</v>
      </c>
      <c r="F120" s="91">
        <f t="shared" si="16"/>
        <v>3391170</v>
      </c>
      <c r="G120" s="91">
        <f t="shared" si="16"/>
        <v>11793</v>
      </c>
      <c r="H120" s="115">
        <f t="shared" si="16"/>
        <v>3803510</v>
      </c>
      <c r="I120" s="150">
        <f>SUM(I104,I105,I109,I110,I113,I114:I119)</f>
        <v>2522</v>
      </c>
      <c r="J120" s="91">
        <f>SUM(J104,J105,J109,J110,J113,J114:J119)</f>
        <v>13668710</v>
      </c>
      <c r="K120" s="91">
        <f>SUM(K104:K105,K109,K110,K113,K114:K119)</f>
        <v>2186</v>
      </c>
      <c r="L120" s="91">
        <f>SUM(L104:L105,L109,L110,L113,L114:L119)</f>
        <v>11986130</v>
      </c>
      <c r="M120" s="91">
        <f>SUM(M104:M105,M109,M110,M113,M114:M119)</f>
        <v>2032</v>
      </c>
      <c r="N120" s="115">
        <f>SUM(N104:N105,N109,N110,N113,N114:N119)</f>
        <v>12022520</v>
      </c>
      <c r="O120" s="132"/>
      <c r="P120" s="91"/>
      <c r="Q120" s="91"/>
      <c r="R120" s="91"/>
      <c r="S120" s="91"/>
      <c r="T120" s="115"/>
      <c r="U120" s="27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</row>
    <row r="121" spans="1:66" s="14" customFormat="1" ht="27" customHeight="1">
      <c r="A121" s="271" t="s">
        <v>16</v>
      </c>
      <c r="B121" s="272"/>
      <c r="C121" s="142"/>
      <c r="D121" s="71"/>
      <c r="E121" s="92"/>
      <c r="F121" s="93"/>
      <c r="G121" s="94"/>
      <c r="H121" s="116"/>
      <c r="I121" s="142"/>
      <c r="J121" s="71"/>
      <c r="K121" s="92"/>
      <c r="L121" s="93"/>
      <c r="M121" s="94"/>
      <c r="N121" s="116"/>
      <c r="O121" s="92"/>
      <c r="P121" s="71"/>
      <c r="Q121" s="92"/>
      <c r="R121" s="93"/>
      <c r="S121" s="94"/>
      <c r="T121" s="116"/>
      <c r="U121" s="27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</row>
    <row r="122" spans="1:66" s="26" customFormat="1" ht="27" customHeight="1">
      <c r="A122" s="261" t="s">
        <v>1</v>
      </c>
      <c r="B122" s="262"/>
      <c r="C122" s="137"/>
      <c r="D122" s="52"/>
      <c r="E122" s="53"/>
      <c r="F122" s="54"/>
      <c r="G122" s="72"/>
      <c r="H122" s="117"/>
      <c r="I122" s="137"/>
      <c r="J122" s="52"/>
      <c r="K122" s="53"/>
      <c r="L122" s="54"/>
      <c r="M122" s="72"/>
      <c r="N122" s="117"/>
      <c r="O122" s="53"/>
      <c r="P122" s="52"/>
      <c r="Q122" s="53"/>
      <c r="R122" s="54"/>
      <c r="S122" s="72"/>
      <c r="T122" s="117"/>
      <c r="U122" s="27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</row>
    <row r="123" spans="1:66" s="14" customFormat="1" ht="27" customHeight="1">
      <c r="A123" s="271" t="s">
        <v>17</v>
      </c>
      <c r="B123" s="272"/>
      <c r="C123" s="142"/>
      <c r="D123" s="71"/>
      <c r="E123" s="92"/>
      <c r="F123" s="93"/>
      <c r="G123" s="95"/>
      <c r="H123" s="118"/>
      <c r="I123" s="142"/>
      <c r="J123" s="71"/>
      <c r="K123" s="92"/>
      <c r="L123" s="93"/>
      <c r="M123" s="95"/>
      <c r="N123" s="118"/>
      <c r="O123" s="92">
        <v>55756</v>
      </c>
      <c r="P123" s="71">
        <v>6957375</v>
      </c>
      <c r="Q123" s="92">
        <v>68924</v>
      </c>
      <c r="R123" s="93">
        <v>9475940</v>
      </c>
      <c r="S123" s="95">
        <v>68238</v>
      </c>
      <c r="T123" s="118">
        <v>9670285</v>
      </c>
      <c r="U123" s="27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</row>
    <row r="124" spans="1:66" s="26" customFormat="1" ht="27" customHeight="1">
      <c r="A124" s="261" t="s">
        <v>18</v>
      </c>
      <c r="B124" s="262"/>
      <c r="C124" s="137"/>
      <c r="D124" s="52"/>
      <c r="E124" s="53"/>
      <c r="F124" s="54"/>
      <c r="G124" s="72"/>
      <c r="H124" s="117"/>
      <c r="I124" s="137"/>
      <c r="J124" s="52"/>
      <c r="K124" s="53"/>
      <c r="L124" s="54"/>
      <c r="M124" s="72"/>
      <c r="N124" s="117"/>
      <c r="O124" s="53"/>
      <c r="P124" s="52"/>
      <c r="Q124" s="53"/>
      <c r="R124" s="54"/>
      <c r="S124" s="72"/>
      <c r="T124" s="117"/>
      <c r="U124" s="27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</row>
    <row r="125" spans="1:66" s="14" customFormat="1" ht="27" customHeight="1">
      <c r="A125" s="271" t="s">
        <v>19</v>
      </c>
      <c r="B125" s="272"/>
      <c r="C125" s="142"/>
      <c r="D125" s="71"/>
      <c r="E125" s="92"/>
      <c r="F125" s="93"/>
      <c r="G125" s="95"/>
      <c r="H125" s="118"/>
      <c r="I125" s="142"/>
      <c r="J125" s="71"/>
      <c r="K125" s="92"/>
      <c r="L125" s="93"/>
      <c r="M125" s="95"/>
      <c r="N125" s="118"/>
      <c r="O125" s="92"/>
      <c r="P125" s="71"/>
      <c r="Q125" s="92"/>
      <c r="R125" s="93"/>
      <c r="S125" s="95"/>
      <c r="T125" s="118"/>
      <c r="U125" s="27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</row>
    <row r="126" spans="1:66" s="26" customFormat="1" ht="27" customHeight="1">
      <c r="A126" s="261" t="s">
        <v>20</v>
      </c>
      <c r="B126" s="262"/>
      <c r="C126" s="137"/>
      <c r="D126" s="54"/>
      <c r="E126" s="52"/>
      <c r="F126" s="52"/>
      <c r="G126" s="53"/>
      <c r="H126" s="109"/>
      <c r="I126" s="137"/>
      <c r="J126" s="54"/>
      <c r="K126" s="52"/>
      <c r="L126" s="52"/>
      <c r="M126" s="53"/>
      <c r="N126" s="109"/>
      <c r="O126" s="53"/>
      <c r="P126" s="54"/>
      <c r="Q126" s="52"/>
      <c r="R126" s="52"/>
      <c r="S126" s="53"/>
      <c r="T126" s="109"/>
      <c r="U126" s="27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</row>
    <row r="127" spans="1:66" s="14" customFormat="1" ht="27" customHeight="1">
      <c r="A127" s="271" t="s">
        <v>21</v>
      </c>
      <c r="B127" s="272"/>
      <c r="C127" s="142"/>
      <c r="D127" s="93"/>
      <c r="E127" s="71"/>
      <c r="F127" s="71"/>
      <c r="G127" s="92"/>
      <c r="H127" s="104"/>
      <c r="I127" s="142"/>
      <c r="J127" s="93"/>
      <c r="K127" s="71"/>
      <c r="L127" s="71"/>
      <c r="M127" s="92"/>
      <c r="N127" s="104"/>
      <c r="O127" s="92"/>
      <c r="P127" s="93"/>
      <c r="Q127" s="71"/>
      <c r="R127" s="71"/>
      <c r="S127" s="92"/>
      <c r="T127" s="104"/>
      <c r="U127" s="27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</row>
    <row r="128" spans="1:66" s="26" customFormat="1" ht="27" customHeight="1">
      <c r="A128" s="280" t="s">
        <v>22</v>
      </c>
      <c r="B128" s="281"/>
      <c r="C128" s="146"/>
      <c r="D128" s="82"/>
      <c r="E128" s="81"/>
      <c r="F128" s="81"/>
      <c r="G128" s="83"/>
      <c r="H128" s="111"/>
      <c r="I128" s="146"/>
      <c r="J128" s="82"/>
      <c r="K128" s="81"/>
      <c r="L128" s="81"/>
      <c r="M128" s="83"/>
      <c r="N128" s="111"/>
      <c r="O128" s="83"/>
      <c r="P128" s="82"/>
      <c r="Q128" s="81"/>
      <c r="R128" s="81"/>
      <c r="S128" s="83"/>
      <c r="T128" s="111"/>
      <c r="U128" s="27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</row>
    <row r="129" spans="1:66" s="14" customFormat="1" ht="27" customHeight="1">
      <c r="A129" s="282" t="s">
        <v>2</v>
      </c>
      <c r="B129" s="283"/>
      <c r="C129" s="151"/>
      <c r="D129" s="96"/>
      <c r="E129" s="96"/>
      <c r="F129" s="97"/>
      <c r="G129" s="96"/>
      <c r="H129" s="119"/>
      <c r="I129" s="151"/>
      <c r="J129" s="96"/>
      <c r="K129" s="96"/>
      <c r="L129" s="97"/>
      <c r="M129" s="96"/>
      <c r="N129" s="119"/>
      <c r="O129" s="133"/>
      <c r="P129" s="96"/>
      <c r="Q129" s="96"/>
      <c r="R129" s="97"/>
      <c r="S129" s="96"/>
      <c r="T129" s="119"/>
      <c r="U129" s="27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</row>
    <row r="130" spans="1:66" s="26" customFormat="1" ht="27" customHeight="1">
      <c r="A130" s="284" t="s">
        <v>31</v>
      </c>
      <c r="B130" s="285"/>
      <c r="C130" s="148"/>
      <c r="D130" s="87"/>
      <c r="E130" s="87"/>
      <c r="F130" s="87"/>
      <c r="G130" s="87"/>
      <c r="H130" s="113"/>
      <c r="I130" s="148"/>
      <c r="J130" s="87"/>
      <c r="K130" s="87"/>
      <c r="L130" s="87"/>
      <c r="M130" s="87"/>
      <c r="N130" s="113"/>
      <c r="O130" s="130"/>
      <c r="P130" s="87"/>
      <c r="Q130" s="87"/>
      <c r="R130" s="87"/>
      <c r="S130" s="87"/>
      <c r="T130" s="113"/>
      <c r="U130" s="27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</row>
    <row r="131" spans="1:66" s="14" customFormat="1" ht="27" customHeight="1" thickBot="1">
      <c r="A131" s="276" t="s">
        <v>32</v>
      </c>
      <c r="B131" s="277"/>
      <c r="C131" s="152">
        <v>14305</v>
      </c>
      <c r="D131" s="90">
        <v>7920200</v>
      </c>
      <c r="E131" s="90">
        <v>12786</v>
      </c>
      <c r="F131" s="90">
        <v>7124980</v>
      </c>
      <c r="G131" s="90">
        <v>12141</v>
      </c>
      <c r="H131" s="114">
        <v>6783580</v>
      </c>
      <c r="I131" s="152">
        <v>92877</v>
      </c>
      <c r="J131" s="90">
        <v>53578300</v>
      </c>
      <c r="K131" s="90">
        <v>98672</v>
      </c>
      <c r="L131" s="90">
        <v>57173310</v>
      </c>
      <c r="M131" s="90">
        <v>86927</v>
      </c>
      <c r="N131" s="114">
        <v>52857880</v>
      </c>
      <c r="O131" s="134"/>
      <c r="P131" s="90"/>
      <c r="Q131" s="90"/>
      <c r="R131" s="90"/>
      <c r="S131" s="90"/>
      <c r="T131" s="114"/>
      <c r="U131" s="27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</row>
    <row r="132" spans="1:66" s="28" customFormat="1" ht="27" customHeight="1" thickBot="1">
      <c r="A132" s="286" t="s">
        <v>23</v>
      </c>
      <c r="B132" s="287"/>
      <c r="C132" s="153">
        <f aca="true" t="shared" si="17" ref="C132:N132">SUM(C120:C131)</f>
        <v>30328</v>
      </c>
      <c r="D132" s="98">
        <f t="shared" si="17"/>
        <v>12568610</v>
      </c>
      <c r="E132" s="98">
        <f t="shared" si="17"/>
        <v>26204</v>
      </c>
      <c r="F132" s="98">
        <f t="shared" si="17"/>
        <v>10516150</v>
      </c>
      <c r="G132" s="98">
        <f t="shared" si="17"/>
        <v>23934</v>
      </c>
      <c r="H132" s="120">
        <f t="shared" si="17"/>
        <v>10587090</v>
      </c>
      <c r="I132" s="153">
        <f t="shared" si="17"/>
        <v>95399</v>
      </c>
      <c r="J132" s="98">
        <f t="shared" si="17"/>
        <v>67247010</v>
      </c>
      <c r="K132" s="98">
        <f t="shared" si="17"/>
        <v>100858</v>
      </c>
      <c r="L132" s="98">
        <f t="shared" si="17"/>
        <v>69159440</v>
      </c>
      <c r="M132" s="98">
        <f t="shared" si="17"/>
        <v>88959</v>
      </c>
      <c r="N132" s="120">
        <f t="shared" si="17"/>
        <v>64880400</v>
      </c>
      <c r="O132" s="135">
        <v>55756</v>
      </c>
      <c r="P132" s="98">
        <v>6957375</v>
      </c>
      <c r="Q132" s="98">
        <f>SUM(Q120:Q131)</f>
        <v>68924</v>
      </c>
      <c r="R132" s="98">
        <f>SUM(R120:R131)</f>
        <v>9475940</v>
      </c>
      <c r="S132" s="98">
        <v>68238</v>
      </c>
      <c r="T132" s="120">
        <v>9670285</v>
      </c>
      <c r="U132" s="27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</row>
    <row r="133" spans="15:21" ht="16.5" customHeight="1" thickBot="1">
      <c r="O133" s="18"/>
      <c r="P133" s="18"/>
      <c r="Q133" s="18"/>
      <c r="R133" s="18"/>
      <c r="S133" s="18"/>
      <c r="T133" s="18"/>
      <c r="U133" s="17"/>
    </row>
    <row r="134" spans="1:110" ht="27" customHeight="1" thickBot="1">
      <c r="A134" s="25"/>
      <c r="B134" s="122" t="s">
        <v>55</v>
      </c>
      <c r="C134" s="251" t="s">
        <v>48</v>
      </c>
      <c r="D134" s="290"/>
      <c r="E134" s="290"/>
      <c r="F134" s="290"/>
      <c r="G134" s="290"/>
      <c r="H134" s="291"/>
      <c r="I134" s="251" t="s">
        <v>49</v>
      </c>
      <c r="J134" s="290"/>
      <c r="K134" s="290"/>
      <c r="L134" s="290"/>
      <c r="M134" s="290"/>
      <c r="N134" s="291"/>
      <c r="O134" s="251" t="s">
        <v>50</v>
      </c>
      <c r="P134" s="252"/>
      <c r="Q134" s="252"/>
      <c r="R134" s="252"/>
      <c r="S134" s="252"/>
      <c r="T134" s="253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</row>
    <row r="135" spans="1:110" ht="27" customHeight="1">
      <c r="A135" s="5"/>
      <c r="B135" s="6" t="s">
        <v>4</v>
      </c>
      <c r="C135" s="259" t="s">
        <v>34</v>
      </c>
      <c r="D135" s="289"/>
      <c r="E135" s="260" t="s">
        <v>35</v>
      </c>
      <c r="F135" s="289"/>
      <c r="G135" s="260" t="s">
        <v>36</v>
      </c>
      <c r="H135" s="292"/>
      <c r="I135" s="259" t="s">
        <v>34</v>
      </c>
      <c r="J135" s="289"/>
      <c r="K135" s="260" t="s">
        <v>35</v>
      </c>
      <c r="L135" s="289"/>
      <c r="M135" s="260" t="s">
        <v>36</v>
      </c>
      <c r="N135" s="292"/>
      <c r="O135" s="259" t="s">
        <v>34</v>
      </c>
      <c r="P135" s="256"/>
      <c r="Q135" s="260" t="s">
        <v>35</v>
      </c>
      <c r="R135" s="256"/>
      <c r="S135" s="260" t="s">
        <v>36</v>
      </c>
      <c r="T135" s="258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</row>
    <row r="136" spans="1:110" ht="27" customHeight="1" thickBot="1">
      <c r="A136" s="7" t="s">
        <v>5</v>
      </c>
      <c r="B136" s="8"/>
      <c r="C136" s="136" t="s">
        <v>6</v>
      </c>
      <c r="D136" s="2" t="s">
        <v>7</v>
      </c>
      <c r="E136" s="9" t="s">
        <v>6</v>
      </c>
      <c r="F136" s="2" t="s">
        <v>7</v>
      </c>
      <c r="G136" s="9" t="s">
        <v>6</v>
      </c>
      <c r="H136" s="1" t="s">
        <v>7</v>
      </c>
      <c r="I136" s="136" t="s">
        <v>6</v>
      </c>
      <c r="J136" s="2" t="s">
        <v>7</v>
      </c>
      <c r="K136" s="9" t="s">
        <v>6</v>
      </c>
      <c r="L136" s="2" t="s">
        <v>7</v>
      </c>
      <c r="M136" s="9" t="s">
        <v>6</v>
      </c>
      <c r="N136" s="1" t="s">
        <v>7</v>
      </c>
      <c r="O136" s="136" t="s">
        <v>6</v>
      </c>
      <c r="P136" s="2" t="s">
        <v>7</v>
      </c>
      <c r="Q136" s="9" t="s">
        <v>6</v>
      </c>
      <c r="R136" s="2" t="s">
        <v>7</v>
      </c>
      <c r="S136" s="9" t="s">
        <v>6</v>
      </c>
      <c r="T136" s="1" t="s">
        <v>7</v>
      </c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</row>
    <row r="137" spans="1:110" ht="27" customHeight="1">
      <c r="A137" s="261" t="s">
        <v>8</v>
      </c>
      <c r="B137" s="262"/>
      <c r="C137" s="137"/>
      <c r="D137" s="52"/>
      <c r="E137" s="53"/>
      <c r="F137" s="54"/>
      <c r="G137" s="55"/>
      <c r="H137" s="99"/>
      <c r="I137" s="137"/>
      <c r="J137" s="52"/>
      <c r="K137" s="53"/>
      <c r="L137" s="54"/>
      <c r="M137" s="55"/>
      <c r="N137" s="99"/>
      <c r="O137" s="137">
        <v>405</v>
      </c>
      <c r="P137" s="52">
        <v>3608550</v>
      </c>
      <c r="Q137" s="53">
        <v>410</v>
      </c>
      <c r="R137" s="54">
        <v>3536240</v>
      </c>
      <c r="S137" s="55">
        <v>308</v>
      </c>
      <c r="T137" s="99">
        <v>2556510</v>
      </c>
      <c r="U137" s="27"/>
      <c r="V137" s="27"/>
      <c r="W137" s="27"/>
      <c r="X137" s="27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</row>
    <row r="138" spans="1:110" ht="27" customHeight="1">
      <c r="A138" s="263" t="s">
        <v>9</v>
      </c>
      <c r="B138" s="264"/>
      <c r="C138" s="138"/>
      <c r="D138" s="56"/>
      <c r="E138" s="57"/>
      <c r="F138" s="58"/>
      <c r="G138" s="59"/>
      <c r="H138" s="100"/>
      <c r="I138" s="138"/>
      <c r="J138" s="56"/>
      <c r="K138" s="57"/>
      <c r="L138" s="58"/>
      <c r="M138" s="59"/>
      <c r="N138" s="100"/>
      <c r="O138" s="138">
        <v>408</v>
      </c>
      <c r="P138" s="56">
        <v>4028640</v>
      </c>
      <c r="Q138" s="57">
        <v>392</v>
      </c>
      <c r="R138" s="58">
        <v>3969160</v>
      </c>
      <c r="S138" s="59">
        <v>125214</v>
      </c>
      <c r="T138" s="100">
        <v>3369740</v>
      </c>
      <c r="U138" s="27"/>
      <c r="V138" s="27"/>
      <c r="W138" s="27"/>
      <c r="X138" s="27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</row>
    <row r="139" spans="1:110" ht="27" customHeight="1">
      <c r="A139" s="265" t="s">
        <v>24</v>
      </c>
      <c r="B139" s="123" t="s">
        <v>25</v>
      </c>
      <c r="C139" s="139"/>
      <c r="D139" s="60"/>
      <c r="E139" s="61"/>
      <c r="F139" s="62"/>
      <c r="G139" s="60"/>
      <c r="H139" s="101"/>
      <c r="I139" s="139"/>
      <c r="J139" s="60"/>
      <c r="K139" s="61"/>
      <c r="L139" s="62"/>
      <c r="M139" s="60"/>
      <c r="N139" s="101"/>
      <c r="O139" s="139">
        <v>986</v>
      </c>
      <c r="P139" s="60">
        <v>1624830</v>
      </c>
      <c r="Q139" s="61">
        <v>910</v>
      </c>
      <c r="R139" s="62">
        <v>1531840</v>
      </c>
      <c r="S139" s="60">
        <v>991</v>
      </c>
      <c r="T139" s="101">
        <v>1673550</v>
      </c>
      <c r="U139" s="27"/>
      <c r="V139" s="27"/>
      <c r="W139" s="27"/>
      <c r="X139" s="27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</row>
    <row r="140" spans="1:110" ht="27" customHeight="1">
      <c r="A140" s="266"/>
      <c r="B140" s="124" t="s">
        <v>26</v>
      </c>
      <c r="C140" s="140"/>
      <c r="D140" s="63"/>
      <c r="E140" s="64"/>
      <c r="F140" s="65"/>
      <c r="G140" s="66"/>
      <c r="H140" s="102"/>
      <c r="I140" s="140"/>
      <c r="J140" s="63"/>
      <c r="K140" s="64"/>
      <c r="L140" s="65"/>
      <c r="M140" s="66"/>
      <c r="N140" s="102"/>
      <c r="O140" s="140">
        <v>1516</v>
      </c>
      <c r="P140" s="63">
        <v>3929130</v>
      </c>
      <c r="Q140" s="64">
        <v>1238</v>
      </c>
      <c r="R140" s="65">
        <v>3176510</v>
      </c>
      <c r="S140" s="66">
        <v>1134</v>
      </c>
      <c r="T140" s="102">
        <v>2864390</v>
      </c>
      <c r="U140" s="27"/>
      <c r="V140" s="27"/>
      <c r="W140" s="27"/>
      <c r="X140" s="27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</row>
    <row r="141" spans="1:110" ht="27" customHeight="1">
      <c r="A141" s="266"/>
      <c r="B141" s="125" t="s">
        <v>10</v>
      </c>
      <c r="C141" s="141"/>
      <c r="D141" s="67"/>
      <c r="E141" s="68"/>
      <c r="F141" s="69"/>
      <c r="G141" s="70"/>
      <c r="H141" s="103"/>
      <c r="I141" s="141"/>
      <c r="J141" s="67"/>
      <c r="K141" s="68"/>
      <c r="L141" s="69"/>
      <c r="M141" s="70"/>
      <c r="N141" s="103"/>
      <c r="O141" s="141">
        <v>7277</v>
      </c>
      <c r="P141" s="67">
        <v>16615020</v>
      </c>
      <c r="Q141" s="68">
        <v>7144</v>
      </c>
      <c r="R141" s="69">
        <v>16412780</v>
      </c>
      <c r="S141" s="70">
        <v>6480</v>
      </c>
      <c r="T141" s="103">
        <v>15015030</v>
      </c>
      <c r="U141" s="27"/>
      <c r="V141" s="27"/>
      <c r="W141" s="27"/>
      <c r="X141" s="27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</row>
    <row r="142" spans="1:110" ht="27" customHeight="1">
      <c r="A142" s="267"/>
      <c r="B142" s="10" t="s">
        <v>11</v>
      </c>
      <c r="C142" s="142"/>
      <c r="D142" s="71"/>
      <c r="E142" s="71"/>
      <c r="F142" s="71"/>
      <c r="G142" s="71"/>
      <c r="H142" s="104"/>
      <c r="I142" s="142"/>
      <c r="J142" s="71"/>
      <c r="K142" s="71"/>
      <c r="L142" s="71"/>
      <c r="M142" s="71"/>
      <c r="N142" s="104"/>
      <c r="O142" s="142">
        <f aca="true" t="shared" si="18" ref="O142:T142">+O139+O140+O141</f>
        <v>9779</v>
      </c>
      <c r="P142" s="71">
        <f t="shared" si="18"/>
        <v>22168980</v>
      </c>
      <c r="Q142" s="71">
        <f t="shared" si="18"/>
        <v>9292</v>
      </c>
      <c r="R142" s="71">
        <f t="shared" si="18"/>
        <v>21121130</v>
      </c>
      <c r="S142" s="71">
        <f t="shared" si="18"/>
        <v>8605</v>
      </c>
      <c r="T142" s="104">
        <f t="shared" si="18"/>
        <v>19552970</v>
      </c>
      <c r="U142" s="27"/>
      <c r="V142" s="27"/>
      <c r="W142" s="27"/>
      <c r="X142" s="27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</row>
    <row r="143" spans="1:110" ht="27" customHeight="1">
      <c r="A143" s="261" t="s">
        <v>12</v>
      </c>
      <c r="B143" s="262"/>
      <c r="C143" s="137"/>
      <c r="D143" s="52"/>
      <c r="E143" s="53"/>
      <c r="F143" s="54"/>
      <c r="G143" s="72"/>
      <c r="H143" s="105"/>
      <c r="I143" s="137"/>
      <c r="J143" s="52"/>
      <c r="K143" s="53"/>
      <c r="L143" s="54"/>
      <c r="M143" s="72"/>
      <c r="N143" s="105"/>
      <c r="O143" s="137"/>
      <c r="P143" s="52"/>
      <c r="Q143" s="53"/>
      <c r="R143" s="54"/>
      <c r="S143" s="72"/>
      <c r="T143" s="105"/>
      <c r="U143" s="27"/>
      <c r="V143" s="27"/>
      <c r="W143" s="27"/>
      <c r="X143" s="27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</row>
    <row r="144" spans="1:110" ht="27" customHeight="1">
      <c r="A144" s="268" t="s">
        <v>13</v>
      </c>
      <c r="B144" s="126" t="s">
        <v>0</v>
      </c>
      <c r="C144" s="143"/>
      <c r="D144" s="73"/>
      <c r="E144" s="74"/>
      <c r="F144" s="75"/>
      <c r="G144" s="76"/>
      <c r="H144" s="106"/>
      <c r="I144" s="143"/>
      <c r="J144" s="73"/>
      <c r="K144" s="74"/>
      <c r="L144" s="75"/>
      <c r="M144" s="76"/>
      <c r="N144" s="106"/>
      <c r="O144" s="143"/>
      <c r="P144" s="73"/>
      <c r="Q144" s="74"/>
      <c r="R144" s="75"/>
      <c r="S144" s="76"/>
      <c r="T144" s="106"/>
      <c r="U144" s="27"/>
      <c r="V144" s="23"/>
      <c r="W144" s="23"/>
      <c r="X144" s="27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</row>
    <row r="145" spans="1:110" ht="27" customHeight="1">
      <c r="A145" s="269"/>
      <c r="B145" s="127" t="s">
        <v>14</v>
      </c>
      <c r="C145" s="144"/>
      <c r="D145" s="70"/>
      <c r="E145" s="77"/>
      <c r="F145" s="78"/>
      <c r="G145" s="79"/>
      <c r="H145" s="107"/>
      <c r="I145" s="144"/>
      <c r="J145" s="70"/>
      <c r="K145" s="77"/>
      <c r="L145" s="78"/>
      <c r="M145" s="79"/>
      <c r="N145" s="107"/>
      <c r="O145" s="144"/>
      <c r="P145" s="70"/>
      <c r="Q145" s="77"/>
      <c r="R145" s="78"/>
      <c r="S145" s="79"/>
      <c r="T145" s="107"/>
      <c r="U145" s="27"/>
      <c r="V145" s="23"/>
      <c r="W145" s="23"/>
      <c r="X145" s="27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</row>
    <row r="146" spans="1:110" ht="27" customHeight="1">
      <c r="A146" s="270"/>
      <c r="B146" s="10" t="s">
        <v>11</v>
      </c>
      <c r="C146" s="145"/>
      <c r="D146" s="80"/>
      <c r="E146" s="80"/>
      <c r="F146" s="80"/>
      <c r="G146" s="80"/>
      <c r="H146" s="108"/>
      <c r="I146" s="145"/>
      <c r="J146" s="80"/>
      <c r="K146" s="80"/>
      <c r="L146" s="80"/>
      <c r="M146" s="80"/>
      <c r="N146" s="108"/>
      <c r="O146" s="145"/>
      <c r="P146" s="80"/>
      <c r="Q146" s="80"/>
      <c r="R146" s="80"/>
      <c r="S146" s="80"/>
      <c r="T146" s="108"/>
      <c r="U146" s="27"/>
      <c r="V146" s="27"/>
      <c r="W146" s="27"/>
      <c r="X146" s="27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</row>
    <row r="147" spans="1:110" ht="27" customHeight="1">
      <c r="A147" s="261" t="s">
        <v>30</v>
      </c>
      <c r="B147" s="262"/>
      <c r="C147" s="137"/>
      <c r="D147" s="54"/>
      <c r="E147" s="52"/>
      <c r="F147" s="52"/>
      <c r="G147" s="53"/>
      <c r="H147" s="109"/>
      <c r="I147" s="137"/>
      <c r="J147" s="54"/>
      <c r="K147" s="52"/>
      <c r="L147" s="52"/>
      <c r="M147" s="53"/>
      <c r="N147" s="109"/>
      <c r="O147" s="137"/>
      <c r="P147" s="54"/>
      <c r="Q147" s="52"/>
      <c r="R147" s="52"/>
      <c r="S147" s="53"/>
      <c r="T147" s="109"/>
      <c r="U147" s="27"/>
      <c r="V147" s="27"/>
      <c r="W147" s="27"/>
      <c r="X147" s="27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</row>
    <row r="148" spans="1:110" ht="27" customHeight="1">
      <c r="A148" s="263" t="s">
        <v>27</v>
      </c>
      <c r="B148" s="264"/>
      <c r="C148" s="138"/>
      <c r="D148" s="58"/>
      <c r="E148" s="56"/>
      <c r="F148" s="56"/>
      <c r="G148" s="57"/>
      <c r="H148" s="110"/>
      <c r="I148" s="138"/>
      <c r="J148" s="58"/>
      <c r="K148" s="56"/>
      <c r="L148" s="56"/>
      <c r="M148" s="57"/>
      <c r="N148" s="110"/>
      <c r="O148" s="138"/>
      <c r="P148" s="58"/>
      <c r="Q148" s="56"/>
      <c r="R148" s="56"/>
      <c r="S148" s="57"/>
      <c r="T148" s="110"/>
      <c r="U148" s="27"/>
      <c r="V148" s="27"/>
      <c r="W148" s="27"/>
      <c r="X148" s="27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</row>
    <row r="149" spans="1:66" s="26" customFormat="1" ht="27" customHeight="1">
      <c r="A149" s="273" t="s">
        <v>54</v>
      </c>
      <c r="B149" s="262"/>
      <c r="C149" s="146"/>
      <c r="D149" s="82"/>
      <c r="E149" s="81"/>
      <c r="F149" s="81"/>
      <c r="G149" s="83"/>
      <c r="H149" s="111"/>
      <c r="I149" s="146"/>
      <c r="J149" s="82"/>
      <c r="K149" s="81"/>
      <c r="L149" s="81"/>
      <c r="M149" s="83"/>
      <c r="N149" s="111"/>
      <c r="O149" s="146"/>
      <c r="P149" s="82"/>
      <c r="Q149" s="81"/>
      <c r="R149" s="81"/>
      <c r="S149" s="83"/>
      <c r="T149" s="111"/>
      <c r="U149" s="27"/>
      <c r="V149" s="27"/>
      <c r="W149" s="27"/>
      <c r="X149" s="27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</row>
    <row r="150" spans="1:66" s="14" customFormat="1" ht="27" customHeight="1">
      <c r="A150" s="274" t="s">
        <v>28</v>
      </c>
      <c r="B150" s="275"/>
      <c r="C150" s="147"/>
      <c r="D150" s="85"/>
      <c r="E150" s="84"/>
      <c r="F150" s="84"/>
      <c r="G150" s="86"/>
      <c r="H150" s="112"/>
      <c r="I150" s="147"/>
      <c r="J150" s="85"/>
      <c r="K150" s="84"/>
      <c r="L150" s="84"/>
      <c r="M150" s="86"/>
      <c r="N150" s="112"/>
      <c r="O150" s="147"/>
      <c r="P150" s="85"/>
      <c r="Q150" s="84"/>
      <c r="R150" s="84"/>
      <c r="S150" s="86"/>
      <c r="T150" s="112"/>
      <c r="U150" s="27"/>
      <c r="V150" s="27"/>
      <c r="W150" s="27"/>
      <c r="X150" s="27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</row>
    <row r="151" spans="1:66" s="26" customFormat="1" ht="27" customHeight="1">
      <c r="A151" s="19" t="s">
        <v>3</v>
      </c>
      <c r="B151" s="20"/>
      <c r="C151" s="148"/>
      <c r="D151" s="88"/>
      <c r="E151" s="87"/>
      <c r="F151" s="88"/>
      <c r="G151" s="87"/>
      <c r="H151" s="113"/>
      <c r="I151" s="148"/>
      <c r="J151" s="88"/>
      <c r="K151" s="87"/>
      <c r="L151" s="88"/>
      <c r="M151" s="87"/>
      <c r="N151" s="113"/>
      <c r="O151" s="148">
        <v>3805</v>
      </c>
      <c r="P151" s="88">
        <v>1576460</v>
      </c>
      <c r="Q151" s="87">
        <v>3929</v>
      </c>
      <c r="R151" s="88">
        <v>1473660</v>
      </c>
      <c r="S151" s="87">
        <v>3548</v>
      </c>
      <c r="T151" s="113">
        <v>1382460</v>
      </c>
      <c r="U151" s="27"/>
      <c r="V151" s="27"/>
      <c r="W151" s="27"/>
      <c r="X151" s="27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</row>
    <row r="152" spans="1:66" s="14" customFormat="1" ht="27" customHeight="1" thickBot="1">
      <c r="A152" s="276" t="s">
        <v>29</v>
      </c>
      <c r="B152" s="277"/>
      <c r="C152" s="149"/>
      <c r="D152" s="89"/>
      <c r="E152" s="89"/>
      <c r="F152" s="89"/>
      <c r="G152" s="89"/>
      <c r="H152" s="114"/>
      <c r="I152" s="149"/>
      <c r="J152" s="89"/>
      <c r="K152" s="89"/>
      <c r="L152" s="89"/>
      <c r="M152" s="89"/>
      <c r="N152" s="114"/>
      <c r="O152" s="149"/>
      <c r="P152" s="89"/>
      <c r="Q152" s="89"/>
      <c r="R152" s="89"/>
      <c r="S152" s="89"/>
      <c r="T152" s="114"/>
      <c r="U152" s="27"/>
      <c r="V152" s="27"/>
      <c r="W152" s="27"/>
      <c r="X152" s="27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</row>
    <row r="153" spans="1:66" s="26" customFormat="1" ht="27" customHeight="1" thickBot="1">
      <c r="A153" s="278" t="s">
        <v>15</v>
      </c>
      <c r="B153" s="279"/>
      <c r="C153" s="150"/>
      <c r="D153" s="91"/>
      <c r="E153" s="91"/>
      <c r="F153" s="91"/>
      <c r="G153" s="91"/>
      <c r="H153" s="115"/>
      <c r="I153" s="150"/>
      <c r="J153" s="91"/>
      <c r="K153" s="91"/>
      <c r="L153" s="91"/>
      <c r="M153" s="91"/>
      <c r="N153" s="115"/>
      <c r="O153" s="150">
        <f aca="true" t="shared" si="19" ref="O153:T153">SUM(O137:O138,O142,O143,O146,O147:O152)</f>
        <v>14397</v>
      </c>
      <c r="P153" s="91">
        <f t="shared" si="19"/>
        <v>31382630</v>
      </c>
      <c r="Q153" s="91">
        <f t="shared" si="19"/>
        <v>14023</v>
      </c>
      <c r="R153" s="91">
        <f t="shared" si="19"/>
        <v>30100190</v>
      </c>
      <c r="S153" s="91">
        <f t="shared" si="19"/>
        <v>137675</v>
      </c>
      <c r="T153" s="115">
        <f t="shared" si="19"/>
        <v>26861680</v>
      </c>
      <c r="U153" s="27"/>
      <c r="V153" s="27"/>
      <c r="W153" s="27"/>
      <c r="X153" s="27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</row>
    <row r="154" spans="1:66" s="14" customFormat="1" ht="27" customHeight="1">
      <c r="A154" s="271" t="s">
        <v>16</v>
      </c>
      <c r="B154" s="272"/>
      <c r="C154" s="142"/>
      <c r="D154" s="71"/>
      <c r="E154" s="92"/>
      <c r="F154" s="93"/>
      <c r="G154" s="94"/>
      <c r="H154" s="116"/>
      <c r="I154" s="142"/>
      <c r="J154" s="71"/>
      <c r="K154" s="92"/>
      <c r="L154" s="93"/>
      <c r="M154" s="94"/>
      <c r="N154" s="116"/>
      <c r="O154" s="142"/>
      <c r="P154" s="71"/>
      <c r="Q154" s="92"/>
      <c r="R154" s="93"/>
      <c r="S154" s="94"/>
      <c r="T154" s="116"/>
      <c r="U154" s="27"/>
      <c r="V154" s="27"/>
      <c r="W154" s="27"/>
      <c r="X154" s="27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</row>
    <row r="155" spans="1:66" s="26" customFormat="1" ht="27" customHeight="1">
      <c r="A155" s="261" t="s">
        <v>1</v>
      </c>
      <c r="B155" s="262"/>
      <c r="C155" s="137"/>
      <c r="D155" s="52"/>
      <c r="E155" s="53"/>
      <c r="F155" s="54"/>
      <c r="G155" s="72"/>
      <c r="H155" s="117"/>
      <c r="I155" s="137"/>
      <c r="J155" s="52"/>
      <c r="K155" s="53"/>
      <c r="L155" s="54"/>
      <c r="M155" s="72"/>
      <c r="N155" s="117"/>
      <c r="O155" s="137"/>
      <c r="P155" s="52"/>
      <c r="Q155" s="53"/>
      <c r="R155" s="54"/>
      <c r="S155" s="72"/>
      <c r="T155" s="117"/>
      <c r="U155" s="27"/>
      <c r="V155" s="27"/>
      <c r="W155" s="27"/>
      <c r="X155" s="27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</row>
    <row r="156" spans="1:66" s="14" customFormat="1" ht="27" customHeight="1">
      <c r="A156" s="271" t="s">
        <v>17</v>
      </c>
      <c r="B156" s="272"/>
      <c r="C156" s="142"/>
      <c r="D156" s="71"/>
      <c r="E156" s="92"/>
      <c r="F156" s="93"/>
      <c r="G156" s="95"/>
      <c r="H156" s="118"/>
      <c r="I156" s="142"/>
      <c r="J156" s="71"/>
      <c r="K156" s="92"/>
      <c r="L156" s="93"/>
      <c r="M156" s="95"/>
      <c r="N156" s="118"/>
      <c r="O156" s="142"/>
      <c r="P156" s="71"/>
      <c r="Q156" s="92"/>
      <c r="R156" s="93"/>
      <c r="S156" s="95"/>
      <c r="T156" s="118"/>
      <c r="U156" s="27"/>
      <c r="V156" s="27"/>
      <c r="W156" s="27"/>
      <c r="X156" s="27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</row>
    <row r="157" spans="1:66" s="26" customFormat="1" ht="27" customHeight="1">
      <c r="A157" s="261" t="s">
        <v>18</v>
      </c>
      <c r="B157" s="262"/>
      <c r="C157" s="137"/>
      <c r="D157" s="52"/>
      <c r="E157" s="53"/>
      <c r="F157" s="54"/>
      <c r="G157" s="72"/>
      <c r="H157" s="117"/>
      <c r="I157" s="137"/>
      <c r="J157" s="52"/>
      <c r="K157" s="53"/>
      <c r="L157" s="54"/>
      <c r="M157" s="72"/>
      <c r="N157" s="117"/>
      <c r="O157" s="137"/>
      <c r="P157" s="52"/>
      <c r="Q157" s="53"/>
      <c r="R157" s="54"/>
      <c r="S157" s="72"/>
      <c r="T157" s="117"/>
      <c r="U157" s="27"/>
      <c r="V157" s="27"/>
      <c r="W157" s="27"/>
      <c r="X157" s="27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</row>
    <row r="158" spans="1:66" s="14" customFormat="1" ht="27" customHeight="1">
      <c r="A158" s="271" t="s">
        <v>19</v>
      </c>
      <c r="B158" s="272"/>
      <c r="C158" s="142"/>
      <c r="D158" s="71"/>
      <c r="E158" s="92"/>
      <c r="F158" s="93"/>
      <c r="G158" s="95"/>
      <c r="H158" s="118"/>
      <c r="I158" s="142"/>
      <c r="J158" s="71"/>
      <c r="K158" s="92"/>
      <c r="L158" s="93"/>
      <c r="M158" s="95"/>
      <c r="N158" s="118"/>
      <c r="O158" s="142">
        <v>115694</v>
      </c>
      <c r="P158" s="71">
        <v>70234035</v>
      </c>
      <c r="Q158" s="92">
        <v>108661</v>
      </c>
      <c r="R158" s="93">
        <v>57687165</v>
      </c>
      <c r="S158" s="95">
        <v>103484</v>
      </c>
      <c r="T158" s="118">
        <v>52623480</v>
      </c>
      <c r="U158" s="27"/>
      <c r="V158" s="27"/>
      <c r="W158" s="27"/>
      <c r="X158" s="27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</row>
    <row r="159" spans="1:66" s="26" customFormat="1" ht="27" customHeight="1">
      <c r="A159" s="261" t="s">
        <v>20</v>
      </c>
      <c r="B159" s="262"/>
      <c r="C159" s="137"/>
      <c r="D159" s="54"/>
      <c r="E159" s="52"/>
      <c r="F159" s="52"/>
      <c r="G159" s="53"/>
      <c r="H159" s="109"/>
      <c r="I159" s="137"/>
      <c r="J159" s="54"/>
      <c r="K159" s="52"/>
      <c r="L159" s="52"/>
      <c r="M159" s="53"/>
      <c r="N159" s="109"/>
      <c r="O159" s="137">
        <v>153894</v>
      </c>
      <c r="P159" s="54">
        <v>40602625</v>
      </c>
      <c r="Q159" s="52">
        <v>157247</v>
      </c>
      <c r="R159" s="52">
        <v>41592175</v>
      </c>
      <c r="S159" s="53">
        <v>162276</v>
      </c>
      <c r="T159" s="109">
        <v>34331400</v>
      </c>
      <c r="U159" s="27"/>
      <c r="V159" s="27"/>
      <c r="W159" s="27"/>
      <c r="X159" s="27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</row>
    <row r="160" spans="1:66" s="14" customFormat="1" ht="27" customHeight="1">
      <c r="A160" s="271" t="s">
        <v>21</v>
      </c>
      <c r="B160" s="272"/>
      <c r="C160" s="142"/>
      <c r="D160" s="93"/>
      <c r="E160" s="71"/>
      <c r="F160" s="71"/>
      <c r="G160" s="92"/>
      <c r="H160" s="104"/>
      <c r="I160" s="142"/>
      <c r="J160" s="93"/>
      <c r="K160" s="71"/>
      <c r="L160" s="71"/>
      <c r="M160" s="92"/>
      <c r="N160" s="104"/>
      <c r="O160" s="142"/>
      <c r="P160" s="93"/>
      <c r="Q160" s="71"/>
      <c r="R160" s="71"/>
      <c r="S160" s="92"/>
      <c r="T160" s="104"/>
      <c r="U160" s="27"/>
      <c r="V160" s="27"/>
      <c r="W160" s="27"/>
      <c r="X160" s="27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</row>
    <row r="161" spans="1:66" s="26" customFormat="1" ht="27" customHeight="1">
      <c r="A161" s="280" t="s">
        <v>22</v>
      </c>
      <c r="B161" s="281"/>
      <c r="C161" s="146"/>
      <c r="D161" s="82"/>
      <c r="E161" s="81"/>
      <c r="F161" s="81"/>
      <c r="G161" s="83"/>
      <c r="H161" s="111"/>
      <c r="I161" s="146"/>
      <c r="J161" s="82"/>
      <c r="K161" s="81"/>
      <c r="L161" s="81"/>
      <c r="M161" s="83"/>
      <c r="N161" s="111"/>
      <c r="O161" s="146"/>
      <c r="P161" s="82"/>
      <c r="Q161" s="81"/>
      <c r="R161" s="81"/>
      <c r="S161" s="83"/>
      <c r="T161" s="111"/>
      <c r="U161" s="27"/>
      <c r="V161" s="27"/>
      <c r="W161" s="27"/>
      <c r="X161" s="27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</row>
    <row r="162" spans="1:66" s="14" customFormat="1" ht="27" customHeight="1">
      <c r="A162" s="282" t="s">
        <v>2</v>
      </c>
      <c r="B162" s="283"/>
      <c r="C162" s="151"/>
      <c r="D162" s="96"/>
      <c r="E162" s="96"/>
      <c r="F162" s="97"/>
      <c r="G162" s="96"/>
      <c r="H162" s="119"/>
      <c r="I162" s="151"/>
      <c r="J162" s="96"/>
      <c r="K162" s="96"/>
      <c r="L162" s="97"/>
      <c r="M162" s="96"/>
      <c r="N162" s="119"/>
      <c r="O162" s="151"/>
      <c r="P162" s="96"/>
      <c r="Q162" s="96"/>
      <c r="R162" s="97"/>
      <c r="S162" s="96"/>
      <c r="T162" s="119"/>
      <c r="U162" s="27"/>
      <c r="V162" s="27"/>
      <c r="W162" s="27"/>
      <c r="X162" s="27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</row>
    <row r="163" spans="1:66" s="26" customFormat="1" ht="27" customHeight="1">
      <c r="A163" s="284" t="s">
        <v>31</v>
      </c>
      <c r="B163" s="285"/>
      <c r="C163" s="148"/>
      <c r="D163" s="87"/>
      <c r="E163" s="87"/>
      <c r="F163" s="87"/>
      <c r="G163" s="87"/>
      <c r="H163" s="113"/>
      <c r="I163" s="148">
        <v>107</v>
      </c>
      <c r="J163" s="87">
        <v>378000</v>
      </c>
      <c r="K163" s="87">
        <v>119</v>
      </c>
      <c r="L163" s="87">
        <v>416500</v>
      </c>
      <c r="M163" s="87">
        <v>114</v>
      </c>
      <c r="N163" s="113">
        <v>399000</v>
      </c>
      <c r="O163" s="148"/>
      <c r="P163" s="87"/>
      <c r="Q163" s="87"/>
      <c r="R163" s="87"/>
      <c r="S163" s="87"/>
      <c r="T163" s="113"/>
      <c r="U163" s="27"/>
      <c r="V163" s="27"/>
      <c r="W163" s="27"/>
      <c r="X163" s="27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</row>
    <row r="164" spans="1:66" s="14" customFormat="1" ht="27" customHeight="1" thickBot="1">
      <c r="A164" s="276" t="s">
        <v>32</v>
      </c>
      <c r="B164" s="277"/>
      <c r="C164" s="152"/>
      <c r="D164" s="90"/>
      <c r="E164" s="90"/>
      <c r="F164" s="90"/>
      <c r="G164" s="90"/>
      <c r="H164" s="114"/>
      <c r="I164" s="152"/>
      <c r="J164" s="90"/>
      <c r="K164" s="90"/>
      <c r="L164" s="90"/>
      <c r="M164" s="90"/>
      <c r="N164" s="114"/>
      <c r="O164" s="152">
        <v>141169</v>
      </c>
      <c r="P164" s="90">
        <v>89825920</v>
      </c>
      <c r="Q164" s="90">
        <v>146197</v>
      </c>
      <c r="R164" s="90">
        <v>85373610</v>
      </c>
      <c r="S164" s="90">
        <v>123571</v>
      </c>
      <c r="T164" s="114">
        <v>78311300</v>
      </c>
      <c r="U164" s="27"/>
      <c r="V164" s="27"/>
      <c r="W164" s="27"/>
      <c r="X164" s="27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</row>
    <row r="165" spans="1:66" s="28" customFormat="1" ht="27" customHeight="1" thickBot="1">
      <c r="A165" s="286" t="s">
        <v>23</v>
      </c>
      <c r="B165" s="287"/>
      <c r="C165" s="153"/>
      <c r="D165" s="98"/>
      <c r="E165" s="98"/>
      <c r="F165" s="98"/>
      <c r="G165" s="98"/>
      <c r="H165" s="120"/>
      <c r="I165" s="153">
        <f aca="true" t="shared" si="20" ref="I165:T165">SUM(I153:I164)</f>
        <v>107</v>
      </c>
      <c r="J165" s="98">
        <f t="shared" si="20"/>
        <v>378000</v>
      </c>
      <c r="K165" s="98">
        <f t="shared" si="20"/>
        <v>119</v>
      </c>
      <c r="L165" s="98">
        <f t="shared" si="20"/>
        <v>416500</v>
      </c>
      <c r="M165" s="98">
        <f t="shared" si="20"/>
        <v>114</v>
      </c>
      <c r="N165" s="120">
        <f t="shared" si="20"/>
        <v>399000</v>
      </c>
      <c r="O165" s="153">
        <f t="shared" si="20"/>
        <v>425154</v>
      </c>
      <c r="P165" s="98">
        <f t="shared" si="20"/>
        <v>232045210</v>
      </c>
      <c r="Q165" s="98">
        <f t="shared" si="20"/>
        <v>426128</v>
      </c>
      <c r="R165" s="98">
        <f t="shared" si="20"/>
        <v>214753140</v>
      </c>
      <c r="S165" s="98">
        <f t="shared" si="20"/>
        <v>527006</v>
      </c>
      <c r="T165" s="120">
        <f t="shared" si="20"/>
        <v>192127860</v>
      </c>
      <c r="U165" s="27"/>
      <c r="V165" s="27"/>
      <c r="W165" s="27"/>
      <c r="X165" s="27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</row>
    <row r="166" spans="15:21" ht="22.5" customHeight="1" thickBot="1">
      <c r="O166" s="18"/>
      <c r="P166" s="18"/>
      <c r="Q166" s="18"/>
      <c r="R166" s="18"/>
      <c r="S166" s="18"/>
      <c r="T166" s="18"/>
      <c r="U166" s="17"/>
    </row>
    <row r="167" spans="1:110" ht="27" customHeight="1" thickBot="1">
      <c r="A167" s="25"/>
      <c r="B167" s="122" t="s">
        <v>55</v>
      </c>
      <c r="C167" s="251" t="s">
        <v>51</v>
      </c>
      <c r="D167" s="252"/>
      <c r="E167" s="252"/>
      <c r="F167" s="252"/>
      <c r="G167" s="252"/>
      <c r="H167" s="253"/>
      <c r="I167" s="251" t="s">
        <v>52</v>
      </c>
      <c r="J167" s="252"/>
      <c r="K167" s="252"/>
      <c r="L167" s="252"/>
      <c r="M167" s="252"/>
      <c r="N167" s="253"/>
      <c r="O167" s="251" t="s">
        <v>53</v>
      </c>
      <c r="P167" s="252"/>
      <c r="Q167" s="252"/>
      <c r="R167" s="252"/>
      <c r="S167" s="252"/>
      <c r="T167" s="253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</row>
    <row r="168" spans="1:110" ht="27" customHeight="1">
      <c r="A168" s="5"/>
      <c r="B168" s="6" t="s">
        <v>4</v>
      </c>
      <c r="C168" s="259" t="s">
        <v>34</v>
      </c>
      <c r="D168" s="256"/>
      <c r="E168" s="260" t="s">
        <v>35</v>
      </c>
      <c r="F168" s="256"/>
      <c r="G168" s="260" t="s">
        <v>36</v>
      </c>
      <c r="H168" s="258"/>
      <c r="I168" s="259" t="s">
        <v>34</v>
      </c>
      <c r="J168" s="256"/>
      <c r="K168" s="260" t="s">
        <v>35</v>
      </c>
      <c r="L168" s="256"/>
      <c r="M168" s="260" t="s">
        <v>36</v>
      </c>
      <c r="N168" s="258"/>
      <c r="O168" s="259" t="s">
        <v>34</v>
      </c>
      <c r="P168" s="256"/>
      <c r="Q168" s="260" t="s">
        <v>35</v>
      </c>
      <c r="R168" s="256"/>
      <c r="S168" s="260" t="s">
        <v>36</v>
      </c>
      <c r="T168" s="258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</row>
    <row r="169" spans="1:110" ht="27" customHeight="1" thickBot="1">
      <c r="A169" s="7" t="s">
        <v>5</v>
      </c>
      <c r="B169" s="8"/>
      <c r="C169" s="136" t="s">
        <v>6</v>
      </c>
      <c r="D169" s="2" t="s">
        <v>7</v>
      </c>
      <c r="E169" s="9" t="s">
        <v>6</v>
      </c>
      <c r="F169" s="2" t="s">
        <v>7</v>
      </c>
      <c r="G169" s="9" t="s">
        <v>6</v>
      </c>
      <c r="H169" s="1" t="s">
        <v>7</v>
      </c>
      <c r="I169" s="136" t="s">
        <v>6</v>
      </c>
      <c r="J169" s="2" t="s">
        <v>7</v>
      </c>
      <c r="K169" s="9" t="s">
        <v>6</v>
      </c>
      <c r="L169" s="2" t="s">
        <v>7</v>
      </c>
      <c r="M169" s="9" t="s">
        <v>6</v>
      </c>
      <c r="N169" s="1" t="s">
        <v>7</v>
      </c>
      <c r="O169" s="136" t="s">
        <v>6</v>
      </c>
      <c r="P169" s="2" t="s">
        <v>7</v>
      </c>
      <c r="Q169" s="9" t="s">
        <v>6</v>
      </c>
      <c r="R169" s="2" t="s">
        <v>7</v>
      </c>
      <c r="S169" s="9" t="s">
        <v>6</v>
      </c>
      <c r="T169" s="1" t="s">
        <v>7</v>
      </c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</row>
    <row r="170" spans="1:110" ht="27" customHeight="1">
      <c r="A170" s="261" t="s">
        <v>8</v>
      </c>
      <c r="B170" s="262"/>
      <c r="C170" s="137">
        <v>172</v>
      </c>
      <c r="D170" s="52">
        <v>1206330</v>
      </c>
      <c r="E170" s="53">
        <v>175</v>
      </c>
      <c r="F170" s="54">
        <v>1337160</v>
      </c>
      <c r="G170" s="55">
        <v>172</v>
      </c>
      <c r="H170" s="99">
        <v>1322310</v>
      </c>
      <c r="I170" s="137"/>
      <c r="J170" s="52"/>
      <c r="K170" s="53"/>
      <c r="L170" s="54"/>
      <c r="M170" s="55"/>
      <c r="N170" s="99"/>
      <c r="O170" s="137"/>
      <c r="P170" s="52"/>
      <c r="Q170" s="53"/>
      <c r="R170" s="54"/>
      <c r="S170" s="55"/>
      <c r="T170" s="99"/>
      <c r="U170" s="121"/>
      <c r="V170" s="27"/>
      <c r="W170" s="27"/>
      <c r="X170" s="27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</row>
    <row r="171" spans="1:110" ht="27" customHeight="1">
      <c r="A171" s="263" t="s">
        <v>9</v>
      </c>
      <c r="B171" s="264"/>
      <c r="C171" s="138">
        <v>261</v>
      </c>
      <c r="D171" s="56">
        <v>867295</v>
      </c>
      <c r="E171" s="57">
        <v>248</v>
      </c>
      <c r="F171" s="58">
        <v>964780</v>
      </c>
      <c r="G171" s="59">
        <v>218</v>
      </c>
      <c r="H171" s="100">
        <v>807235</v>
      </c>
      <c r="I171" s="138"/>
      <c r="J171" s="56"/>
      <c r="K171" s="57"/>
      <c r="L171" s="58"/>
      <c r="M171" s="59"/>
      <c r="N171" s="100"/>
      <c r="O171" s="138"/>
      <c r="P171" s="56"/>
      <c r="Q171" s="57"/>
      <c r="R171" s="58"/>
      <c r="S171" s="59"/>
      <c r="T171" s="100"/>
      <c r="U171" s="121"/>
      <c r="V171" s="27"/>
      <c r="W171" s="27"/>
      <c r="X171" s="27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</row>
    <row r="172" spans="1:110" ht="27" customHeight="1">
      <c r="A172" s="293" t="s">
        <v>59</v>
      </c>
      <c r="B172" s="294"/>
      <c r="C172" s="246">
        <v>52</v>
      </c>
      <c r="D172" s="241">
        <v>399880</v>
      </c>
      <c r="E172" s="242">
        <v>38</v>
      </c>
      <c r="F172" s="243">
        <v>287790</v>
      </c>
      <c r="G172" s="244">
        <v>26</v>
      </c>
      <c r="H172" s="245">
        <v>204600</v>
      </c>
      <c r="I172" s="246"/>
      <c r="J172" s="241"/>
      <c r="K172" s="242"/>
      <c r="L172" s="243"/>
      <c r="M172" s="244"/>
      <c r="N172" s="245"/>
      <c r="O172" s="246"/>
      <c r="P172" s="241"/>
      <c r="Q172" s="242"/>
      <c r="R172" s="243"/>
      <c r="S172" s="244"/>
      <c r="T172" s="245"/>
      <c r="U172" s="121"/>
      <c r="V172" s="27"/>
      <c r="W172" s="27"/>
      <c r="X172" s="27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</row>
    <row r="173" spans="1:110" ht="27" customHeight="1">
      <c r="A173" s="265" t="s">
        <v>24</v>
      </c>
      <c r="B173" s="123" t="s">
        <v>25</v>
      </c>
      <c r="C173" s="139"/>
      <c r="D173" s="60"/>
      <c r="E173" s="61"/>
      <c r="F173" s="62"/>
      <c r="G173" s="60"/>
      <c r="H173" s="101"/>
      <c r="I173" s="139"/>
      <c r="J173" s="60"/>
      <c r="K173" s="61"/>
      <c r="L173" s="62"/>
      <c r="M173" s="60"/>
      <c r="N173" s="101"/>
      <c r="O173" s="139"/>
      <c r="P173" s="60"/>
      <c r="Q173" s="61"/>
      <c r="R173" s="62"/>
      <c r="S173" s="60"/>
      <c r="T173" s="101"/>
      <c r="U173" s="121"/>
      <c r="V173" s="27"/>
      <c r="W173" s="27"/>
      <c r="X173" s="27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</row>
    <row r="174" spans="1:110" ht="27" customHeight="1">
      <c r="A174" s="266"/>
      <c r="B174" s="124" t="s">
        <v>26</v>
      </c>
      <c r="C174" s="140"/>
      <c r="D174" s="63"/>
      <c r="E174" s="64"/>
      <c r="F174" s="65"/>
      <c r="G174" s="66"/>
      <c r="H174" s="102"/>
      <c r="I174" s="140"/>
      <c r="J174" s="63"/>
      <c r="K174" s="64"/>
      <c r="L174" s="65"/>
      <c r="M174" s="66"/>
      <c r="N174" s="102"/>
      <c r="O174" s="140"/>
      <c r="P174" s="63"/>
      <c r="Q174" s="64"/>
      <c r="R174" s="65"/>
      <c r="S174" s="66"/>
      <c r="T174" s="102"/>
      <c r="U174" s="121"/>
      <c r="V174" s="27"/>
      <c r="W174" s="27"/>
      <c r="X174" s="27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</row>
    <row r="175" spans="1:110" ht="27" customHeight="1">
      <c r="A175" s="266"/>
      <c r="B175" s="125" t="s">
        <v>10</v>
      </c>
      <c r="C175" s="141">
        <v>2322</v>
      </c>
      <c r="D175" s="67">
        <v>6700210</v>
      </c>
      <c r="E175" s="68">
        <v>1983</v>
      </c>
      <c r="F175" s="69">
        <v>5620210</v>
      </c>
      <c r="G175" s="70">
        <v>2005</v>
      </c>
      <c r="H175" s="103">
        <v>5855660</v>
      </c>
      <c r="I175" s="141"/>
      <c r="J175" s="67"/>
      <c r="K175" s="68"/>
      <c r="L175" s="69"/>
      <c r="M175" s="70"/>
      <c r="N175" s="103"/>
      <c r="O175" s="141"/>
      <c r="P175" s="67"/>
      <c r="Q175" s="68"/>
      <c r="R175" s="69"/>
      <c r="S175" s="70"/>
      <c r="T175" s="103"/>
      <c r="U175" s="121"/>
      <c r="V175" s="27"/>
      <c r="W175" s="27"/>
      <c r="X175" s="27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</row>
    <row r="176" spans="1:110" ht="27" customHeight="1">
      <c r="A176" s="267"/>
      <c r="B176" s="10" t="s">
        <v>11</v>
      </c>
      <c r="C176" s="142">
        <f aca="true" t="shared" si="21" ref="C176:H176">SUM(C173:C175)</f>
        <v>2322</v>
      </c>
      <c r="D176" s="71">
        <f t="shared" si="21"/>
        <v>6700210</v>
      </c>
      <c r="E176" s="71">
        <f t="shared" si="21"/>
        <v>1983</v>
      </c>
      <c r="F176" s="71">
        <f t="shared" si="21"/>
        <v>5620210</v>
      </c>
      <c r="G176" s="71">
        <f t="shared" si="21"/>
        <v>2005</v>
      </c>
      <c r="H176" s="104">
        <f t="shared" si="21"/>
        <v>5855660</v>
      </c>
      <c r="I176" s="142"/>
      <c r="J176" s="71"/>
      <c r="K176" s="71"/>
      <c r="L176" s="71"/>
      <c r="M176" s="71"/>
      <c r="N176" s="104"/>
      <c r="O176" s="142"/>
      <c r="P176" s="71"/>
      <c r="Q176" s="71"/>
      <c r="R176" s="71"/>
      <c r="S176" s="71"/>
      <c r="T176" s="104"/>
      <c r="U176" s="121"/>
      <c r="V176" s="27"/>
      <c r="W176" s="27"/>
      <c r="X176" s="27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</row>
    <row r="177" spans="1:110" ht="27" customHeight="1">
      <c r="A177" s="261" t="s">
        <v>12</v>
      </c>
      <c r="B177" s="262"/>
      <c r="C177" s="137"/>
      <c r="D177" s="52"/>
      <c r="E177" s="53"/>
      <c r="F177" s="54"/>
      <c r="G177" s="72"/>
      <c r="H177" s="105"/>
      <c r="I177" s="137"/>
      <c r="J177" s="52"/>
      <c r="K177" s="53"/>
      <c r="L177" s="54"/>
      <c r="M177" s="72"/>
      <c r="N177" s="105"/>
      <c r="O177" s="137"/>
      <c r="P177" s="52"/>
      <c r="Q177" s="53"/>
      <c r="R177" s="54"/>
      <c r="S177" s="72"/>
      <c r="T177" s="105"/>
      <c r="U177" s="121"/>
      <c r="V177" s="27"/>
      <c r="W177" s="27"/>
      <c r="X177" s="27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</row>
    <row r="178" spans="1:110" ht="27" customHeight="1">
      <c r="A178" s="268" t="s">
        <v>13</v>
      </c>
      <c r="B178" s="126" t="s">
        <v>0</v>
      </c>
      <c r="C178" s="143"/>
      <c r="D178" s="73"/>
      <c r="E178" s="74"/>
      <c r="F178" s="75"/>
      <c r="G178" s="76"/>
      <c r="H178" s="106"/>
      <c r="I178" s="143"/>
      <c r="J178" s="73"/>
      <c r="K178" s="74"/>
      <c r="L178" s="75"/>
      <c r="M178" s="76"/>
      <c r="N178" s="106"/>
      <c r="O178" s="143"/>
      <c r="P178" s="73"/>
      <c r="Q178" s="74"/>
      <c r="R178" s="75"/>
      <c r="S178" s="76"/>
      <c r="T178" s="106"/>
      <c r="U178" s="121"/>
      <c r="V178" s="23"/>
      <c r="W178" s="23"/>
      <c r="X178" s="27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</row>
    <row r="179" spans="1:110" ht="27" customHeight="1">
      <c r="A179" s="269"/>
      <c r="B179" s="127" t="s">
        <v>14</v>
      </c>
      <c r="C179" s="144"/>
      <c r="D179" s="70"/>
      <c r="E179" s="77"/>
      <c r="F179" s="78"/>
      <c r="G179" s="79"/>
      <c r="H179" s="107"/>
      <c r="I179" s="144"/>
      <c r="J179" s="70"/>
      <c r="K179" s="77"/>
      <c r="L179" s="78"/>
      <c r="M179" s="79"/>
      <c r="N179" s="107"/>
      <c r="O179" s="144"/>
      <c r="P179" s="70"/>
      <c r="Q179" s="77"/>
      <c r="R179" s="78"/>
      <c r="S179" s="79"/>
      <c r="T179" s="107"/>
      <c r="U179" s="121"/>
      <c r="V179" s="23"/>
      <c r="W179" s="23"/>
      <c r="X179" s="27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</row>
    <row r="180" spans="1:110" ht="27" customHeight="1">
      <c r="A180" s="270"/>
      <c r="B180" s="10" t="s">
        <v>11</v>
      </c>
      <c r="C180" s="145"/>
      <c r="D180" s="80"/>
      <c r="E180" s="80"/>
      <c r="F180" s="80"/>
      <c r="G180" s="80"/>
      <c r="H180" s="108"/>
      <c r="I180" s="145"/>
      <c r="J180" s="80"/>
      <c r="K180" s="80"/>
      <c r="L180" s="80"/>
      <c r="M180" s="80"/>
      <c r="N180" s="108"/>
      <c r="O180" s="145"/>
      <c r="P180" s="80"/>
      <c r="Q180" s="80"/>
      <c r="R180" s="80"/>
      <c r="S180" s="80"/>
      <c r="T180" s="108"/>
      <c r="U180" s="121"/>
      <c r="V180" s="27"/>
      <c r="W180" s="27"/>
      <c r="X180" s="27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</row>
    <row r="181" spans="1:110" ht="27" customHeight="1">
      <c r="A181" s="261" t="s">
        <v>30</v>
      </c>
      <c r="B181" s="262"/>
      <c r="C181" s="137"/>
      <c r="D181" s="54"/>
      <c r="E181" s="52"/>
      <c r="F181" s="52"/>
      <c r="G181" s="53"/>
      <c r="H181" s="109"/>
      <c r="I181" s="137"/>
      <c r="J181" s="54"/>
      <c r="K181" s="52"/>
      <c r="L181" s="52"/>
      <c r="M181" s="53"/>
      <c r="N181" s="109"/>
      <c r="O181" s="137"/>
      <c r="P181" s="54"/>
      <c r="Q181" s="52"/>
      <c r="R181" s="52"/>
      <c r="S181" s="53"/>
      <c r="T181" s="109"/>
      <c r="U181" s="121"/>
      <c r="V181" s="27"/>
      <c r="W181" s="27"/>
      <c r="X181" s="27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</row>
    <row r="182" spans="1:110" ht="27" customHeight="1">
      <c r="A182" s="263" t="s">
        <v>27</v>
      </c>
      <c r="B182" s="264"/>
      <c r="C182" s="138"/>
      <c r="D182" s="58"/>
      <c r="E182" s="56"/>
      <c r="F182" s="56"/>
      <c r="G182" s="57"/>
      <c r="H182" s="110"/>
      <c r="I182" s="138"/>
      <c r="J182" s="58"/>
      <c r="K182" s="56"/>
      <c r="L182" s="56"/>
      <c r="M182" s="57"/>
      <c r="N182" s="110"/>
      <c r="O182" s="138">
        <v>954</v>
      </c>
      <c r="P182" s="58">
        <v>1221650</v>
      </c>
      <c r="Q182" s="56">
        <v>886</v>
      </c>
      <c r="R182" s="56">
        <v>558110</v>
      </c>
      <c r="S182" s="57">
        <v>993</v>
      </c>
      <c r="T182" s="110">
        <v>636420</v>
      </c>
      <c r="U182" s="121"/>
      <c r="V182" s="27"/>
      <c r="W182" s="27"/>
      <c r="X182" s="27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</row>
    <row r="183" spans="1:66" s="26" customFormat="1" ht="27" customHeight="1">
      <c r="A183" s="273" t="s">
        <v>54</v>
      </c>
      <c r="B183" s="262"/>
      <c r="C183" s="146"/>
      <c r="D183" s="82"/>
      <c r="E183" s="81"/>
      <c r="F183" s="81"/>
      <c r="G183" s="83"/>
      <c r="H183" s="111"/>
      <c r="I183" s="146"/>
      <c r="J183" s="82"/>
      <c r="K183" s="81"/>
      <c r="L183" s="81"/>
      <c r="M183" s="83"/>
      <c r="N183" s="111"/>
      <c r="O183" s="146">
        <v>516</v>
      </c>
      <c r="P183" s="82">
        <v>210930</v>
      </c>
      <c r="Q183" s="81">
        <v>485</v>
      </c>
      <c r="R183" s="81">
        <v>199390</v>
      </c>
      <c r="S183" s="83">
        <v>456</v>
      </c>
      <c r="T183" s="111">
        <v>240805</v>
      </c>
      <c r="U183" s="121"/>
      <c r="V183" s="27"/>
      <c r="W183" s="27"/>
      <c r="X183" s="27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</row>
    <row r="184" spans="1:66" s="14" customFormat="1" ht="27" customHeight="1">
      <c r="A184" s="274" t="s">
        <v>28</v>
      </c>
      <c r="B184" s="275"/>
      <c r="C184" s="147"/>
      <c r="D184" s="85"/>
      <c r="E184" s="84"/>
      <c r="F184" s="84"/>
      <c r="G184" s="86"/>
      <c r="H184" s="112"/>
      <c r="I184" s="147"/>
      <c r="J184" s="85"/>
      <c r="K184" s="84"/>
      <c r="L184" s="84"/>
      <c r="M184" s="86"/>
      <c r="N184" s="112"/>
      <c r="O184" s="147">
        <v>194</v>
      </c>
      <c r="P184" s="85">
        <v>35070</v>
      </c>
      <c r="Q184" s="84">
        <v>121</v>
      </c>
      <c r="R184" s="84">
        <v>22890</v>
      </c>
      <c r="S184" s="86">
        <v>65</v>
      </c>
      <c r="T184" s="112">
        <v>10290</v>
      </c>
      <c r="U184" s="121"/>
      <c r="V184" s="27"/>
      <c r="W184" s="27"/>
      <c r="X184" s="27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</row>
    <row r="185" spans="1:66" s="26" customFormat="1" ht="27" customHeight="1">
      <c r="A185" s="19" t="s">
        <v>3</v>
      </c>
      <c r="B185" s="20"/>
      <c r="C185" s="148"/>
      <c r="D185" s="88"/>
      <c r="E185" s="87"/>
      <c r="F185" s="88"/>
      <c r="G185" s="87"/>
      <c r="H185" s="113"/>
      <c r="I185" s="148"/>
      <c r="J185" s="88"/>
      <c r="K185" s="87"/>
      <c r="L185" s="88"/>
      <c r="M185" s="87"/>
      <c r="N185" s="113"/>
      <c r="O185" s="148"/>
      <c r="P185" s="88"/>
      <c r="Q185" s="87"/>
      <c r="R185" s="88"/>
      <c r="S185" s="87"/>
      <c r="T185" s="113"/>
      <c r="U185" s="121"/>
      <c r="V185" s="27"/>
      <c r="W185" s="27"/>
      <c r="X185" s="27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</row>
    <row r="186" spans="1:66" s="14" customFormat="1" ht="27" customHeight="1" thickBot="1">
      <c r="A186" s="276" t="s">
        <v>29</v>
      </c>
      <c r="B186" s="277"/>
      <c r="C186" s="149"/>
      <c r="D186" s="89"/>
      <c r="E186" s="89"/>
      <c r="F186" s="89"/>
      <c r="G186" s="89"/>
      <c r="H186" s="114"/>
      <c r="I186" s="149"/>
      <c r="J186" s="89"/>
      <c r="K186" s="89"/>
      <c r="L186" s="89"/>
      <c r="M186" s="89"/>
      <c r="N186" s="114"/>
      <c r="O186" s="149"/>
      <c r="P186" s="89"/>
      <c r="Q186" s="89"/>
      <c r="R186" s="89"/>
      <c r="S186" s="89"/>
      <c r="T186" s="114"/>
      <c r="U186" s="121"/>
      <c r="V186" s="27"/>
      <c r="W186" s="27"/>
      <c r="X186" s="27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</row>
    <row r="187" spans="1:66" s="26" customFormat="1" ht="27" customHeight="1" thickBot="1">
      <c r="A187" s="278" t="s">
        <v>15</v>
      </c>
      <c r="B187" s="279"/>
      <c r="C187" s="150">
        <f aca="true" t="shared" si="22" ref="C187:H187">SUM(C170:C172,C176,C177,C180:C186)</f>
        <v>2807</v>
      </c>
      <c r="D187" s="91">
        <f t="shared" si="22"/>
        <v>9173715</v>
      </c>
      <c r="E187" s="91">
        <f t="shared" si="22"/>
        <v>2444</v>
      </c>
      <c r="F187" s="91">
        <f t="shared" si="22"/>
        <v>8209940</v>
      </c>
      <c r="G187" s="91">
        <f t="shared" si="22"/>
        <v>2421</v>
      </c>
      <c r="H187" s="115">
        <f t="shared" si="22"/>
        <v>8189805</v>
      </c>
      <c r="I187" s="150"/>
      <c r="J187" s="91"/>
      <c r="K187" s="91"/>
      <c r="L187" s="91"/>
      <c r="M187" s="91"/>
      <c r="N187" s="115"/>
      <c r="O187" s="150">
        <f>SUM(O169,O170,O175,O176,O179,O180,O181:O186)</f>
        <v>1664</v>
      </c>
      <c r="P187" s="91">
        <f>SUM(P169,P170,P175,P176,P179,P180,P181:P186)</f>
        <v>1467650</v>
      </c>
      <c r="Q187" s="91">
        <f>SUM(Q170,Q171,Q176,Q177,Q180,Q181,Q182:Q186)</f>
        <v>1492</v>
      </c>
      <c r="R187" s="91">
        <f>SUM(R170,R171,R176,R177,R180,R181,R182:R186)</f>
        <v>780390</v>
      </c>
      <c r="S187" s="91">
        <f>SUM(S170,S171,S176,S177,S180,S181,S182:S186)</f>
        <v>1514</v>
      </c>
      <c r="T187" s="115">
        <f>SUM(T170,T171,T176,T177,T180,T181,T182:T186)</f>
        <v>887515</v>
      </c>
      <c r="U187" s="121"/>
      <c r="V187" s="27"/>
      <c r="W187" s="27"/>
      <c r="X187" s="27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</row>
    <row r="188" spans="1:66" s="14" customFormat="1" ht="27" customHeight="1">
      <c r="A188" s="271" t="s">
        <v>16</v>
      </c>
      <c r="B188" s="272"/>
      <c r="C188" s="142"/>
      <c r="D188" s="71"/>
      <c r="E188" s="92"/>
      <c r="F188" s="93"/>
      <c r="G188" s="94"/>
      <c r="H188" s="116"/>
      <c r="I188" s="142"/>
      <c r="J188" s="71"/>
      <c r="K188" s="92"/>
      <c r="L188" s="93"/>
      <c r="M188" s="94"/>
      <c r="N188" s="116"/>
      <c r="O188" s="142"/>
      <c r="P188" s="71"/>
      <c r="Q188" s="92"/>
      <c r="R188" s="93"/>
      <c r="S188" s="94"/>
      <c r="T188" s="116"/>
      <c r="U188" s="121"/>
      <c r="V188" s="27"/>
      <c r="W188" s="27"/>
      <c r="X188" s="27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</row>
    <row r="189" spans="1:66" s="26" customFormat="1" ht="27" customHeight="1">
      <c r="A189" s="261" t="s">
        <v>1</v>
      </c>
      <c r="B189" s="262"/>
      <c r="C189" s="137"/>
      <c r="D189" s="52"/>
      <c r="E189" s="53"/>
      <c r="F189" s="54"/>
      <c r="G189" s="72"/>
      <c r="H189" s="117"/>
      <c r="I189" s="137"/>
      <c r="J189" s="52"/>
      <c r="K189" s="53"/>
      <c r="L189" s="54"/>
      <c r="M189" s="72"/>
      <c r="N189" s="117"/>
      <c r="O189" s="137"/>
      <c r="P189" s="52"/>
      <c r="Q189" s="53"/>
      <c r="R189" s="54"/>
      <c r="S189" s="72"/>
      <c r="T189" s="117"/>
      <c r="U189" s="121"/>
      <c r="V189" s="27"/>
      <c r="W189" s="27"/>
      <c r="X189" s="27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</row>
    <row r="190" spans="1:66" s="14" customFormat="1" ht="27" customHeight="1">
      <c r="A190" s="271" t="s">
        <v>17</v>
      </c>
      <c r="B190" s="272"/>
      <c r="C190" s="142"/>
      <c r="D190" s="71"/>
      <c r="E190" s="92"/>
      <c r="F190" s="93"/>
      <c r="G190" s="95"/>
      <c r="H190" s="118"/>
      <c r="I190" s="142"/>
      <c r="J190" s="71"/>
      <c r="K190" s="92"/>
      <c r="L190" s="93"/>
      <c r="M190" s="95"/>
      <c r="N190" s="118"/>
      <c r="O190" s="142"/>
      <c r="P190" s="71"/>
      <c r="Q190" s="92"/>
      <c r="R190" s="93"/>
      <c r="S190" s="95"/>
      <c r="T190" s="118"/>
      <c r="U190" s="121"/>
      <c r="V190" s="27"/>
      <c r="W190" s="27"/>
      <c r="X190" s="27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</row>
    <row r="191" spans="1:66" s="26" customFormat="1" ht="27" customHeight="1">
      <c r="A191" s="261" t="s">
        <v>18</v>
      </c>
      <c r="B191" s="262"/>
      <c r="C191" s="137">
        <v>1561</v>
      </c>
      <c r="D191" s="52">
        <v>4934335</v>
      </c>
      <c r="E191" s="53">
        <v>1427</v>
      </c>
      <c r="F191" s="54">
        <v>4247850</v>
      </c>
      <c r="G191" s="72">
        <v>1057</v>
      </c>
      <c r="H191" s="117">
        <v>3535340</v>
      </c>
      <c r="I191" s="137"/>
      <c r="J191" s="52"/>
      <c r="K191" s="53"/>
      <c r="L191" s="54"/>
      <c r="M191" s="72"/>
      <c r="N191" s="117"/>
      <c r="O191" s="137"/>
      <c r="P191" s="52"/>
      <c r="Q191" s="53"/>
      <c r="R191" s="54"/>
      <c r="S191" s="72"/>
      <c r="T191" s="117"/>
      <c r="U191" s="121"/>
      <c r="V191" s="27"/>
      <c r="W191" s="27"/>
      <c r="X191" s="27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</row>
    <row r="192" spans="1:66" s="14" customFormat="1" ht="27" customHeight="1">
      <c r="A192" s="271" t="s">
        <v>19</v>
      </c>
      <c r="B192" s="272"/>
      <c r="C192" s="142"/>
      <c r="D192" s="71"/>
      <c r="E192" s="92"/>
      <c r="F192" s="93"/>
      <c r="G192" s="95"/>
      <c r="H192" s="118"/>
      <c r="I192" s="142"/>
      <c r="J192" s="71"/>
      <c r="K192" s="92"/>
      <c r="L192" s="93"/>
      <c r="M192" s="95"/>
      <c r="N192" s="118"/>
      <c r="O192" s="142"/>
      <c r="P192" s="71"/>
      <c r="Q192" s="92"/>
      <c r="R192" s="93"/>
      <c r="S192" s="95"/>
      <c r="T192" s="118"/>
      <c r="U192" s="121"/>
      <c r="V192" s="27"/>
      <c r="W192" s="27"/>
      <c r="X192" s="27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</row>
    <row r="193" spans="1:66" s="26" customFormat="1" ht="27" customHeight="1">
      <c r="A193" s="261" t="s">
        <v>20</v>
      </c>
      <c r="B193" s="262"/>
      <c r="C193" s="137"/>
      <c r="D193" s="54"/>
      <c r="E193" s="52"/>
      <c r="F193" s="52"/>
      <c r="G193" s="53"/>
      <c r="H193" s="109"/>
      <c r="I193" s="137"/>
      <c r="J193" s="54"/>
      <c r="K193" s="52"/>
      <c r="L193" s="52"/>
      <c r="M193" s="53"/>
      <c r="N193" s="109"/>
      <c r="O193" s="137"/>
      <c r="P193" s="54"/>
      <c r="Q193" s="52"/>
      <c r="R193" s="52"/>
      <c r="S193" s="53"/>
      <c r="T193" s="109"/>
      <c r="U193" s="121"/>
      <c r="V193" s="27"/>
      <c r="W193" s="27"/>
      <c r="X193" s="27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</row>
    <row r="194" spans="1:66" s="14" customFormat="1" ht="27" customHeight="1">
      <c r="A194" s="271" t="s">
        <v>21</v>
      </c>
      <c r="B194" s="272"/>
      <c r="C194" s="142"/>
      <c r="D194" s="93"/>
      <c r="E194" s="71"/>
      <c r="F194" s="71"/>
      <c r="G194" s="92"/>
      <c r="H194" s="104"/>
      <c r="I194" s="142"/>
      <c r="J194" s="93"/>
      <c r="K194" s="71"/>
      <c r="L194" s="71"/>
      <c r="M194" s="92"/>
      <c r="N194" s="104"/>
      <c r="O194" s="142"/>
      <c r="P194" s="93"/>
      <c r="Q194" s="71"/>
      <c r="R194" s="71"/>
      <c r="S194" s="92"/>
      <c r="T194" s="104"/>
      <c r="U194" s="121"/>
      <c r="V194" s="27"/>
      <c r="W194" s="27"/>
      <c r="X194" s="27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</row>
    <row r="195" spans="1:66" s="26" customFormat="1" ht="27" customHeight="1">
      <c r="A195" s="280" t="s">
        <v>22</v>
      </c>
      <c r="B195" s="281"/>
      <c r="C195" s="146"/>
      <c r="D195" s="82"/>
      <c r="E195" s="81"/>
      <c r="F195" s="81"/>
      <c r="G195" s="83"/>
      <c r="H195" s="111"/>
      <c r="I195" s="146"/>
      <c r="J195" s="82"/>
      <c r="K195" s="81"/>
      <c r="L195" s="81"/>
      <c r="M195" s="83"/>
      <c r="N195" s="111"/>
      <c r="O195" s="146"/>
      <c r="P195" s="82"/>
      <c r="Q195" s="81"/>
      <c r="R195" s="81"/>
      <c r="S195" s="83"/>
      <c r="T195" s="111"/>
      <c r="U195" s="121"/>
      <c r="V195" s="27"/>
      <c r="W195" s="27"/>
      <c r="X195" s="27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</row>
    <row r="196" spans="1:66" s="14" customFormat="1" ht="27" customHeight="1">
      <c r="A196" s="282" t="s">
        <v>2</v>
      </c>
      <c r="B196" s="283"/>
      <c r="C196" s="151">
        <v>5393</v>
      </c>
      <c r="D196" s="96">
        <v>3417560</v>
      </c>
      <c r="E196" s="96">
        <v>5138</v>
      </c>
      <c r="F196" s="97">
        <v>3226590</v>
      </c>
      <c r="G196" s="96">
        <v>4683</v>
      </c>
      <c r="H196" s="119">
        <v>2881770</v>
      </c>
      <c r="I196" s="151"/>
      <c r="J196" s="96"/>
      <c r="K196" s="96"/>
      <c r="L196" s="97"/>
      <c r="M196" s="96"/>
      <c r="N196" s="119"/>
      <c r="O196" s="151"/>
      <c r="P196" s="96"/>
      <c r="Q196" s="96"/>
      <c r="R196" s="97"/>
      <c r="S196" s="96"/>
      <c r="T196" s="119"/>
      <c r="U196" s="121"/>
      <c r="V196" s="27"/>
      <c r="W196" s="27"/>
      <c r="X196" s="27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</row>
    <row r="197" spans="1:66" s="26" customFormat="1" ht="27" customHeight="1">
      <c r="A197" s="284" t="s">
        <v>31</v>
      </c>
      <c r="B197" s="285"/>
      <c r="C197" s="148"/>
      <c r="D197" s="87"/>
      <c r="E197" s="87"/>
      <c r="F197" s="87"/>
      <c r="G197" s="87"/>
      <c r="H197" s="113"/>
      <c r="I197" s="148"/>
      <c r="J197" s="87"/>
      <c r="K197" s="87"/>
      <c r="L197" s="87"/>
      <c r="M197" s="87"/>
      <c r="N197" s="113"/>
      <c r="O197" s="148"/>
      <c r="P197" s="87"/>
      <c r="Q197" s="87"/>
      <c r="R197" s="87"/>
      <c r="S197" s="87"/>
      <c r="T197" s="113"/>
      <c r="U197" s="121"/>
      <c r="V197" s="27"/>
      <c r="W197" s="27"/>
      <c r="X197" s="27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</row>
    <row r="198" spans="1:66" s="14" customFormat="1" ht="27" customHeight="1" thickBot="1">
      <c r="A198" s="276" t="s">
        <v>32</v>
      </c>
      <c r="B198" s="277"/>
      <c r="C198" s="152">
        <v>63174</v>
      </c>
      <c r="D198" s="90">
        <v>40825920</v>
      </c>
      <c r="E198" s="90">
        <v>59174</v>
      </c>
      <c r="F198" s="90">
        <v>48001000</v>
      </c>
      <c r="G198" s="90">
        <v>58534</v>
      </c>
      <c r="H198" s="114">
        <v>47150020</v>
      </c>
      <c r="I198" s="152">
        <v>59220</v>
      </c>
      <c r="J198" s="90">
        <v>25648680</v>
      </c>
      <c r="K198" s="90">
        <v>54754</v>
      </c>
      <c r="L198" s="90">
        <v>22903120</v>
      </c>
      <c r="M198" s="90">
        <v>52083</v>
      </c>
      <c r="N198" s="114">
        <v>21202130</v>
      </c>
      <c r="O198" s="152">
        <v>31175</v>
      </c>
      <c r="P198" s="90">
        <v>18484640</v>
      </c>
      <c r="Q198" s="90">
        <v>31242</v>
      </c>
      <c r="R198" s="90">
        <v>18386400</v>
      </c>
      <c r="S198" s="90">
        <v>30522</v>
      </c>
      <c r="T198" s="114">
        <v>17777760</v>
      </c>
      <c r="U198" s="121"/>
      <c r="V198" s="27"/>
      <c r="W198" s="27"/>
      <c r="X198" s="27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</row>
    <row r="199" spans="1:66" s="28" customFormat="1" ht="27" customHeight="1" thickBot="1">
      <c r="A199" s="286" t="s">
        <v>23</v>
      </c>
      <c r="B199" s="287"/>
      <c r="C199" s="153">
        <f aca="true" t="shared" si="23" ref="C199:T199">SUM(C187:C198)</f>
        <v>72935</v>
      </c>
      <c r="D199" s="98">
        <f t="shared" si="23"/>
        <v>58351530</v>
      </c>
      <c r="E199" s="98">
        <f t="shared" si="23"/>
        <v>68183</v>
      </c>
      <c r="F199" s="98">
        <f t="shared" si="23"/>
        <v>63685380</v>
      </c>
      <c r="G199" s="98">
        <f t="shared" si="23"/>
        <v>66695</v>
      </c>
      <c r="H199" s="120">
        <f t="shared" si="23"/>
        <v>61756935</v>
      </c>
      <c r="I199" s="153">
        <f t="shared" si="23"/>
        <v>59220</v>
      </c>
      <c r="J199" s="98">
        <f t="shared" si="23"/>
        <v>25648680</v>
      </c>
      <c r="K199" s="98">
        <f t="shared" si="23"/>
        <v>54754</v>
      </c>
      <c r="L199" s="98">
        <f t="shared" si="23"/>
        <v>22903120</v>
      </c>
      <c r="M199" s="98">
        <f t="shared" si="23"/>
        <v>52083</v>
      </c>
      <c r="N199" s="120">
        <f t="shared" si="23"/>
        <v>21202130</v>
      </c>
      <c r="O199" s="153">
        <f t="shared" si="23"/>
        <v>32839</v>
      </c>
      <c r="P199" s="98">
        <f t="shared" si="23"/>
        <v>19952290</v>
      </c>
      <c r="Q199" s="98">
        <f t="shared" si="23"/>
        <v>32734</v>
      </c>
      <c r="R199" s="98">
        <f t="shared" si="23"/>
        <v>19166790</v>
      </c>
      <c r="S199" s="98">
        <f t="shared" si="23"/>
        <v>32036</v>
      </c>
      <c r="T199" s="120">
        <f t="shared" si="23"/>
        <v>18665275</v>
      </c>
      <c r="U199" s="121"/>
      <c r="V199" s="27"/>
      <c r="W199" s="27"/>
      <c r="X199" s="27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</row>
    <row r="200" ht="27" customHeight="1"/>
    <row r="201" ht="27" customHeight="1"/>
  </sheetData>
  <sheetProtection/>
  <mergeCells count="211">
    <mergeCell ref="A195:B195"/>
    <mergeCell ref="A196:B196"/>
    <mergeCell ref="A197:B197"/>
    <mergeCell ref="A198:B198"/>
    <mergeCell ref="A199:B199"/>
    <mergeCell ref="A189:B189"/>
    <mergeCell ref="A190:B190"/>
    <mergeCell ref="A191:B191"/>
    <mergeCell ref="A192:B192"/>
    <mergeCell ref="A193:B193"/>
    <mergeCell ref="A178:A180"/>
    <mergeCell ref="A181:B181"/>
    <mergeCell ref="A194:B194"/>
    <mergeCell ref="A182:B182"/>
    <mergeCell ref="A183:B183"/>
    <mergeCell ref="A184:B184"/>
    <mergeCell ref="A186:B186"/>
    <mergeCell ref="A187:B187"/>
    <mergeCell ref="A188:B188"/>
    <mergeCell ref="A170:B170"/>
    <mergeCell ref="A171:B171"/>
    <mergeCell ref="A173:A176"/>
    <mergeCell ref="A177:B177"/>
    <mergeCell ref="C168:D168"/>
    <mergeCell ref="E168:F168"/>
    <mergeCell ref="A172:B172"/>
    <mergeCell ref="C167:H167"/>
    <mergeCell ref="I167:N167"/>
    <mergeCell ref="O167:T167"/>
    <mergeCell ref="I168:J168"/>
    <mergeCell ref="K168:L168"/>
    <mergeCell ref="M168:N168"/>
    <mergeCell ref="O168:P168"/>
    <mergeCell ref="Q168:R168"/>
    <mergeCell ref="S168:T168"/>
    <mergeCell ref="G168:H168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7:B147"/>
    <mergeCell ref="A148:B148"/>
    <mergeCell ref="A149:B149"/>
    <mergeCell ref="A150:B150"/>
    <mergeCell ref="A152:B152"/>
    <mergeCell ref="A153:B153"/>
    <mergeCell ref="A137:B137"/>
    <mergeCell ref="A138:B138"/>
    <mergeCell ref="A139:A142"/>
    <mergeCell ref="A143:B143"/>
    <mergeCell ref="A144:A146"/>
    <mergeCell ref="M135:N135"/>
    <mergeCell ref="O135:P135"/>
    <mergeCell ref="Q135:R135"/>
    <mergeCell ref="S135:T135"/>
    <mergeCell ref="C135:D135"/>
    <mergeCell ref="E135:F135"/>
    <mergeCell ref="G135:H135"/>
    <mergeCell ref="I135:J135"/>
    <mergeCell ref="K135:L135"/>
    <mergeCell ref="I134:N134"/>
    <mergeCell ref="O134:T134"/>
    <mergeCell ref="C134:H134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4:B114"/>
    <mergeCell ref="A115:B115"/>
    <mergeCell ref="A116:B116"/>
    <mergeCell ref="A117:B117"/>
    <mergeCell ref="A119:B119"/>
    <mergeCell ref="A120:B120"/>
    <mergeCell ref="A104:B104"/>
    <mergeCell ref="A105:B105"/>
    <mergeCell ref="A106:A109"/>
    <mergeCell ref="A110:B110"/>
    <mergeCell ref="A111:A113"/>
    <mergeCell ref="S102:T102"/>
    <mergeCell ref="G102:H102"/>
    <mergeCell ref="I102:J102"/>
    <mergeCell ref="K102:L102"/>
    <mergeCell ref="M102:N102"/>
    <mergeCell ref="C102:D102"/>
    <mergeCell ref="E102:F102"/>
    <mergeCell ref="O102:P102"/>
    <mergeCell ref="Q102:R102"/>
    <mergeCell ref="C101:H101"/>
    <mergeCell ref="I101:N101"/>
    <mergeCell ref="O101:T101"/>
    <mergeCell ref="A95:B95"/>
    <mergeCell ref="A96:B96"/>
    <mergeCell ref="A97:B97"/>
    <mergeCell ref="A98:B98"/>
    <mergeCell ref="A99:B99"/>
    <mergeCell ref="A89:B89"/>
    <mergeCell ref="A90:B90"/>
    <mergeCell ref="A91:B91"/>
    <mergeCell ref="A92:B92"/>
    <mergeCell ref="A93:B93"/>
    <mergeCell ref="A94:B94"/>
    <mergeCell ref="A82:B82"/>
    <mergeCell ref="A83:B83"/>
    <mergeCell ref="A84:B84"/>
    <mergeCell ref="A86:B86"/>
    <mergeCell ref="A87:B87"/>
    <mergeCell ref="A88:B88"/>
    <mergeCell ref="A71:B71"/>
    <mergeCell ref="A72:B72"/>
    <mergeCell ref="A73:A76"/>
    <mergeCell ref="A77:B77"/>
    <mergeCell ref="A78:A80"/>
    <mergeCell ref="A81:B81"/>
    <mergeCell ref="O69:P69"/>
    <mergeCell ref="Q69:R69"/>
    <mergeCell ref="S69:T69"/>
    <mergeCell ref="C69:D69"/>
    <mergeCell ref="E69:F69"/>
    <mergeCell ref="G69:H69"/>
    <mergeCell ref="I69:J69"/>
    <mergeCell ref="K69:L69"/>
    <mergeCell ref="M69:N69"/>
    <mergeCell ref="C68:H68"/>
    <mergeCell ref="I68:N68"/>
    <mergeCell ref="O68:T68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8:B48"/>
    <mergeCell ref="A49:B49"/>
    <mergeCell ref="A50:B50"/>
    <mergeCell ref="A51:B51"/>
    <mergeCell ref="A53:B53"/>
    <mergeCell ref="A54:B54"/>
    <mergeCell ref="A38:B38"/>
    <mergeCell ref="A39:B39"/>
    <mergeCell ref="A40:A43"/>
    <mergeCell ref="A44:B44"/>
    <mergeCell ref="A45:A47"/>
    <mergeCell ref="S36:T36"/>
    <mergeCell ref="G36:H36"/>
    <mergeCell ref="I36:J36"/>
    <mergeCell ref="K36:L36"/>
    <mergeCell ref="M36:N36"/>
    <mergeCell ref="O36:P36"/>
    <mergeCell ref="Q36:R36"/>
    <mergeCell ref="C36:D36"/>
    <mergeCell ref="E36:F36"/>
    <mergeCell ref="C35:H35"/>
    <mergeCell ref="I35:N35"/>
    <mergeCell ref="O35:T35"/>
    <mergeCell ref="A29:B29"/>
    <mergeCell ref="A30:B30"/>
    <mergeCell ref="A31:B31"/>
    <mergeCell ref="A32:B32"/>
    <mergeCell ref="A33:B33"/>
    <mergeCell ref="A23:B23"/>
    <mergeCell ref="A24:B24"/>
    <mergeCell ref="A25:B25"/>
    <mergeCell ref="A26:B26"/>
    <mergeCell ref="A27:B27"/>
    <mergeCell ref="A12:A14"/>
    <mergeCell ref="A15:B15"/>
    <mergeCell ref="A28:B28"/>
    <mergeCell ref="A16:B16"/>
    <mergeCell ref="A17:B17"/>
    <mergeCell ref="A18:B18"/>
    <mergeCell ref="A20:B20"/>
    <mergeCell ref="A21:B21"/>
    <mergeCell ref="A22:B22"/>
    <mergeCell ref="K3:L3"/>
    <mergeCell ref="M3:N3"/>
    <mergeCell ref="A5:B5"/>
    <mergeCell ref="A6:B6"/>
    <mergeCell ref="A7:A10"/>
    <mergeCell ref="A11:B11"/>
    <mergeCell ref="C2:H2"/>
    <mergeCell ref="I2:N2"/>
    <mergeCell ref="O2:T2"/>
    <mergeCell ref="O3:P3"/>
    <mergeCell ref="Q3:R3"/>
    <mergeCell ref="S3:T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0" fitToWidth="1" horizontalDpi="300" verticalDpi="300" orientation="portrait" paperSize="9" scale="43" r:id="rId2"/>
  <rowBreaks count="2" manualBreakCount="2">
    <brk id="67" max="19" man="1"/>
    <brk id="133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企画調整部 情報政策課</dc:creator>
  <cp:keywords/>
  <dc:description/>
  <cp:lastModifiedBy>UrayamaYa</cp:lastModifiedBy>
  <cp:lastPrinted>2019-07-31T02:43:45Z</cp:lastPrinted>
  <dcterms:created xsi:type="dcterms:W3CDTF">2000-01-13T01:53:29Z</dcterms:created>
  <dcterms:modified xsi:type="dcterms:W3CDTF">2019-07-31T02:44:31Z</dcterms:modified>
  <cp:category/>
  <cp:version/>
  <cp:contentType/>
  <cp:contentStatus/>
</cp:coreProperties>
</file>