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8340" activeTab="0"/>
  </bookViews>
  <sheets>
    <sheet name="５日前" sheetId="1" r:id="rId1"/>
    <sheet name="選挙区別" sheetId="2" r:id="rId2"/>
  </sheets>
  <externalReferences>
    <externalReference r:id="rId5"/>
  </externalReferences>
  <definedNames>
    <definedName name="_Fill" hidden="1">#REF!</definedName>
    <definedName name="_xlnm.Print_Area" localSheetId="0">'５日前'!$A$1:$G$98</definedName>
    <definedName name="_xlnm.Print_Area" localSheetId="1">'選挙区別'!$A$1:$G$25</definedName>
    <definedName name="_xlnm.Print_Titles" localSheetId="1">'選挙区別'!$9:$10</definedName>
    <definedName name="表1">#REF!</definedName>
    <definedName name="様式7号">#REF!</definedName>
  </definedNames>
  <calcPr fullCalcOnLoad="1"/>
</workbook>
</file>

<file path=xl/sharedStrings.xml><?xml version="1.0" encoding="utf-8"?>
<sst xmlns="http://schemas.openxmlformats.org/spreadsheetml/2006/main" count="159" uniqueCount="114">
  <si>
    <t>市町村名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</si>
  <si>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</si>
  <si>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</si>
  <si>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</si>
  <si>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</si>
  <si>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</si>
  <si>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</si>
  <si>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</si>
  <si>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</si>
  <si>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</si>
  <si>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</si>
  <si>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</si>
  <si>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</si>
  <si>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</si>
  <si>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</si>
  <si>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</si>
  <si>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</si>
  <si>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</si>
  <si>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</si>
  <si>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</si>
  <si>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</si>
  <si>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</si>
  <si>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</si>
  <si>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</si>
  <si>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</si>
  <si>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</si>
  <si>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</si>
  <si>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</si>
  <si>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</si>
  <si>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</si>
  <si>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</si>
  <si>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</si>
  <si>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</si>
  <si>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</si>
  <si>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</si>
  <si>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</si>
  <si>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</si>
  <si>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</si>
  <si>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</si>
  <si>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  町</t>
  </si>
  <si>
    <t>太子町</t>
  </si>
  <si>
    <t>河南町</t>
  </si>
  <si>
    <t>千早赤阪村</t>
  </si>
  <si>
    <t>町村計</t>
  </si>
  <si>
    <t>大阪府計</t>
  </si>
  <si>
    <t>大阪市北区</t>
  </si>
  <si>
    <t>同　　都島区</t>
  </si>
  <si>
    <t>同　　福島区</t>
  </si>
  <si>
    <t>同　　此花区</t>
  </si>
  <si>
    <t>同　　中央区</t>
  </si>
  <si>
    <t>同　　西区</t>
  </si>
  <si>
    <t>同　　港区</t>
  </si>
  <si>
    <t>同　　大正区</t>
  </si>
  <si>
    <t>同　　天王寺区</t>
  </si>
  <si>
    <t>同　　浪速区</t>
  </si>
  <si>
    <t>同　　西淀川区</t>
  </si>
  <si>
    <t>同　　淀川区</t>
  </si>
  <si>
    <t>同　　東淀川区</t>
  </si>
  <si>
    <t>同　　東成区</t>
  </si>
  <si>
    <t>同　　生野区</t>
  </si>
  <si>
    <t>同　　旭区</t>
  </si>
  <si>
    <t>同　　城東区</t>
  </si>
  <si>
    <t>同　　鶴見区</t>
  </si>
  <si>
    <t>同　　阿倍野区</t>
  </si>
  <si>
    <t>同　　住之江区</t>
  </si>
  <si>
    <t>同　　住吉区</t>
  </si>
  <si>
    <t>同　　東住吉区</t>
  </si>
  <si>
    <t>同　　平野区</t>
  </si>
  <si>
    <t>同　　西成区</t>
  </si>
  <si>
    <t>計</t>
  </si>
  <si>
    <t>期日前投票者数</t>
  </si>
  <si>
    <t>不在者投票者数</t>
  </si>
  <si>
    <t>合計</t>
  </si>
  <si>
    <t>（A）</t>
  </si>
  <si>
    <t>（B）</t>
  </si>
  <si>
    <t>(A+B)</t>
  </si>
  <si>
    <t>四條畷市</t>
  </si>
  <si>
    <t>堺市　堺区</t>
  </si>
  <si>
    <t>同　　中区</t>
  </si>
  <si>
    <t>同　　東区</t>
  </si>
  <si>
    <t>同　　西区</t>
  </si>
  <si>
    <t>同　　南区</t>
  </si>
  <si>
    <t>同　　北区</t>
  </si>
  <si>
    <t>同　　美原区</t>
  </si>
  <si>
    <r>
      <t xml:space="preserve">市町村計
</t>
    </r>
    <r>
      <rPr>
        <sz val="8"/>
        <color indexed="8"/>
        <rFont val="ＭＳ Ｐゴシック"/>
        <family val="3"/>
      </rPr>
      <t>（大阪市及び堺市除く）</t>
    </r>
  </si>
  <si>
    <r>
      <t xml:space="preserve">市計
</t>
    </r>
    <r>
      <rPr>
        <sz val="8"/>
        <color indexed="8"/>
        <rFont val="ＭＳ Ｐゴシック"/>
        <family val="3"/>
      </rPr>
      <t>（大阪市及び堺市除く）</t>
    </r>
  </si>
  <si>
    <t>（無投票）</t>
  </si>
  <si>
    <t>（無投票）</t>
  </si>
  <si>
    <t>（A）</t>
  </si>
  <si>
    <t>（B）</t>
  </si>
  <si>
    <t>(A+B)</t>
  </si>
  <si>
    <t>期日前投票者数・不在者投票者数調べ（選挙期日５日前）</t>
  </si>
  <si>
    <t>今回（H27）大阪府議会議員選挙
４月７日現在（４／４～４／７）</t>
  </si>
  <si>
    <t>参考（H23）大阪府議会議員選挙
４月５日現在（４／２～４／５）</t>
  </si>
  <si>
    <t>選挙区名</t>
  </si>
  <si>
    <t>高槻市及び三島郡</t>
  </si>
  <si>
    <t>泉佐野市及び泉南郡熊取町</t>
  </si>
  <si>
    <t>大東市及び四條畷市</t>
  </si>
  <si>
    <t>箕面市及び豊能郡</t>
  </si>
  <si>
    <t>柏原市及び藤井寺市</t>
  </si>
  <si>
    <t>期日前投票者数
（Ａ）</t>
  </si>
  <si>
    <t>不在者投票者数
（Ｂ）</t>
  </si>
  <si>
    <t>大阪市　福島区及び此花区</t>
  </si>
  <si>
    <t>堺市　東区及び美原区</t>
  </si>
  <si>
    <t>大阪市　大正区及び西成区</t>
  </si>
  <si>
    <t>大阪市　天王寺区及び浪速区</t>
  </si>
  <si>
    <t>合区選挙区の期日前投票者数・不在者投票者数調（選挙期日５日前）</t>
  </si>
  <si>
    <t>泉大津市、高石市及び泉北郡</t>
  </si>
  <si>
    <t>富田林市、大阪狭山市及び南河内郡</t>
  </si>
  <si>
    <t>泉南市、阪南市並びに泉南郡田尻町及び岬町</t>
  </si>
  <si>
    <t>合計
（Ａ）＋（Ｂ）</t>
  </si>
  <si>
    <t>（参考）（H23）大阪府議会議員選挙
４月５日現在（４／２～４／５）</t>
  </si>
  <si>
    <t>○大阪市福島区及び此花区、大正区及び西成区、天王寺区及び浪速区、泉大津市・高石市及び泉北郡、泉佐野市及び泉南郡熊取町、富田林市・大阪狭山市及び南河内郡、大東市及び四條畷市、柏原市及び藤井寺市、泉南市・阪南市並びに泉南郡田尻町及び岬町の各選挙区の平成２３年４月５日現在の数値は、合区前の関係市町の数値の合計です。</t>
  </si>
  <si>
    <t>○ただし、泉大津市、大阪狭山市、忠岡町は平成２３年選挙は無投票であったため、平成２３年４月５日現在の数値は当該選挙区の残りの団体の合計数値です。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</si>
</sst>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_);[Red]\(0\)"/>
    <numFmt numFmtId="179" formatCode="#,##0_ ;[Red]\-#,##0\ "/>
    <numFmt numFmtId="180" formatCode="&quot;¥&quot;#,##0_);[Red]\(&quot;¥&quot;#,##0\)"/>
    <numFmt numFmtId="181" formatCode="#,##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sz val="10"/>
      <color indexed="60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name val="ＭＳ 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9"/>
      <name val="FMゴシック体"/>
      <family val="3"/>
    </font>
    <font>
      <sz val="7"/>
      <name val="ＭＳ 明朝"/>
      <family val="1"/>
    </font>
    <font>
      <b/>
      <sz val="9"/>
      <name val="FMゴシック体"/>
      <family val="3"/>
    </font>
    <font>
      <b/>
      <sz val="9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FMゴシック体"/>
      <family val="3"/>
    </font>
    <font>
      <sz val="9"/>
      <color indexed="8"/>
      <name val="FMゴシック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FMゴシック体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/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double">
        <color indexed="8"/>
      </left>
      <right style="thin"/>
      <top style="double">
        <color indexed="8"/>
      </top>
      <bottom style="thin">
        <color indexed="8"/>
      </bottom>
    </border>
    <border>
      <left style="double">
        <color indexed="8"/>
      </left>
      <right style="thin"/>
      <top style="thin">
        <color indexed="8"/>
      </top>
      <bottom style="thin">
        <color indexed="8"/>
      </bottom>
    </border>
    <border>
      <left style="double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1" fillId="3" borderId="0" applyNumberFormat="0" applyBorder="0" applyAlignment="0" applyProtection="0"/>
    <xf numFmtId="0" fontId="37" fillId="4" borderId="0" applyNumberFormat="0" applyBorder="0" applyAlignment="0" applyProtection="0"/>
    <xf numFmtId="0" fontId="11" fillId="5" borderId="0" applyNumberFormat="0" applyBorder="0" applyAlignment="0" applyProtection="0"/>
    <xf numFmtId="0" fontId="37" fillId="6" borderId="0" applyNumberFormat="0" applyBorder="0" applyAlignment="0" applyProtection="0"/>
    <xf numFmtId="0" fontId="11" fillId="7" borderId="0" applyNumberFormat="0" applyBorder="0" applyAlignment="0" applyProtection="0"/>
    <xf numFmtId="0" fontId="37" fillId="8" borderId="0" applyNumberFormat="0" applyBorder="0" applyAlignment="0" applyProtection="0"/>
    <xf numFmtId="0" fontId="11" fillId="9" borderId="0" applyNumberFormat="0" applyBorder="0" applyAlignment="0" applyProtection="0"/>
    <xf numFmtId="0" fontId="37" fillId="10" borderId="0" applyNumberFormat="0" applyBorder="0" applyAlignment="0" applyProtection="0"/>
    <xf numFmtId="0" fontId="11" fillId="11" borderId="0" applyNumberFormat="0" applyBorder="0" applyAlignment="0" applyProtection="0"/>
    <xf numFmtId="0" fontId="37" fillId="12" borderId="0" applyNumberFormat="0" applyBorder="0" applyAlignment="0" applyProtection="0"/>
    <xf numFmtId="0" fontId="11" fillId="13" borderId="0" applyNumberFormat="0" applyBorder="0" applyAlignment="0" applyProtection="0"/>
    <xf numFmtId="0" fontId="37" fillId="14" borderId="0" applyNumberFormat="0" applyBorder="0" applyAlignment="0" applyProtection="0"/>
    <xf numFmtId="0" fontId="11" fillId="15" borderId="0" applyNumberFormat="0" applyBorder="0" applyAlignment="0" applyProtection="0"/>
    <xf numFmtId="0" fontId="37" fillId="16" borderId="0" applyNumberFormat="0" applyBorder="0" applyAlignment="0" applyProtection="0"/>
    <xf numFmtId="0" fontId="11" fillId="17" borderId="0" applyNumberFormat="0" applyBorder="0" applyAlignment="0" applyProtection="0"/>
    <xf numFmtId="0" fontId="37" fillId="18" borderId="0" applyNumberFormat="0" applyBorder="0" applyAlignment="0" applyProtection="0"/>
    <xf numFmtId="0" fontId="11" fillId="19" borderId="0" applyNumberFormat="0" applyBorder="0" applyAlignment="0" applyProtection="0"/>
    <xf numFmtId="0" fontId="37" fillId="20" borderId="0" applyNumberFormat="0" applyBorder="0" applyAlignment="0" applyProtection="0"/>
    <xf numFmtId="0" fontId="11" fillId="9" borderId="0" applyNumberFormat="0" applyBorder="0" applyAlignment="0" applyProtection="0"/>
    <xf numFmtId="0" fontId="37" fillId="21" borderId="0" applyNumberFormat="0" applyBorder="0" applyAlignment="0" applyProtection="0"/>
    <xf numFmtId="0" fontId="11" fillId="15" borderId="0" applyNumberFormat="0" applyBorder="0" applyAlignment="0" applyProtection="0"/>
    <xf numFmtId="0" fontId="37" fillId="22" borderId="0" applyNumberFormat="0" applyBorder="0" applyAlignment="0" applyProtection="0"/>
    <xf numFmtId="0" fontId="11" fillId="23" borderId="0" applyNumberFormat="0" applyBorder="0" applyAlignment="0" applyProtection="0"/>
    <xf numFmtId="0" fontId="38" fillId="24" borderId="0" applyNumberFormat="0" applyBorder="0" applyAlignment="0" applyProtection="0"/>
    <xf numFmtId="0" fontId="12" fillId="25" borderId="0" applyNumberFormat="0" applyBorder="0" applyAlignment="0" applyProtection="0"/>
    <xf numFmtId="0" fontId="38" fillId="26" borderId="0" applyNumberFormat="0" applyBorder="0" applyAlignment="0" applyProtection="0"/>
    <xf numFmtId="0" fontId="12" fillId="17" borderId="0" applyNumberFormat="0" applyBorder="0" applyAlignment="0" applyProtection="0"/>
    <xf numFmtId="0" fontId="38" fillId="27" borderId="0" applyNumberFormat="0" applyBorder="0" applyAlignment="0" applyProtection="0"/>
    <xf numFmtId="0" fontId="12" fillId="19" borderId="0" applyNumberFormat="0" applyBorder="0" applyAlignment="0" applyProtection="0"/>
    <xf numFmtId="0" fontId="38" fillId="28" borderId="0" applyNumberFormat="0" applyBorder="0" applyAlignment="0" applyProtection="0"/>
    <xf numFmtId="0" fontId="12" fillId="29" borderId="0" applyNumberFormat="0" applyBorder="0" applyAlignment="0" applyProtection="0"/>
    <xf numFmtId="0" fontId="38" fillId="30" borderId="0" applyNumberFormat="0" applyBorder="0" applyAlignment="0" applyProtection="0"/>
    <xf numFmtId="0" fontId="12" fillId="31" borderId="0" applyNumberFormat="0" applyBorder="0" applyAlignment="0" applyProtection="0"/>
    <xf numFmtId="0" fontId="38" fillId="32" borderId="0" applyNumberFormat="0" applyBorder="0" applyAlignment="0" applyProtection="0"/>
    <xf numFmtId="0" fontId="12" fillId="33" borderId="0" applyNumberFormat="0" applyBorder="0" applyAlignment="0" applyProtection="0"/>
    <xf numFmtId="0" fontId="38" fillId="34" borderId="0" applyNumberFormat="0" applyBorder="0" applyAlignment="0" applyProtection="0"/>
    <xf numFmtId="0" fontId="12" fillId="35" borderId="0" applyNumberFormat="0" applyBorder="0" applyAlignment="0" applyProtection="0"/>
    <xf numFmtId="0" fontId="38" fillId="36" borderId="0" applyNumberFormat="0" applyBorder="0" applyAlignment="0" applyProtection="0"/>
    <xf numFmtId="0" fontId="12" fillId="37" borderId="0" applyNumberFormat="0" applyBorder="0" applyAlignment="0" applyProtection="0"/>
    <xf numFmtId="0" fontId="38" fillId="38" borderId="0" applyNumberFormat="0" applyBorder="0" applyAlignment="0" applyProtection="0"/>
    <xf numFmtId="0" fontId="12" fillId="39" borderId="0" applyNumberFormat="0" applyBorder="0" applyAlignment="0" applyProtection="0"/>
    <xf numFmtId="0" fontId="38" fillId="40" borderId="0" applyNumberFormat="0" applyBorder="0" applyAlignment="0" applyProtection="0"/>
    <xf numFmtId="0" fontId="12" fillId="29" borderId="0" applyNumberFormat="0" applyBorder="0" applyAlignment="0" applyProtection="0"/>
    <xf numFmtId="0" fontId="38" fillId="41" borderId="0" applyNumberFormat="0" applyBorder="0" applyAlignment="0" applyProtection="0"/>
    <xf numFmtId="0" fontId="12" fillId="31" borderId="0" applyNumberFormat="0" applyBorder="0" applyAlignment="0" applyProtection="0"/>
    <xf numFmtId="0" fontId="38" fillId="42" borderId="0" applyNumberFormat="0" applyBorder="0" applyAlignment="0" applyProtection="0"/>
    <xf numFmtId="0" fontId="12" fillId="43" borderId="0" applyNumberFormat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44" borderId="1" applyNumberFormat="0" applyAlignment="0" applyProtection="0"/>
    <xf numFmtId="0" fontId="14" fillId="45" borderId="2" applyNumberFormat="0" applyAlignment="0" applyProtection="0"/>
    <xf numFmtId="0" fontId="41" fillId="46" borderId="0" applyNumberFormat="0" applyBorder="0" applyAlignment="0" applyProtection="0"/>
    <xf numFmtId="0" fontId="15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2" fillId="49" borderId="4" applyNumberFormat="0" applyFont="0" applyAlignment="0" applyProtection="0"/>
    <xf numFmtId="0" fontId="0" fillId="49" borderId="4" applyNumberFormat="0" applyFont="0" applyAlignment="0" applyProtection="0"/>
    <xf numFmtId="0" fontId="42" fillId="0" borderId="5" applyNumberFormat="0" applyFill="0" applyAlignment="0" applyProtection="0"/>
    <xf numFmtId="0" fontId="16" fillId="0" borderId="6" applyNumberFormat="0" applyFill="0" applyAlignment="0" applyProtection="0"/>
    <xf numFmtId="0" fontId="43" fillId="50" borderId="0" applyNumberFormat="0" applyBorder="0" applyAlignment="0" applyProtection="0"/>
    <xf numFmtId="0" fontId="17" fillId="5" borderId="0" applyNumberFormat="0" applyBorder="0" applyAlignment="0" applyProtection="0"/>
    <xf numFmtId="0" fontId="44" fillId="51" borderId="7" applyNumberFormat="0" applyAlignment="0" applyProtection="0"/>
    <xf numFmtId="0" fontId="18" fillId="52" borderId="8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46" fillId="0" borderId="9" applyNumberFormat="0" applyFill="0" applyAlignment="0" applyProtection="0"/>
    <xf numFmtId="0" fontId="20" fillId="0" borderId="10" applyNumberFormat="0" applyFill="0" applyAlignment="0" applyProtection="0"/>
    <xf numFmtId="0" fontId="47" fillId="0" borderId="11" applyNumberFormat="0" applyFill="0" applyAlignment="0" applyProtection="0"/>
    <xf numFmtId="0" fontId="21" fillId="0" borderId="12" applyNumberFormat="0" applyFill="0" applyAlignment="0" applyProtection="0"/>
    <xf numFmtId="0" fontId="48" fillId="0" borderId="13" applyNumberFormat="0" applyFill="0" applyAlignment="0" applyProtection="0"/>
    <xf numFmtId="0" fontId="22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23" fillId="0" borderId="16" applyNumberFormat="0" applyFill="0" applyAlignment="0" applyProtection="0"/>
    <xf numFmtId="0" fontId="50" fillId="51" borderId="17" applyNumberFormat="0" applyAlignment="0" applyProtection="0"/>
    <xf numFmtId="0" fontId="24" fillId="52" borderId="18" applyNumberFormat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53" borderId="7" applyNumberFormat="0" applyAlignment="0" applyProtection="0"/>
    <xf numFmtId="0" fontId="26" fillId="13" borderId="8" applyNumberFormat="0" applyAlignment="0" applyProtection="0"/>
    <xf numFmtId="0" fontId="0" fillId="0" borderId="0">
      <alignment vertical="center"/>
      <protection/>
    </xf>
    <xf numFmtId="0" fontId="34" fillId="0" borderId="0">
      <alignment/>
      <protection/>
    </xf>
    <xf numFmtId="0" fontId="37" fillId="0" borderId="0">
      <alignment vertical="center"/>
      <protection/>
    </xf>
    <xf numFmtId="0" fontId="28" fillId="0" borderId="0">
      <alignment/>
      <protection/>
    </xf>
    <xf numFmtId="0" fontId="37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37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3" fillId="54" borderId="0" applyNumberFormat="0" applyBorder="0" applyAlignment="0" applyProtection="0"/>
    <xf numFmtId="0" fontId="27" fillId="7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126" applyNumberFormat="1" applyFont="1">
      <alignment/>
      <protection/>
    </xf>
    <xf numFmtId="176" fontId="3" fillId="0" borderId="19" xfId="126" applyNumberFormat="1" applyFont="1" applyFill="1" applyBorder="1" applyAlignment="1">
      <alignment horizontal="center" vertical="center"/>
      <protection/>
    </xf>
    <xf numFmtId="176" fontId="3" fillId="0" borderId="20" xfId="126" applyNumberFormat="1" applyFont="1" applyFill="1" applyBorder="1" applyAlignment="1">
      <alignment horizontal="center" vertical="center"/>
      <protection/>
    </xf>
    <xf numFmtId="176" fontId="6" fillId="0" borderId="20" xfId="126" applyNumberFormat="1" applyFont="1" applyFill="1" applyBorder="1" applyAlignment="1">
      <alignment horizontal="center" vertical="center"/>
      <protection/>
    </xf>
    <xf numFmtId="176" fontId="6" fillId="0" borderId="21" xfId="126" applyNumberFormat="1" applyFont="1" applyFill="1" applyBorder="1" applyAlignment="1">
      <alignment horizontal="center" vertical="center"/>
      <protection/>
    </xf>
    <xf numFmtId="176" fontId="6" fillId="0" borderId="22" xfId="126" applyNumberFormat="1" applyFont="1" applyFill="1" applyBorder="1" applyAlignment="1">
      <alignment horizontal="center" vertical="center"/>
      <protection/>
    </xf>
    <xf numFmtId="176" fontId="6" fillId="0" borderId="19" xfId="126" applyNumberFormat="1" applyFont="1" applyFill="1" applyBorder="1" applyAlignment="1">
      <alignment horizontal="center" vertical="center"/>
      <protection/>
    </xf>
    <xf numFmtId="176" fontId="3" fillId="0" borderId="0" xfId="126" applyNumberFormat="1" applyFont="1" applyAlignment="1">
      <alignment horizontal="right"/>
      <protection/>
    </xf>
    <xf numFmtId="176" fontId="8" fillId="0" borderId="20" xfId="125" applyNumberFormat="1" applyFont="1" applyBorder="1" applyAlignment="1" applyProtection="1">
      <alignment vertical="center"/>
      <protection/>
    </xf>
    <xf numFmtId="176" fontId="8" fillId="0" borderId="23" xfId="125" applyNumberFormat="1" applyFont="1" applyBorder="1" applyAlignment="1" applyProtection="1">
      <alignment horizontal="center" vertical="center"/>
      <protection/>
    </xf>
    <xf numFmtId="0" fontId="3" fillId="0" borderId="24" xfId="0" applyFont="1" applyBorder="1" applyAlignment="1">
      <alignment horizontal="center" shrinkToFit="1"/>
    </xf>
    <xf numFmtId="176" fontId="8" fillId="0" borderId="0" xfId="125" applyNumberFormat="1" applyFont="1" applyBorder="1" applyAlignment="1" applyProtection="1">
      <alignment horizontal="center" vertical="center"/>
      <protection/>
    </xf>
    <xf numFmtId="176" fontId="7" fillId="0" borderId="0" xfId="81" applyNumberFormat="1" applyFont="1" applyBorder="1" applyAlignment="1">
      <alignment horizontal="right"/>
    </xf>
    <xf numFmtId="176" fontId="3" fillId="0" borderId="0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/>
    </xf>
    <xf numFmtId="176" fontId="3" fillId="0" borderId="20" xfId="126" applyNumberFormat="1" applyFont="1" applyFill="1" applyBorder="1" applyAlignment="1">
      <alignment/>
      <protection/>
    </xf>
    <xf numFmtId="176" fontId="3" fillId="0" borderId="19" xfId="126" applyNumberFormat="1" applyFont="1" applyFill="1" applyBorder="1" applyAlignment="1">
      <alignment/>
      <protection/>
    </xf>
    <xf numFmtId="176" fontId="6" fillId="0" borderId="20" xfId="126" applyNumberFormat="1" applyFont="1" applyFill="1" applyBorder="1" applyAlignment="1">
      <alignment/>
      <protection/>
    </xf>
    <xf numFmtId="176" fontId="6" fillId="0" borderId="19" xfId="126" applyNumberFormat="1" applyFont="1" applyFill="1" applyBorder="1" applyAlignment="1">
      <alignment/>
      <protection/>
    </xf>
    <xf numFmtId="176" fontId="3" fillId="0" borderId="26" xfId="0" applyNumberFormat="1" applyFont="1" applyBorder="1" applyAlignment="1">
      <alignment/>
    </xf>
    <xf numFmtId="176" fontId="3" fillId="0" borderId="27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6" fontId="1" fillId="0" borderId="0" xfId="126" applyNumberFormat="1" applyFont="1">
      <alignment/>
      <protection/>
    </xf>
    <xf numFmtId="176" fontId="3" fillId="0" borderId="26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176" fontId="3" fillId="0" borderId="30" xfId="81" applyNumberFormat="1" applyFont="1" applyFill="1" applyBorder="1" applyAlignment="1">
      <alignment/>
    </xf>
    <xf numFmtId="38" fontId="3" fillId="0" borderId="31" xfId="81" applyFont="1" applyFill="1" applyBorder="1" applyAlignment="1">
      <alignment horizontal="right"/>
    </xf>
    <xf numFmtId="176" fontId="3" fillId="0" borderId="26" xfId="0" applyNumberFormat="1" applyFont="1" applyBorder="1" applyAlignment="1">
      <alignment horizontal="right"/>
    </xf>
    <xf numFmtId="176" fontId="3" fillId="0" borderId="30" xfId="81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/>
    </xf>
    <xf numFmtId="176" fontId="3" fillId="0" borderId="32" xfId="126" applyNumberFormat="1" applyFont="1" applyFill="1" applyBorder="1" applyAlignment="1">
      <alignment/>
      <protection/>
    </xf>
    <xf numFmtId="176" fontId="3" fillId="0" borderId="31" xfId="126" applyNumberFormat="1" applyFont="1" applyFill="1" applyBorder="1" applyAlignment="1">
      <alignment/>
      <protection/>
    </xf>
    <xf numFmtId="176" fontId="3" fillId="0" borderId="31" xfId="126" applyNumberFormat="1" applyFont="1" applyFill="1" applyBorder="1" applyAlignment="1">
      <alignment horizontal="right"/>
      <protection/>
    </xf>
    <xf numFmtId="176" fontId="3" fillId="0" borderId="32" xfId="126" applyNumberFormat="1" applyFont="1" applyBorder="1" applyAlignment="1">
      <alignment/>
      <protection/>
    </xf>
    <xf numFmtId="176" fontId="3" fillId="0" borderId="33" xfId="126" applyNumberFormat="1" applyFont="1" applyFill="1" applyBorder="1" applyAlignment="1">
      <alignment horizontal="center" vertical="center"/>
      <protection/>
    </xf>
    <xf numFmtId="176" fontId="3" fillId="0" borderId="34" xfId="126" applyNumberFormat="1" applyFont="1" applyFill="1" applyBorder="1" applyAlignment="1">
      <alignment horizontal="center" vertical="center"/>
      <protection/>
    </xf>
    <xf numFmtId="176" fontId="3" fillId="0" borderId="35" xfId="0" applyNumberFormat="1" applyFont="1" applyBorder="1" applyAlignment="1">
      <alignment/>
    </xf>
    <xf numFmtId="176" fontId="3" fillId="0" borderId="36" xfId="0" applyNumberFormat="1" applyFont="1" applyFill="1" applyBorder="1" applyAlignment="1">
      <alignment/>
    </xf>
    <xf numFmtId="176" fontId="3" fillId="0" borderId="35" xfId="0" applyNumberFormat="1" applyFont="1" applyBorder="1" applyAlignment="1">
      <alignment horizontal="right"/>
    </xf>
    <xf numFmtId="176" fontId="3" fillId="0" borderId="36" xfId="0" applyNumberFormat="1" applyFont="1" applyBorder="1" applyAlignment="1">
      <alignment/>
    </xf>
    <xf numFmtId="176" fontId="3" fillId="0" borderId="37" xfId="0" applyNumberFormat="1" applyFont="1" applyBorder="1" applyAlignment="1">
      <alignment/>
    </xf>
    <xf numFmtId="176" fontId="3" fillId="0" borderId="38" xfId="0" applyNumberFormat="1" applyFont="1" applyBorder="1" applyAlignment="1">
      <alignment/>
    </xf>
    <xf numFmtId="176" fontId="3" fillId="0" borderId="27" xfId="126" applyNumberFormat="1" applyFont="1" applyFill="1" applyBorder="1" applyAlignment="1">
      <alignment/>
      <protection/>
    </xf>
    <xf numFmtId="176" fontId="3" fillId="0" borderId="26" xfId="126" applyNumberFormat="1" applyFont="1" applyFill="1" applyBorder="1" applyAlignment="1">
      <alignment/>
      <protection/>
    </xf>
    <xf numFmtId="38" fontId="3" fillId="0" borderId="26" xfId="81" applyFont="1" applyFill="1" applyBorder="1" applyAlignment="1">
      <alignment horizontal="right"/>
    </xf>
    <xf numFmtId="176" fontId="4" fillId="0" borderId="21" xfId="126" applyNumberFormat="1" applyFont="1" applyBorder="1" applyAlignment="1">
      <alignment horizontal="center" vertical="center"/>
      <protection/>
    </xf>
    <xf numFmtId="176" fontId="4" fillId="0" borderId="39" xfId="126" applyNumberFormat="1" applyFont="1" applyBorder="1" applyAlignment="1">
      <alignment horizontal="center" vertical="center"/>
      <protection/>
    </xf>
    <xf numFmtId="176" fontId="4" fillId="0" borderId="28" xfId="126" applyNumberFormat="1" applyFont="1" applyBorder="1" applyAlignment="1">
      <alignment horizontal="center" vertical="center"/>
      <protection/>
    </xf>
    <xf numFmtId="176" fontId="4" fillId="0" borderId="40" xfId="126" applyNumberFormat="1" applyFont="1" applyBorder="1" applyAlignment="1">
      <alignment horizontal="center" vertical="center"/>
      <protection/>
    </xf>
    <xf numFmtId="176" fontId="4" fillId="0" borderId="41" xfId="126" applyNumberFormat="1" applyFont="1" applyBorder="1" applyAlignment="1">
      <alignment horizontal="center" vertical="center"/>
      <protection/>
    </xf>
    <xf numFmtId="176" fontId="3" fillId="0" borderId="42" xfId="0" applyNumberFormat="1" applyFont="1" applyBorder="1" applyAlignment="1">
      <alignment horizontal="center" vertical="center"/>
    </xf>
    <xf numFmtId="176" fontId="4" fillId="0" borderId="43" xfId="126" applyNumberFormat="1" applyFont="1" applyBorder="1" applyAlignment="1">
      <alignment horizontal="center" vertical="center"/>
      <protection/>
    </xf>
    <xf numFmtId="176" fontId="3" fillId="0" borderId="43" xfId="0" applyNumberFormat="1" applyFont="1" applyBorder="1" applyAlignment="1">
      <alignment horizontal="center" vertical="center"/>
    </xf>
    <xf numFmtId="176" fontId="3" fillId="0" borderId="22" xfId="126" applyNumberFormat="1" applyFont="1" applyFill="1" applyBorder="1" applyAlignment="1">
      <alignment horizontal="center" vertical="center"/>
      <protection/>
    </xf>
    <xf numFmtId="176" fontId="5" fillId="0" borderId="44" xfId="126" applyNumberFormat="1" applyFont="1" applyFill="1" applyBorder="1" applyAlignment="1">
      <alignment/>
      <protection/>
    </xf>
    <xf numFmtId="176" fontId="5" fillId="0" borderId="45" xfId="126" applyNumberFormat="1" applyFont="1" applyFill="1" applyBorder="1" applyAlignment="1">
      <alignment/>
      <protection/>
    </xf>
    <xf numFmtId="176" fontId="9" fillId="21" borderId="22" xfId="126" applyNumberFormat="1" applyFont="1" applyFill="1" applyBorder="1" applyAlignment="1">
      <alignment horizontal="center" vertical="center" wrapText="1"/>
      <protection/>
    </xf>
    <xf numFmtId="176" fontId="3" fillId="21" borderId="38" xfId="0" applyNumberFormat="1" applyFont="1" applyFill="1" applyBorder="1" applyAlignment="1">
      <alignment/>
    </xf>
    <xf numFmtId="176" fontId="3" fillId="21" borderId="25" xfId="0" applyNumberFormat="1" applyFont="1" applyFill="1" applyBorder="1" applyAlignment="1">
      <alignment/>
    </xf>
    <xf numFmtId="176" fontId="6" fillId="21" borderId="23" xfId="126" applyNumberFormat="1" applyFont="1" applyFill="1" applyBorder="1" applyAlignment="1">
      <alignment horizontal="center" vertical="center"/>
      <protection/>
    </xf>
    <xf numFmtId="176" fontId="3" fillId="21" borderId="46" xfId="0" applyNumberFormat="1" applyFont="1" applyFill="1" applyBorder="1" applyAlignment="1">
      <alignment/>
    </xf>
    <xf numFmtId="176" fontId="3" fillId="21" borderId="29" xfId="0" applyNumberFormat="1" applyFont="1" applyFill="1" applyBorder="1" applyAlignment="1">
      <alignment/>
    </xf>
    <xf numFmtId="176" fontId="3" fillId="0" borderId="38" xfId="126" applyNumberFormat="1" applyFont="1" applyFill="1" applyBorder="1" applyAlignment="1">
      <alignment/>
      <protection/>
    </xf>
    <xf numFmtId="176" fontId="3" fillId="0" borderId="45" xfId="126" applyNumberFormat="1" applyFont="1" applyFill="1" applyBorder="1" applyAlignment="1">
      <alignment/>
      <protection/>
    </xf>
    <xf numFmtId="176" fontId="3" fillId="21" borderId="25" xfId="126" applyNumberFormat="1" applyFont="1" applyFill="1" applyBorder="1" applyAlignment="1">
      <alignment/>
      <protection/>
    </xf>
    <xf numFmtId="176" fontId="3" fillId="21" borderId="45" xfId="126" applyNumberFormat="1" applyFont="1" applyFill="1" applyBorder="1" applyAlignment="1">
      <alignment/>
      <protection/>
    </xf>
    <xf numFmtId="176" fontId="3" fillId="0" borderId="25" xfId="126" applyNumberFormat="1" applyFont="1" applyBorder="1" applyAlignment="1">
      <alignment/>
      <protection/>
    </xf>
    <xf numFmtId="176" fontId="3" fillId="0" borderId="45" xfId="126" applyNumberFormat="1" applyFont="1" applyBorder="1" applyAlignment="1">
      <alignment/>
      <protection/>
    </xf>
    <xf numFmtId="176" fontId="3" fillId="21" borderId="29" xfId="126" applyNumberFormat="1" applyFont="1" applyFill="1" applyBorder="1" applyAlignment="1">
      <alignment/>
      <protection/>
    </xf>
    <xf numFmtId="176" fontId="3" fillId="21" borderId="47" xfId="126" applyNumberFormat="1" applyFont="1" applyFill="1" applyBorder="1" applyAlignment="1">
      <alignment/>
      <protection/>
    </xf>
    <xf numFmtId="176" fontId="3" fillId="21" borderId="22" xfId="126" applyNumberFormat="1" applyFont="1" applyFill="1" applyBorder="1" applyAlignment="1">
      <alignment/>
      <protection/>
    </xf>
    <xf numFmtId="176" fontId="3" fillId="0" borderId="48" xfId="126" applyNumberFormat="1" applyFont="1" applyBorder="1" applyAlignment="1">
      <alignment/>
      <protection/>
    </xf>
    <xf numFmtId="176" fontId="3" fillId="21" borderId="23" xfId="126" applyNumberFormat="1" applyFont="1" applyFill="1" applyBorder="1" applyAlignment="1">
      <alignment/>
      <protection/>
    </xf>
    <xf numFmtId="179" fontId="3" fillId="0" borderId="26" xfId="81" applyNumberFormat="1" applyFont="1" applyFill="1" applyBorder="1" applyAlignment="1">
      <alignment/>
    </xf>
    <xf numFmtId="176" fontId="3" fillId="0" borderId="26" xfId="81" applyNumberFormat="1" applyFont="1" applyFill="1" applyBorder="1" applyAlignment="1">
      <alignment horizontal="right"/>
    </xf>
    <xf numFmtId="179" fontId="3" fillId="0" borderId="26" xfId="81" applyNumberFormat="1" applyFont="1" applyFill="1" applyBorder="1" applyAlignment="1">
      <alignment horizontal="right"/>
    </xf>
    <xf numFmtId="176" fontId="3" fillId="0" borderId="31" xfId="81" applyNumberFormat="1" applyFont="1" applyFill="1" applyBorder="1" applyAlignment="1">
      <alignment horizontal="right"/>
    </xf>
    <xf numFmtId="0" fontId="29" fillId="0" borderId="0" xfId="109" applyFont="1" applyFill="1" applyProtection="1">
      <alignment/>
      <protection/>
    </xf>
    <xf numFmtId="0" fontId="31" fillId="0" borderId="0" xfId="109" applyFont="1" applyFill="1" applyProtection="1">
      <alignment/>
      <protection/>
    </xf>
    <xf numFmtId="0" fontId="32" fillId="0" borderId="0" xfId="109" applyFont="1" applyProtection="1">
      <alignment/>
      <protection/>
    </xf>
    <xf numFmtId="0" fontId="29" fillId="0" borderId="0" xfId="109" applyFont="1" applyFill="1">
      <alignment/>
      <protection/>
    </xf>
    <xf numFmtId="0" fontId="29" fillId="0" borderId="0" xfId="109" applyFont="1" applyFill="1" applyAlignment="1" applyProtection="1">
      <alignment vertical="center"/>
      <protection/>
    </xf>
    <xf numFmtId="0" fontId="29" fillId="0" borderId="0" xfId="109" applyFont="1" applyFill="1" applyAlignment="1">
      <alignment vertical="center"/>
      <protection/>
    </xf>
    <xf numFmtId="0" fontId="29" fillId="0" borderId="0" xfId="109" applyFont="1" applyFill="1" applyAlignment="1" applyProtection="1">
      <alignment vertical="center"/>
      <protection locked="0"/>
    </xf>
    <xf numFmtId="0" fontId="29" fillId="0" borderId="0" xfId="109" applyFont="1" applyAlignment="1" applyProtection="1">
      <alignment vertical="center"/>
      <protection locked="0"/>
    </xf>
    <xf numFmtId="0" fontId="29" fillId="0" borderId="0" xfId="109" applyFont="1" applyAlignment="1" applyProtection="1">
      <alignment vertical="center"/>
      <protection/>
    </xf>
    <xf numFmtId="0" fontId="33" fillId="0" borderId="0" xfId="109" applyFont="1" applyProtection="1">
      <alignment/>
      <protection/>
    </xf>
    <xf numFmtId="0" fontId="33" fillId="0" borderId="0" xfId="109" applyFont="1">
      <alignment/>
      <protection/>
    </xf>
    <xf numFmtId="0" fontId="35" fillId="0" borderId="0" xfId="109" applyFont="1" applyFill="1" applyAlignment="1" applyProtection="1">
      <alignment vertical="center"/>
      <protection locked="0"/>
    </xf>
    <xf numFmtId="0" fontId="29" fillId="0" borderId="0" xfId="109" applyFont="1" applyFill="1" applyBorder="1" applyProtection="1">
      <alignment/>
      <protection/>
    </xf>
    <xf numFmtId="0" fontId="31" fillId="0" borderId="0" xfId="109" applyFont="1" applyFill="1" applyBorder="1" applyProtection="1">
      <alignment/>
      <protection/>
    </xf>
    <xf numFmtId="0" fontId="32" fillId="0" borderId="0" xfId="109" applyFont="1" applyBorder="1" applyProtection="1">
      <alignment/>
      <protection/>
    </xf>
    <xf numFmtId="0" fontId="29" fillId="0" borderId="0" xfId="109" applyFont="1" applyFill="1" applyBorder="1" applyAlignment="1" applyProtection="1">
      <alignment horizontal="right" vertical="center"/>
      <protection/>
    </xf>
    <xf numFmtId="37" fontId="29" fillId="0" borderId="0" xfId="109" applyNumberFormat="1" applyFont="1" applyBorder="1" applyAlignment="1" applyProtection="1">
      <alignment horizontal="center" vertical="center" wrapText="1"/>
      <protection/>
    </xf>
    <xf numFmtId="37" fontId="54" fillId="0" borderId="0" xfId="107" applyNumberFormat="1" applyFont="1" applyFill="1" applyBorder="1" applyAlignment="1" applyProtection="1">
      <alignment vertical="center"/>
      <protection locked="0"/>
    </xf>
    <xf numFmtId="37" fontId="54" fillId="0" borderId="0" xfId="107" applyNumberFormat="1" applyFont="1" applyFill="1" applyBorder="1" applyAlignment="1" applyProtection="1">
      <alignment vertical="center"/>
      <protection/>
    </xf>
    <xf numFmtId="176" fontId="3" fillId="0" borderId="49" xfId="126" applyNumberFormat="1" applyFont="1" applyFill="1" applyBorder="1" applyAlignment="1">
      <alignment horizontal="center" vertical="center"/>
      <protection/>
    </xf>
    <xf numFmtId="176" fontId="3" fillId="0" borderId="50" xfId="0" applyNumberFormat="1" applyFont="1" applyBorder="1" applyAlignment="1">
      <alignment horizontal="center" vertical="center"/>
    </xf>
    <xf numFmtId="176" fontId="4" fillId="0" borderId="51" xfId="126" applyNumberFormat="1" applyFont="1" applyBorder="1" applyAlignment="1">
      <alignment horizontal="center" vertical="center"/>
      <protection/>
    </xf>
    <xf numFmtId="176" fontId="4" fillId="0" borderId="52" xfId="126" applyNumberFormat="1" applyFont="1" applyBorder="1" applyAlignment="1">
      <alignment horizontal="center" vertical="center"/>
      <protection/>
    </xf>
    <xf numFmtId="176" fontId="4" fillId="0" borderId="53" xfId="126" applyNumberFormat="1" applyFont="1" applyBorder="1" applyAlignment="1">
      <alignment horizontal="center" vertical="center"/>
      <protection/>
    </xf>
    <xf numFmtId="176" fontId="4" fillId="0" borderId="54" xfId="126" applyNumberFormat="1" applyFont="1" applyBorder="1" applyAlignment="1">
      <alignment horizontal="center" vertical="center"/>
      <protection/>
    </xf>
    <xf numFmtId="176" fontId="3" fillId="0" borderId="55" xfId="0" applyNumberFormat="1" applyFont="1" applyBorder="1" applyAlignment="1">
      <alignment/>
    </xf>
    <xf numFmtId="176" fontId="3" fillId="0" borderId="56" xfId="0" applyNumberFormat="1" applyFont="1" applyBorder="1" applyAlignment="1">
      <alignment/>
    </xf>
    <xf numFmtId="176" fontId="3" fillId="0" borderId="57" xfId="126" applyNumberFormat="1" applyFont="1" applyFill="1" applyBorder="1" applyAlignment="1">
      <alignment horizontal="center" vertical="center"/>
      <protection/>
    </xf>
    <xf numFmtId="176" fontId="3" fillId="0" borderId="54" xfId="0" applyNumberFormat="1" applyFont="1" applyBorder="1" applyAlignment="1">
      <alignment horizontal="center" vertical="center"/>
    </xf>
    <xf numFmtId="176" fontId="3" fillId="0" borderId="55" xfId="0" applyNumberFormat="1" applyFont="1" applyBorder="1" applyAlignment="1">
      <alignment vertical="center"/>
    </xf>
    <xf numFmtId="176" fontId="3" fillId="0" borderId="56" xfId="0" applyNumberFormat="1" applyFont="1" applyBorder="1" applyAlignment="1">
      <alignment vertical="center"/>
    </xf>
    <xf numFmtId="176" fontId="3" fillId="0" borderId="23" xfId="81" applyNumberFormat="1" applyFont="1" applyBorder="1" applyAlignment="1">
      <alignment/>
    </xf>
    <xf numFmtId="176" fontId="3" fillId="0" borderId="58" xfId="81" applyNumberFormat="1" applyFont="1" applyBorder="1" applyAlignment="1">
      <alignment/>
    </xf>
    <xf numFmtId="176" fontId="3" fillId="0" borderId="20" xfId="81" applyNumberFormat="1" applyFont="1" applyFill="1" applyBorder="1" applyAlignment="1">
      <alignment/>
    </xf>
    <xf numFmtId="176" fontId="6" fillId="0" borderId="20" xfId="81" applyNumberFormat="1" applyFont="1" applyFill="1" applyBorder="1" applyAlignment="1">
      <alignment/>
    </xf>
    <xf numFmtId="176" fontId="3" fillId="0" borderId="20" xfId="81" applyNumberFormat="1" applyFont="1" applyBorder="1" applyAlignment="1">
      <alignment/>
    </xf>
    <xf numFmtId="176" fontId="3" fillId="0" borderId="23" xfId="81" applyNumberFormat="1" applyFont="1" applyBorder="1" applyAlignment="1">
      <alignment horizontal="right"/>
    </xf>
    <xf numFmtId="176" fontId="3" fillId="0" borderId="58" xfId="81" applyNumberFormat="1" applyFont="1" applyBorder="1" applyAlignment="1">
      <alignment horizontal="right"/>
    </xf>
    <xf numFmtId="176" fontId="3" fillId="0" borderId="20" xfId="81" applyNumberFormat="1" applyFont="1" applyFill="1" applyBorder="1" applyAlignment="1">
      <alignment horizontal="right" vertical="center"/>
    </xf>
    <xf numFmtId="176" fontId="8" fillId="0" borderId="19" xfId="125" applyNumberFormat="1" applyFont="1" applyBorder="1" applyAlignment="1" applyProtection="1">
      <alignment vertical="center"/>
      <protection/>
    </xf>
    <xf numFmtId="37" fontId="29" fillId="0" borderId="59" xfId="109" applyNumberFormat="1" applyFont="1" applyBorder="1" applyAlignment="1" applyProtection="1">
      <alignment horizontal="center" vertical="center" wrapText="1"/>
      <protection/>
    </xf>
    <xf numFmtId="37" fontId="29" fillId="0" borderId="60" xfId="109" applyNumberFormat="1" applyFont="1" applyBorder="1" applyAlignment="1" applyProtection="1">
      <alignment horizontal="center" vertical="center" wrapText="1"/>
      <protection/>
    </xf>
    <xf numFmtId="0" fontId="29" fillId="0" borderId="0" xfId="109" applyFont="1" applyBorder="1" applyAlignment="1" applyProtection="1">
      <alignment vertical="center"/>
      <protection/>
    </xf>
    <xf numFmtId="37" fontId="29" fillId="0" borderId="61" xfId="109" applyNumberFormat="1" applyFont="1" applyFill="1" applyBorder="1" applyAlignment="1" applyProtection="1">
      <alignment vertical="center"/>
      <protection/>
    </xf>
    <xf numFmtId="37" fontId="29" fillId="0" borderId="62" xfId="109" applyNumberFormat="1" applyFont="1" applyFill="1" applyBorder="1" applyAlignment="1" applyProtection="1">
      <alignment vertical="center" wrapText="1"/>
      <protection/>
    </xf>
    <xf numFmtId="37" fontId="29" fillId="0" borderId="62" xfId="109" applyNumberFormat="1" applyFont="1" applyFill="1" applyBorder="1" applyAlignment="1" applyProtection="1">
      <alignment vertical="center"/>
      <protection/>
    </xf>
    <xf numFmtId="37" fontId="29" fillId="0" borderId="61" xfId="109" applyNumberFormat="1" applyFont="1" applyFill="1" applyBorder="1" applyAlignment="1" applyProtection="1">
      <alignment vertical="center" wrapText="1" shrinkToFit="1"/>
      <protection/>
    </xf>
    <xf numFmtId="37" fontId="29" fillId="0" borderId="63" xfId="109" applyNumberFormat="1" applyFont="1" applyBorder="1" applyAlignment="1" applyProtection="1">
      <alignment horizontal="center" vertical="center" wrapText="1"/>
      <protection/>
    </xf>
    <xf numFmtId="37" fontId="29" fillId="0" borderId="64" xfId="109" applyNumberFormat="1" applyFont="1" applyBorder="1" applyAlignment="1" applyProtection="1">
      <alignment horizontal="center" vertical="center" wrapText="1"/>
      <protection/>
    </xf>
    <xf numFmtId="37" fontId="29" fillId="0" borderId="65" xfId="109" applyNumberFormat="1" applyFont="1" applyBorder="1" applyAlignment="1" applyProtection="1">
      <alignment horizontal="center" vertical="center" wrapText="1"/>
      <protection/>
    </xf>
    <xf numFmtId="37" fontId="29" fillId="0" borderId="66" xfId="109" applyNumberFormat="1" applyFont="1" applyBorder="1" applyAlignment="1" applyProtection="1">
      <alignment horizontal="center" vertical="center" wrapText="1"/>
      <protection/>
    </xf>
    <xf numFmtId="176" fontId="29" fillId="0" borderId="67" xfId="109" applyNumberFormat="1" applyFont="1" applyFill="1" applyBorder="1" applyAlignment="1" applyProtection="1">
      <alignment vertical="center"/>
      <protection/>
    </xf>
    <xf numFmtId="176" fontId="29" fillId="0" borderId="68" xfId="109" applyNumberFormat="1" applyFont="1" applyFill="1" applyBorder="1" applyAlignment="1" applyProtection="1">
      <alignment vertical="center"/>
      <protection/>
    </xf>
    <xf numFmtId="176" fontId="29" fillId="0" borderId="68" xfId="109" applyNumberFormat="1" applyFont="1" applyFill="1" applyBorder="1" applyAlignment="1" applyProtection="1">
      <alignment vertical="center"/>
      <protection locked="0"/>
    </xf>
    <xf numFmtId="176" fontId="29" fillId="0" borderId="69" xfId="109" applyNumberFormat="1" applyFont="1" applyFill="1" applyBorder="1" applyAlignment="1" applyProtection="1">
      <alignment vertical="center"/>
      <protection/>
    </xf>
    <xf numFmtId="176" fontId="54" fillId="0" borderId="70" xfId="107" applyNumberFormat="1" applyFont="1" applyFill="1" applyBorder="1" applyAlignment="1" applyProtection="1">
      <alignment vertical="center"/>
      <protection locked="0"/>
    </xf>
    <xf numFmtId="176" fontId="54" fillId="0" borderId="71" xfId="107" applyNumberFormat="1" applyFont="1" applyFill="1" applyBorder="1" applyAlignment="1" applyProtection="1">
      <alignment vertical="center"/>
      <protection locked="0"/>
    </xf>
    <xf numFmtId="176" fontId="29" fillId="0" borderId="71" xfId="109" applyNumberFormat="1" applyFont="1" applyFill="1" applyBorder="1" applyAlignment="1" applyProtection="1">
      <alignment vertical="center"/>
      <protection locked="0"/>
    </xf>
    <xf numFmtId="176" fontId="29" fillId="0" borderId="71" xfId="109" applyNumberFormat="1" applyFont="1" applyFill="1" applyBorder="1" applyAlignment="1" applyProtection="1">
      <alignment vertical="center"/>
      <protection/>
    </xf>
    <xf numFmtId="176" fontId="29" fillId="0" borderId="72" xfId="109" applyNumberFormat="1" applyFont="1" applyFill="1" applyBorder="1" applyAlignment="1" applyProtection="1">
      <alignment vertical="center"/>
      <protection/>
    </xf>
    <xf numFmtId="176" fontId="3" fillId="0" borderId="29" xfId="0" applyNumberFormat="1" applyFont="1" applyBorder="1" applyAlignment="1">
      <alignment/>
    </xf>
    <xf numFmtId="176" fontId="3" fillId="0" borderId="20" xfId="81" applyNumberFormat="1" applyFont="1" applyFill="1" applyBorder="1" applyAlignment="1">
      <alignment horizontal="right"/>
    </xf>
    <xf numFmtId="181" fontId="54" fillId="0" borderId="73" xfId="107" applyNumberFormat="1" applyFont="1" applyFill="1" applyBorder="1" applyAlignment="1" applyProtection="1">
      <alignment vertical="center"/>
      <protection locked="0"/>
    </xf>
    <xf numFmtId="181" fontId="54" fillId="0" borderId="62" xfId="107" applyNumberFormat="1" applyFont="1" applyFill="1" applyBorder="1" applyAlignment="1" applyProtection="1">
      <alignment vertical="center"/>
      <protection/>
    </xf>
    <xf numFmtId="181" fontId="54" fillId="0" borderId="74" xfId="107" applyNumberFormat="1" applyFont="1" applyFill="1" applyBorder="1" applyAlignment="1" applyProtection="1">
      <alignment vertical="center"/>
      <protection locked="0"/>
    </xf>
    <xf numFmtId="181" fontId="54" fillId="0" borderId="75" xfId="107" applyNumberFormat="1" applyFont="1" applyFill="1" applyBorder="1" applyAlignment="1" applyProtection="1">
      <alignment vertical="center"/>
      <protection locked="0"/>
    </xf>
    <xf numFmtId="181" fontId="54" fillId="0" borderId="76" xfId="107" applyNumberFormat="1" applyFont="1" applyFill="1" applyBorder="1" applyAlignment="1" applyProtection="1">
      <alignment vertical="center"/>
      <protection/>
    </xf>
    <xf numFmtId="181" fontId="54" fillId="0" borderId="77" xfId="107" applyNumberFormat="1" applyFont="1" applyFill="1" applyBorder="1" applyAlignment="1" applyProtection="1">
      <alignment vertical="center"/>
      <protection locked="0"/>
    </xf>
    <xf numFmtId="176" fontId="29" fillId="0" borderId="62" xfId="109" applyNumberFormat="1" applyFont="1" applyFill="1" applyBorder="1" applyAlignment="1" applyProtection="1">
      <alignment vertical="center"/>
      <protection/>
    </xf>
    <xf numFmtId="176" fontId="29" fillId="0" borderId="62" xfId="109" applyNumberFormat="1" applyFont="1" applyFill="1" applyBorder="1" applyAlignment="1">
      <alignment vertical="center"/>
      <protection/>
    </xf>
    <xf numFmtId="176" fontId="29" fillId="0" borderId="62" xfId="109" applyNumberFormat="1" applyFont="1" applyFill="1" applyBorder="1" applyAlignment="1" applyProtection="1">
      <alignment vertical="center"/>
      <protection locked="0"/>
    </xf>
    <xf numFmtId="176" fontId="29" fillId="0" borderId="76" xfId="109" applyNumberFormat="1" applyFont="1" applyFill="1" applyBorder="1" applyAlignment="1" applyProtection="1">
      <alignment vertical="center"/>
      <protection/>
    </xf>
    <xf numFmtId="176" fontId="54" fillId="0" borderId="78" xfId="107" applyNumberFormat="1" applyFont="1" applyFill="1" applyBorder="1" applyAlignment="1" applyProtection="1">
      <alignment vertical="center"/>
      <protection locked="0"/>
    </xf>
    <xf numFmtId="176" fontId="54" fillId="0" borderId="61" xfId="107" applyNumberFormat="1" applyFont="1" applyFill="1" applyBorder="1" applyAlignment="1" applyProtection="1">
      <alignment vertical="center"/>
      <protection/>
    </xf>
    <xf numFmtId="176" fontId="54" fillId="0" borderId="79" xfId="107" applyNumberFormat="1" applyFont="1" applyFill="1" applyBorder="1" applyAlignment="1" applyProtection="1">
      <alignment vertical="center"/>
      <protection locked="0"/>
    </xf>
    <xf numFmtId="176" fontId="29" fillId="0" borderId="80" xfId="109" applyNumberFormat="1" applyFont="1" applyFill="1" applyBorder="1" applyAlignment="1" applyProtection="1">
      <alignment vertical="center"/>
      <protection/>
    </xf>
    <xf numFmtId="176" fontId="54" fillId="0" borderId="73" xfId="107" applyNumberFormat="1" applyFont="1" applyFill="1" applyBorder="1" applyAlignment="1" applyProtection="1">
      <alignment vertical="center"/>
      <protection locked="0"/>
    </xf>
    <xf numFmtId="176" fontId="54" fillId="0" borderId="62" xfId="107" applyNumberFormat="1" applyFont="1" applyFill="1" applyBorder="1" applyAlignment="1" applyProtection="1">
      <alignment vertical="center"/>
      <protection/>
    </xf>
    <xf numFmtId="176" fontId="54" fillId="0" borderId="74" xfId="107" applyNumberFormat="1" applyFont="1" applyFill="1" applyBorder="1" applyAlignment="1" applyProtection="1">
      <alignment vertical="center"/>
      <protection locked="0"/>
    </xf>
    <xf numFmtId="176" fontId="8" fillId="0" borderId="20" xfId="125" applyNumberFormat="1" applyFont="1" applyFill="1" applyBorder="1" applyAlignment="1" applyProtection="1">
      <alignment vertical="center"/>
      <protection/>
    </xf>
    <xf numFmtId="176" fontId="8" fillId="0" borderId="21" xfId="125" applyNumberFormat="1" applyFont="1" applyFill="1" applyBorder="1" applyAlignment="1" applyProtection="1">
      <alignment vertical="center"/>
      <protection/>
    </xf>
    <xf numFmtId="37" fontId="29" fillId="0" borderId="0" xfId="109" applyNumberFormat="1" applyFont="1" applyFill="1" applyBorder="1" applyAlignment="1" applyProtection="1">
      <alignment vertical="center" wrapText="1"/>
      <protection/>
    </xf>
    <xf numFmtId="181" fontId="54" fillId="0" borderId="0" xfId="107" applyNumberFormat="1" applyFont="1" applyFill="1" applyBorder="1" applyAlignment="1" applyProtection="1">
      <alignment vertical="center"/>
      <protection locked="0"/>
    </xf>
    <xf numFmtId="181" fontId="54" fillId="0" borderId="0" xfId="107" applyNumberFormat="1" applyFont="1" applyFill="1" applyBorder="1" applyAlignment="1" applyProtection="1">
      <alignment vertical="center"/>
      <protection/>
    </xf>
    <xf numFmtId="176" fontId="29" fillId="0" borderId="0" xfId="109" applyNumberFormat="1" applyFont="1" applyFill="1" applyBorder="1" applyAlignment="1" applyProtection="1">
      <alignment vertical="center"/>
      <protection/>
    </xf>
    <xf numFmtId="176" fontId="3" fillId="0" borderId="81" xfId="126" applyNumberFormat="1" applyFont="1" applyBorder="1" applyAlignment="1">
      <alignment horizontal="center" vertical="center" wrapText="1"/>
      <protection/>
    </xf>
    <xf numFmtId="176" fontId="3" fillId="0" borderId="82" xfId="126" applyNumberFormat="1" applyFont="1" applyBorder="1" applyAlignment="1">
      <alignment horizontal="center" vertical="center"/>
      <protection/>
    </xf>
    <xf numFmtId="176" fontId="3" fillId="0" borderId="51" xfId="126" applyNumberFormat="1" applyFont="1" applyBorder="1" applyAlignment="1">
      <alignment horizontal="center" vertical="center"/>
      <protection/>
    </xf>
    <xf numFmtId="176" fontId="3" fillId="0" borderId="83" xfId="126" applyNumberFormat="1" applyFont="1" applyBorder="1" applyAlignment="1">
      <alignment horizontal="center" vertical="center"/>
      <protection/>
    </xf>
    <xf numFmtId="176" fontId="3" fillId="0" borderId="0" xfId="126" applyNumberFormat="1" applyFont="1" applyBorder="1" applyAlignment="1">
      <alignment horizontal="center" vertical="center"/>
      <protection/>
    </xf>
    <xf numFmtId="176" fontId="3" fillId="0" borderId="84" xfId="126" applyNumberFormat="1" applyFont="1" applyBorder="1" applyAlignment="1">
      <alignment horizontal="center" vertical="center"/>
      <protection/>
    </xf>
    <xf numFmtId="176" fontId="3" fillId="0" borderId="82" xfId="126" applyNumberFormat="1" applyFont="1" applyBorder="1" applyAlignment="1">
      <alignment horizontal="center" vertical="center" wrapText="1"/>
      <protection/>
    </xf>
    <xf numFmtId="176" fontId="3" fillId="0" borderId="53" xfId="126" applyNumberFormat="1" applyFont="1" applyBorder="1" applyAlignment="1">
      <alignment horizontal="center" vertical="center"/>
      <protection/>
    </xf>
    <xf numFmtId="176" fontId="3" fillId="0" borderId="85" xfId="126" applyNumberFormat="1" applyFont="1" applyBorder="1" applyAlignment="1">
      <alignment horizontal="center" vertical="center"/>
      <protection/>
    </xf>
    <xf numFmtId="176" fontId="3" fillId="0" borderId="21" xfId="126" applyNumberFormat="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3" fillId="0" borderId="0" xfId="126" applyNumberFormat="1" applyFont="1" applyAlignment="1">
      <alignment horizontal="center" vertical="center"/>
      <protection/>
    </xf>
    <xf numFmtId="176" fontId="3" fillId="0" borderId="37" xfId="126" applyNumberFormat="1" applyFont="1" applyBorder="1" applyAlignment="1">
      <alignment horizontal="center" vertical="center" wrapText="1"/>
      <protection/>
    </xf>
    <xf numFmtId="176" fontId="3" fillId="0" borderId="86" xfId="126" applyNumberFormat="1" applyFont="1" applyBorder="1" applyAlignment="1">
      <alignment horizontal="center" vertical="center"/>
      <protection/>
    </xf>
    <xf numFmtId="176" fontId="3" fillId="0" borderId="24" xfId="126" applyNumberFormat="1" applyFont="1" applyBorder="1" applyAlignment="1">
      <alignment horizontal="center" vertical="center"/>
      <protection/>
    </xf>
    <xf numFmtId="176" fontId="3" fillId="0" borderId="40" xfId="126" applyNumberFormat="1" applyFont="1" applyBorder="1" applyAlignment="1">
      <alignment horizontal="center" vertical="center"/>
      <protection/>
    </xf>
    <xf numFmtId="37" fontId="29" fillId="0" borderId="87" xfId="109" applyNumberFormat="1" applyFont="1" applyFill="1" applyBorder="1" applyAlignment="1" applyProtection="1">
      <alignment horizontal="center" vertical="center"/>
      <protection/>
    </xf>
    <xf numFmtId="37" fontId="29" fillId="0" borderId="59" xfId="109" applyNumberFormat="1" applyFont="1" applyFill="1" applyBorder="1" applyAlignment="1" applyProtection="1">
      <alignment horizontal="center" vertical="center"/>
      <protection/>
    </xf>
    <xf numFmtId="0" fontId="29" fillId="0" borderId="88" xfId="109" applyFont="1" applyBorder="1" applyAlignment="1" applyProtection="1">
      <alignment horizontal="center" vertical="center" wrapText="1"/>
      <protection/>
    </xf>
    <xf numFmtId="0" fontId="29" fillId="0" borderId="30" xfId="109" applyFont="1" applyBorder="1" applyAlignment="1" applyProtection="1">
      <alignment horizontal="center" vertical="center"/>
      <protection/>
    </xf>
    <xf numFmtId="0" fontId="29" fillId="0" borderId="51" xfId="109" applyFont="1" applyBorder="1" applyAlignment="1" applyProtection="1">
      <alignment horizontal="center" vertical="center"/>
      <protection/>
    </xf>
    <xf numFmtId="0" fontId="29" fillId="0" borderId="82" xfId="109" applyFont="1" applyFill="1" applyBorder="1" applyAlignment="1" applyProtection="1">
      <alignment horizontal="center" vertical="center" wrapText="1"/>
      <protection/>
    </xf>
    <xf numFmtId="0" fontId="29" fillId="0" borderId="82" xfId="109" applyFont="1" applyFill="1" applyBorder="1" applyAlignment="1" applyProtection="1">
      <alignment horizontal="center" vertical="center"/>
      <protection/>
    </xf>
    <xf numFmtId="0" fontId="29" fillId="0" borderId="53" xfId="109" applyFont="1" applyFill="1" applyBorder="1" applyAlignment="1" applyProtection="1">
      <alignment horizontal="center" vertical="center"/>
      <protection/>
    </xf>
    <xf numFmtId="0" fontId="29" fillId="0" borderId="0" xfId="109" applyFont="1" applyFill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29" fillId="0" borderId="0" xfId="109" applyFont="1" applyFill="1" applyAlignment="1" applyProtection="1">
      <alignment vertical="top" wrapText="1"/>
      <protection/>
    </xf>
    <xf numFmtId="0" fontId="0" fillId="0" borderId="0" xfId="0" applyAlignment="1">
      <alignment vertical="top" wrapText="1"/>
    </xf>
  </cellXfs>
  <cellStyles count="11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メモ 3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桁区切り 4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10" xfId="104"/>
    <cellStyle name="標準 11" xfId="105"/>
    <cellStyle name="標準 12" xfId="106"/>
    <cellStyle name="標準 13" xfId="107"/>
    <cellStyle name="標準 14" xfId="108"/>
    <cellStyle name="標準 2" xfId="109"/>
    <cellStyle name="標準 2 2" xfId="110"/>
    <cellStyle name="標準 2 2 2" xfId="111"/>
    <cellStyle name="標準 2 3" xfId="112"/>
    <cellStyle name="標準 21" xfId="113"/>
    <cellStyle name="標準 3" xfId="114"/>
    <cellStyle name="標準 3 2" xfId="115"/>
    <cellStyle name="標準 3 3" xfId="116"/>
    <cellStyle name="標準 4" xfId="117"/>
    <cellStyle name="標準 4 2" xfId="118"/>
    <cellStyle name="標準 5" xfId="119"/>
    <cellStyle name="標準 6" xfId="120"/>
    <cellStyle name="標準 7" xfId="121"/>
    <cellStyle name="標準 7 2" xfId="122"/>
    <cellStyle name="標準 8" xfId="123"/>
    <cellStyle name="標準 9" xfId="124"/>
    <cellStyle name="標準_Sheet1" xfId="125"/>
    <cellStyle name="標準_市町村表" xfId="126"/>
    <cellStyle name="良い" xfId="127"/>
    <cellStyle name="良い 2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023sv0fs001\net_data\06_&#12304;&#36984;&#25369;&#12305;\02%20&#36984;&#25369;&#20840;&#33324;\04-27%20&#24220;&#35696;&#20250;&#35696;&#21729;&#36984;&#25369;\&#36984;&#25369;&#20154;&#21517;&#31807;\&#36984;&#25369;&#26178;&#30331;&#37682;\&#22577;&#36947;&#25552;&#20379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～３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G100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15.875" style="2" customWidth="1"/>
    <col min="2" max="3" width="13.125" style="2" customWidth="1"/>
    <col min="4" max="7" width="13.125" style="1" customWidth="1"/>
    <col min="8" max="16384" width="9.00390625" style="1" customWidth="1"/>
  </cols>
  <sheetData>
    <row r="1" spans="1:7" ht="12">
      <c r="A1" s="176" t="s">
        <v>91</v>
      </c>
      <c r="B1" s="176"/>
      <c r="C1" s="176"/>
      <c r="D1" s="176"/>
      <c r="E1" s="176"/>
      <c r="F1" s="176"/>
      <c r="G1" s="176"/>
    </row>
    <row r="3" spans="1:7" ht="15" customHeight="1">
      <c r="A3" s="173" t="s">
        <v>0</v>
      </c>
      <c r="B3" s="164" t="s">
        <v>92</v>
      </c>
      <c r="C3" s="165"/>
      <c r="D3" s="165"/>
      <c r="E3" s="177" t="s">
        <v>93</v>
      </c>
      <c r="F3" s="165"/>
      <c r="G3" s="171"/>
    </row>
    <row r="4" spans="1:7" ht="15" customHeight="1" thickBot="1">
      <c r="A4" s="179"/>
      <c r="B4" s="167"/>
      <c r="C4" s="168"/>
      <c r="D4" s="168"/>
      <c r="E4" s="178"/>
      <c r="F4" s="168"/>
      <c r="G4" s="172"/>
    </row>
    <row r="5" spans="1:7" ht="15" customHeight="1" thickTop="1">
      <c r="A5" s="179"/>
      <c r="B5" s="47" t="s">
        <v>70</v>
      </c>
      <c r="C5" s="48" t="s">
        <v>71</v>
      </c>
      <c r="D5" s="37" t="s">
        <v>72</v>
      </c>
      <c r="E5" s="49" t="s">
        <v>70</v>
      </c>
      <c r="F5" s="48" t="s">
        <v>71</v>
      </c>
      <c r="G5" s="36" t="s">
        <v>72</v>
      </c>
    </row>
    <row r="6" spans="1:7" ht="15" customHeight="1" thickBot="1">
      <c r="A6" s="180"/>
      <c r="B6" s="50" t="s">
        <v>73</v>
      </c>
      <c r="C6" s="51" t="s">
        <v>74</v>
      </c>
      <c r="D6" s="52" t="s">
        <v>75</v>
      </c>
      <c r="E6" s="53" t="s">
        <v>88</v>
      </c>
      <c r="F6" s="51" t="s">
        <v>89</v>
      </c>
      <c r="G6" s="54" t="s">
        <v>90</v>
      </c>
    </row>
    <row r="7" spans="1:7" ht="15" customHeight="1" thickBot="1" thickTop="1">
      <c r="A7" s="55" t="s">
        <v>1</v>
      </c>
      <c r="B7" s="56">
        <f>B83</f>
        <v>88551</v>
      </c>
      <c r="C7" s="57">
        <f>C83</f>
        <v>463</v>
      </c>
      <c r="D7" s="43">
        <f>+B7+C7</f>
        <v>89014</v>
      </c>
      <c r="E7" s="64">
        <v>69494</v>
      </c>
      <c r="F7" s="65">
        <v>247</v>
      </c>
      <c r="G7" s="16">
        <v>69741</v>
      </c>
    </row>
    <row r="8" spans="1:7" ht="15" customHeight="1" thickBot="1" thickTop="1">
      <c r="A8" s="55" t="s">
        <v>2</v>
      </c>
      <c r="B8" s="56">
        <f>B98</f>
        <v>28511</v>
      </c>
      <c r="C8" s="57">
        <f>C98</f>
        <v>183</v>
      </c>
      <c r="D8" s="43">
        <f aca="true" t="shared" si="0" ref="D8:D53">+B8+C8</f>
        <v>28694</v>
      </c>
      <c r="E8" s="64">
        <v>23641</v>
      </c>
      <c r="F8" s="65">
        <v>369</v>
      </c>
      <c r="G8" s="16">
        <v>24010</v>
      </c>
    </row>
    <row r="9" spans="1:7" ht="15" customHeight="1" thickTop="1">
      <c r="A9" s="3" t="s">
        <v>3</v>
      </c>
      <c r="B9" s="18">
        <v>6115</v>
      </c>
      <c r="C9" s="32">
        <v>120</v>
      </c>
      <c r="D9" s="39">
        <f t="shared" si="0"/>
        <v>6235</v>
      </c>
      <c r="E9" s="44">
        <v>3552</v>
      </c>
      <c r="F9" s="32">
        <v>72</v>
      </c>
      <c r="G9" s="31">
        <f aca="true" t="shared" si="1" ref="G9:G53">+E9+F9</f>
        <v>3624</v>
      </c>
    </row>
    <row r="10" spans="1:7" ht="15" customHeight="1">
      <c r="A10" s="4" t="s">
        <v>4</v>
      </c>
      <c r="B10" s="17">
        <v>12237</v>
      </c>
      <c r="C10" s="33">
        <v>32</v>
      </c>
      <c r="D10" s="38">
        <f t="shared" si="0"/>
        <v>12269</v>
      </c>
      <c r="E10" s="45">
        <v>8192</v>
      </c>
      <c r="F10" s="33">
        <v>75</v>
      </c>
      <c r="G10" s="21">
        <f t="shared" si="1"/>
        <v>8267</v>
      </c>
    </row>
    <row r="11" spans="1:7" ht="15" customHeight="1">
      <c r="A11" s="4" t="s">
        <v>5</v>
      </c>
      <c r="B11" s="17">
        <v>2101</v>
      </c>
      <c r="C11" s="33">
        <v>11</v>
      </c>
      <c r="D11" s="38">
        <f t="shared" si="0"/>
        <v>2112</v>
      </c>
      <c r="E11" s="45">
        <v>1318</v>
      </c>
      <c r="F11" s="33">
        <v>27</v>
      </c>
      <c r="G11" s="21">
        <f t="shared" si="1"/>
        <v>1345</v>
      </c>
    </row>
    <row r="12" spans="1:7" ht="15" customHeight="1">
      <c r="A12" s="4" t="s">
        <v>6</v>
      </c>
      <c r="B12" s="140">
        <v>7225</v>
      </c>
      <c r="C12" s="78">
        <v>11</v>
      </c>
      <c r="D12" s="38">
        <f t="shared" si="0"/>
        <v>7236</v>
      </c>
      <c r="E12" s="75">
        <v>4298</v>
      </c>
      <c r="F12" s="78">
        <v>64</v>
      </c>
      <c r="G12" s="21">
        <f t="shared" si="1"/>
        <v>4362</v>
      </c>
    </row>
    <row r="13" spans="1:7" ht="15" customHeight="1">
      <c r="A13" s="4" t="s">
        <v>7</v>
      </c>
      <c r="B13" s="140">
        <v>827</v>
      </c>
      <c r="C13" s="78">
        <v>12</v>
      </c>
      <c r="D13" s="40">
        <f t="shared" si="0"/>
        <v>839</v>
      </c>
      <c r="E13" s="46" t="s">
        <v>86</v>
      </c>
      <c r="F13" s="28" t="s">
        <v>86</v>
      </c>
      <c r="G13" s="29" t="s">
        <v>87</v>
      </c>
    </row>
    <row r="14" spans="1:7" ht="15" customHeight="1">
      <c r="A14" s="4" t="s">
        <v>8</v>
      </c>
      <c r="B14" s="17">
        <v>8456</v>
      </c>
      <c r="C14" s="33">
        <v>125</v>
      </c>
      <c r="D14" s="38">
        <f t="shared" si="0"/>
        <v>8581</v>
      </c>
      <c r="E14" s="45">
        <v>5787</v>
      </c>
      <c r="F14" s="33">
        <v>61</v>
      </c>
      <c r="G14" s="21">
        <f t="shared" si="1"/>
        <v>5848</v>
      </c>
    </row>
    <row r="15" spans="1:7" ht="15" customHeight="1">
      <c r="A15" s="4" t="s">
        <v>9</v>
      </c>
      <c r="B15" s="140">
        <v>1816</v>
      </c>
      <c r="C15" s="78">
        <v>50</v>
      </c>
      <c r="D15" s="38">
        <f t="shared" si="0"/>
        <v>1866</v>
      </c>
      <c r="E15" s="76">
        <v>1221</v>
      </c>
      <c r="F15" s="78">
        <v>10</v>
      </c>
      <c r="G15" s="21">
        <f t="shared" si="1"/>
        <v>1231</v>
      </c>
    </row>
    <row r="16" spans="1:7" ht="15" customHeight="1">
      <c r="A16" s="4" t="s">
        <v>10</v>
      </c>
      <c r="B16" s="17">
        <v>1613</v>
      </c>
      <c r="C16" s="33">
        <v>9</v>
      </c>
      <c r="D16" s="38">
        <f t="shared" si="0"/>
        <v>1622</v>
      </c>
      <c r="E16" s="45">
        <v>3313</v>
      </c>
      <c r="F16" s="33">
        <v>16</v>
      </c>
      <c r="G16" s="21">
        <f t="shared" si="1"/>
        <v>3329</v>
      </c>
    </row>
    <row r="17" spans="1:7" ht="15" customHeight="1">
      <c r="A17" s="4" t="s">
        <v>11</v>
      </c>
      <c r="B17" s="17">
        <v>10971</v>
      </c>
      <c r="C17" s="33">
        <v>136</v>
      </c>
      <c r="D17" s="38">
        <f t="shared" si="0"/>
        <v>11107</v>
      </c>
      <c r="E17" s="45">
        <v>8268</v>
      </c>
      <c r="F17" s="33">
        <v>135</v>
      </c>
      <c r="G17" s="21">
        <f t="shared" si="1"/>
        <v>8403</v>
      </c>
    </row>
    <row r="18" spans="1:7" ht="15" customHeight="1">
      <c r="A18" s="4" t="s">
        <v>12</v>
      </c>
      <c r="B18" s="17">
        <v>6033</v>
      </c>
      <c r="C18" s="33">
        <v>46</v>
      </c>
      <c r="D18" s="38">
        <f t="shared" si="0"/>
        <v>6079</v>
      </c>
      <c r="E18" s="45">
        <v>4793</v>
      </c>
      <c r="F18" s="33">
        <v>57</v>
      </c>
      <c r="G18" s="21">
        <f t="shared" si="1"/>
        <v>4850</v>
      </c>
    </row>
    <row r="19" spans="1:7" ht="15" customHeight="1">
      <c r="A19" s="4" t="s">
        <v>13</v>
      </c>
      <c r="B19" s="17">
        <v>4958</v>
      </c>
      <c r="C19" s="33">
        <v>194</v>
      </c>
      <c r="D19" s="38">
        <f t="shared" si="0"/>
        <v>5152</v>
      </c>
      <c r="E19" s="45">
        <v>3927</v>
      </c>
      <c r="F19" s="33">
        <v>93</v>
      </c>
      <c r="G19" s="21">
        <f t="shared" si="1"/>
        <v>4020</v>
      </c>
    </row>
    <row r="20" spans="1:7" ht="15" customHeight="1">
      <c r="A20" s="4" t="s">
        <v>14</v>
      </c>
      <c r="B20" s="140">
        <v>1647</v>
      </c>
      <c r="C20" s="78">
        <v>82</v>
      </c>
      <c r="D20" s="38">
        <f t="shared" si="0"/>
        <v>1729</v>
      </c>
      <c r="E20" s="76">
        <v>1169</v>
      </c>
      <c r="F20" s="78">
        <v>16</v>
      </c>
      <c r="G20" s="21">
        <f t="shared" si="1"/>
        <v>1185</v>
      </c>
    </row>
    <row r="21" spans="1:7" ht="15" customHeight="1">
      <c r="A21" s="4" t="s">
        <v>15</v>
      </c>
      <c r="B21" s="17">
        <v>1660</v>
      </c>
      <c r="C21" s="33">
        <v>0</v>
      </c>
      <c r="D21" s="38">
        <f t="shared" si="0"/>
        <v>1660</v>
      </c>
      <c r="E21" s="45">
        <v>1178</v>
      </c>
      <c r="F21" s="33">
        <v>29</v>
      </c>
      <c r="G21" s="21">
        <f t="shared" si="1"/>
        <v>1207</v>
      </c>
    </row>
    <row r="22" spans="1:7" ht="15" customHeight="1">
      <c r="A22" s="4" t="s">
        <v>16</v>
      </c>
      <c r="B22" s="17">
        <v>8171</v>
      </c>
      <c r="C22" s="33">
        <v>59</v>
      </c>
      <c r="D22" s="38">
        <f t="shared" si="0"/>
        <v>8230</v>
      </c>
      <c r="E22" s="45">
        <v>5123</v>
      </c>
      <c r="F22" s="33">
        <v>57</v>
      </c>
      <c r="G22" s="21">
        <f t="shared" si="1"/>
        <v>5180</v>
      </c>
    </row>
    <row r="23" spans="1:7" ht="15" customHeight="1">
      <c r="A23" s="4" t="s">
        <v>17</v>
      </c>
      <c r="B23" s="140">
        <v>2723</v>
      </c>
      <c r="C23" s="78">
        <v>0</v>
      </c>
      <c r="D23" s="38">
        <f t="shared" si="0"/>
        <v>2723</v>
      </c>
      <c r="E23" s="76">
        <v>1950</v>
      </c>
      <c r="F23" s="78">
        <v>111</v>
      </c>
      <c r="G23" s="21">
        <f t="shared" si="1"/>
        <v>2061</v>
      </c>
    </row>
    <row r="24" spans="1:7" ht="15" customHeight="1">
      <c r="A24" s="4" t="s">
        <v>18</v>
      </c>
      <c r="B24" s="17">
        <v>2032</v>
      </c>
      <c r="C24" s="33">
        <v>7</v>
      </c>
      <c r="D24" s="38">
        <f t="shared" si="0"/>
        <v>2039</v>
      </c>
      <c r="E24" s="45">
        <v>2770</v>
      </c>
      <c r="F24" s="33">
        <v>8</v>
      </c>
      <c r="G24" s="21">
        <f t="shared" si="1"/>
        <v>2778</v>
      </c>
    </row>
    <row r="25" spans="1:7" ht="15" customHeight="1">
      <c r="A25" s="4" t="s">
        <v>19</v>
      </c>
      <c r="B25" s="17">
        <v>2811</v>
      </c>
      <c r="C25" s="33">
        <v>17</v>
      </c>
      <c r="D25" s="38">
        <f t="shared" si="0"/>
        <v>2828</v>
      </c>
      <c r="E25" s="45">
        <v>2639</v>
      </c>
      <c r="F25" s="33">
        <v>31</v>
      </c>
      <c r="G25" s="21">
        <f t="shared" si="1"/>
        <v>2670</v>
      </c>
    </row>
    <row r="26" spans="1:7" ht="15" customHeight="1">
      <c r="A26" s="4" t="s">
        <v>20</v>
      </c>
      <c r="B26" s="17">
        <v>4782</v>
      </c>
      <c r="C26" s="33">
        <v>27</v>
      </c>
      <c r="D26" s="38">
        <f t="shared" si="0"/>
        <v>4809</v>
      </c>
      <c r="E26" s="45">
        <v>6822</v>
      </c>
      <c r="F26" s="33">
        <v>73</v>
      </c>
      <c r="G26" s="21">
        <f t="shared" si="1"/>
        <v>6895</v>
      </c>
    </row>
    <row r="27" spans="1:7" ht="15" customHeight="1">
      <c r="A27" s="4" t="s">
        <v>21</v>
      </c>
      <c r="B27" s="17">
        <v>2429</v>
      </c>
      <c r="C27" s="33">
        <v>2</v>
      </c>
      <c r="D27" s="38">
        <f t="shared" si="0"/>
        <v>2431</v>
      </c>
      <c r="E27" s="45">
        <v>1039</v>
      </c>
      <c r="F27" s="33">
        <v>15</v>
      </c>
      <c r="G27" s="21">
        <f t="shared" si="1"/>
        <v>1054</v>
      </c>
    </row>
    <row r="28" spans="1:7" ht="15" customHeight="1">
      <c r="A28" s="4" t="s">
        <v>22</v>
      </c>
      <c r="B28" s="17">
        <v>870</v>
      </c>
      <c r="C28" s="33">
        <v>0</v>
      </c>
      <c r="D28" s="38">
        <f t="shared" si="0"/>
        <v>870</v>
      </c>
      <c r="E28" s="45">
        <v>526</v>
      </c>
      <c r="F28" s="33">
        <v>6</v>
      </c>
      <c r="G28" s="21">
        <f t="shared" si="1"/>
        <v>532</v>
      </c>
    </row>
    <row r="29" spans="1:7" ht="15" customHeight="1">
      <c r="A29" s="5" t="s">
        <v>23</v>
      </c>
      <c r="B29" s="19">
        <v>2155</v>
      </c>
      <c r="C29" s="33">
        <v>117</v>
      </c>
      <c r="D29" s="38">
        <f t="shared" si="0"/>
        <v>2272</v>
      </c>
      <c r="E29" s="45">
        <v>1397</v>
      </c>
      <c r="F29" s="33">
        <v>323</v>
      </c>
      <c r="G29" s="21">
        <f t="shared" si="1"/>
        <v>1720</v>
      </c>
    </row>
    <row r="30" spans="1:7" ht="15" customHeight="1">
      <c r="A30" s="5" t="s">
        <v>24</v>
      </c>
      <c r="B30" s="19">
        <v>2343</v>
      </c>
      <c r="C30" s="33">
        <v>15</v>
      </c>
      <c r="D30" s="38">
        <f t="shared" si="0"/>
        <v>2358</v>
      </c>
      <c r="E30" s="45">
        <v>3955</v>
      </c>
      <c r="F30" s="33">
        <v>18</v>
      </c>
      <c r="G30" s="21">
        <f t="shared" si="1"/>
        <v>3973</v>
      </c>
    </row>
    <row r="31" spans="1:7" ht="15" customHeight="1">
      <c r="A31" s="5" t="s">
        <v>25</v>
      </c>
      <c r="B31" s="19">
        <v>920</v>
      </c>
      <c r="C31" s="33">
        <v>0</v>
      </c>
      <c r="D31" s="38">
        <f t="shared" si="0"/>
        <v>920</v>
      </c>
      <c r="E31" s="45">
        <v>632</v>
      </c>
      <c r="F31" s="33">
        <v>2</v>
      </c>
      <c r="G31" s="21">
        <f t="shared" si="1"/>
        <v>634</v>
      </c>
    </row>
    <row r="32" spans="1:7" ht="15" customHeight="1">
      <c r="A32" s="5" t="s">
        <v>26</v>
      </c>
      <c r="B32" s="19">
        <v>736</v>
      </c>
      <c r="C32" s="33">
        <v>9</v>
      </c>
      <c r="D32" s="38">
        <f t="shared" si="0"/>
        <v>745</v>
      </c>
      <c r="E32" s="45">
        <v>583</v>
      </c>
      <c r="F32" s="33">
        <v>7</v>
      </c>
      <c r="G32" s="21">
        <f t="shared" si="1"/>
        <v>590</v>
      </c>
    </row>
    <row r="33" spans="1:7" ht="15" customHeight="1">
      <c r="A33" s="5" t="s">
        <v>27</v>
      </c>
      <c r="B33" s="19">
        <v>1182</v>
      </c>
      <c r="C33" s="33">
        <v>77</v>
      </c>
      <c r="D33" s="38">
        <f t="shared" si="0"/>
        <v>1259</v>
      </c>
      <c r="E33" s="45">
        <v>815</v>
      </c>
      <c r="F33" s="33">
        <v>19</v>
      </c>
      <c r="G33" s="21">
        <f t="shared" si="1"/>
        <v>834</v>
      </c>
    </row>
    <row r="34" spans="1:7" ht="15" customHeight="1">
      <c r="A34" s="5" t="s">
        <v>28</v>
      </c>
      <c r="B34" s="19">
        <v>9895</v>
      </c>
      <c r="C34" s="33">
        <v>339</v>
      </c>
      <c r="D34" s="38">
        <f t="shared" si="0"/>
        <v>10234</v>
      </c>
      <c r="E34" s="45">
        <v>9851</v>
      </c>
      <c r="F34" s="33">
        <v>280</v>
      </c>
      <c r="G34" s="21">
        <f t="shared" si="1"/>
        <v>10131</v>
      </c>
    </row>
    <row r="35" spans="1:7" ht="15" customHeight="1">
      <c r="A35" s="5" t="s">
        <v>29</v>
      </c>
      <c r="B35" s="19">
        <v>1331</v>
      </c>
      <c r="C35" s="33">
        <v>5</v>
      </c>
      <c r="D35" s="38">
        <f t="shared" si="0"/>
        <v>1336</v>
      </c>
      <c r="E35" s="45">
        <v>1170</v>
      </c>
      <c r="F35" s="33">
        <v>9</v>
      </c>
      <c r="G35" s="21">
        <f t="shared" si="1"/>
        <v>1179</v>
      </c>
    </row>
    <row r="36" spans="1:7" ht="15" customHeight="1">
      <c r="A36" s="12" t="s">
        <v>76</v>
      </c>
      <c r="B36" s="19">
        <v>1180</v>
      </c>
      <c r="C36" s="33">
        <v>9</v>
      </c>
      <c r="D36" s="38">
        <f>+B36+C36</f>
        <v>1189</v>
      </c>
      <c r="E36" s="45">
        <v>379</v>
      </c>
      <c r="F36" s="33">
        <v>23</v>
      </c>
      <c r="G36" s="21">
        <f>+E36+F36</f>
        <v>402</v>
      </c>
    </row>
    <row r="37" spans="1:7" ht="15" customHeight="1">
      <c r="A37" s="5" t="s">
        <v>30</v>
      </c>
      <c r="B37" s="19">
        <v>1315</v>
      </c>
      <c r="C37" s="33">
        <v>5</v>
      </c>
      <c r="D37" s="38">
        <f>+B37+C37</f>
        <v>1320</v>
      </c>
      <c r="E37" s="45">
        <v>1044</v>
      </c>
      <c r="F37" s="33">
        <v>10</v>
      </c>
      <c r="G37" s="21">
        <f>+E37+F37</f>
        <v>1054</v>
      </c>
    </row>
    <row r="38" spans="1:7" ht="15" customHeight="1">
      <c r="A38" s="5" t="s">
        <v>31</v>
      </c>
      <c r="B38" s="140">
        <v>827</v>
      </c>
      <c r="C38" s="78">
        <v>11</v>
      </c>
      <c r="D38" s="40">
        <f t="shared" si="0"/>
        <v>838</v>
      </c>
      <c r="E38" s="46" t="s">
        <v>86</v>
      </c>
      <c r="F38" s="28" t="s">
        <v>86</v>
      </c>
      <c r="G38" s="29" t="s">
        <v>87</v>
      </c>
    </row>
    <row r="39" spans="1:7" ht="15" customHeight="1" thickBot="1">
      <c r="A39" s="6" t="s">
        <v>32</v>
      </c>
      <c r="B39" s="140">
        <v>1590</v>
      </c>
      <c r="C39" s="34">
        <v>2</v>
      </c>
      <c r="D39" s="38">
        <f>+B39+C39</f>
        <v>1592</v>
      </c>
      <c r="E39" s="77">
        <v>873</v>
      </c>
      <c r="F39" s="34">
        <v>3</v>
      </c>
      <c r="G39" s="21">
        <f>+E39+F39</f>
        <v>876</v>
      </c>
    </row>
    <row r="40" spans="1:7" ht="28.5" customHeight="1" thickBot="1" thickTop="1">
      <c r="A40" s="58" t="s">
        <v>85</v>
      </c>
      <c r="B40" s="72">
        <f>SUM(B9:B39)</f>
        <v>112951</v>
      </c>
      <c r="C40" s="67">
        <f>SUM(C9:C39)</f>
        <v>1529</v>
      </c>
      <c r="D40" s="59">
        <f t="shared" si="0"/>
        <v>114480</v>
      </c>
      <c r="E40" s="66">
        <f>SUM(E9:E39)</f>
        <v>88584</v>
      </c>
      <c r="F40" s="67">
        <f>SUM(F9:F39)</f>
        <v>1650</v>
      </c>
      <c r="G40" s="60">
        <f t="shared" si="1"/>
        <v>90234</v>
      </c>
    </row>
    <row r="41" spans="1:7" ht="15" customHeight="1" thickTop="1">
      <c r="A41" s="8" t="s">
        <v>33</v>
      </c>
      <c r="B41" s="20">
        <v>850</v>
      </c>
      <c r="C41" s="35">
        <v>3</v>
      </c>
      <c r="D41" s="41">
        <f t="shared" si="0"/>
        <v>853</v>
      </c>
      <c r="E41" s="44">
        <v>575</v>
      </c>
      <c r="F41" s="35">
        <v>0</v>
      </c>
      <c r="G41" s="22">
        <f t="shared" si="1"/>
        <v>575</v>
      </c>
    </row>
    <row r="42" spans="1:7" ht="15" customHeight="1">
      <c r="A42" s="5" t="s">
        <v>34</v>
      </c>
      <c r="B42" s="19">
        <v>610</v>
      </c>
      <c r="C42" s="35">
        <v>0</v>
      </c>
      <c r="D42" s="38">
        <f t="shared" si="0"/>
        <v>610</v>
      </c>
      <c r="E42" s="45">
        <v>302</v>
      </c>
      <c r="F42" s="35">
        <v>1</v>
      </c>
      <c r="G42" s="21">
        <f t="shared" si="1"/>
        <v>303</v>
      </c>
    </row>
    <row r="43" spans="1:7" ht="15" customHeight="1">
      <c r="A43" s="5" t="s">
        <v>35</v>
      </c>
      <c r="B43" s="19">
        <v>260</v>
      </c>
      <c r="C43" s="35">
        <v>7</v>
      </c>
      <c r="D43" s="38">
        <f t="shared" si="0"/>
        <v>267</v>
      </c>
      <c r="E43" s="45">
        <v>157</v>
      </c>
      <c r="F43" s="35">
        <v>0</v>
      </c>
      <c r="G43" s="21">
        <f t="shared" si="1"/>
        <v>157</v>
      </c>
    </row>
    <row r="44" spans="1:7" ht="15" customHeight="1">
      <c r="A44" s="5" t="s">
        <v>36</v>
      </c>
      <c r="B44" s="140">
        <v>172</v>
      </c>
      <c r="C44" s="78">
        <v>0</v>
      </c>
      <c r="D44" s="40">
        <f t="shared" si="0"/>
        <v>172</v>
      </c>
      <c r="E44" s="46" t="s">
        <v>86</v>
      </c>
      <c r="F44" s="28" t="s">
        <v>86</v>
      </c>
      <c r="G44" s="29" t="s">
        <v>87</v>
      </c>
    </row>
    <row r="45" spans="1:7" ht="15" customHeight="1">
      <c r="A45" s="5" t="s">
        <v>37</v>
      </c>
      <c r="B45" s="140">
        <v>862</v>
      </c>
      <c r="C45" s="78">
        <v>2</v>
      </c>
      <c r="D45" s="38">
        <f t="shared" si="0"/>
        <v>864</v>
      </c>
      <c r="E45" s="76">
        <v>488</v>
      </c>
      <c r="F45" s="78">
        <v>22</v>
      </c>
      <c r="G45" s="21">
        <f t="shared" si="1"/>
        <v>510</v>
      </c>
    </row>
    <row r="46" spans="1:7" ht="15" customHeight="1">
      <c r="A46" s="5" t="s">
        <v>38</v>
      </c>
      <c r="B46" s="140">
        <v>187</v>
      </c>
      <c r="C46" s="78">
        <v>2</v>
      </c>
      <c r="D46" s="38">
        <f t="shared" si="0"/>
        <v>189</v>
      </c>
      <c r="E46" s="76">
        <v>113</v>
      </c>
      <c r="F46" s="78">
        <v>4</v>
      </c>
      <c r="G46" s="21">
        <f t="shared" si="1"/>
        <v>117</v>
      </c>
    </row>
    <row r="47" spans="1:7" ht="15" customHeight="1">
      <c r="A47" s="5" t="s">
        <v>39</v>
      </c>
      <c r="B47" s="140">
        <v>548</v>
      </c>
      <c r="C47" s="78">
        <v>6</v>
      </c>
      <c r="D47" s="38">
        <f t="shared" si="0"/>
        <v>554</v>
      </c>
      <c r="E47" s="76">
        <v>382</v>
      </c>
      <c r="F47" s="78">
        <v>8</v>
      </c>
      <c r="G47" s="21">
        <f t="shared" si="1"/>
        <v>390</v>
      </c>
    </row>
    <row r="48" spans="1:7" ht="15" customHeight="1">
      <c r="A48" s="5" t="s">
        <v>40</v>
      </c>
      <c r="B48" s="19">
        <v>371</v>
      </c>
      <c r="C48" s="35">
        <v>2</v>
      </c>
      <c r="D48" s="38">
        <f t="shared" si="0"/>
        <v>373</v>
      </c>
      <c r="E48" s="45">
        <v>368</v>
      </c>
      <c r="F48" s="32">
        <v>1</v>
      </c>
      <c r="G48" s="21">
        <f t="shared" si="1"/>
        <v>369</v>
      </c>
    </row>
    <row r="49" spans="1:7" ht="15" customHeight="1">
      <c r="A49" s="4" t="s">
        <v>41</v>
      </c>
      <c r="B49" s="17">
        <v>430</v>
      </c>
      <c r="C49" s="35">
        <v>0</v>
      </c>
      <c r="D49" s="38">
        <f t="shared" si="0"/>
        <v>430</v>
      </c>
      <c r="E49" s="45">
        <v>233</v>
      </c>
      <c r="F49" s="35">
        <v>0</v>
      </c>
      <c r="G49" s="21">
        <f t="shared" si="1"/>
        <v>233</v>
      </c>
    </row>
    <row r="50" spans="1:7" ht="15" customHeight="1" thickBot="1">
      <c r="A50" s="4" t="s">
        <v>42</v>
      </c>
      <c r="B50" s="17">
        <v>119</v>
      </c>
      <c r="C50" s="35">
        <v>2</v>
      </c>
      <c r="D50" s="42">
        <f t="shared" si="0"/>
        <v>121</v>
      </c>
      <c r="E50" s="45">
        <v>60</v>
      </c>
      <c r="F50" s="35">
        <v>1</v>
      </c>
      <c r="G50" s="23">
        <f t="shared" si="1"/>
        <v>61</v>
      </c>
    </row>
    <row r="51" spans="1:7" ht="15" customHeight="1" thickBot="1" thickTop="1">
      <c r="A51" s="7" t="s">
        <v>43</v>
      </c>
      <c r="B51" s="73">
        <f>SUM(B41:B50)</f>
        <v>4409</v>
      </c>
      <c r="C51" s="69">
        <f>SUM(C41:C50)</f>
        <v>24</v>
      </c>
      <c r="D51" s="43">
        <f t="shared" si="0"/>
        <v>4433</v>
      </c>
      <c r="E51" s="68">
        <f>SUM(E41:E50)</f>
        <v>2678</v>
      </c>
      <c r="F51" s="69">
        <f>SUM(F41:F50)</f>
        <v>37</v>
      </c>
      <c r="G51" s="16">
        <f t="shared" si="1"/>
        <v>2715</v>
      </c>
    </row>
    <row r="52" spans="1:7" ht="28.5" customHeight="1" thickBot="1" thickTop="1">
      <c r="A52" s="58" t="s">
        <v>84</v>
      </c>
      <c r="B52" s="72">
        <f>B40+B51</f>
        <v>117360</v>
      </c>
      <c r="C52" s="67">
        <f>C40+C51</f>
        <v>1553</v>
      </c>
      <c r="D52" s="59">
        <f t="shared" si="0"/>
        <v>118913</v>
      </c>
      <c r="E52" s="66">
        <f>E40+E51</f>
        <v>91262</v>
      </c>
      <c r="F52" s="67">
        <f>F40+F51</f>
        <v>1687</v>
      </c>
      <c r="G52" s="60">
        <f t="shared" si="1"/>
        <v>92949</v>
      </c>
    </row>
    <row r="53" spans="1:7" ht="15" customHeight="1" thickTop="1">
      <c r="A53" s="61" t="s">
        <v>44</v>
      </c>
      <c r="B53" s="74">
        <f>B7+B8+B40+B51</f>
        <v>234422</v>
      </c>
      <c r="C53" s="71">
        <f>C7+C8+C40+C51</f>
        <v>2199</v>
      </c>
      <c r="D53" s="62">
        <f t="shared" si="0"/>
        <v>236621</v>
      </c>
      <c r="E53" s="70">
        <f>E7+E8+E40+E51</f>
        <v>184397</v>
      </c>
      <c r="F53" s="71">
        <f>F7+F8+F40+F51</f>
        <v>2303</v>
      </c>
      <c r="G53" s="63">
        <f t="shared" si="1"/>
        <v>186700</v>
      </c>
    </row>
    <row r="54" ht="12">
      <c r="C54" s="9"/>
    </row>
    <row r="55" spans="1:7" ht="36" customHeight="1">
      <c r="A55" s="173" t="s">
        <v>0</v>
      </c>
      <c r="B55" s="164" t="s">
        <v>92</v>
      </c>
      <c r="C55" s="165"/>
      <c r="D55" s="166"/>
      <c r="E55" s="170" t="s">
        <v>93</v>
      </c>
      <c r="F55" s="165"/>
      <c r="G55" s="171"/>
    </row>
    <row r="56" spans="1:7" ht="12.75" thickBot="1">
      <c r="A56" s="174"/>
      <c r="B56" s="167"/>
      <c r="C56" s="168"/>
      <c r="D56" s="169"/>
      <c r="E56" s="168"/>
      <c r="F56" s="168"/>
      <c r="G56" s="172"/>
    </row>
    <row r="57" spans="1:7" ht="12.75" thickTop="1">
      <c r="A57" s="174"/>
      <c r="B57" s="47" t="s">
        <v>70</v>
      </c>
      <c r="C57" s="48" t="s">
        <v>71</v>
      </c>
      <c r="D57" s="98" t="s">
        <v>72</v>
      </c>
      <c r="E57" s="102" t="s">
        <v>70</v>
      </c>
      <c r="F57" s="100" t="s">
        <v>71</v>
      </c>
      <c r="G57" s="36" t="s">
        <v>72</v>
      </c>
    </row>
    <row r="58" spans="1:7" ht="12.75" thickBot="1">
      <c r="A58" s="175"/>
      <c r="B58" s="50" t="s">
        <v>73</v>
      </c>
      <c r="C58" s="51" t="s">
        <v>74</v>
      </c>
      <c r="D58" s="99" t="s">
        <v>75</v>
      </c>
      <c r="E58" s="103" t="s">
        <v>73</v>
      </c>
      <c r="F58" s="101" t="s">
        <v>74</v>
      </c>
      <c r="G58" s="54" t="s">
        <v>75</v>
      </c>
    </row>
    <row r="59" spans="1:7" ht="12.75" thickTop="1">
      <c r="A59" s="118" t="s">
        <v>45</v>
      </c>
      <c r="B59" s="112">
        <v>4292</v>
      </c>
      <c r="C59" s="27">
        <v>0</v>
      </c>
      <c r="D59" s="104">
        <f>B59+C59</f>
        <v>4292</v>
      </c>
      <c r="E59" s="112">
        <v>3061</v>
      </c>
      <c r="F59" s="27">
        <v>15</v>
      </c>
      <c r="G59" s="21">
        <f>E59+F59</f>
        <v>3076</v>
      </c>
    </row>
    <row r="60" spans="1:7" ht="12">
      <c r="A60" s="10" t="s">
        <v>46</v>
      </c>
      <c r="B60" s="112">
        <v>3082</v>
      </c>
      <c r="C60" s="27">
        <v>16</v>
      </c>
      <c r="D60" s="104">
        <f aca="true" t="shared" si="2" ref="D60:D81">B60+C60</f>
        <v>3098</v>
      </c>
      <c r="E60" s="112">
        <v>2179</v>
      </c>
      <c r="F60" s="27">
        <v>15</v>
      </c>
      <c r="G60" s="21">
        <f aca="true" t="shared" si="3" ref="G60:G81">E60+F60</f>
        <v>2194</v>
      </c>
    </row>
    <row r="61" spans="1:7" ht="12">
      <c r="A61" s="10" t="s">
        <v>47</v>
      </c>
      <c r="B61" s="112">
        <v>1615</v>
      </c>
      <c r="C61" s="27">
        <v>7</v>
      </c>
      <c r="D61" s="104">
        <f t="shared" si="2"/>
        <v>1622</v>
      </c>
      <c r="E61" s="112">
        <v>1023</v>
      </c>
      <c r="F61" s="27">
        <v>3</v>
      </c>
      <c r="G61" s="21">
        <f t="shared" si="3"/>
        <v>1026</v>
      </c>
    </row>
    <row r="62" spans="1:7" ht="12">
      <c r="A62" s="10" t="s">
        <v>48</v>
      </c>
      <c r="B62" s="112">
        <v>2413</v>
      </c>
      <c r="C62" s="27">
        <v>8</v>
      </c>
      <c r="D62" s="104">
        <f t="shared" si="2"/>
        <v>2421</v>
      </c>
      <c r="E62" s="112">
        <v>2011</v>
      </c>
      <c r="F62" s="27">
        <v>9</v>
      </c>
      <c r="G62" s="21">
        <f t="shared" si="3"/>
        <v>2020</v>
      </c>
    </row>
    <row r="63" spans="1:7" ht="12">
      <c r="A63" s="10" t="s">
        <v>49</v>
      </c>
      <c r="B63" s="112">
        <v>1413</v>
      </c>
      <c r="C63" s="27">
        <v>5</v>
      </c>
      <c r="D63" s="104">
        <f t="shared" si="2"/>
        <v>1418</v>
      </c>
      <c r="E63" s="112">
        <v>1116</v>
      </c>
      <c r="F63" s="27">
        <v>2</v>
      </c>
      <c r="G63" s="21">
        <f t="shared" si="3"/>
        <v>1118</v>
      </c>
    </row>
    <row r="64" spans="1:7" ht="12">
      <c r="A64" s="10" t="s">
        <v>50</v>
      </c>
      <c r="B64" s="112">
        <v>1374</v>
      </c>
      <c r="C64" s="27">
        <v>0</v>
      </c>
      <c r="D64" s="104">
        <f t="shared" si="2"/>
        <v>1374</v>
      </c>
      <c r="E64" s="112">
        <v>781</v>
      </c>
      <c r="F64" s="27">
        <v>6</v>
      </c>
      <c r="G64" s="21">
        <f t="shared" si="3"/>
        <v>787</v>
      </c>
    </row>
    <row r="65" spans="1:7" ht="12">
      <c r="A65" s="10" t="s">
        <v>51</v>
      </c>
      <c r="B65" s="112">
        <v>2664</v>
      </c>
      <c r="C65" s="27">
        <v>7</v>
      </c>
      <c r="D65" s="104">
        <f t="shared" si="2"/>
        <v>2671</v>
      </c>
      <c r="E65" s="112">
        <v>2027</v>
      </c>
      <c r="F65" s="27">
        <v>3</v>
      </c>
      <c r="G65" s="21">
        <f t="shared" si="3"/>
        <v>2030</v>
      </c>
    </row>
    <row r="66" spans="1:7" ht="12">
      <c r="A66" s="158" t="s">
        <v>52</v>
      </c>
      <c r="B66" s="112">
        <v>3331</v>
      </c>
      <c r="C66" s="27">
        <v>39</v>
      </c>
      <c r="D66" s="104">
        <f t="shared" si="2"/>
        <v>3370</v>
      </c>
      <c r="E66" s="112">
        <v>3008</v>
      </c>
      <c r="F66" s="27">
        <v>4</v>
      </c>
      <c r="G66" s="21">
        <f t="shared" si="3"/>
        <v>3012</v>
      </c>
    </row>
    <row r="67" spans="1:7" ht="12">
      <c r="A67" s="10" t="s">
        <v>53</v>
      </c>
      <c r="B67" s="112">
        <v>1753</v>
      </c>
      <c r="C67" s="27">
        <v>8</v>
      </c>
      <c r="D67" s="104">
        <f t="shared" si="2"/>
        <v>1761</v>
      </c>
      <c r="E67" s="112">
        <v>1047</v>
      </c>
      <c r="F67" s="27">
        <v>29</v>
      </c>
      <c r="G67" s="21">
        <f t="shared" si="3"/>
        <v>1076</v>
      </c>
    </row>
    <row r="68" spans="1:7" ht="12">
      <c r="A68" s="10" t="s">
        <v>54</v>
      </c>
      <c r="B68" s="112">
        <v>1207</v>
      </c>
      <c r="C68" s="27">
        <v>30</v>
      </c>
      <c r="D68" s="104">
        <f t="shared" si="2"/>
        <v>1237</v>
      </c>
      <c r="E68" s="112">
        <v>1143</v>
      </c>
      <c r="F68" s="27">
        <v>27</v>
      </c>
      <c r="G68" s="21">
        <f t="shared" si="3"/>
        <v>1170</v>
      </c>
    </row>
    <row r="69" spans="1:7" ht="12">
      <c r="A69" s="10" t="s">
        <v>55</v>
      </c>
      <c r="B69" s="112">
        <v>3433</v>
      </c>
      <c r="C69" s="27">
        <v>12</v>
      </c>
      <c r="D69" s="104">
        <f t="shared" si="2"/>
        <v>3445</v>
      </c>
      <c r="E69" s="112">
        <v>2561</v>
      </c>
      <c r="F69" s="27">
        <v>1</v>
      </c>
      <c r="G69" s="21">
        <f t="shared" si="3"/>
        <v>2562</v>
      </c>
    </row>
    <row r="70" spans="1:7" ht="12">
      <c r="A70" s="10" t="s">
        <v>56</v>
      </c>
      <c r="B70" s="112">
        <v>3959</v>
      </c>
      <c r="C70" s="27">
        <v>1</v>
      </c>
      <c r="D70" s="104">
        <f t="shared" si="2"/>
        <v>3960</v>
      </c>
      <c r="E70" s="112">
        <v>3179</v>
      </c>
      <c r="F70" s="27">
        <v>21</v>
      </c>
      <c r="G70" s="21">
        <f t="shared" si="3"/>
        <v>3200</v>
      </c>
    </row>
    <row r="71" spans="1:7" ht="12">
      <c r="A71" s="10" t="s">
        <v>57</v>
      </c>
      <c r="B71" s="112">
        <v>5875</v>
      </c>
      <c r="C71" s="27">
        <v>21</v>
      </c>
      <c r="D71" s="104">
        <f t="shared" si="2"/>
        <v>5896</v>
      </c>
      <c r="E71" s="112">
        <v>5222</v>
      </c>
      <c r="F71" s="27">
        <v>6</v>
      </c>
      <c r="G71" s="21">
        <f t="shared" si="3"/>
        <v>5228</v>
      </c>
    </row>
    <row r="72" spans="1:7" ht="12">
      <c r="A72" s="10" t="s">
        <v>58</v>
      </c>
      <c r="B72" s="112">
        <v>2407</v>
      </c>
      <c r="C72" s="27">
        <v>6</v>
      </c>
      <c r="D72" s="104">
        <f t="shared" si="2"/>
        <v>2413</v>
      </c>
      <c r="E72" s="112">
        <v>1316</v>
      </c>
      <c r="F72" s="27">
        <v>9</v>
      </c>
      <c r="G72" s="21">
        <f t="shared" si="3"/>
        <v>1325</v>
      </c>
    </row>
    <row r="73" spans="1:7" ht="12">
      <c r="A73" s="10" t="s">
        <v>59</v>
      </c>
      <c r="B73" s="112">
        <v>2285</v>
      </c>
      <c r="C73" s="27">
        <v>36</v>
      </c>
      <c r="D73" s="104">
        <f t="shared" si="2"/>
        <v>2321</v>
      </c>
      <c r="E73" s="112">
        <v>2059</v>
      </c>
      <c r="F73" s="27">
        <v>3</v>
      </c>
      <c r="G73" s="21">
        <f t="shared" si="3"/>
        <v>2062</v>
      </c>
    </row>
    <row r="74" spans="1:7" ht="12">
      <c r="A74" s="10" t="s">
        <v>60</v>
      </c>
      <c r="B74" s="112">
        <v>3738</v>
      </c>
      <c r="C74" s="27">
        <v>19</v>
      </c>
      <c r="D74" s="104">
        <f t="shared" si="2"/>
        <v>3757</v>
      </c>
      <c r="E74" s="112">
        <v>3138</v>
      </c>
      <c r="F74" s="27">
        <v>22</v>
      </c>
      <c r="G74" s="21">
        <f t="shared" si="3"/>
        <v>3160</v>
      </c>
    </row>
    <row r="75" spans="1:7" ht="12">
      <c r="A75" s="10" t="s">
        <v>61</v>
      </c>
      <c r="B75" s="112">
        <v>5336</v>
      </c>
      <c r="C75" s="27">
        <v>2</v>
      </c>
      <c r="D75" s="104">
        <f t="shared" si="2"/>
        <v>5338</v>
      </c>
      <c r="E75" s="112">
        <v>3491</v>
      </c>
      <c r="F75" s="27">
        <v>0</v>
      </c>
      <c r="G75" s="21">
        <f t="shared" si="3"/>
        <v>3491</v>
      </c>
    </row>
    <row r="76" spans="1:7" ht="12">
      <c r="A76" s="10" t="s">
        <v>62</v>
      </c>
      <c r="B76" s="112">
        <v>4479</v>
      </c>
      <c r="C76" s="27">
        <v>1</v>
      </c>
      <c r="D76" s="104">
        <f t="shared" si="2"/>
        <v>4480</v>
      </c>
      <c r="E76" s="112">
        <v>3351</v>
      </c>
      <c r="F76" s="27">
        <v>0</v>
      </c>
      <c r="G76" s="21">
        <f t="shared" si="3"/>
        <v>3351</v>
      </c>
    </row>
    <row r="77" spans="1:7" ht="12">
      <c r="A77" s="10" t="s">
        <v>63</v>
      </c>
      <c r="B77" s="112">
        <v>3260</v>
      </c>
      <c r="C77" s="27">
        <v>27</v>
      </c>
      <c r="D77" s="104">
        <f t="shared" si="2"/>
        <v>3287</v>
      </c>
      <c r="E77" s="112">
        <v>2675</v>
      </c>
      <c r="F77" s="27">
        <v>10</v>
      </c>
      <c r="G77" s="21">
        <f t="shared" si="3"/>
        <v>2685</v>
      </c>
    </row>
    <row r="78" spans="1:7" ht="12">
      <c r="A78" s="10" t="s">
        <v>64</v>
      </c>
      <c r="B78" s="112">
        <v>5481</v>
      </c>
      <c r="C78" s="27">
        <v>19</v>
      </c>
      <c r="D78" s="104">
        <f t="shared" si="2"/>
        <v>5500</v>
      </c>
      <c r="E78" s="112">
        <v>4720</v>
      </c>
      <c r="F78" s="27">
        <v>17</v>
      </c>
      <c r="G78" s="21">
        <f t="shared" si="3"/>
        <v>4737</v>
      </c>
    </row>
    <row r="79" spans="1:7" ht="12">
      <c r="A79" s="10" t="s">
        <v>65</v>
      </c>
      <c r="B79" s="112">
        <v>6602</v>
      </c>
      <c r="C79" s="27">
        <v>8</v>
      </c>
      <c r="D79" s="104">
        <f t="shared" si="2"/>
        <v>6610</v>
      </c>
      <c r="E79" s="112">
        <v>4508</v>
      </c>
      <c r="F79" s="27">
        <v>2</v>
      </c>
      <c r="G79" s="21">
        <f t="shared" si="3"/>
        <v>4510</v>
      </c>
    </row>
    <row r="80" spans="1:7" ht="12">
      <c r="A80" s="10" t="s">
        <v>66</v>
      </c>
      <c r="B80" s="112">
        <v>4037</v>
      </c>
      <c r="C80" s="27">
        <v>0</v>
      </c>
      <c r="D80" s="104">
        <f t="shared" si="2"/>
        <v>4037</v>
      </c>
      <c r="E80" s="112">
        <v>3547</v>
      </c>
      <c r="F80" s="27">
        <v>12</v>
      </c>
      <c r="G80" s="21">
        <f t="shared" si="3"/>
        <v>3559</v>
      </c>
    </row>
    <row r="81" spans="1:7" ht="12">
      <c r="A81" s="10" t="s">
        <v>67</v>
      </c>
      <c r="B81" s="113">
        <v>8758</v>
      </c>
      <c r="C81" s="27">
        <v>169</v>
      </c>
      <c r="D81" s="104">
        <f t="shared" si="2"/>
        <v>8927</v>
      </c>
      <c r="E81" s="113">
        <v>6779</v>
      </c>
      <c r="F81" s="27">
        <v>23</v>
      </c>
      <c r="G81" s="21">
        <f t="shared" si="3"/>
        <v>6802</v>
      </c>
    </row>
    <row r="82" spans="1:7" ht="12.75" thickBot="1">
      <c r="A82" s="159" t="s">
        <v>68</v>
      </c>
      <c r="B82" s="114">
        <v>5757</v>
      </c>
      <c r="C82" s="27">
        <v>22</v>
      </c>
      <c r="D82" s="104">
        <f>B82+C82</f>
        <v>5779</v>
      </c>
      <c r="E82" s="114">
        <v>5552</v>
      </c>
      <c r="F82" s="27">
        <v>8</v>
      </c>
      <c r="G82" s="21">
        <f>E82+F82</f>
        <v>5560</v>
      </c>
    </row>
    <row r="83" spans="1:7" ht="12.75" thickTop="1">
      <c r="A83" s="11" t="s">
        <v>69</v>
      </c>
      <c r="B83" s="110">
        <f aca="true" t="shared" si="4" ref="B83:G83">SUM(B59:B82)</f>
        <v>88551</v>
      </c>
      <c r="C83" s="111">
        <f t="shared" si="4"/>
        <v>463</v>
      </c>
      <c r="D83" s="105">
        <f t="shared" si="4"/>
        <v>89014</v>
      </c>
      <c r="E83" s="110">
        <f t="shared" si="4"/>
        <v>69494</v>
      </c>
      <c r="F83" s="111">
        <f t="shared" si="4"/>
        <v>247</v>
      </c>
      <c r="G83" s="139">
        <f t="shared" si="4"/>
        <v>69741</v>
      </c>
    </row>
    <row r="84" spans="1:4" ht="12">
      <c r="A84" s="13"/>
      <c r="B84" s="14"/>
      <c r="C84" s="14"/>
      <c r="D84" s="15"/>
    </row>
    <row r="85" spans="1:4" ht="12">
      <c r="A85" s="13"/>
      <c r="B85" s="14"/>
      <c r="C85" s="14"/>
      <c r="D85" s="15"/>
    </row>
    <row r="87" spans="1:7" ht="12">
      <c r="A87" s="173" t="s">
        <v>0</v>
      </c>
      <c r="B87" s="164" t="s">
        <v>92</v>
      </c>
      <c r="C87" s="165"/>
      <c r="D87" s="166"/>
      <c r="E87" s="170" t="s">
        <v>93</v>
      </c>
      <c r="F87" s="165"/>
      <c r="G87" s="171"/>
    </row>
    <row r="88" spans="1:7" ht="12.75" thickBot="1">
      <c r="A88" s="174"/>
      <c r="B88" s="167"/>
      <c r="C88" s="168"/>
      <c r="D88" s="169"/>
      <c r="E88" s="168"/>
      <c r="F88" s="168"/>
      <c r="G88" s="172"/>
    </row>
    <row r="89" spans="1:7" ht="12.75" thickTop="1">
      <c r="A89" s="174"/>
      <c r="B89" s="47" t="s">
        <v>70</v>
      </c>
      <c r="C89" s="48" t="s">
        <v>71</v>
      </c>
      <c r="D89" s="98" t="s">
        <v>72</v>
      </c>
      <c r="E89" s="102" t="s">
        <v>70</v>
      </c>
      <c r="F89" s="48" t="s">
        <v>71</v>
      </c>
      <c r="G89" s="106" t="s">
        <v>72</v>
      </c>
    </row>
    <row r="90" spans="1:7" ht="12.75" thickBot="1">
      <c r="A90" s="175"/>
      <c r="B90" s="50" t="s">
        <v>73</v>
      </c>
      <c r="C90" s="51" t="s">
        <v>74</v>
      </c>
      <c r="D90" s="99" t="s">
        <v>75</v>
      </c>
      <c r="E90" s="103" t="s">
        <v>73</v>
      </c>
      <c r="F90" s="51" t="s">
        <v>74</v>
      </c>
      <c r="G90" s="107" t="s">
        <v>75</v>
      </c>
    </row>
    <row r="91" spans="1:7" ht="12.75" thickTop="1">
      <c r="A91" s="118" t="s">
        <v>77</v>
      </c>
      <c r="B91" s="117">
        <v>4478</v>
      </c>
      <c r="C91" s="30">
        <v>28</v>
      </c>
      <c r="D91" s="108">
        <f aca="true" t="shared" si="5" ref="D91:D98">+B91+C91</f>
        <v>4506</v>
      </c>
      <c r="E91" s="117">
        <v>4106</v>
      </c>
      <c r="F91" s="30">
        <v>57</v>
      </c>
      <c r="G91" s="25">
        <f aca="true" t="shared" si="6" ref="G91:G98">+E91+F91</f>
        <v>4163</v>
      </c>
    </row>
    <row r="92" spans="1:7" ht="12">
      <c r="A92" s="10" t="s">
        <v>78</v>
      </c>
      <c r="B92" s="117">
        <v>4452</v>
      </c>
      <c r="C92" s="30">
        <v>48</v>
      </c>
      <c r="D92" s="108">
        <f t="shared" si="5"/>
        <v>4500</v>
      </c>
      <c r="E92" s="117">
        <v>3729</v>
      </c>
      <c r="F92" s="30">
        <v>98</v>
      </c>
      <c r="G92" s="25">
        <f t="shared" si="6"/>
        <v>3827</v>
      </c>
    </row>
    <row r="93" spans="1:7" ht="12">
      <c r="A93" s="10" t="s">
        <v>79</v>
      </c>
      <c r="B93" s="117">
        <v>3176</v>
      </c>
      <c r="C93" s="30">
        <v>19</v>
      </c>
      <c r="D93" s="108">
        <f t="shared" si="5"/>
        <v>3195</v>
      </c>
      <c r="E93" s="117">
        <v>2317</v>
      </c>
      <c r="F93" s="30">
        <v>3</v>
      </c>
      <c r="G93" s="25">
        <f t="shared" si="6"/>
        <v>2320</v>
      </c>
    </row>
    <row r="94" spans="1:7" ht="12">
      <c r="A94" s="10" t="s">
        <v>80</v>
      </c>
      <c r="B94" s="117">
        <v>3948</v>
      </c>
      <c r="C94" s="30">
        <v>42</v>
      </c>
      <c r="D94" s="108">
        <f t="shared" si="5"/>
        <v>3990</v>
      </c>
      <c r="E94" s="117">
        <v>3179</v>
      </c>
      <c r="F94" s="30">
        <v>70</v>
      </c>
      <c r="G94" s="25">
        <f t="shared" si="6"/>
        <v>3249</v>
      </c>
    </row>
    <row r="95" spans="1:7" ht="12">
      <c r="A95" s="10" t="s">
        <v>81</v>
      </c>
      <c r="B95" s="117">
        <v>5917</v>
      </c>
      <c r="C95" s="30">
        <v>0</v>
      </c>
      <c r="D95" s="108">
        <f t="shared" si="5"/>
        <v>5917</v>
      </c>
      <c r="E95" s="117">
        <v>4634</v>
      </c>
      <c r="F95" s="30">
        <v>49</v>
      </c>
      <c r="G95" s="25">
        <f t="shared" si="6"/>
        <v>4683</v>
      </c>
    </row>
    <row r="96" spans="1:7" ht="12">
      <c r="A96" s="10" t="s">
        <v>82</v>
      </c>
      <c r="B96" s="117">
        <v>5671</v>
      </c>
      <c r="C96" s="30">
        <v>41</v>
      </c>
      <c r="D96" s="108">
        <f t="shared" si="5"/>
        <v>5712</v>
      </c>
      <c r="E96" s="117">
        <v>4612</v>
      </c>
      <c r="F96" s="30">
        <v>82</v>
      </c>
      <c r="G96" s="25">
        <f t="shared" si="6"/>
        <v>4694</v>
      </c>
    </row>
    <row r="97" spans="1:7" ht="12.75" thickBot="1">
      <c r="A97" s="10" t="s">
        <v>83</v>
      </c>
      <c r="B97" s="117">
        <v>869</v>
      </c>
      <c r="C97" s="30">
        <v>5</v>
      </c>
      <c r="D97" s="108">
        <f t="shared" si="5"/>
        <v>874</v>
      </c>
      <c r="E97" s="117">
        <v>1064</v>
      </c>
      <c r="F97" s="30">
        <v>10</v>
      </c>
      <c r="G97" s="25">
        <f t="shared" si="6"/>
        <v>1074</v>
      </c>
    </row>
    <row r="98" spans="1:7" ht="12.75" thickTop="1">
      <c r="A98" s="11" t="s">
        <v>69</v>
      </c>
      <c r="B98" s="115">
        <f>SUM(B91:B97)</f>
        <v>28511</v>
      </c>
      <c r="C98" s="116">
        <f>SUM(C91:C97)</f>
        <v>183</v>
      </c>
      <c r="D98" s="109">
        <f t="shared" si="5"/>
        <v>28694</v>
      </c>
      <c r="E98" s="115">
        <f>SUM(E91:E97)</f>
        <v>23641</v>
      </c>
      <c r="F98" s="116">
        <f>SUM(F91:F97)</f>
        <v>369</v>
      </c>
      <c r="G98" s="26">
        <f t="shared" si="6"/>
        <v>24010</v>
      </c>
    </row>
    <row r="99" ht="12">
      <c r="A99" s="24"/>
    </row>
    <row r="100" ht="12">
      <c r="A100" s="24"/>
    </row>
  </sheetData>
  <sheetProtection/>
  <mergeCells count="10">
    <mergeCell ref="B87:D88"/>
    <mergeCell ref="E55:G56"/>
    <mergeCell ref="E87:G88"/>
    <mergeCell ref="A55:A58"/>
    <mergeCell ref="A87:A90"/>
    <mergeCell ref="A1:G1"/>
    <mergeCell ref="B3:D4"/>
    <mergeCell ref="E3:G4"/>
    <mergeCell ref="A3:A6"/>
    <mergeCell ref="B55:D5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9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6.875" defaultRowHeight="19.5" customHeight="1"/>
  <cols>
    <col min="1" max="1" width="23.625" style="82" customWidth="1"/>
    <col min="2" max="3" width="13.125" style="82" customWidth="1"/>
    <col min="4" max="4" width="13.125" style="89" customWidth="1"/>
    <col min="5" max="7" width="13.125" style="82" customWidth="1"/>
    <col min="8" max="8" width="13.625" style="82" customWidth="1"/>
    <col min="9" max="9" width="13.625" style="89" customWidth="1"/>
    <col min="10" max="16384" width="16.875" style="82" customWidth="1"/>
  </cols>
  <sheetData>
    <row r="1" spans="1:9" ht="21.75" customHeight="1">
      <c r="A1" s="90" t="s">
        <v>106</v>
      </c>
      <c r="B1" s="80"/>
      <c r="C1" s="80"/>
      <c r="D1" s="81"/>
      <c r="E1" s="80"/>
      <c r="F1" s="91"/>
      <c r="G1" s="92"/>
      <c r="H1" s="92"/>
      <c r="I1" s="93"/>
    </row>
    <row r="2" spans="1:9" ht="17.25" customHeight="1">
      <c r="A2" s="80"/>
      <c r="B2" s="80"/>
      <c r="C2" s="80"/>
      <c r="D2" s="81"/>
      <c r="E2" s="80"/>
      <c r="F2" s="91"/>
      <c r="G2" s="92"/>
      <c r="H2" s="92"/>
      <c r="I2" s="94"/>
    </row>
    <row r="3" spans="1:9" ht="28.5" customHeight="1" thickBot="1">
      <c r="A3" s="181" t="s">
        <v>94</v>
      </c>
      <c r="B3" s="183" t="s">
        <v>92</v>
      </c>
      <c r="C3" s="184"/>
      <c r="D3" s="185"/>
      <c r="E3" s="186" t="s">
        <v>111</v>
      </c>
      <c r="F3" s="187"/>
      <c r="G3" s="188"/>
      <c r="H3" s="121"/>
      <c r="I3" s="121"/>
    </row>
    <row r="4" spans="1:9" ht="28.5" customHeight="1" thickBot="1" thickTop="1">
      <c r="A4" s="182"/>
      <c r="B4" s="126" t="s">
        <v>100</v>
      </c>
      <c r="C4" s="119" t="s">
        <v>101</v>
      </c>
      <c r="D4" s="120" t="s">
        <v>110</v>
      </c>
      <c r="E4" s="128" t="s">
        <v>100</v>
      </c>
      <c r="F4" s="129" t="s">
        <v>101</v>
      </c>
      <c r="G4" s="127" t="s">
        <v>110</v>
      </c>
      <c r="H4" s="95"/>
      <c r="I4" s="95"/>
    </row>
    <row r="5" spans="1:9" s="84" customFormat="1" ht="24.75" customHeight="1" thickTop="1">
      <c r="A5" s="122" t="s">
        <v>102</v>
      </c>
      <c r="B5" s="151">
        <f>'５日前'!B61+'５日前'!B62</f>
        <v>4028</v>
      </c>
      <c r="C5" s="152">
        <f>'５日前'!C61+'５日前'!C62</f>
        <v>15</v>
      </c>
      <c r="D5" s="153">
        <f>SUM(B5:C5)</f>
        <v>4043</v>
      </c>
      <c r="E5" s="130">
        <f>'５日前'!E61+'５日前'!E62</f>
        <v>3034</v>
      </c>
      <c r="F5" s="154">
        <f>'５日前'!F61+'５日前'!F62</f>
        <v>12</v>
      </c>
      <c r="G5" s="134">
        <f>SUM(E5:F5)</f>
        <v>3046</v>
      </c>
      <c r="H5" s="97"/>
      <c r="I5" s="96"/>
    </row>
    <row r="6" spans="1:9" s="84" customFormat="1" ht="24.75" customHeight="1">
      <c r="A6" s="123" t="s">
        <v>104</v>
      </c>
      <c r="B6" s="155">
        <f>'５日前'!B66+'５日前'!B82</f>
        <v>9088</v>
      </c>
      <c r="C6" s="156">
        <f>'５日前'!C66+'５日前'!C82</f>
        <v>61</v>
      </c>
      <c r="D6" s="157">
        <f>SUM(B6:C6)</f>
        <v>9149</v>
      </c>
      <c r="E6" s="131">
        <f>'５日前'!E66+'５日前'!E82</f>
        <v>8560</v>
      </c>
      <c r="F6" s="147">
        <f>'５日前'!F66+'５日前'!$F$82</f>
        <v>12</v>
      </c>
      <c r="G6" s="135">
        <f aca="true" t="shared" si="0" ref="G6:G16">SUM(E6:F6)</f>
        <v>8572</v>
      </c>
      <c r="H6" s="97"/>
      <c r="I6" s="96"/>
    </row>
    <row r="7" spans="1:9" s="84" customFormat="1" ht="24.75" customHeight="1">
      <c r="A7" s="123" t="s">
        <v>105</v>
      </c>
      <c r="B7" s="141">
        <f>'５日前'!B67+'５日前'!B68</f>
        <v>2960</v>
      </c>
      <c r="C7" s="142">
        <f>'５日前'!C67+'５日前'!C68</f>
        <v>38</v>
      </c>
      <c r="D7" s="143">
        <f>SUM(B7:C7)</f>
        <v>2998</v>
      </c>
      <c r="E7" s="131">
        <f>'５日前'!E67+'５日前'!E68</f>
        <v>2190</v>
      </c>
      <c r="F7" s="147">
        <f>'５日前'!F67+'５日前'!F68</f>
        <v>56</v>
      </c>
      <c r="G7" s="135">
        <f t="shared" si="0"/>
        <v>2246</v>
      </c>
      <c r="H7" s="97"/>
      <c r="I7" s="96"/>
    </row>
    <row r="8" spans="1:9" s="84" customFormat="1" ht="24.75" customHeight="1">
      <c r="A8" s="124" t="s">
        <v>103</v>
      </c>
      <c r="B8" s="141">
        <f>'５日前'!B93+'５日前'!B97</f>
        <v>4045</v>
      </c>
      <c r="C8" s="142">
        <f>'５日前'!C93+'５日前'!C97</f>
        <v>24</v>
      </c>
      <c r="D8" s="143">
        <f aca="true" t="shared" si="1" ref="D8:D16">SUM(B8:C8)</f>
        <v>4069</v>
      </c>
      <c r="E8" s="131">
        <f>'５日前'!E93+'５日前'!E97</f>
        <v>3381</v>
      </c>
      <c r="F8" s="147">
        <f>'５日前'!F93+'５日前'!F97</f>
        <v>13</v>
      </c>
      <c r="G8" s="135">
        <f t="shared" si="0"/>
        <v>3394</v>
      </c>
      <c r="H8" s="97"/>
      <c r="I8" s="96"/>
    </row>
    <row r="9" spans="1:9" s="84" customFormat="1" ht="24.75" customHeight="1">
      <c r="A9" s="123" t="s">
        <v>107</v>
      </c>
      <c r="B9" s="141">
        <f>'５日前'!B13+'５日前'!B32+'５日前'!B44</f>
        <v>1735</v>
      </c>
      <c r="C9" s="142">
        <f>'５日前'!C13+'５日前'!C32+'５日前'!C44</f>
        <v>21</v>
      </c>
      <c r="D9" s="143">
        <f t="shared" si="1"/>
        <v>1756</v>
      </c>
      <c r="E9" s="131">
        <f>'５日前'!E32</f>
        <v>583</v>
      </c>
      <c r="F9" s="148">
        <f>'５日前'!F65+'５日前'!F66</f>
        <v>7</v>
      </c>
      <c r="G9" s="136">
        <f t="shared" si="0"/>
        <v>590</v>
      </c>
      <c r="H9" s="85"/>
      <c r="I9" s="86"/>
    </row>
    <row r="10" spans="1:9" s="84" customFormat="1" ht="24.75" customHeight="1">
      <c r="A10" s="124" t="s">
        <v>95</v>
      </c>
      <c r="B10" s="141">
        <f>'５日前'!B14+'５日前'!B41</f>
        <v>9306</v>
      </c>
      <c r="C10" s="142">
        <f>'５日前'!C14+'５日前'!C41</f>
        <v>128</v>
      </c>
      <c r="D10" s="143">
        <f t="shared" si="1"/>
        <v>9434</v>
      </c>
      <c r="E10" s="131">
        <f>'５日前'!E14+'５日前'!E41</f>
        <v>6362</v>
      </c>
      <c r="F10" s="148">
        <f>'５日前'!F14+'５日前'!F41</f>
        <v>61</v>
      </c>
      <c r="G10" s="136">
        <f t="shared" si="0"/>
        <v>6423</v>
      </c>
      <c r="H10" s="85"/>
      <c r="I10" s="86"/>
    </row>
    <row r="11" spans="1:9" s="84" customFormat="1" ht="24.75" customHeight="1">
      <c r="A11" s="124" t="s">
        <v>96</v>
      </c>
      <c r="B11" s="141">
        <f>'５日前'!B20+'５日前'!B45</f>
        <v>2509</v>
      </c>
      <c r="C11" s="142">
        <f>'５日前'!C20+'５日前'!C45</f>
        <v>84</v>
      </c>
      <c r="D11" s="143">
        <f t="shared" si="1"/>
        <v>2593</v>
      </c>
      <c r="E11" s="132">
        <f>'５日前'!E20+'５日前'!E45</f>
        <v>1657</v>
      </c>
      <c r="F11" s="149">
        <v>38</v>
      </c>
      <c r="G11" s="137">
        <f t="shared" si="0"/>
        <v>1695</v>
      </c>
      <c r="H11" s="83"/>
      <c r="I11" s="86"/>
    </row>
    <row r="12" spans="1:9" s="84" customFormat="1" ht="24.75" customHeight="1">
      <c r="A12" s="125" t="s">
        <v>108</v>
      </c>
      <c r="B12" s="141">
        <f>'５日前'!B21+'５日前'!B38+'５日前'!B48+'５日前'!B49+'５日前'!B50</f>
        <v>3407</v>
      </c>
      <c r="C12" s="142">
        <f>'５日前'!C21+'５日前'!C38+'５日前'!C48+'５日前'!C49+'５日前'!C50</f>
        <v>15</v>
      </c>
      <c r="D12" s="143">
        <f t="shared" si="1"/>
        <v>3422</v>
      </c>
      <c r="E12" s="132">
        <f>'５日前'!E21+'５日前'!E48+'５日前'!E49+'５日前'!E50</f>
        <v>1839</v>
      </c>
      <c r="F12" s="149">
        <v>31</v>
      </c>
      <c r="G12" s="137">
        <f t="shared" si="0"/>
        <v>1870</v>
      </c>
      <c r="H12" s="83"/>
      <c r="I12" s="87"/>
    </row>
    <row r="13" spans="1:9" s="84" customFormat="1" ht="24.75" customHeight="1">
      <c r="A13" s="124" t="s">
        <v>97</v>
      </c>
      <c r="B13" s="141">
        <f>'５日前'!B25+'５日前'!B36</f>
        <v>3991</v>
      </c>
      <c r="C13" s="142">
        <f>'５日前'!C25+'５日前'!C36</f>
        <v>26</v>
      </c>
      <c r="D13" s="143">
        <f t="shared" si="1"/>
        <v>4017</v>
      </c>
      <c r="E13" s="132">
        <f>'５日前'!E25+'５日前'!E36</f>
        <v>3018</v>
      </c>
      <c r="F13" s="149">
        <v>54</v>
      </c>
      <c r="G13" s="137">
        <f t="shared" si="0"/>
        <v>3072</v>
      </c>
      <c r="H13" s="83"/>
      <c r="I13" s="87"/>
    </row>
    <row r="14" spans="1:9" s="84" customFormat="1" ht="24.75" customHeight="1">
      <c r="A14" s="124" t="s">
        <v>98</v>
      </c>
      <c r="B14" s="141">
        <f>'５日前'!B27+'５日前'!B42+'５日前'!B43</f>
        <v>3299</v>
      </c>
      <c r="C14" s="142">
        <f>'５日前'!C27+'５日前'!C42+'５日前'!C43</f>
        <v>9</v>
      </c>
      <c r="D14" s="143">
        <f t="shared" si="1"/>
        <v>3308</v>
      </c>
      <c r="E14" s="132">
        <f>'５日前'!E27+'５日前'!E42+'５日前'!E43</f>
        <v>1498</v>
      </c>
      <c r="F14" s="147">
        <v>16</v>
      </c>
      <c r="G14" s="137">
        <f t="shared" si="0"/>
        <v>1514</v>
      </c>
      <c r="H14" s="83"/>
      <c r="I14" s="87"/>
    </row>
    <row r="15" spans="1:9" s="84" customFormat="1" ht="24.75" customHeight="1">
      <c r="A15" s="124" t="s">
        <v>99</v>
      </c>
      <c r="B15" s="141">
        <f>'５日前'!B28+'５日前'!B33</f>
        <v>2052</v>
      </c>
      <c r="C15" s="142">
        <f>'５日前'!C28+'５日前'!C33</f>
        <v>77</v>
      </c>
      <c r="D15" s="143">
        <f t="shared" si="1"/>
        <v>2129</v>
      </c>
      <c r="E15" s="132">
        <f>'５日前'!E28+'５日前'!E33</f>
        <v>1341</v>
      </c>
      <c r="F15" s="147">
        <v>25</v>
      </c>
      <c r="G15" s="137">
        <f t="shared" si="0"/>
        <v>1366</v>
      </c>
      <c r="H15" s="83"/>
      <c r="I15" s="87"/>
    </row>
    <row r="16" spans="1:9" ht="24.75" customHeight="1">
      <c r="A16" s="123" t="s">
        <v>109</v>
      </c>
      <c r="B16" s="144">
        <f>'５日前'!B35+'５日前'!B39+'５日前'!B46+'５日前'!B47</f>
        <v>3656</v>
      </c>
      <c r="C16" s="145">
        <f>'５日前'!C35+'５日前'!C39+'５日前'!C46+'５日前'!C47</f>
        <v>15</v>
      </c>
      <c r="D16" s="146">
        <f t="shared" si="1"/>
        <v>3671</v>
      </c>
      <c r="E16" s="133">
        <f>'５日前'!E35+'５日前'!E39+'５日前'!E46+'５日前'!E47</f>
        <v>2538</v>
      </c>
      <c r="F16" s="150">
        <v>24</v>
      </c>
      <c r="G16" s="138">
        <f t="shared" si="0"/>
        <v>2562</v>
      </c>
      <c r="H16" s="79"/>
      <c r="I16" s="88"/>
    </row>
    <row r="17" spans="1:9" ht="13.5" customHeight="1">
      <c r="A17" s="160"/>
      <c r="B17" s="161"/>
      <c r="C17" s="162"/>
      <c r="D17" s="161"/>
      <c r="E17" s="163"/>
      <c r="F17" s="163"/>
      <c r="G17" s="163"/>
      <c r="H17" s="79"/>
      <c r="I17" s="88"/>
    </row>
    <row r="18" spans="1:9" ht="20.25" customHeight="1">
      <c r="A18" s="189" t="s">
        <v>112</v>
      </c>
      <c r="B18" s="190"/>
      <c r="C18" s="190"/>
      <c r="D18" s="190"/>
      <c r="E18" s="190"/>
      <c r="F18" s="190"/>
      <c r="G18" s="190"/>
      <c r="H18" s="79"/>
      <c r="I18" s="88"/>
    </row>
    <row r="19" spans="1:9" ht="20.25" customHeight="1">
      <c r="A19" s="190"/>
      <c r="B19" s="190"/>
      <c r="C19" s="190"/>
      <c r="D19" s="190"/>
      <c r="E19" s="190"/>
      <c r="F19" s="190"/>
      <c r="G19" s="190"/>
      <c r="H19" s="79"/>
      <c r="I19" s="88"/>
    </row>
    <row r="20" spans="1:9" ht="20.25" customHeight="1">
      <c r="A20" s="191" t="s">
        <v>113</v>
      </c>
      <c r="B20" s="192"/>
      <c r="C20" s="192"/>
      <c r="D20" s="192"/>
      <c r="E20" s="192"/>
      <c r="F20" s="192"/>
      <c r="G20" s="192"/>
      <c r="H20" s="79"/>
      <c r="I20" s="88"/>
    </row>
    <row r="21" spans="1:9" ht="20.25" customHeight="1">
      <c r="A21" s="192"/>
      <c r="B21" s="192"/>
      <c r="C21" s="192"/>
      <c r="D21" s="192"/>
      <c r="E21" s="192"/>
      <c r="F21" s="192"/>
      <c r="G21" s="192"/>
      <c r="H21" s="79"/>
      <c r="I21" s="88"/>
    </row>
    <row r="22" spans="1:9" ht="20.25" customHeight="1">
      <c r="A22" s="79"/>
      <c r="B22" s="79"/>
      <c r="C22" s="79"/>
      <c r="D22" s="88"/>
      <c r="E22" s="79"/>
      <c r="F22" s="79"/>
      <c r="G22" s="79"/>
      <c r="H22" s="79"/>
      <c r="I22" s="88"/>
    </row>
    <row r="23" spans="1:9" ht="20.25" customHeight="1">
      <c r="A23" s="79"/>
      <c r="B23" s="79"/>
      <c r="C23" s="79"/>
      <c r="D23" s="88"/>
      <c r="E23" s="79"/>
      <c r="F23" s="79"/>
      <c r="G23" s="79"/>
      <c r="H23" s="79"/>
      <c r="I23" s="88"/>
    </row>
    <row r="24" spans="1:9" ht="20.25" customHeight="1">
      <c r="A24" s="79"/>
      <c r="B24" s="79"/>
      <c r="C24" s="79"/>
      <c r="D24" s="88"/>
      <c r="E24" s="79"/>
      <c r="F24" s="79"/>
      <c r="G24" s="79"/>
      <c r="H24" s="79"/>
      <c r="I24" s="88"/>
    </row>
    <row r="25" spans="1:9" ht="20.25" customHeight="1">
      <c r="A25" s="79"/>
      <c r="B25" s="79"/>
      <c r="C25" s="79"/>
      <c r="D25" s="88"/>
      <c r="E25" s="79"/>
      <c r="F25" s="79"/>
      <c r="G25" s="79"/>
      <c r="H25" s="79"/>
      <c r="I25" s="88"/>
    </row>
    <row r="26" spans="1:9" ht="20.25" customHeight="1">
      <c r="A26" s="79"/>
      <c r="B26" s="79"/>
      <c r="C26" s="79"/>
      <c r="D26" s="88"/>
      <c r="E26" s="79"/>
      <c r="F26" s="79"/>
      <c r="G26" s="79"/>
      <c r="H26" s="79"/>
      <c r="I26" s="88"/>
    </row>
    <row r="27" spans="1:9" ht="20.25" customHeight="1">
      <c r="A27" s="79"/>
      <c r="B27" s="79"/>
      <c r="C27" s="79"/>
      <c r="D27" s="88"/>
      <c r="E27" s="79"/>
      <c r="F27" s="79"/>
      <c r="G27" s="79"/>
      <c r="H27" s="79"/>
      <c r="I27" s="88"/>
    </row>
    <row r="28" spans="1:9" ht="20.25" customHeight="1">
      <c r="A28" s="79"/>
      <c r="B28" s="79"/>
      <c r="C28" s="79"/>
      <c r="D28" s="88"/>
      <c r="E28" s="79"/>
      <c r="F28" s="79"/>
      <c r="G28" s="79"/>
      <c r="H28" s="79"/>
      <c r="I28" s="88"/>
    </row>
    <row r="29" spans="1:9" ht="20.25" customHeight="1">
      <c r="A29" s="79"/>
      <c r="B29" s="79"/>
      <c r="C29" s="79"/>
      <c r="D29" s="88"/>
      <c r="E29" s="79"/>
      <c r="F29" s="79"/>
      <c r="G29" s="79"/>
      <c r="H29" s="79"/>
      <c r="I29" s="88"/>
    </row>
    <row r="30" spans="1:9" ht="20.25" customHeight="1">
      <c r="A30" s="79"/>
      <c r="B30" s="79"/>
      <c r="C30" s="79"/>
      <c r="D30" s="88"/>
      <c r="E30" s="79"/>
      <c r="F30" s="79"/>
      <c r="G30" s="79"/>
      <c r="H30" s="79"/>
      <c r="I30" s="88"/>
    </row>
    <row r="31" spans="1:9" ht="20.25" customHeight="1">
      <c r="A31" s="79"/>
      <c r="B31" s="79"/>
      <c r="C31" s="79"/>
      <c r="D31" s="88"/>
      <c r="E31" s="79"/>
      <c r="F31" s="79"/>
      <c r="G31" s="79"/>
      <c r="H31" s="79"/>
      <c r="I31" s="88"/>
    </row>
    <row r="32" spans="1:9" ht="20.25" customHeight="1">
      <c r="A32" s="79"/>
      <c r="B32" s="79"/>
      <c r="C32" s="79"/>
      <c r="D32" s="88"/>
      <c r="E32" s="79"/>
      <c r="F32" s="79"/>
      <c r="G32" s="79"/>
      <c r="H32" s="79"/>
      <c r="I32" s="88"/>
    </row>
    <row r="33" spans="1:9" ht="20.25" customHeight="1">
      <c r="A33" s="79"/>
      <c r="B33" s="79"/>
      <c r="C33" s="79"/>
      <c r="D33" s="88"/>
      <c r="E33" s="79"/>
      <c r="F33" s="79"/>
      <c r="G33" s="79"/>
      <c r="H33" s="79"/>
      <c r="I33" s="88"/>
    </row>
    <row r="34" spans="1:9" ht="20.25" customHeight="1">
      <c r="A34" s="79"/>
      <c r="B34" s="79"/>
      <c r="C34" s="79"/>
      <c r="D34" s="88"/>
      <c r="E34" s="79"/>
      <c r="F34" s="79"/>
      <c r="G34" s="79"/>
      <c r="H34" s="79"/>
      <c r="I34" s="88"/>
    </row>
    <row r="35" spans="1:9" ht="20.25" customHeight="1">
      <c r="A35" s="79"/>
      <c r="B35" s="79"/>
      <c r="C35" s="79"/>
      <c r="D35" s="88"/>
      <c r="E35" s="79"/>
      <c r="F35" s="79"/>
      <c r="G35" s="79"/>
      <c r="H35" s="79"/>
      <c r="I35" s="88"/>
    </row>
    <row r="36" spans="1:9" ht="20.25" customHeight="1">
      <c r="A36" s="79"/>
      <c r="B36" s="79"/>
      <c r="C36" s="79"/>
      <c r="D36" s="88"/>
      <c r="E36" s="79"/>
      <c r="F36" s="79"/>
      <c r="G36" s="79"/>
      <c r="H36" s="79"/>
      <c r="I36" s="88"/>
    </row>
    <row r="37" spans="1:9" ht="20.25" customHeight="1">
      <c r="A37" s="79"/>
      <c r="B37" s="79"/>
      <c r="C37" s="79"/>
      <c r="D37" s="88"/>
      <c r="E37" s="79"/>
      <c r="F37" s="79"/>
      <c r="G37" s="79"/>
      <c r="H37" s="79"/>
      <c r="I37" s="88"/>
    </row>
    <row r="38" spans="1:9" ht="20.25" customHeight="1">
      <c r="A38" s="79"/>
      <c r="B38" s="79"/>
      <c r="C38" s="79"/>
      <c r="D38" s="88"/>
      <c r="E38" s="79"/>
      <c r="F38" s="79"/>
      <c r="G38" s="79"/>
      <c r="H38" s="79"/>
      <c r="I38" s="88"/>
    </row>
    <row r="39" spans="1:9" ht="20.25" customHeight="1">
      <c r="A39" s="79"/>
      <c r="B39" s="79"/>
      <c r="C39" s="79"/>
      <c r="D39" s="88"/>
      <c r="E39" s="79"/>
      <c r="F39" s="79"/>
      <c r="G39" s="79"/>
      <c r="H39" s="79"/>
      <c r="I39" s="88"/>
    </row>
    <row r="40" spans="1:9" ht="20.25" customHeight="1">
      <c r="A40" s="79"/>
      <c r="B40" s="79"/>
      <c r="C40" s="79"/>
      <c r="D40" s="88"/>
      <c r="E40" s="79"/>
      <c r="F40" s="79"/>
      <c r="G40" s="79"/>
      <c r="H40" s="79"/>
      <c r="I40" s="88"/>
    </row>
    <row r="41" spans="1:9" ht="20.25" customHeight="1">
      <c r="A41" s="79"/>
      <c r="B41" s="79"/>
      <c r="C41" s="79"/>
      <c r="D41" s="88"/>
      <c r="E41" s="79"/>
      <c r="F41" s="79"/>
      <c r="G41" s="79"/>
      <c r="H41" s="79"/>
      <c r="I41" s="88"/>
    </row>
    <row r="42" spans="1:9" ht="20.25" customHeight="1">
      <c r="A42" s="79"/>
      <c r="B42" s="79"/>
      <c r="C42" s="79"/>
      <c r="D42" s="88"/>
      <c r="E42" s="79"/>
      <c r="F42" s="79"/>
      <c r="G42" s="79"/>
      <c r="H42" s="79"/>
      <c r="I42" s="88"/>
    </row>
    <row r="43" spans="1:9" ht="20.25" customHeight="1">
      <c r="A43" s="79"/>
      <c r="B43" s="79"/>
      <c r="C43" s="79"/>
      <c r="D43" s="88"/>
      <c r="E43" s="79"/>
      <c r="F43" s="79"/>
      <c r="G43" s="79"/>
      <c r="H43" s="79"/>
      <c r="I43" s="88"/>
    </row>
    <row r="44" spans="1:9" ht="20.25" customHeight="1">
      <c r="A44" s="79"/>
      <c r="B44" s="79"/>
      <c r="C44" s="79"/>
      <c r="D44" s="88"/>
      <c r="E44" s="79"/>
      <c r="F44" s="79"/>
      <c r="G44" s="79"/>
      <c r="H44" s="79"/>
      <c r="I44" s="88"/>
    </row>
    <row r="45" spans="1:9" ht="20.25" customHeight="1">
      <c r="A45" s="79"/>
      <c r="B45" s="79"/>
      <c r="C45" s="79"/>
      <c r="D45" s="88"/>
      <c r="E45" s="79"/>
      <c r="F45" s="79"/>
      <c r="G45" s="79"/>
      <c r="H45" s="79"/>
      <c r="I45" s="88"/>
    </row>
    <row r="46" spans="1:9" ht="20.25" customHeight="1">
      <c r="A46" s="79"/>
      <c r="B46" s="79"/>
      <c r="C46" s="79"/>
      <c r="D46" s="88"/>
      <c r="E46" s="79"/>
      <c r="F46" s="79"/>
      <c r="G46" s="79"/>
      <c r="H46" s="79"/>
      <c r="I46" s="88"/>
    </row>
    <row r="47" spans="1:9" ht="20.25" customHeight="1">
      <c r="A47" s="79"/>
      <c r="B47" s="79"/>
      <c r="C47" s="79"/>
      <c r="D47" s="88"/>
      <c r="E47" s="79"/>
      <c r="F47" s="79"/>
      <c r="G47" s="79"/>
      <c r="H47" s="79"/>
      <c r="I47" s="88"/>
    </row>
    <row r="48" spans="1:9" ht="20.25" customHeight="1">
      <c r="A48" s="79"/>
      <c r="B48" s="79"/>
      <c r="C48" s="79"/>
      <c r="D48" s="88"/>
      <c r="E48" s="79"/>
      <c r="F48" s="79"/>
      <c r="G48" s="79"/>
      <c r="H48" s="79"/>
      <c r="I48" s="88"/>
    </row>
    <row r="49" spans="1:9" ht="20.25" customHeight="1">
      <c r="A49" s="79"/>
      <c r="B49" s="79"/>
      <c r="C49" s="79"/>
      <c r="D49" s="88"/>
      <c r="E49" s="79"/>
      <c r="F49" s="79"/>
      <c r="G49" s="79"/>
      <c r="H49" s="79"/>
      <c r="I49" s="88"/>
    </row>
    <row r="50" spans="1:9" ht="20.25" customHeight="1">
      <c r="A50" s="79"/>
      <c r="B50" s="79"/>
      <c r="C50" s="79"/>
      <c r="D50" s="88"/>
      <c r="E50" s="79"/>
      <c r="F50" s="79"/>
      <c r="G50" s="79"/>
      <c r="H50" s="79"/>
      <c r="I50" s="88"/>
    </row>
    <row r="51" spans="1:9" ht="20.25" customHeight="1">
      <c r="A51" s="79"/>
      <c r="B51" s="79"/>
      <c r="C51" s="79"/>
      <c r="D51" s="88"/>
      <c r="E51" s="79"/>
      <c r="F51" s="79"/>
      <c r="G51" s="79"/>
      <c r="H51" s="79"/>
      <c r="I51" s="88"/>
    </row>
    <row r="52" spans="1:9" ht="20.25" customHeight="1">
      <c r="A52" s="79"/>
      <c r="B52" s="79"/>
      <c r="C52" s="79"/>
      <c r="D52" s="88"/>
      <c r="E52" s="79"/>
      <c r="F52" s="79"/>
      <c r="G52" s="79"/>
      <c r="H52" s="79"/>
      <c r="I52" s="88"/>
    </row>
    <row r="53" spans="1:9" ht="20.25" customHeight="1">
      <c r="A53" s="79"/>
      <c r="B53" s="79"/>
      <c r="C53" s="79"/>
      <c r="D53" s="88"/>
      <c r="E53" s="79"/>
      <c r="F53" s="79"/>
      <c r="G53" s="79"/>
      <c r="H53" s="79"/>
      <c r="I53" s="88"/>
    </row>
    <row r="54" spans="1:9" ht="20.25" customHeight="1">
      <c r="A54" s="79"/>
      <c r="B54" s="79"/>
      <c r="C54" s="79"/>
      <c r="D54" s="88"/>
      <c r="E54" s="79"/>
      <c r="F54" s="79"/>
      <c r="G54" s="79"/>
      <c r="H54" s="79"/>
      <c r="I54" s="88"/>
    </row>
    <row r="55" spans="1:9" ht="20.25" customHeight="1">
      <c r="A55" s="79"/>
      <c r="B55" s="79"/>
      <c r="C55" s="79"/>
      <c r="D55" s="88"/>
      <c r="E55" s="79"/>
      <c r="F55" s="79"/>
      <c r="G55" s="79"/>
      <c r="H55" s="79"/>
      <c r="I55" s="88"/>
    </row>
    <row r="56" spans="1:9" ht="20.25" customHeight="1">
      <c r="A56" s="79"/>
      <c r="B56" s="79"/>
      <c r="C56" s="79"/>
      <c r="D56" s="88"/>
      <c r="E56" s="79"/>
      <c r="F56" s="79"/>
      <c r="G56" s="79"/>
      <c r="H56" s="79"/>
      <c r="I56" s="88"/>
    </row>
    <row r="57" spans="1:9" ht="20.25" customHeight="1">
      <c r="A57" s="79"/>
      <c r="B57" s="79"/>
      <c r="C57" s="79"/>
      <c r="D57" s="88"/>
      <c r="E57" s="79"/>
      <c r="F57" s="79"/>
      <c r="G57" s="79"/>
      <c r="H57" s="79"/>
      <c r="I57" s="88"/>
    </row>
    <row r="58" spans="1:9" ht="20.25" customHeight="1">
      <c r="A58" s="79"/>
      <c r="B58" s="79"/>
      <c r="C58" s="79"/>
      <c r="D58" s="88"/>
      <c r="E58" s="79"/>
      <c r="F58" s="79"/>
      <c r="G58" s="79"/>
      <c r="H58" s="79"/>
      <c r="I58" s="88"/>
    </row>
    <row r="59" spans="1:9" ht="20.25" customHeight="1">
      <c r="A59" s="79"/>
      <c r="B59" s="79"/>
      <c r="C59" s="79"/>
      <c r="D59" s="88"/>
      <c r="E59" s="79"/>
      <c r="F59" s="79"/>
      <c r="G59" s="79"/>
      <c r="H59" s="79"/>
      <c r="I59" s="88"/>
    </row>
    <row r="60" spans="1:9" ht="20.25" customHeight="1">
      <c r="A60" s="79"/>
      <c r="B60" s="79"/>
      <c r="C60" s="79"/>
      <c r="D60" s="88"/>
      <c r="E60" s="79"/>
      <c r="F60" s="79"/>
      <c r="G60" s="79"/>
      <c r="H60" s="79"/>
      <c r="I60" s="88"/>
    </row>
    <row r="61" spans="1:9" ht="20.25" customHeight="1">
      <c r="A61" s="79"/>
      <c r="B61" s="79"/>
      <c r="C61" s="79"/>
      <c r="D61" s="88"/>
      <c r="E61" s="79"/>
      <c r="F61" s="79"/>
      <c r="G61" s="79"/>
      <c r="H61" s="79"/>
      <c r="I61" s="88"/>
    </row>
    <row r="62" spans="1:9" ht="20.25" customHeight="1">
      <c r="A62" s="79"/>
      <c r="B62" s="79"/>
      <c r="C62" s="79"/>
      <c r="D62" s="88"/>
      <c r="E62" s="79"/>
      <c r="F62" s="79"/>
      <c r="G62" s="79"/>
      <c r="H62" s="79"/>
      <c r="I62" s="88"/>
    </row>
    <row r="63" spans="1:9" ht="20.25" customHeight="1">
      <c r="A63" s="79"/>
      <c r="B63" s="79"/>
      <c r="C63" s="79"/>
      <c r="D63" s="88"/>
      <c r="E63" s="79"/>
      <c r="F63" s="79"/>
      <c r="G63" s="79"/>
      <c r="H63" s="79"/>
      <c r="I63" s="88"/>
    </row>
    <row r="64" spans="1:9" ht="20.25" customHeight="1">
      <c r="A64" s="79"/>
      <c r="B64" s="79"/>
      <c r="C64" s="79"/>
      <c r="D64" s="88"/>
      <c r="E64" s="79"/>
      <c r="F64" s="79"/>
      <c r="G64" s="79"/>
      <c r="H64" s="79"/>
      <c r="I64" s="88"/>
    </row>
    <row r="65" spans="1:9" ht="20.25" customHeight="1">
      <c r="A65" s="79"/>
      <c r="B65" s="79"/>
      <c r="C65" s="79"/>
      <c r="D65" s="88"/>
      <c r="E65" s="79"/>
      <c r="F65" s="79"/>
      <c r="G65" s="79"/>
      <c r="H65" s="79"/>
      <c r="I65" s="88"/>
    </row>
    <row r="66" spans="1:9" ht="20.25" customHeight="1">
      <c r="A66" s="79"/>
      <c r="B66" s="79"/>
      <c r="C66" s="79"/>
      <c r="D66" s="88"/>
      <c r="E66" s="79"/>
      <c r="F66" s="79"/>
      <c r="G66" s="79"/>
      <c r="H66" s="79"/>
      <c r="I66" s="88"/>
    </row>
    <row r="67" spans="1:9" ht="20.25" customHeight="1">
      <c r="A67" s="79"/>
      <c r="B67" s="79"/>
      <c r="C67" s="79"/>
      <c r="D67" s="88"/>
      <c r="E67" s="79"/>
      <c r="F67" s="79"/>
      <c r="G67" s="79"/>
      <c r="H67" s="79"/>
      <c r="I67" s="88"/>
    </row>
    <row r="68" spans="1:9" ht="20.25" customHeight="1">
      <c r="A68" s="79"/>
      <c r="B68" s="79"/>
      <c r="C68" s="79"/>
      <c r="D68" s="88"/>
      <c r="E68" s="79"/>
      <c r="F68" s="79"/>
      <c r="G68" s="79"/>
      <c r="H68" s="79"/>
      <c r="I68" s="88"/>
    </row>
    <row r="69" spans="1:9" ht="20.25" customHeight="1">
      <c r="A69" s="79"/>
      <c r="B69" s="79"/>
      <c r="C69" s="79"/>
      <c r="D69" s="88"/>
      <c r="E69" s="79"/>
      <c r="F69" s="79"/>
      <c r="G69" s="79"/>
      <c r="H69" s="79"/>
      <c r="I69" s="88"/>
    </row>
    <row r="70" spans="1:9" ht="20.25" customHeight="1">
      <c r="A70" s="79"/>
      <c r="B70" s="79"/>
      <c r="C70" s="79"/>
      <c r="D70" s="88"/>
      <c r="E70" s="79"/>
      <c r="F70" s="79"/>
      <c r="G70" s="79"/>
      <c r="H70" s="79"/>
      <c r="I70" s="88"/>
    </row>
    <row r="71" spans="1:9" ht="20.25" customHeight="1">
      <c r="A71" s="79"/>
      <c r="B71" s="79"/>
      <c r="C71" s="79"/>
      <c r="D71" s="88"/>
      <c r="E71" s="79"/>
      <c r="F71" s="79"/>
      <c r="G71" s="79"/>
      <c r="H71" s="79"/>
      <c r="I71" s="88"/>
    </row>
    <row r="72" spans="1:9" ht="20.25" customHeight="1">
      <c r="A72" s="79"/>
      <c r="B72" s="79"/>
      <c r="C72" s="79"/>
      <c r="D72" s="88"/>
      <c r="E72" s="79"/>
      <c r="F72" s="79"/>
      <c r="G72" s="79"/>
      <c r="H72" s="79"/>
      <c r="I72" s="88"/>
    </row>
    <row r="73" spans="1:9" ht="20.25" customHeight="1">
      <c r="A73" s="79"/>
      <c r="B73" s="79"/>
      <c r="C73" s="79"/>
      <c r="D73" s="88"/>
      <c r="E73" s="79"/>
      <c r="F73" s="79"/>
      <c r="G73" s="79"/>
      <c r="H73" s="79"/>
      <c r="I73" s="88"/>
    </row>
    <row r="74" spans="1:9" ht="20.25" customHeight="1">
      <c r="A74" s="79"/>
      <c r="B74" s="79"/>
      <c r="C74" s="79"/>
      <c r="D74" s="88"/>
      <c r="E74" s="79"/>
      <c r="F74" s="79"/>
      <c r="G74" s="79"/>
      <c r="H74" s="79"/>
      <c r="I74" s="88"/>
    </row>
    <row r="75" spans="1:9" ht="20.25" customHeight="1">
      <c r="A75" s="79"/>
      <c r="B75" s="79"/>
      <c r="C75" s="79"/>
      <c r="D75" s="88"/>
      <c r="E75" s="79"/>
      <c r="F75" s="79"/>
      <c r="G75" s="79"/>
      <c r="H75" s="79"/>
      <c r="I75" s="88"/>
    </row>
    <row r="76" spans="1:9" ht="20.25" customHeight="1">
      <c r="A76" s="79"/>
      <c r="B76" s="79"/>
      <c r="C76" s="79"/>
      <c r="D76" s="88"/>
      <c r="E76" s="79"/>
      <c r="F76" s="79"/>
      <c r="G76" s="79"/>
      <c r="H76" s="79"/>
      <c r="I76" s="88"/>
    </row>
    <row r="77" spans="1:9" ht="20.25" customHeight="1">
      <c r="A77" s="79"/>
      <c r="B77" s="79"/>
      <c r="C77" s="79"/>
      <c r="D77" s="88"/>
      <c r="E77" s="79"/>
      <c r="F77" s="79"/>
      <c r="G77" s="79"/>
      <c r="H77" s="79"/>
      <c r="I77" s="88"/>
    </row>
    <row r="78" spans="1:9" ht="20.25" customHeight="1">
      <c r="A78" s="79"/>
      <c r="B78" s="79"/>
      <c r="C78" s="79"/>
      <c r="D78" s="88"/>
      <c r="E78" s="79"/>
      <c r="F78" s="79"/>
      <c r="G78" s="79"/>
      <c r="H78" s="79"/>
      <c r="I78" s="88"/>
    </row>
    <row r="79" spans="1:9" ht="20.25" customHeight="1">
      <c r="A79" s="79"/>
      <c r="B79" s="79"/>
      <c r="C79" s="79"/>
      <c r="D79" s="88"/>
      <c r="E79" s="79"/>
      <c r="F79" s="79"/>
      <c r="G79" s="79"/>
      <c r="H79" s="79"/>
      <c r="I79" s="88"/>
    </row>
    <row r="80" spans="1:9" ht="20.25" customHeight="1">
      <c r="A80" s="79"/>
      <c r="B80" s="79"/>
      <c r="C80" s="79"/>
      <c r="D80" s="88"/>
      <c r="E80" s="79"/>
      <c r="F80" s="79"/>
      <c r="G80" s="79"/>
      <c r="H80" s="79"/>
      <c r="I80" s="88"/>
    </row>
    <row r="81" spans="1:9" ht="15.75" customHeight="1">
      <c r="A81" s="79"/>
      <c r="B81" s="79"/>
      <c r="C81" s="79"/>
      <c r="D81" s="88"/>
      <c r="E81" s="79"/>
      <c r="F81" s="79"/>
      <c r="I81" s="88"/>
    </row>
    <row r="82" spans="1:9" ht="15.75" customHeight="1">
      <c r="A82" s="79"/>
      <c r="B82" s="79"/>
      <c r="C82" s="79"/>
      <c r="D82" s="88"/>
      <c r="E82" s="79"/>
      <c r="F82" s="79"/>
      <c r="I82" s="88"/>
    </row>
    <row r="83" spans="4:9" ht="15.75" customHeight="1">
      <c r="D83" s="88"/>
      <c r="E83" s="79"/>
      <c r="F83" s="79"/>
      <c r="I83" s="88"/>
    </row>
    <row r="84" spans="4:9" ht="15.75" customHeight="1">
      <c r="D84" s="88"/>
      <c r="E84" s="79"/>
      <c r="F84" s="79"/>
      <c r="I84" s="88"/>
    </row>
    <row r="85" spans="4:9" ht="15.75" customHeight="1">
      <c r="D85" s="88"/>
      <c r="E85" s="79"/>
      <c r="I85" s="88"/>
    </row>
    <row r="86" spans="4:9" ht="15.75" customHeight="1">
      <c r="D86" s="88"/>
      <c r="E86" s="79"/>
      <c r="I86" s="88"/>
    </row>
    <row r="87" spans="4:9" ht="15.75" customHeight="1">
      <c r="D87" s="88"/>
      <c r="E87" s="79"/>
      <c r="I87" s="88"/>
    </row>
    <row r="88" spans="4:9" ht="15.75" customHeight="1">
      <c r="D88" s="88"/>
      <c r="I88" s="88"/>
    </row>
    <row r="89" spans="4:9" ht="15.75" customHeight="1">
      <c r="D89" s="88"/>
      <c r="I89" s="88"/>
    </row>
    <row r="90" spans="4:9" ht="15.75" customHeight="1">
      <c r="D90" s="88"/>
      <c r="I90" s="88"/>
    </row>
    <row r="91" spans="4:9" ht="15.75" customHeight="1">
      <c r="D91" s="88"/>
      <c r="I91" s="88"/>
    </row>
    <row r="92" spans="4:9" ht="19.5" customHeight="1">
      <c r="D92" s="88"/>
      <c r="I92" s="88"/>
    </row>
    <row r="93" spans="4:9" ht="19.5" customHeight="1">
      <c r="D93" s="88"/>
      <c r="I93" s="88"/>
    </row>
    <row r="94" spans="4:9" ht="19.5" customHeight="1">
      <c r="D94" s="88"/>
      <c r="I94" s="88"/>
    </row>
    <row r="95" spans="4:9" ht="19.5" customHeight="1">
      <c r="D95" s="88"/>
      <c r="I95" s="88"/>
    </row>
    <row r="96" spans="4:9" ht="19.5" customHeight="1">
      <c r="D96" s="88"/>
      <c r="I96" s="88"/>
    </row>
    <row r="97" spans="4:9" ht="19.5" customHeight="1">
      <c r="D97" s="88"/>
      <c r="I97" s="88"/>
    </row>
    <row r="98" spans="4:9" ht="19.5" customHeight="1">
      <c r="D98" s="88"/>
      <c r="I98" s="88"/>
    </row>
    <row r="99" spans="4:9" ht="19.5" customHeight="1">
      <c r="D99" s="88"/>
      <c r="I99" s="88"/>
    </row>
    <row r="100" spans="4:9" ht="19.5" customHeight="1">
      <c r="D100" s="88"/>
      <c r="I100" s="88"/>
    </row>
    <row r="101" spans="4:9" ht="19.5" customHeight="1">
      <c r="D101" s="88"/>
      <c r="I101" s="88"/>
    </row>
    <row r="102" spans="4:9" ht="19.5" customHeight="1">
      <c r="D102" s="88"/>
      <c r="I102" s="88"/>
    </row>
    <row r="103" spans="4:9" ht="19.5" customHeight="1">
      <c r="D103" s="88"/>
      <c r="I103" s="88"/>
    </row>
    <row r="104" spans="4:9" ht="19.5" customHeight="1">
      <c r="D104" s="88"/>
      <c r="I104" s="88"/>
    </row>
    <row r="105" spans="4:9" ht="19.5" customHeight="1">
      <c r="D105" s="88"/>
      <c r="I105" s="88"/>
    </row>
    <row r="106" spans="4:9" ht="19.5" customHeight="1">
      <c r="D106" s="88"/>
      <c r="I106" s="88"/>
    </row>
    <row r="107" spans="4:9" ht="19.5" customHeight="1">
      <c r="D107" s="88"/>
      <c r="I107" s="88"/>
    </row>
    <row r="108" spans="4:9" ht="19.5" customHeight="1">
      <c r="D108" s="88"/>
      <c r="I108" s="88"/>
    </row>
    <row r="109" spans="4:9" ht="19.5" customHeight="1">
      <c r="D109" s="88"/>
      <c r="I109" s="88"/>
    </row>
    <row r="110" spans="4:9" ht="19.5" customHeight="1">
      <c r="D110" s="88"/>
      <c r="I110" s="88"/>
    </row>
    <row r="111" spans="4:9" ht="19.5" customHeight="1">
      <c r="D111" s="88"/>
      <c r="I111" s="88"/>
    </row>
    <row r="112" spans="4:9" ht="19.5" customHeight="1">
      <c r="D112" s="88"/>
      <c r="I112" s="88"/>
    </row>
    <row r="113" spans="4:9" ht="19.5" customHeight="1">
      <c r="D113" s="88"/>
      <c r="I113" s="88"/>
    </row>
    <row r="114" spans="4:9" ht="19.5" customHeight="1">
      <c r="D114" s="88"/>
      <c r="I114" s="88"/>
    </row>
    <row r="115" spans="4:9" ht="19.5" customHeight="1">
      <c r="D115" s="88"/>
      <c r="I115" s="88"/>
    </row>
    <row r="116" spans="4:9" ht="19.5" customHeight="1">
      <c r="D116" s="88"/>
      <c r="I116" s="88"/>
    </row>
    <row r="117" spans="4:9" ht="19.5" customHeight="1">
      <c r="D117" s="88"/>
      <c r="I117" s="88"/>
    </row>
    <row r="118" spans="4:9" ht="19.5" customHeight="1">
      <c r="D118" s="88"/>
      <c r="I118" s="88"/>
    </row>
    <row r="119" spans="4:9" ht="19.5" customHeight="1">
      <c r="D119" s="88"/>
      <c r="I119" s="88"/>
    </row>
    <row r="120" spans="4:9" ht="19.5" customHeight="1">
      <c r="D120" s="88"/>
      <c r="I120" s="88"/>
    </row>
    <row r="121" spans="4:9" ht="19.5" customHeight="1">
      <c r="D121" s="88"/>
      <c r="I121" s="88"/>
    </row>
    <row r="122" spans="4:9" ht="19.5" customHeight="1">
      <c r="D122" s="88"/>
      <c r="I122" s="88"/>
    </row>
    <row r="123" spans="4:9" ht="19.5" customHeight="1">
      <c r="D123" s="88"/>
      <c r="I123" s="88"/>
    </row>
    <row r="124" spans="4:9" ht="19.5" customHeight="1">
      <c r="D124" s="88"/>
      <c r="I124" s="88"/>
    </row>
    <row r="125" spans="4:9" ht="19.5" customHeight="1">
      <c r="D125" s="88"/>
      <c r="I125" s="88"/>
    </row>
    <row r="126" spans="4:9" ht="19.5" customHeight="1">
      <c r="D126" s="88"/>
      <c r="I126" s="88"/>
    </row>
    <row r="127" spans="4:9" ht="19.5" customHeight="1">
      <c r="D127" s="88"/>
      <c r="I127" s="88"/>
    </row>
    <row r="128" spans="4:9" ht="19.5" customHeight="1">
      <c r="D128" s="88"/>
      <c r="I128" s="88"/>
    </row>
    <row r="129" spans="4:9" ht="19.5" customHeight="1">
      <c r="D129" s="88"/>
      <c r="I129" s="88"/>
    </row>
    <row r="130" spans="4:9" ht="19.5" customHeight="1">
      <c r="D130" s="88"/>
      <c r="I130" s="88"/>
    </row>
    <row r="131" spans="4:9" ht="19.5" customHeight="1">
      <c r="D131" s="88"/>
      <c r="I131" s="88"/>
    </row>
    <row r="132" spans="4:9" ht="19.5" customHeight="1">
      <c r="D132" s="88"/>
      <c r="I132" s="88"/>
    </row>
    <row r="133" spans="4:9" ht="19.5" customHeight="1">
      <c r="D133" s="88"/>
      <c r="I133" s="88"/>
    </row>
    <row r="134" spans="4:9" ht="19.5" customHeight="1">
      <c r="D134" s="88"/>
      <c r="I134" s="88"/>
    </row>
    <row r="135" spans="4:9" ht="19.5" customHeight="1">
      <c r="D135" s="88"/>
      <c r="I135" s="88"/>
    </row>
    <row r="136" spans="4:9" ht="19.5" customHeight="1">
      <c r="D136" s="88"/>
      <c r="I136" s="88"/>
    </row>
    <row r="137" spans="4:9" ht="19.5" customHeight="1">
      <c r="D137" s="88"/>
      <c r="I137" s="88"/>
    </row>
    <row r="138" spans="4:9" ht="19.5" customHeight="1">
      <c r="D138" s="88"/>
      <c r="I138" s="88"/>
    </row>
    <row r="139" spans="4:9" ht="19.5" customHeight="1">
      <c r="D139" s="88"/>
      <c r="I139" s="88"/>
    </row>
    <row r="140" spans="4:9" ht="19.5" customHeight="1">
      <c r="D140" s="88"/>
      <c r="I140" s="88"/>
    </row>
    <row r="141" spans="4:9" ht="19.5" customHeight="1">
      <c r="D141" s="88"/>
      <c r="I141" s="88"/>
    </row>
    <row r="142" spans="4:9" ht="19.5" customHeight="1">
      <c r="D142" s="88"/>
      <c r="I142" s="88"/>
    </row>
    <row r="143" spans="4:9" ht="19.5" customHeight="1">
      <c r="D143" s="88"/>
      <c r="I143" s="88"/>
    </row>
    <row r="144" spans="4:9" ht="19.5" customHeight="1">
      <c r="D144" s="88"/>
      <c r="I144" s="88"/>
    </row>
    <row r="145" spans="4:9" ht="19.5" customHeight="1">
      <c r="D145" s="88"/>
      <c r="I145" s="88"/>
    </row>
    <row r="146" spans="4:9" ht="19.5" customHeight="1">
      <c r="D146" s="88"/>
      <c r="I146" s="88"/>
    </row>
    <row r="147" spans="4:9" ht="19.5" customHeight="1">
      <c r="D147" s="88"/>
      <c r="I147" s="88"/>
    </row>
    <row r="148" spans="4:9" ht="19.5" customHeight="1">
      <c r="D148" s="88"/>
      <c r="I148" s="88"/>
    </row>
    <row r="149" spans="4:9" ht="19.5" customHeight="1">
      <c r="D149" s="88"/>
      <c r="I149" s="88"/>
    </row>
    <row r="150" spans="4:9" ht="19.5" customHeight="1">
      <c r="D150" s="88"/>
      <c r="I150" s="88"/>
    </row>
    <row r="151" spans="4:9" ht="19.5" customHeight="1">
      <c r="D151" s="88"/>
      <c r="I151" s="88"/>
    </row>
    <row r="152" spans="4:9" ht="19.5" customHeight="1">
      <c r="D152" s="88"/>
      <c r="I152" s="88"/>
    </row>
    <row r="153" spans="4:9" ht="19.5" customHeight="1">
      <c r="D153" s="88"/>
      <c r="I153" s="88"/>
    </row>
    <row r="154" spans="4:9" ht="19.5" customHeight="1">
      <c r="D154" s="88"/>
      <c r="I154" s="88"/>
    </row>
    <row r="155" spans="4:9" ht="19.5" customHeight="1">
      <c r="D155" s="88"/>
      <c r="I155" s="88"/>
    </row>
    <row r="156" spans="4:9" ht="19.5" customHeight="1">
      <c r="D156" s="88"/>
      <c r="I156" s="88"/>
    </row>
    <row r="157" spans="4:9" ht="19.5" customHeight="1">
      <c r="D157" s="88"/>
      <c r="I157" s="88"/>
    </row>
    <row r="158" spans="4:9" ht="19.5" customHeight="1">
      <c r="D158" s="88"/>
      <c r="I158" s="88"/>
    </row>
    <row r="159" spans="4:9" ht="19.5" customHeight="1">
      <c r="D159" s="88"/>
      <c r="I159" s="88"/>
    </row>
    <row r="160" spans="4:9" ht="19.5" customHeight="1">
      <c r="D160" s="88"/>
      <c r="I160" s="88"/>
    </row>
    <row r="161" spans="4:9" ht="19.5" customHeight="1">
      <c r="D161" s="88"/>
      <c r="I161" s="88"/>
    </row>
    <row r="162" spans="4:9" ht="19.5" customHeight="1">
      <c r="D162" s="88"/>
      <c r="I162" s="88"/>
    </row>
    <row r="163" spans="4:9" ht="19.5" customHeight="1">
      <c r="D163" s="88"/>
      <c r="I163" s="88"/>
    </row>
    <row r="164" spans="4:9" ht="19.5" customHeight="1">
      <c r="D164" s="88"/>
      <c r="I164" s="88"/>
    </row>
    <row r="165" spans="4:9" ht="19.5" customHeight="1">
      <c r="D165" s="88"/>
      <c r="I165" s="88"/>
    </row>
    <row r="166" spans="4:9" ht="19.5" customHeight="1">
      <c r="D166" s="88"/>
      <c r="I166" s="88"/>
    </row>
    <row r="167" spans="4:9" ht="19.5" customHeight="1">
      <c r="D167" s="88"/>
      <c r="I167" s="88"/>
    </row>
    <row r="168" spans="4:9" ht="19.5" customHeight="1">
      <c r="D168" s="88"/>
      <c r="I168" s="88"/>
    </row>
    <row r="169" spans="4:9" ht="19.5" customHeight="1">
      <c r="D169" s="88"/>
      <c r="I169" s="88"/>
    </row>
    <row r="170" spans="4:9" ht="19.5" customHeight="1">
      <c r="D170" s="88"/>
      <c r="I170" s="88"/>
    </row>
    <row r="171" spans="4:9" ht="19.5" customHeight="1">
      <c r="D171" s="88"/>
      <c r="I171" s="88"/>
    </row>
    <row r="172" spans="4:9" ht="19.5" customHeight="1">
      <c r="D172" s="88"/>
      <c r="I172" s="88"/>
    </row>
    <row r="173" spans="4:9" ht="19.5" customHeight="1">
      <c r="D173" s="88"/>
      <c r="I173" s="88"/>
    </row>
    <row r="174" spans="4:9" ht="19.5" customHeight="1">
      <c r="D174" s="88"/>
      <c r="I174" s="88"/>
    </row>
    <row r="175" spans="4:9" ht="19.5" customHeight="1">
      <c r="D175" s="88"/>
      <c r="I175" s="88"/>
    </row>
    <row r="176" spans="4:9" ht="19.5" customHeight="1">
      <c r="D176" s="88"/>
      <c r="I176" s="88"/>
    </row>
    <row r="177" spans="4:9" ht="19.5" customHeight="1">
      <c r="D177" s="88"/>
      <c r="I177" s="88"/>
    </row>
    <row r="178" spans="4:9" ht="19.5" customHeight="1">
      <c r="D178" s="88"/>
      <c r="I178" s="88"/>
    </row>
    <row r="179" spans="4:9" ht="19.5" customHeight="1">
      <c r="D179" s="88"/>
      <c r="I179" s="88"/>
    </row>
    <row r="180" spans="4:9" ht="19.5" customHeight="1">
      <c r="D180" s="88"/>
      <c r="I180" s="88"/>
    </row>
    <row r="181" spans="4:9" ht="19.5" customHeight="1">
      <c r="D181" s="88"/>
      <c r="I181" s="88"/>
    </row>
    <row r="182" spans="4:9" ht="19.5" customHeight="1">
      <c r="D182" s="88"/>
      <c r="I182" s="88"/>
    </row>
    <row r="183" spans="4:9" ht="19.5" customHeight="1">
      <c r="D183" s="88"/>
      <c r="I183" s="88"/>
    </row>
    <row r="184" spans="4:9" ht="19.5" customHeight="1">
      <c r="D184" s="88"/>
      <c r="I184" s="88"/>
    </row>
    <row r="185" spans="4:9" ht="19.5" customHeight="1">
      <c r="D185" s="88"/>
      <c r="I185" s="88"/>
    </row>
    <row r="186" spans="4:9" ht="19.5" customHeight="1">
      <c r="D186" s="88"/>
      <c r="I186" s="88"/>
    </row>
    <row r="187" spans="4:9" ht="19.5" customHeight="1">
      <c r="D187" s="88"/>
      <c r="I187" s="88"/>
    </row>
    <row r="188" spans="4:9" ht="19.5" customHeight="1">
      <c r="D188" s="88"/>
      <c r="I188" s="88"/>
    </row>
    <row r="189" spans="4:9" ht="19.5" customHeight="1">
      <c r="D189" s="88"/>
      <c r="I189" s="88"/>
    </row>
    <row r="190" spans="4:9" ht="19.5" customHeight="1">
      <c r="D190" s="88"/>
      <c r="I190" s="88"/>
    </row>
    <row r="191" spans="4:9" ht="19.5" customHeight="1">
      <c r="D191" s="88"/>
      <c r="I191" s="88"/>
    </row>
    <row r="192" spans="4:9" ht="19.5" customHeight="1">
      <c r="D192" s="88"/>
      <c r="I192" s="88"/>
    </row>
    <row r="193" spans="4:9" ht="19.5" customHeight="1">
      <c r="D193" s="88"/>
      <c r="I193" s="88"/>
    </row>
    <row r="194" spans="4:9" ht="19.5" customHeight="1">
      <c r="D194" s="88"/>
      <c r="I194" s="88"/>
    </row>
    <row r="195" spans="4:9" ht="19.5" customHeight="1">
      <c r="D195" s="88"/>
      <c r="I195" s="88"/>
    </row>
    <row r="196" spans="4:9" ht="19.5" customHeight="1">
      <c r="D196" s="88"/>
      <c r="I196" s="88"/>
    </row>
    <row r="197" spans="4:9" ht="19.5" customHeight="1">
      <c r="D197" s="88"/>
      <c r="I197" s="88"/>
    </row>
    <row r="198" ht="19.5" customHeight="1">
      <c r="D198" s="88"/>
    </row>
    <row r="199" ht="19.5" customHeight="1">
      <c r="D199" s="88"/>
    </row>
  </sheetData>
  <sheetProtection/>
  <mergeCells count="5">
    <mergeCell ref="A3:A4"/>
    <mergeCell ref="B3:D3"/>
    <mergeCell ref="E3:G3"/>
    <mergeCell ref="A18:G19"/>
    <mergeCell ref="A20:G21"/>
  </mergeCells>
  <printOptions/>
  <pageMargins left="1" right="1" top="1" bottom="1" header="0.5" footer="0.5"/>
  <pageSetup horizontalDpi="600" verticalDpi="600" orientation="portrait" paperSize="9" scale="78" r:id="rId1"/>
  <rowBreaks count="2" manualBreakCount="2">
    <brk id="27" max="255" man="1"/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YamanakaMa</dc:creator>
  <cp:keywords/>
  <dc:description/>
  <cp:lastModifiedBy>大阪府</cp:lastModifiedBy>
  <cp:lastPrinted>2015-04-08T01:18:47Z</cp:lastPrinted>
  <dcterms:created xsi:type="dcterms:W3CDTF">2005-09-03T12:10:54Z</dcterms:created>
  <dcterms:modified xsi:type="dcterms:W3CDTF">2015-04-08T12:37:36Z</dcterms:modified>
  <cp:category/>
  <cp:version/>
  <cp:contentType/>
  <cp:contentStatus/>
</cp:coreProperties>
</file>