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4700" windowHeight="8325" activeTab="0"/>
  </bookViews>
  <sheets>
    <sheet name="２日前" sheetId="1" r:id="rId1"/>
    <sheet name="選挙区別" sheetId="2" r:id="rId2"/>
  </sheets>
  <externalReferences>
    <externalReference r:id="rId5"/>
  </externalReferences>
  <definedNames>
    <definedName name="_Fill" hidden="1">#REF!</definedName>
    <definedName name="_xlnm.Print_Area" localSheetId="0">'２日前'!$A$1:$G$98</definedName>
    <definedName name="_xlnm.Print_Area" localSheetId="1">'選挙区別'!$A$1:$G$22</definedName>
    <definedName name="_xlnm.Print_Titles" localSheetId="1">'選挙区別'!$9:$10</definedName>
    <definedName name="表1">#REF!</definedName>
    <definedName name="様式7号">#REF!</definedName>
  </definedNames>
  <calcPr fullCalcOnLoad="1"/>
</workbook>
</file>

<file path=xl/sharedStrings.xml><?xml version="1.0" encoding="utf-8"?>
<sst xmlns="http://schemas.openxmlformats.org/spreadsheetml/2006/main" count="159" uniqueCount="113">
  <si>
    <t>市町村名</t>
  </si>
  <si>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</si>
  <si>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</si>
  <si>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</si>
  <si>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</si>
  <si>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</si>
  <si>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</si>
  <si>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</si>
  <si>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</si>
  <si>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</si>
  <si>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</si>
  <si>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</si>
  <si>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</si>
  <si>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</si>
  <si>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</si>
  <si>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</si>
  <si>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</si>
  <si>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</si>
  <si>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</si>
  <si>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</si>
  <si>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</si>
  <si>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</si>
  <si>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</si>
  <si>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</si>
  <si>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</si>
  <si>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</si>
  <si>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</si>
  <si>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</si>
  <si>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</si>
  <si>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</si>
  <si>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</si>
  <si>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</si>
  <si>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</si>
  <si>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</si>
  <si>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</si>
  <si>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</si>
  <si>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</si>
  <si>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</si>
  <si>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</si>
  <si>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  町</t>
  </si>
  <si>
    <t>太子町</t>
  </si>
  <si>
    <t>河南町</t>
  </si>
  <si>
    <t>千早赤阪村</t>
  </si>
  <si>
    <t>町村計</t>
  </si>
  <si>
    <t>大阪府計</t>
  </si>
  <si>
    <t>大阪市北区</t>
  </si>
  <si>
    <t>同　　都島区</t>
  </si>
  <si>
    <t>同　　福島区</t>
  </si>
  <si>
    <t>同　　此花区</t>
  </si>
  <si>
    <t>同　　中央区</t>
  </si>
  <si>
    <t>同　　西区</t>
  </si>
  <si>
    <t>同　　港区</t>
  </si>
  <si>
    <t>同　　大正区</t>
  </si>
  <si>
    <t>同　　天王寺区</t>
  </si>
  <si>
    <t>同　　浪速区</t>
  </si>
  <si>
    <t>同　　西淀川区</t>
  </si>
  <si>
    <t>同　　淀川区</t>
  </si>
  <si>
    <t>同　　東淀川区</t>
  </si>
  <si>
    <t>同　　東成区</t>
  </si>
  <si>
    <t>同　　生野区</t>
  </si>
  <si>
    <t>同　　旭区</t>
  </si>
  <si>
    <t>同　　城東区</t>
  </si>
  <si>
    <t>同　　鶴見区</t>
  </si>
  <si>
    <t>同　　阿倍野区</t>
  </si>
  <si>
    <t>同　　住之江区</t>
  </si>
  <si>
    <t>同　　住吉区</t>
  </si>
  <si>
    <t>同　　東住吉区</t>
  </si>
  <si>
    <t>同　　平野区</t>
  </si>
  <si>
    <t>同　　西成区</t>
  </si>
  <si>
    <t>計</t>
  </si>
  <si>
    <t>期日前投票者数</t>
  </si>
  <si>
    <t>不在者投票者数</t>
  </si>
  <si>
    <t>合計</t>
  </si>
  <si>
    <t>（A）</t>
  </si>
  <si>
    <t>（B）</t>
  </si>
  <si>
    <t>(A+B)</t>
  </si>
  <si>
    <t>四條畷市</t>
  </si>
  <si>
    <t>堺市　堺区</t>
  </si>
  <si>
    <t>同　　中区</t>
  </si>
  <si>
    <t>同　　東区</t>
  </si>
  <si>
    <t>同　　西区</t>
  </si>
  <si>
    <t>同　　南区</t>
  </si>
  <si>
    <t>同　　北区</t>
  </si>
  <si>
    <t>同　　美原区</t>
  </si>
  <si>
    <r>
      <t xml:space="preserve">市町村計
</t>
    </r>
    <r>
      <rPr>
        <sz val="8"/>
        <color indexed="8"/>
        <rFont val="ＭＳ Ｐゴシック"/>
        <family val="3"/>
      </rPr>
      <t>（大阪市及び堺市除く）</t>
    </r>
  </si>
  <si>
    <r>
      <t xml:space="preserve">市計
</t>
    </r>
    <r>
      <rPr>
        <sz val="8"/>
        <color indexed="8"/>
        <rFont val="ＭＳ Ｐゴシック"/>
        <family val="3"/>
      </rPr>
      <t>（大阪市及び堺市除く）</t>
    </r>
  </si>
  <si>
    <t>（無投票）</t>
  </si>
  <si>
    <t>（A）</t>
  </si>
  <si>
    <t>（B）</t>
  </si>
  <si>
    <t>(A+B)</t>
  </si>
  <si>
    <t>選挙区名</t>
  </si>
  <si>
    <t>高槻市及び三島郡</t>
  </si>
  <si>
    <t>泉佐野市及び泉南郡熊取町</t>
  </si>
  <si>
    <t>大東市及び四條畷市</t>
  </si>
  <si>
    <t>箕面市及び豊能郡</t>
  </si>
  <si>
    <t>柏原市及び藤井寺市</t>
  </si>
  <si>
    <t>期日前投票者数
（Ａ）</t>
  </si>
  <si>
    <t>不在者投票者数
（Ｂ）</t>
  </si>
  <si>
    <t>大阪市　福島区及び此花区</t>
  </si>
  <si>
    <t>堺市　東区及び美原区</t>
  </si>
  <si>
    <t>大阪市　大正区及び西成区</t>
  </si>
  <si>
    <t>大阪市　天王寺区及び浪速区</t>
  </si>
  <si>
    <t>泉大津市、高石市及び泉北郡</t>
  </si>
  <si>
    <t>富田林市、大阪狭山市及び南河内郡</t>
  </si>
  <si>
    <t>泉南市、阪南市並びに泉南郡田尻町及び岬町</t>
  </si>
  <si>
    <t>合計
（Ａ）＋（Ｂ）</t>
  </si>
  <si>
    <t>参考（H23）大阪府議会議員選挙
４月８日現在（４／２～４／８）</t>
  </si>
  <si>
    <t>今回（H27）大阪府議会議員選挙
４月１０日現在（４／４～４／１０）</t>
  </si>
  <si>
    <t>○泉大津市、大阪狭山市、忠岡町は平成２３年選挙は無投票であったため、平成２３年４月８日現在の数値は当該選挙区の残りの団体の合計数値です。</t>
  </si>
  <si>
    <t>参考（H23）大阪府議会議員選挙
４月８日現在（４／２～４／８）</t>
  </si>
  <si>
    <t>○大阪市福島区及び此花区、大正区及び西成区、天王寺区及び浪速区、泉大津市・高石市及び泉北郡、泉佐野市及び泉南郡熊取町、富田林市・大阪狭山市及び南河内郡、大東市及び四條畷市、柏原市及び藤井寺市、泉南市・阪南市並びに泉南郡田尻町及び岬町の各選挙区の平成２３年４月８日現在の数値は、合区前の関係市町の数値の合計です。</t>
  </si>
  <si>
    <t>期日前投票者数・不在者投票者数調べ（選挙期日２日前）【訂正反映後】</t>
  </si>
  <si>
    <t>合区選挙区の期日前投票者数・不在者投票者数調（選挙期日２日前）【訂正反映後】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</si>
</sst>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0_);[Red]\(0.00\)"/>
    <numFmt numFmtId="178" formatCode="0_);[Red]\(0\)"/>
    <numFmt numFmtId="179" formatCode="#,##0_ ;[Red]\-#,##0\ "/>
    <numFmt numFmtId="180" formatCode="&quot;¥&quot;#,##0_);[Red]\(&quot;¥&quot;#,##0\)"/>
    <numFmt numFmtId="181" formatCode="#,##0_ "/>
  </numFmts>
  <fonts count="55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0"/>
      <color indexed="12"/>
      <name val="ＭＳ Ｐゴシック"/>
      <family val="3"/>
    </font>
    <font>
      <sz val="10"/>
      <color indexed="60"/>
      <name val="ＭＳ Ｐゴシック"/>
      <family val="3"/>
    </font>
    <font>
      <sz val="10"/>
      <color indexed="8"/>
      <name val="ＭＳ Ｐゴシック"/>
      <family val="3"/>
    </font>
    <font>
      <sz val="10"/>
      <color indexed="10"/>
      <name val="ＭＳ Ｐゴシック"/>
      <family val="3"/>
    </font>
    <font>
      <sz val="10"/>
      <name val="ＭＳ ゴシック"/>
      <family val="3"/>
    </font>
    <font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name val="ＭＳ 明朝"/>
      <family val="1"/>
    </font>
    <font>
      <sz val="9"/>
      <name val="FMゴシック体"/>
      <family val="3"/>
    </font>
    <font>
      <sz val="7"/>
      <name val="ＭＳ 明朝"/>
      <family val="1"/>
    </font>
    <font>
      <b/>
      <sz val="9"/>
      <name val="FMゴシック体"/>
      <family val="3"/>
    </font>
    <font>
      <b/>
      <sz val="9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0"/>
      <name val="FMゴシック体"/>
      <family val="3"/>
    </font>
    <font>
      <sz val="9"/>
      <color indexed="8"/>
      <name val="FMゴシック体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FMゴシック体"/>
      <family val="3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double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 style="double"/>
      <bottom style="double"/>
    </border>
    <border>
      <left style="double"/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thin"/>
      <right style="double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double"/>
      <right style="double"/>
      <top style="thin"/>
      <bottom style="thin"/>
    </border>
    <border>
      <left style="double"/>
      <right style="double"/>
      <top style="double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double">
        <color indexed="8"/>
      </left>
      <right style="thin"/>
      <top style="double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/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/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double">
        <color indexed="8"/>
      </left>
      <right style="thin"/>
      <top style="thin"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thin"/>
      <right style="double"/>
      <top style="double"/>
      <bottom style="thin"/>
    </border>
    <border>
      <left style="double"/>
      <right>
        <color indexed="63"/>
      </right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</borders>
  <cellStyleXfs count="12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11" fillId="3" borderId="0" applyNumberFormat="0" applyBorder="0" applyAlignment="0" applyProtection="0"/>
    <xf numFmtId="0" fontId="37" fillId="4" borderId="0" applyNumberFormat="0" applyBorder="0" applyAlignment="0" applyProtection="0"/>
    <xf numFmtId="0" fontId="11" fillId="5" borderId="0" applyNumberFormat="0" applyBorder="0" applyAlignment="0" applyProtection="0"/>
    <xf numFmtId="0" fontId="37" fillId="6" borderId="0" applyNumberFormat="0" applyBorder="0" applyAlignment="0" applyProtection="0"/>
    <xf numFmtId="0" fontId="11" fillId="7" borderId="0" applyNumberFormat="0" applyBorder="0" applyAlignment="0" applyProtection="0"/>
    <xf numFmtId="0" fontId="37" fillId="8" borderId="0" applyNumberFormat="0" applyBorder="0" applyAlignment="0" applyProtection="0"/>
    <xf numFmtId="0" fontId="11" fillId="9" borderId="0" applyNumberFormat="0" applyBorder="0" applyAlignment="0" applyProtection="0"/>
    <xf numFmtId="0" fontId="37" fillId="10" borderId="0" applyNumberFormat="0" applyBorder="0" applyAlignment="0" applyProtection="0"/>
    <xf numFmtId="0" fontId="11" fillId="11" borderId="0" applyNumberFormat="0" applyBorder="0" applyAlignment="0" applyProtection="0"/>
    <xf numFmtId="0" fontId="37" fillId="12" borderId="0" applyNumberFormat="0" applyBorder="0" applyAlignment="0" applyProtection="0"/>
    <xf numFmtId="0" fontId="11" fillId="13" borderId="0" applyNumberFormat="0" applyBorder="0" applyAlignment="0" applyProtection="0"/>
    <xf numFmtId="0" fontId="37" fillId="14" borderId="0" applyNumberFormat="0" applyBorder="0" applyAlignment="0" applyProtection="0"/>
    <xf numFmtId="0" fontId="11" fillId="15" borderId="0" applyNumberFormat="0" applyBorder="0" applyAlignment="0" applyProtection="0"/>
    <xf numFmtId="0" fontId="37" fillId="16" borderId="0" applyNumberFormat="0" applyBorder="0" applyAlignment="0" applyProtection="0"/>
    <xf numFmtId="0" fontId="11" fillId="17" borderId="0" applyNumberFormat="0" applyBorder="0" applyAlignment="0" applyProtection="0"/>
    <xf numFmtId="0" fontId="37" fillId="18" borderId="0" applyNumberFormat="0" applyBorder="0" applyAlignment="0" applyProtection="0"/>
    <xf numFmtId="0" fontId="11" fillId="19" borderId="0" applyNumberFormat="0" applyBorder="0" applyAlignment="0" applyProtection="0"/>
    <xf numFmtId="0" fontId="37" fillId="20" borderId="0" applyNumberFormat="0" applyBorder="0" applyAlignment="0" applyProtection="0"/>
    <xf numFmtId="0" fontId="11" fillId="9" borderId="0" applyNumberFormat="0" applyBorder="0" applyAlignment="0" applyProtection="0"/>
    <xf numFmtId="0" fontId="37" fillId="21" borderId="0" applyNumberFormat="0" applyBorder="0" applyAlignment="0" applyProtection="0"/>
    <xf numFmtId="0" fontId="11" fillId="15" borderId="0" applyNumberFormat="0" applyBorder="0" applyAlignment="0" applyProtection="0"/>
    <xf numFmtId="0" fontId="37" fillId="22" borderId="0" applyNumberFormat="0" applyBorder="0" applyAlignment="0" applyProtection="0"/>
    <xf numFmtId="0" fontId="11" fillId="23" borderId="0" applyNumberFormat="0" applyBorder="0" applyAlignment="0" applyProtection="0"/>
    <xf numFmtId="0" fontId="38" fillId="24" borderId="0" applyNumberFormat="0" applyBorder="0" applyAlignment="0" applyProtection="0"/>
    <xf numFmtId="0" fontId="12" fillId="25" borderId="0" applyNumberFormat="0" applyBorder="0" applyAlignment="0" applyProtection="0"/>
    <xf numFmtId="0" fontId="38" fillId="26" borderId="0" applyNumberFormat="0" applyBorder="0" applyAlignment="0" applyProtection="0"/>
    <xf numFmtId="0" fontId="12" fillId="17" borderId="0" applyNumberFormat="0" applyBorder="0" applyAlignment="0" applyProtection="0"/>
    <xf numFmtId="0" fontId="38" fillId="27" borderId="0" applyNumberFormat="0" applyBorder="0" applyAlignment="0" applyProtection="0"/>
    <xf numFmtId="0" fontId="12" fillId="19" borderId="0" applyNumberFormat="0" applyBorder="0" applyAlignment="0" applyProtection="0"/>
    <xf numFmtId="0" fontId="38" fillId="28" borderId="0" applyNumberFormat="0" applyBorder="0" applyAlignment="0" applyProtection="0"/>
    <xf numFmtId="0" fontId="12" fillId="29" borderId="0" applyNumberFormat="0" applyBorder="0" applyAlignment="0" applyProtection="0"/>
    <xf numFmtId="0" fontId="38" fillId="30" borderId="0" applyNumberFormat="0" applyBorder="0" applyAlignment="0" applyProtection="0"/>
    <xf numFmtId="0" fontId="12" fillId="31" borderId="0" applyNumberFormat="0" applyBorder="0" applyAlignment="0" applyProtection="0"/>
    <xf numFmtId="0" fontId="38" fillId="32" borderId="0" applyNumberFormat="0" applyBorder="0" applyAlignment="0" applyProtection="0"/>
    <xf numFmtId="0" fontId="12" fillId="33" borderId="0" applyNumberFormat="0" applyBorder="0" applyAlignment="0" applyProtection="0"/>
    <xf numFmtId="0" fontId="38" fillId="34" borderId="0" applyNumberFormat="0" applyBorder="0" applyAlignment="0" applyProtection="0"/>
    <xf numFmtId="0" fontId="12" fillId="35" borderId="0" applyNumberFormat="0" applyBorder="0" applyAlignment="0" applyProtection="0"/>
    <xf numFmtId="0" fontId="38" fillId="36" borderId="0" applyNumberFormat="0" applyBorder="0" applyAlignment="0" applyProtection="0"/>
    <xf numFmtId="0" fontId="12" fillId="37" borderId="0" applyNumberFormat="0" applyBorder="0" applyAlignment="0" applyProtection="0"/>
    <xf numFmtId="0" fontId="38" fillId="38" borderId="0" applyNumberFormat="0" applyBorder="0" applyAlignment="0" applyProtection="0"/>
    <xf numFmtId="0" fontId="12" fillId="39" borderId="0" applyNumberFormat="0" applyBorder="0" applyAlignment="0" applyProtection="0"/>
    <xf numFmtId="0" fontId="38" fillId="40" borderId="0" applyNumberFormat="0" applyBorder="0" applyAlignment="0" applyProtection="0"/>
    <xf numFmtId="0" fontId="12" fillId="29" borderId="0" applyNumberFormat="0" applyBorder="0" applyAlignment="0" applyProtection="0"/>
    <xf numFmtId="0" fontId="38" fillId="41" borderId="0" applyNumberFormat="0" applyBorder="0" applyAlignment="0" applyProtection="0"/>
    <xf numFmtId="0" fontId="12" fillId="31" borderId="0" applyNumberFormat="0" applyBorder="0" applyAlignment="0" applyProtection="0"/>
    <xf numFmtId="0" fontId="38" fillId="42" borderId="0" applyNumberFormat="0" applyBorder="0" applyAlignment="0" applyProtection="0"/>
    <xf numFmtId="0" fontId="12" fillId="43" borderId="0" applyNumberFormat="0" applyBorder="0" applyAlignment="0" applyProtection="0"/>
    <xf numFmtId="0" fontId="3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0" fillId="44" borderId="1" applyNumberFormat="0" applyAlignment="0" applyProtection="0"/>
    <xf numFmtId="0" fontId="14" fillId="45" borderId="2" applyNumberFormat="0" applyAlignment="0" applyProtection="0"/>
    <xf numFmtId="0" fontId="41" fillId="46" borderId="0" applyNumberFormat="0" applyBorder="0" applyAlignment="0" applyProtection="0"/>
    <xf numFmtId="0" fontId="15" fillId="47" borderId="0" applyNumberFormat="0" applyBorder="0" applyAlignment="0" applyProtection="0"/>
    <xf numFmtId="9" fontId="0" fillId="0" borderId="0" applyFont="0" applyFill="0" applyBorder="0" applyAlignment="0" applyProtection="0"/>
    <xf numFmtId="0" fontId="0" fillId="48" borderId="3" applyNumberFormat="0" applyFont="0" applyAlignment="0" applyProtection="0"/>
    <xf numFmtId="0" fontId="2" fillId="49" borderId="4" applyNumberFormat="0" applyFont="0" applyAlignment="0" applyProtection="0"/>
    <xf numFmtId="0" fontId="0" fillId="49" borderId="4" applyNumberFormat="0" applyFont="0" applyAlignment="0" applyProtection="0"/>
    <xf numFmtId="0" fontId="42" fillId="0" borderId="5" applyNumberFormat="0" applyFill="0" applyAlignment="0" applyProtection="0"/>
    <xf numFmtId="0" fontId="16" fillId="0" borderId="6" applyNumberFormat="0" applyFill="0" applyAlignment="0" applyProtection="0"/>
    <xf numFmtId="0" fontId="43" fillId="50" borderId="0" applyNumberFormat="0" applyBorder="0" applyAlignment="0" applyProtection="0"/>
    <xf numFmtId="0" fontId="17" fillId="5" borderId="0" applyNumberFormat="0" applyBorder="0" applyAlignment="0" applyProtection="0"/>
    <xf numFmtId="0" fontId="44" fillId="51" borderId="7" applyNumberFormat="0" applyAlignment="0" applyProtection="0"/>
    <xf numFmtId="0" fontId="18" fillId="52" borderId="8" applyNumberFormat="0" applyAlignment="0" applyProtection="0"/>
    <xf numFmtId="0" fontId="4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34" fillId="0" borderId="0" applyFont="0" applyFill="0" applyBorder="0" applyAlignment="0" applyProtection="0"/>
    <xf numFmtId="0" fontId="46" fillId="0" borderId="9" applyNumberFormat="0" applyFill="0" applyAlignment="0" applyProtection="0"/>
    <xf numFmtId="0" fontId="20" fillId="0" borderId="10" applyNumberFormat="0" applyFill="0" applyAlignment="0" applyProtection="0"/>
    <xf numFmtId="0" fontId="47" fillId="0" borderId="11" applyNumberFormat="0" applyFill="0" applyAlignment="0" applyProtection="0"/>
    <xf numFmtId="0" fontId="21" fillId="0" borderId="12" applyNumberFormat="0" applyFill="0" applyAlignment="0" applyProtection="0"/>
    <xf numFmtId="0" fontId="48" fillId="0" borderId="13" applyNumberFormat="0" applyFill="0" applyAlignment="0" applyProtection="0"/>
    <xf numFmtId="0" fontId="22" fillId="0" borderId="14" applyNumberFormat="0" applyFill="0" applyAlignment="0" applyProtection="0"/>
    <xf numFmtId="0" fontId="4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9" fillId="0" borderId="15" applyNumberFormat="0" applyFill="0" applyAlignment="0" applyProtection="0"/>
    <xf numFmtId="0" fontId="23" fillId="0" borderId="16" applyNumberFormat="0" applyFill="0" applyAlignment="0" applyProtection="0"/>
    <xf numFmtId="0" fontId="50" fillId="51" borderId="17" applyNumberFormat="0" applyAlignment="0" applyProtection="0"/>
    <xf numFmtId="0" fontId="24" fillId="52" borderId="18" applyNumberFormat="0" applyAlignment="0" applyProtection="0"/>
    <xf numFmtId="0" fontId="5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53" borderId="7" applyNumberFormat="0" applyAlignment="0" applyProtection="0"/>
    <xf numFmtId="0" fontId="26" fillId="13" borderId="8" applyNumberFormat="0" applyAlignment="0" applyProtection="0"/>
    <xf numFmtId="0" fontId="0" fillId="0" borderId="0">
      <alignment vertical="center"/>
      <protection/>
    </xf>
    <xf numFmtId="0" fontId="34" fillId="0" borderId="0">
      <alignment/>
      <protection/>
    </xf>
    <xf numFmtId="0" fontId="37" fillId="0" borderId="0">
      <alignment vertical="center"/>
      <protection/>
    </xf>
    <xf numFmtId="0" fontId="28" fillId="0" borderId="0">
      <alignment/>
      <protection/>
    </xf>
    <xf numFmtId="0" fontId="37" fillId="0" borderId="0">
      <alignment vertical="center"/>
      <protection/>
    </xf>
    <xf numFmtId="0" fontId="28" fillId="0" borderId="0">
      <alignment/>
      <protection/>
    </xf>
    <xf numFmtId="0" fontId="28" fillId="0" borderId="0">
      <alignment/>
      <protection/>
    </xf>
    <xf numFmtId="0" fontId="2" fillId="0" borderId="0">
      <alignment/>
      <protection/>
    </xf>
    <xf numFmtId="0" fontId="37" fillId="0" borderId="0">
      <alignment vertical="center"/>
      <protection/>
    </xf>
    <xf numFmtId="0" fontId="28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7" fillId="0" borderId="0">
      <alignment vertical="center"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53" fillId="54" borderId="0" applyNumberFormat="0" applyBorder="0" applyAlignment="0" applyProtection="0"/>
    <xf numFmtId="0" fontId="27" fillId="7" borderId="0" applyNumberFormat="0" applyBorder="0" applyAlignment="0" applyProtection="0"/>
  </cellStyleXfs>
  <cellXfs count="186">
    <xf numFmtId="0" fontId="0" fillId="0" borderId="0" xfId="0" applyAlignment="1">
      <alignment vertical="center"/>
    </xf>
    <xf numFmtId="176" fontId="3" fillId="0" borderId="0" xfId="0" applyNumberFormat="1" applyFont="1" applyAlignment="1">
      <alignment vertical="center"/>
    </xf>
    <xf numFmtId="176" fontId="3" fillId="0" borderId="0" xfId="126" applyNumberFormat="1" applyFont="1">
      <alignment/>
      <protection/>
    </xf>
    <xf numFmtId="176" fontId="3" fillId="0" borderId="19" xfId="126" applyNumberFormat="1" applyFont="1" applyFill="1" applyBorder="1" applyAlignment="1">
      <alignment horizontal="center" vertical="center"/>
      <protection/>
    </xf>
    <xf numFmtId="176" fontId="3" fillId="0" borderId="20" xfId="126" applyNumberFormat="1" applyFont="1" applyFill="1" applyBorder="1" applyAlignment="1">
      <alignment horizontal="center" vertical="center"/>
      <protection/>
    </xf>
    <xf numFmtId="176" fontId="6" fillId="0" borderId="20" xfId="126" applyNumberFormat="1" applyFont="1" applyFill="1" applyBorder="1" applyAlignment="1">
      <alignment horizontal="center" vertical="center"/>
      <protection/>
    </xf>
    <xf numFmtId="176" fontId="6" fillId="0" borderId="21" xfId="126" applyNumberFormat="1" applyFont="1" applyFill="1" applyBorder="1" applyAlignment="1">
      <alignment horizontal="center" vertical="center"/>
      <protection/>
    </xf>
    <xf numFmtId="176" fontId="6" fillId="0" borderId="22" xfId="126" applyNumberFormat="1" applyFont="1" applyFill="1" applyBorder="1" applyAlignment="1">
      <alignment horizontal="center" vertical="center"/>
      <protection/>
    </xf>
    <xf numFmtId="176" fontId="6" fillId="0" borderId="19" xfId="126" applyNumberFormat="1" applyFont="1" applyFill="1" applyBorder="1" applyAlignment="1">
      <alignment horizontal="center" vertical="center"/>
      <protection/>
    </xf>
    <xf numFmtId="176" fontId="3" fillId="0" borderId="0" xfId="126" applyNumberFormat="1" applyFont="1" applyAlignment="1">
      <alignment horizontal="right"/>
      <protection/>
    </xf>
    <xf numFmtId="176" fontId="8" fillId="0" borderId="20" xfId="125" applyNumberFormat="1" applyFont="1" applyBorder="1" applyAlignment="1" applyProtection="1">
      <alignment vertical="center"/>
      <protection/>
    </xf>
    <xf numFmtId="176" fontId="8" fillId="0" borderId="21" xfId="125" applyNumberFormat="1" applyFont="1" applyBorder="1" applyAlignment="1" applyProtection="1">
      <alignment vertical="center"/>
      <protection/>
    </xf>
    <xf numFmtId="176" fontId="8" fillId="0" borderId="23" xfId="125" applyNumberFormat="1" applyFont="1" applyBorder="1" applyAlignment="1" applyProtection="1">
      <alignment horizontal="center" vertical="center"/>
      <protection/>
    </xf>
    <xf numFmtId="0" fontId="3" fillId="0" borderId="24" xfId="0" applyFont="1" applyBorder="1" applyAlignment="1">
      <alignment horizontal="center" shrinkToFit="1"/>
    </xf>
    <xf numFmtId="176" fontId="8" fillId="0" borderId="0" xfId="125" applyNumberFormat="1" applyFont="1" applyBorder="1" applyAlignment="1" applyProtection="1">
      <alignment horizontal="center" vertical="center"/>
      <protection/>
    </xf>
    <xf numFmtId="176" fontId="7" fillId="0" borderId="0" xfId="81" applyNumberFormat="1" applyFont="1" applyBorder="1" applyAlignment="1">
      <alignment horizontal="right"/>
    </xf>
    <xf numFmtId="176" fontId="3" fillId="0" borderId="0" xfId="0" applyNumberFormat="1" applyFont="1" applyBorder="1" applyAlignment="1">
      <alignment vertical="center"/>
    </xf>
    <xf numFmtId="176" fontId="3" fillId="0" borderId="25" xfId="0" applyNumberFormat="1" applyFont="1" applyBorder="1" applyAlignment="1">
      <alignment/>
    </xf>
    <xf numFmtId="176" fontId="3" fillId="0" borderId="20" xfId="126" applyNumberFormat="1" applyFont="1" applyFill="1" applyBorder="1" applyAlignment="1">
      <alignment/>
      <protection/>
    </xf>
    <xf numFmtId="176" fontId="3" fillId="0" borderId="19" xfId="126" applyNumberFormat="1" applyFont="1" applyFill="1" applyBorder="1" applyAlignment="1">
      <alignment/>
      <protection/>
    </xf>
    <xf numFmtId="176" fontId="6" fillId="0" borderId="20" xfId="126" applyNumberFormat="1" applyFont="1" applyFill="1" applyBorder="1" applyAlignment="1">
      <alignment/>
      <protection/>
    </xf>
    <xf numFmtId="176" fontId="6" fillId="0" borderId="19" xfId="126" applyNumberFormat="1" applyFont="1" applyFill="1" applyBorder="1" applyAlignment="1">
      <alignment/>
      <protection/>
    </xf>
    <xf numFmtId="176" fontId="3" fillId="0" borderId="26" xfId="0" applyNumberFormat="1" applyFont="1" applyBorder="1" applyAlignment="1">
      <alignment/>
    </xf>
    <xf numFmtId="176" fontId="3" fillId="0" borderId="27" xfId="0" applyNumberFormat="1" applyFont="1" applyBorder="1" applyAlignment="1">
      <alignment/>
    </xf>
    <xf numFmtId="176" fontId="3" fillId="0" borderId="28" xfId="0" applyNumberFormat="1" applyFont="1" applyBorder="1" applyAlignment="1">
      <alignment/>
    </xf>
    <xf numFmtId="176" fontId="1" fillId="0" borderId="0" xfId="126" applyNumberFormat="1" applyFont="1">
      <alignment/>
      <protection/>
    </xf>
    <xf numFmtId="176" fontId="3" fillId="0" borderId="26" xfId="0" applyNumberFormat="1" applyFont="1" applyBorder="1" applyAlignment="1">
      <alignment vertical="center"/>
    </xf>
    <xf numFmtId="176" fontId="3" fillId="0" borderId="29" xfId="0" applyNumberFormat="1" applyFont="1" applyBorder="1" applyAlignment="1">
      <alignment vertical="center"/>
    </xf>
    <xf numFmtId="176" fontId="3" fillId="0" borderId="30" xfId="81" applyNumberFormat="1" applyFont="1" applyFill="1" applyBorder="1" applyAlignment="1">
      <alignment/>
    </xf>
    <xf numFmtId="38" fontId="3" fillId="0" borderId="31" xfId="81" applyFont="1" applyFill="1" applyBorder="1" applyAlignment="1">
      <alignment horizontal="right"/>
    </xf>
    <xf numFmtId="176" fontId="3" fillId="0" borderId="26" xfId="0" applyNumberFormat="1" applyFont="1" applyBorder="1" applyAlignment="1">
      <alignment horizontal="right"/>
    </xf>
    <xf numFmtId="176" fontId="3" fillId="0" borderId="30" xfId="81" applyNumberFormat="1" applyFont="1" applyFill="1" applyBorder="1" applyAlignment="1">
      <alignment horizontal="right" vertical="center"/>
    </xf>
    <xf numFmtId="176" fontId="3" fillId="0" borderId="27" xfId="0" applyNumberFormat="1" applyFont="1" applyFill="1" applyBorder="1" applyAlignment="1">
      <alignment/>
    </xf>
    <xf numFmtId="176" fontId="3" fillId="0" borderId="32" xfId="126" applyNumberFormat="1" applyFont="1" applyFill="1" applyBorder="1" applyAlignment="1">
      <alignment/>
      <protection/>
    </xf>
    <xf numFmtId="176" fontId="3" fillId="0" borderId="31" xfId="126" applyNumberFormat="1" applyFont="1" applyFill="1" applyBorder="1" applyAlignment="1">
      <alignment/>
      <protection/>
    </xf>
    <xf numFmtId="176" fontId="3" fillId="0" borderId="31" xfId="126" applyNumberFormat="1" applyFont="1" applyFill="1" applyBorder="1" applyAlignment="1">
      <alignment horizontal="right"/>
      <protection/>
    </xf>
    <xf numFmtId="176" fontId="3" fillId="0" borderId="32" xfId="126" applyNumberFormat="1" applyFont="1" applyBorder="1" applyAlignment="1">
      <alignment/>
      <protection/>
    </xf>
    <xf numFmtId="176" fontId="3" fillId="0" borderId="33" xfId="126" applyNumberFormat="1" applyFont="1" applyFill="1" applyBorder="1" applyAlignment="1">
      <alignment horizontal="center" vertical="center"/>
      <protection/>
    </xf>
    <xf numFmtId="176" fontId="3" fillId="0" borderId="34" xfId="126" applyNumberFormat="1" applyFont="1" applyFill="1" applyBorder="1" applyAlignment="1">
      <alignment horizontal="center" vertical="center"/>
      <protection/>
    </xf>
    <xf numFmtId="176" fontId="3" fillId="0" borderId="35" xfId="0" applyNumberFormat="1" applyFont="1" applyBorder="1" applyAlignment="1">
      <alignment/>
    </xf>
    <xf numFmtId="176" fontId="3" fillId="0" borderId="36" xfId="0" applyNumberFormat="1" applyFont="1" applyFill="1" applyBorder="1" applyAlignment="1">
      <alignment/>
    </xf>
    <xf numFmtId="176" fontId="3" fillId="0" borderId="35" xfId="0" applyNumberFormat="1" applyFont="1" applyBorder="1" applyAlignment="1">
      <alignment horizontal="right"/>
    </xf>
    <xf numFmtId="176" fontId="3" fillId="0" borderId="36" xfId="0" applyNumberFormat="1" applyFont="1" applyBorder="1" applyAlignment="1">
      <alignment/>
    </xf>
    <xf numFmtId="176" fontId="3" fillId="0" borderId="37" xfId="0" applyNumberFormat="1" applyFont="1" applyBorder="1" applyAlignment="1">
      <alignment/>
    </xf>
    <xf numFmtId="176" fontId="3" fillId="0" borderId="38" xfId="0" applyNumberFormat="1" applyFont="1" applyBorder="1" applyAlignment="1">
      <alignment/>
    </xf>
    <xf numFmtId="176" fontId="3" fillId="0" borderId="27" xfId="126" applyNumberFormat="1" applyFont="1" applyFill="1" applyBorder="1" applyAlignment="1">
      <alignment/>
      <protection/>
    </xf>
    <xf numFmtId="176" fontId="3" fillId="0" borderId="26" xfId="126" applyNumberFormat="1" applyFont="1" applyFill="1" applyBorder="1" applyAlignment="1">
      <alignment/>
      <protection/>
    </xf>
    <xf numFmtId="38" fontId="3" fillId="0" borderId="26" xfId="81" applyFont="1" applyFill="1" applyBorder="1" applyAlignment="1">
      <alignment horizontal="right"/>
    </xf>
    <xf numFmtId="176" fontId="4" fillId="0" borderId="21" xfId="126" applyNumberFormat="1" applyFont="1" applyBorder="1" applyAlignment="1">
      <alignment horizontal="center" vertical="center"/>
      <protection/>
    </xf>
    <xf numFmtId="176" fontId="4" fillId="0" borderId="39" xfId="126" applyNumberFormat="1" applyFont="1" applyBorder="1" applyAlignment="1">
      <alignment horizontal="center" vertical="center"/>
      <protection/>
    </xf>
    <xf numFmtId="176" fontId="4" fillId="0" borderId="28" xfId="126" applyNumberFormat="1" applyFont="1" applyBorder="1" applyAlignment="1">
      <alignment horizontal="center" vertical="center"/>
      <protection/>
    </xf>
    <xf numFmtId="176" fontId="4" fillId="0" borderId="40" xfId="126" applyNumberFormat="1" applyFont="1" applyBorder="1" applyAlignment="1">
      <alignment horizontal="center" vertical="center"/>
      <protection/>
    </xf>
    <xf numFmtId="176" fontId="4" fillId="0" borderId="41" xfId="126" applyNumberFormat="1" applyFont="1" applyBorder="1" applyAlignment="1">
      <alignment horizontal="center" vertical="center"/>
      <protection/>
    </xf>
    <xf numFmtId="176" fontId="3" fillId="0" borderId="42" xfId="0" applyNumberFormat="1" applyFont="1" applyBorder="1" applyAlignment="1">
      <alignment horizontal="center" vertical="center"/>
    </xf>
    <xf numFmtId="176" fontId="4" fillId="0" borderId="43" xfId="126" applyNumberFormat="1" applyFont="1" applyBorder="1" applyAlignment="1">
      <alignment horizontal="center" vertical="center"/>
      <protection/>
    </xf>
    <xf numFmtId="176" fontId="3" fillId="0" borderId="43" xfId="0" applyNumberFormat="1" applyFont="1" applyBorder="1" applyAlignment="1">
      <alignment horizontal="center" vertical="center"/>
    </xf>
    <xf numFmtId="176" fontId="3" fillId="0" borderId="22" xfId="126" applyNumberFormat="1" applyFont="1" applyFill="1" applyBorder="1" applyAlignment="1">
      <alignment horizontal="center" vertical="center"/>
      <protection/>
    </xf>
    <xf numFmtId="176" fontId="5" fillId="0" borderId="44" xfId="126" applyNumberFormat="1" applyFont="1" applyFill="1" applyBorder="1" applyAlignment="1">
      <alignment/>
      <protection/>
    </xf>
    <xf numFmtId="176" fontId="5" fillId="0" borderId="45" xfId="126" applyNumberFormat="1" applyFont="1" applyFill="1" applyBorder="1" applyAlignment="1">
      <alignment/>
      <protection/>
    </xf>
    <xf numFmtId="176" fontId="3" fillId="0" borderId="38" xfId="126" applyNumberFormat="1" applyFont="1" applyFill="1" applyBorder="1" applyAlignment="1">
      <alignment/>
      <protection/>
    </xf>
    <xf numFmtId="176" fontId="3" fillId="0" borderId="45" xfId="126" applyNumberFormat="1" applyFont="1" applyFill="1" applyBorder="1" applyAlignment="1">
      <alignment/>
      <protection/>
    </xf>
    <xf numFmtId="176" fontId="3" fillId="0" borderId="25" xfId="126" applyNumberFormat="1" applyFont="1" applyBorder="1" applyAlignment="1">
      <alignment/>
      <protection/>
    </xf>
    <xf numFmtId="176" fontId="3" fillId="0" borderId="45" xfId="126" applyNumberFormat="1" applyFont="1" applyBorder="1" applyAlignment="1">
      <alignment/>
      <protection/>
    </xf>
    <xf numFmtId="176" fontId="3" fillId="0" borderId="46" xfId="126" applyNumberFormat="1" applyFont="1" applyBorder="1" applyAlignment="1">
      <alignment/>
      <protection/>
    </xf>
    <xf numFmtId="179" fontId="3" fillId="0" borderId="26" xfId="81" applyNumberFormat="1" applyFont="1" applyFill="1" applyBorder="1" applyAlignment="1">
      <alignment/>
    </xf>
    <xf numFmtId="176" fontId="3" fillId="0" borderId="26" xfId="81" applyNumberFormat="1" applyFont="1" applyFill="1" applyBorder="1" applyAlignment="1">
      <alignment horizontal="right"/>
    </xf>
    <xf numFmtId="179" fontId="3" fillId="0" borderId="26" xfId="81" applyNumberFormat="1" applyFont="1" applyFill="1" applyBorder="1" applyAlignment="1">
      <alignment horizontal="right"/>
    </xf>
    <xf numFmtId="176" fontId="3" fillId="0" borderId="31" xfId="81" applyNumberFormat="1" applyFont="1" applyFill="1" applyBorder="1" applyAlignment="1">
      <alignment horizontal="right"/>
    </xf>
    <xf numFmtId="0" fontId="29" fillId="0" borderId="0" xfId="109" applyFont="1" applyFill="1" applyProtection="1">
      <alignment/>
      <protection/>
    </xf>
    <xf numFmtId="0" fontId="31" fillId="0" borderId="0" xfId="109" applyFont="1" applyFill="1" applyProtection="1">
      <alignment/>
      <protection/>
    </xf>
    <xf numFmtId="0" fontId="32" fillId="0" borderId="0" xfId="109" applyFont="1" applyProtection="1">
      <alignment/>
      <protection/>
    </xf>
    <xf numFmtId="0" fontId="29" fillId="0" borderId="0" xfId="109" applyFont="1" applyFill="1">
      <alignment/>
      <protection/>
    </xf>
    <xf numFmtId="0" fontId="29" fillId="0" borderId="0" xfId="109" applyFont="1" applyFill="1" applyAlignment="1" applyProtection="1">
      <alignment vertical="center"/>
      <protection/>
    </xf>
    <xf numFmtId="37" fontId="29" fillId="0" borderId="47" xfId="109" applyNumberFormat="1" applyFont="1" applyFill="1" applyBorder="1" applyAlignment="1" applyProtection="1">
      <alignment vertical="center"/>
      <protection/>
    </xf>
    <xf numFmtId="0" fontId="29" fillId="0" borderId="0" xfId="109" applyFont="1" applyFill="1" applyAlignment="1">
      <alignment vertical="center"/>
      <protection/>
    </xf>
    <xf numFmtId="37" fontId="29" fillId="0" borderId="47" xfId="109" applyNumberFormat="1" applyFont="1" applyFill="1" applyBorder="1" applyAlignment="1" applyProtection="1">
      <alignment vertical="center" wrapText="1"/>
      <protection/>
    </xf>
    <xf numFmtId="37" fontId="29" fillId="0" borderId="48" xfId="109" applyNumberFormat="1" applyFont="1" applyFill="1" applyBorder="1" applyAlignment="1" applyProtection="1">
      <alignment vertical="center"/>
      <protection/>
    </xf>
    <xf numFmtId="37" fontId="29" fillId="0" borderId="48" xfId="109" applyNumberFormat="1" applyFont="1" applyFill="1" applyBorder="1" applyAlignment="1" applyProtection="1">
      <alignment vertical="center" wrapText="1" shrinkToFit="1"/>
      <protection/>
    </xf>
    <xf numFmtId="0" fontId="29" fillId="0" borderId="0" xfId="109" applyFont="1" applyFill="1" applyAlignment="1" applyProtection="1">
      <alignment vertical="center"/>
      <protection locked="0"/>
    </xf>
    <xf numFmtId="0" fontId="29" fillId="0" borderId="0" xfId="109" applyFont="1" applyAlignment="1" applyProtection="1">
      <alignment vertical="center"/>
      <protection locked="0"/>
    </xf>
    <xf numFmtId="0" fontId="29" fillId="0" borderId="0" xfId="109" applyFont="1" applyAlignment="1" applyProtection="1">
      <alignment vertical="center"/>
      <protection/>
    </xf>
    <xf numFmtId="0" fontId="33" fillId="0" borderId="0" xfId="109" applyFont="1" applyProtection="1">
      <alignment/>
      <protection/>
    </xf>
    <xf numFmtId="0" fontId="33" fillId="0" borderId="0" xfId="109" applyFont="1">
      <alignment/>
      <protection/>
    </xf>
    <xf numFmtId="0" fontId="35" fillId="0" borderId="0" xfId="109" applyFont="1" applyFill="1" applyAlignment="1" applyProtection="1">
      <alignment vertical="center"/>
      <protection locked="0"/>
    </xf>
    <xf numFmtId="0" fontId="29" fillId="0" borderId="0" xfId="109" applyFont="1" applyFill="1" applyBorder="1" applyProtection="1">
      <alignment/>
      <protection/>
    </xf>
    <xf numFmtId="0" fontId="31" fillId="0" borderId="0" xfId="109" applyFont="1" applyFill="1" applyBorder="1" applyProtection="1">
      <alignment/>
      <protection/>
    </xf>
    <xf numFmtId="0" fontId="32" fillId="0" borderId="0" xfId="109" applyFont="1" applyBorder="1" applyProtection="1">
      <alignment/>
      <protection/>
    </xf>
    <xf numFmtId="0" fontId="29" fillId="0" borderId="0" xfId="109" applyFont="1" applyFill="1" applyBorder="1" applyAlignment="1" applyProtection="1">
      <alignment horizontal="right" vertical="center"/>
      <protection/>
    </xf>
    <xf numFmtId="37" fontId="29" fillId="0" borderId="0" xfId="109" applyNumberFormat="1" applyFont="1" applyBorder="1" applyAlignment="1" applyProtection="1">
      <alignment horizontal="center" vertical="center" wrapText="1"/>
      <protection/>
    </xf>
    <xf numFmtId="37" fontId="54" fillId="0" borderId="0" xfId="107" applyNumberFormat="1" applyFont="1" applyFill="1" applyBorder="1" applyAlignment="1" applyProtection="1">
      <alignment vertical="center"/>
      <protection locked="0"/>
    </xf>
    <xf numFmtId="37" fontId="54" fillId="0" borderId="0" xfId="107" applyNumberFormat="1" applyFont="1" applyFill="1" applyBorder="1" applyAlignment="1" applyProtection="1">
      <alignment vertical="center"/>
      <protection/>
    </xf>
    <xf numFmtId="176" fontId="3" fillId="0" borderId="49" xfId="126" applyNumberFormat="1" applyFont="1" applyFill="1" applyBorder="1" applyAlignment="1">
      <alignment horizontal="center" vertical="center"/>
      <protection/>
    </xf>
    <xf numFmtId="176" fontId="3" fillId="0" borderId="50" xfId="0" applyNumberFormat="1" applyFont="1" applyBorder="1" applyAlignment="1">
      <alignment horizontal="center" vertical="center"/>
    </xf>
    <xf numFmtId="176" fontId="4" fillId="0" borderId="51" xfId="126" applyNumberFormat="1" applyFont="1" applyBorder="1" applyAlignment="1">
      <alignment horizontal="center" vertical="center"/>
      <protection/>
    </xf>
    <xf numFmtId="176" fontId="4" fillId="0" borderId="52" xfId="126" applyNumberFormat="1" applyFont="1" applyBorder="1" applyAlignment="1">
      <alignment horizontal="center" vertical="center"/>
      <protection/>
    </xf>
    <xf numFmtId="176" fontId="4" fillId="0" borderId="53" xfId="126" applyNumberFormat="1" applyFont="1" applyBorder="1" applyAlignment="1">
      <alignment horizontal="center" vertical="center"/>
      <protection/>
    </xf>
    <xf numFmtId="176" fontId="4" fillId="0" borderId="54" xfId="126" applyNumberFormat="1" applyFont="1" applyBorder="1" applyAlignment="1">
      <alignment horizontal="center" vertical="center"/>
      <protection/>
    </xf>
    <xf numFmtId="176" fontId="3" fillId="0" borderId="55" xfId="0" applyNumberFormat="1" applyFont="1" applyBorder="1" applyAlignment="1">
      <alignment/>
    </xf>
    <xf numFmtId="176" fontId="3" fillId="0" borderId="56" xfId="0" applyNumberFormat="1" applyFont="1" applyBorder="1" applyAlignment="1">
      <alignment/>
    </xf>
    <xf numFmtId="176" fontId="3" fillId="0" borderId="57" xfId="126" applyNumberFormat="1" applyFont="1" applyFill="1" applyBorder="1" applyAlignment="1">
      <alignment horizontal="center" vertical="center"/>
      <protection/>
    </xf>
    <xf numFmtId="176" fontId="3" fillId="0" borderId="54" xfId="0" applyNumberFormat="1" applyFont="1" applyBorder="1" applyAlignment="1">
      <alignment horizontal="center" vertical="center"/>
    </xf>
    <xf numFmtId="176" fontId="3" fillId="0" borderId="55" xfId="0" applyNumberFormat="1" applyFont="1" applyBorder="1" applyAlignment="1">
      <alignment vertical="center"/>
    </xf>
    <xf numFmtId="176" fontId="3" fillId="0" borderId="56" xfId="0" applyNumberFormat="1" applyFont="1" applyBorder="1" applyAlignment="1">
      <alignment vertical="center"/>
    </xf>
    <xf numFmtId="176" fontId="3" fillId="0" borderId="23" xfId="81" applyNumberFormat="1" applyFont="1" applyBorder="1" applyAlignment="1">
      <alignment/>
    </xf>
    <xf numFmtId="176" fontId="3" fillId="0" borderId="58" xfId="81" applyNumberFormat="1" applyFont="1" applyBorder="1" applyAlignment="1">
      <alignment/>
    </xf>
    <xf numFmtId="181" fontId="3" fillId="0" borderId="23" xfId="81" applyNumberFormat="1" applyFont="1" applyBorder="1" applyAlignment="1">
      <alignment/>
    </xf>
    <xf numFmtId="181" fontId="3" fillId="0" borderId="58" xfId="81" applyNumberFormat="1" applyFont="1" applyBorder="1" applyAlignment="1">
      <alignment/>
    </xf>
    <xf numFmtId="181" fontId="3" fillId="0" borderId="29" xfId="0" applyNumberFormat="1" applyFont="1" applyBorder="1" applyAlignment="1">
      <alignment/>
    </xf>
    <xf numFmtId="176" fontId="3" fillId="0" borderId="20" xfId="81" applyNumberFormat="1" applyFont="1" applyFill="1" applyBorder="1" applyAlignment="1">
      <alignment/>
    </xf>
    <xf numFmtId="176" fontId="6" fillId="0" borderId="20" xfId="81" applyNumberFormat="1" applyFont="1" applyFill="1" applyBorder="1" applyAlignment="1">
      <alignment/>
    </xf>
    <xf numFmtId="176" fontId="3" fillId="0" borderId="20" xfId="81" applyNumberFormat="1" applyFont="1" applyBorder="1" applyAlignment="1">
      <alignment/>
    </xf>
    <xf numFmtId="176" fontId="3" fillId="0" borderId="23" xfId="81" applyNumberFormat="1" applyFont="1" applyBorder="1" applyAlignment="1">
      <alignment horizontal="right"/>
    </xf>
    <xf numFmtId="176" fontId="3" fillId="0" borderId="58" xfId="81" applyNumberFormat="1" applyFont="1" applyBorder="1" applyAlignment="1">
      <alignment horizontal="right"/>
    </xf>
    <xf numFmtId="176" fontId="3" fillId="0" borderId="20" xfId="81" applyNumberFormat="1" applyFont="1" applyFill="1" applyBorder="1" applyAlignment="1">
      <alignment horizontal="right" vertical="center"/>
    </xf>
    <xf numFmtId="176" fontId="8" fillId="0" borderId="19" xfId="125" applyNumberFormat="1" applyFont="1" applyBorder="1" applyAlignment="1" applyProtection="1">
      <alignment vertical="center"/>
      <protection/>
    </xf>
    <xf numFmtId="37" fontId="29" fillId="0" borderId="59" xfId="109" applyNumberFormat="1" applyFont="1" applyBorder="1" applyAlignment="1" applyProtection="1">
      <alignment horizontal="center" vertical="center" wrapText="1"/>
      <protection/>
    </xf>
    <xf numFmtId="37" fontId="29" fillId="0" borderId="60" xfId="109" applyNumberFormat="1" applyFont="1" applyBorder="1" applyAlignment="1" applyProtection="1">
      <alignment horizontal="center" vertical="center" wrapText="1"/>
      <protection/>
    </xf>
    <xf numFmtId="37" fontId="29" fillId="0" borderId="61" xfId="109" applyNumberFormat="1" applyFont="1" applyBorder="1" applyAlignment="1" applyProtection="1">
      <alignment horizontal="center" vertical="center" wrapText="1"/>
      <protection/>
    </xf>
    <xf numFmtId="0" fontId="29" fillId="0" borderId="0" xfId="109" applyFont="1" applyBorder="1" applyAlignment="1" applyProtection="1">
      <alignment vertical="center"/>
      <protection/>
    </xf>
    <xf numFmtId="37" fontId="29" fillId="0" borderId="62" xfId="109" applyNumberFormat="1" applyFont="1" applyBorder="1" applyAlignment="1" applyProtection="1">
      <alignment horizontal="center" vertical="center" wrapText="1"/>
      <protection/>
    </xf>
    <xf numFmtId="37" fontId="29" fillId="0" borderId="63" xfId="109" applyNumberFormat="1" applyFont="1" applyBorder="1" applyAlignment="1" applyProtection="1">
      <alignment horizontal="center" vertical="center" wrapText="1"/>
      <protection/>
    </xf>
    <xf numFmtId="37" fontId="29" fillId="0" borderId="64" xfId="109" applyNumberFormat="1" applyFont="1" applyBorder="1" applyAlignment="1" applyProtection="1">
      <alignment horizontal="center" vertical="center" wrapText="1"/>
      <protection/>
    </xf>
    <xf numFmtId="176" fontId="29" fillId="0" borderId="65" xfId="109" applyNumberFormat="1" applyFont="1" applyFill="1" applyBorder="1" applyAlignment="1" applyProtection="1">
      <alignment vertical="center"/>
      <protection/>
    </xf>
    <xf numFmtId="176" fontId="29" fillId="0" borderId="66" xfId="109" applyNumberFormat="1" applyFont="1" applyFill="1" applyBorder="1" applyAlignment="1" applyProtection="1">
      <alignment vertical="center"/>
      <protection/>
    </xf>
    <xf numFmtId="176" fontId="54" fillId="0" borderId="67" xfId="107" applyNumberFormat="1" applyFont="1" applyFill="1" applyBorder="1" applyAlignment="1" applyProtection="1">
      <alignment vertical="center"/>
      <protection locked="0"/>
    </xf>
    <xf numFmtId="176" fontId="29" fillId="0" borderId="68" xfId="109" applyNumberFormat="1" applyFont="1" applyFill="1" applyBorder="1" applyAlignment="1" applyProtection="1">
      <alignment vertical="center"/>
      <protection/>
    </xf>
    <xf numFmtId="176" fontId="29" fillId="0" borderId="69" xfId="109" applyNumberFormat="1" applyFont="1" applyFill="1" applyBorder="1" applyAlignment="1" applyProtection="1">
      <alignment vertical="center"/>
      <protection/>
    </xf>
    <xf numFmtId="176" fontId="54" fillId="0" borderId="70" xfId="107" applyNumberFormat="1" applyFont="1" applyFill="1" applyBorder="1" applyAlignment="1" applyProtection="1">
      <alignment vertical="center"/>
      <protection locked="0"/>
    </xf>
    <xf numFmtId="176" fontId="29" fillId="0" borderId="69" xfId="109" applyNumberFormat="1" applyFont="1" applyFill="1" applyBorder="1" applyAlignment="1">
      <alignment vertical="center"/>
      <protection/>
    </xf>
    <xf numFmtId="176" fontId="29" fillId="0" borderId="70" xfId="109" applyNumberFormat="1" applyFont="1" applyFill="1" applyBorder="1" applyAlignment="1" applyProtection="1">
      <alignment vertical="center"/>
      <protection locked="0"/>
    </xf>
    <xf numFmtId="176" fontId="29" fillId="0" borderId="68" xfId="109" applyNumberFormat="1" applyFont="1" applyFill="1" applyBorder="1" applyAlignment="1" applyProtection="1">
      <alignment vertical="center"/>
      <protection locked="0"/>
    </xf>
    <xf numFmtId="176" fontId="29" fillId="0" borderId="69" xfId="109" applyNumberFormat="1" applyFont="1" applyFill="1" applyBorder="1" applyAlignment="1" applyProtection="1">
      <alignment vertical="center"/>
      <protection locked="0"/>
    </xf>
    <xf numFmtId="176" fontId="29" fillId="0" borderId="70" xfId="109" applyNumberFormat="1" applyFont="1" applyFill="1" applyBorder="1" applyAlignment="1" applyProtection="1">
      <alignment vertical="center"/>
      <protection/>
    </xf>
    <xf numFmtId="176" fontId="29" fillId="0" borderId="71" xfId="109" applyNumberFormat="1" applyFont="1" applyFill="1" applyBorder="1" applyAlignment="1" applyProtection="1">
      <alignment vertical="center"/>
      <protection/>
    </xf>
    <xf numFmtId="176" fontId="29" fillId="0" borderId="72" xfId="109" applyNumberFormat="1" applyFont="1" applyFill="1" applyBorder="1" applyAlignment="1" applyProtection="1">
      <alignment vertical="center"/>
      <protection/>
    </xf>
    <xf numFmtId="176" fontId="29" fillId="0" borderId="73" xfId="109" applyNumberFormat="1" applyFont="1" applyFill="1" applyBorder="1" applyAlignment="1" applyProtection="1">
      <alignment vertical="center"/>
      <protection/>
    </xf>
    <xf numFmtId="176" fontId="3" fillId="0" borderId="20" xfId="81" applyNumberFormat="1" applyFont="1" applyFill="1" applyBorder="1" applyAlignment="1">
      <alignment horizontal="right"/>
    </xf>
    <xf numFmtId="176" fontId="54" fillId="0" borderId="74" xfId="107" applyNumberFormat="1" applyFont="1" applyFill="1" applyBorder="1" applyAlignment="1" applyProtection="1">
      <alignment vertical="center"/>
      <protection locked="0"/>
    </xf>
    <xf numFmtId="176" fontId="54" fillId="0" borderId="75" xfId="107" applyNumberFormat="1" applyFont="1" applyFill="1" applyBorder="1" applyAlignment="1" applyProtection="1">
      <alignment vertical="center"/>
      <protection/>
    </xf>
    <xf numFmtId="176" fontId="54" fillId="0" borderId="76" xfId="107" applyNumberFormat="1" applyFont="1" applyFill="1" applyBorder="1" applyAlignment="1" applyProtection="1">
      <alignment vertical="center"/>
      <protection locked="0"/>
    </xf>
    <xf numFmtId="176" fontId="54" fillId="0" borderId="77" xfId="107" applyNumberFormat="1" applyFont="1" applyFill="1" applyBorder="1" applyAlignment="1" applyProtection="1">
      <alignment vertical="center"/>
      <protection locked="0"/>
    </xf>
    <xf numFmtId="176" fontId="54" fillId="0" borderId="69" xfId="107" applyNumberFormat="1" applyFont="1" applyFill="1" applyBorder="1" applyAlignment="1" applyProtection="1">
      <alignment vertical="center"/>
      <protection/>
    </xf>
    <xf numFmtId="176" fontId="54" fillId="0" borderId="78" xfId="107" applyNumberFormat="1" applyFont="1" applyFill="1" applyBorder="1" applyAlignment="1" applyProtection="1">
      <alignment vertical="center"/>
      <protection locked="0"/>
    </xf>
    <xf numFmtId="176" fontId="54" fillId="0" borderId="79" xfId="107" applyNumberFormat="1" applyFont="1" applyFill="1" applyBorder="1" applyAlignment="1" applyProtection="1">
      <alignment vertical="center"/>
      <protection locked="0"/>
    </xf>
    <xf numFmtId="176" fontId="9" fillId="0" borderId="22" xfId="126" applyNumberFormat="1" applyFont="1" applyFill="1" applyBorder="1" applyAlignment="1">
      <alignment horizontal="center" vertical="center" wrapText="1"/>
      <protection/>
    </xf>
    <xf numFmtId="176" fontId="3" fillId="0" borderId="22" xfId="126" applyNumberFormat="1" applyFont="1" applyFill="1" applyBorder="1" applyAlignment="1">
      <alignment/>
      <protection/>
    </xf>
    <xf numFmtId="176" fontId="3" fillId="0" borderId="25" xfId="126" applyNumberFormat="1" applyFont="1" applyFill="1" applyBorder="1" applyAlignment="1">
      <alignment/>
      <protection/>
    </xf>
    <xf numFmtId="176" fontId="3" fillId="0" borderId="25" xfId="0" applyNumberFormat="1" applyFont="1" applyFill="1" applyBorder="1" applyAlignment="1">
      <alignment/>
    </xf>
    <xf numFmtId="176" fontId="3" fillId="0" borderId="0" xfId="0" applyNumberFormat="1" applyFont="1" applyFill="1" applyAlignment="1">
      <alignment vertical="center"/>
    </xf>
    <xf numFmtId="176" fontId="6" fillId="0" borderId="23" xfId="126" applyNumberFormat="1" applyFont="1" applyFill="1" applyBorder="1" applyAlignment="1">
      <alignment horizontal="center" vertical="center"/>
      <protection/>
    </xf>
    <xf numFmtId="176" fontId="3" fillId="0" borderId="23" xfId="126" applyNumberFormat="1" applyFont="1" applyFill="1" applyBorder="1" applyAlignment="1">
      <alignment/>
      <protection/>
    </xf>
    <xf numFmtId="176" fontId="3" fillId="0" borderId="80" xfId="126" applyNumberFormat="1" applyFont="1" applyFill="1" applyBorder="1" applyAlignment="1">
      <alignment/>
      <protection/>
    </xf>
    <xf numFmtId="176" fontId="3" fillId="0" borderId="29" xfId="126" applyNumberFormat="1" applyFont="1" applyFill="1" applyBorder="1" applyAlignment="1">
      <alignment/>
      <protection/>
    </xf>
    <xf numFmtId="176" fontId="3" fillId="0" borderId="29" xfId="0" applyNumberFormat="1" applyFont="1" applyFill="1" applyBorder="1" applyAlignment="1">
      <alignment/>
    </xf>
    <xf numFmtId="176" fontId="3" fillId="0" borderId="35" xfId="0" applyNumberFormat="1" applyFont="1" applyFill="1" applyBorder="1" applyAlignment="1">
      <alignment/>
    </xf>
    <xf numFmtId="176" fontId="3" fillId="0" borderId="38" xfId="0" applyNumberFormat="1" applyFont="1" applyFill="1" applyBorder="1" applyAlignment="1">
      <alignment/>
    </xf>
    <xf numFmtId="176" fontId="3" fillId="0" borderId="81" xfId="0" applyNumberFormat="1" applyFont="1" applyFill="1" applyBorder="1" applyAlignment="1">
      <alignment/>
    </xf>
    <xf numFmtId="176" fontId="3" fillId="0" borderId="82" xfId="126" applyNumberFormat="1" applyFont="1" applyBorder="1" applyAlignment="1">
      <alignment horizontal="center" vertical="center" wrapText="1"/>
      <protection/>
    </xf>
    <xf numFmtId="176" fontId="3" fillId="0" borderId="83" xfId="126" applyNumberFormat="1" applyFont="1" applyBorder="1" applyAlignment="1">
      <alignment horizontal="center" vertical="center"/>
      <protection/>
    </xf>
    <xf numFmtId="176" fontId="3" fillId="0" borderId="51" xfId="126" applyNumberFormat="1" applyFont="1" applyBorder="1" applyAlignment="1">
      <alignment horizontal="center" vertical="center"/>
      <protection/>
    </xf>
    <xf numFmtId="176" fontId="3" fillId="0" borderId="84" xfId="126" applyNumberFormat="1" applyFont="1" applyBorder="1" applyAlignment="1">
      <alignment horizontal="center" vertical="center"/>
      <protection/>
    </xf>
    <xf numFmtId="176" fontId="3" fillId="0" borderId="0" xfId="126" applyNumberFormat="1" applyFont="1" applyBorder="1" applyAlignment="1">
      <alignment horizontal="center" vertical="center"/>
      <protection/>
    </xf>
    <xf numFmtId="176" fontId="3" fillId="0" borderId="85" xfId="126" applyNumberFormat="1" applyFont="1" applyBorder="1" applyAlignment="1">
      <alignment horizontal="center" vertical="center"/>
      <protection/>
    </xf>
    <xf numFmtId="176" fontId="3" fillId="0" borderId="83" xfId="126" applyNumberFormat="1" applyFont="1" applyBorder="1" applyAlignment="1">
      <alignment horizontal="center" vertical="center" wrapText="1"/>
      <protection/>
    </xf>
    <xf numFmtId="176" fontId="3" fillId="0" borderId="53" xfId="126" applyNumberFormat="1" applyFont="1" applyBorder="1" applyAlignment="1">
      <alignment horizontal="center" vertical="center"/>
      <protection/>
    </xf>
    <xf numFmtId="176" fontId="3" fillId="0" borderId="86" xfId="126" applyNumberFormat="1" applyFont="1" applyBorder="1" applyAlignment="1">
      <alignment horizontal="center" vertical="center"/>
      <protection/>
    </xf>
    <xf numFmtId="176" fontId="3" fillId="0" borderId="21" xfId="126" applyNumberFormat="1" applyFont="1" applyBorder="1" applyAlignment="1">
      <alignment horizontal="center" vertical="center"/>
      <protection/>
    </xf>
    <xf numFmtId="0" fontId="0" fillId="0" borderId="24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176" fontId="3" fillId="0" borderId="0" xfId="126" applyNumberFormat="1" applyFont="1" applyAlignment="1">
      <alignment horizontal="center" vertical="center"/>
      <protection/>
    </xf>
    <xf numFmtId="176" fontId="3" fillId="0" borderId="37" xfId="126" applyNumberFormat="1" applyFont="1" applyBorder="1" applyAlignment="1">
      <alignment horizontal="center" vertical="center" wrapText="1"/>
      <protection/>
    </xf>
    <xf numFmtId="176" fontId="3" fillId="0" borderId="87" xfId="126" applyNumberFormat="1" applyFont="1" applyBorder="1" applyAlignment="1">
      <alignment horizontal="center" vertical="center"/>
      <protection/>
    </xf>
    <xf numFmtId="176" fontId="3" fillId="0" borderId="24" xfId="126" applyNumberFormat="1" applyFont="1" applyBorder="1" applyAlignment="1">
      <alignment horizontal="center" vertical="center"/>
      <protection/>
    </xf>
    <xf numFmtId="176" fontId="3" fillId="0" borderId="40" xfId="126" applyNumberFormat="1" applyFont="1" applyBorder="1" applyAlignment="1">
      <alignment horizontal="center" vertical="center"/>
      <protection/>
    </xf>
    <xf numFmtId="37" fontId="29" fillId="0" borderId="88" xfId="109" applyNumberFormat="1" applyFont="1" applyFill="1" applyBorder="1" applyAlignment="1" applyProtection="1">
      <alignment horizontal="center" vertical="center"/>
      <protection/>
    </xf>
    <xf numFmtId="37" fontId="29" fillId="0" borderId="89" xfId="109" applyNumberFormat="1" applyFont="1" applyFill="1" applyBorder="1" applyAlignment="1" applyProtection="1">
      <alignment horizontal="center" vertical="center"/>
      <protection/>
    </xf>
    <xf numFmtId="0" fontId="29" fillId="0" borderId="90" xfId="109" applyFont="1" applyBorder="1" applyAlignment="1" applyProtection="1">
      <alignment horizontal="center" vertical="center" wrapText="1"/>
      <protection/>
    </xf>
    <xf numFmtId="0" fontId="29" fillId="0" borderId="90" xfId="109" applyFont="1" applyBorder="1" applyAlignment="1" applyProtection="1">
      <alignment horizontal="center" vertical="center"/>
      <protection/>
    </xf>
    <xf numFmtId="0" fontId="29" fillId="0" borderId="91" xfId="109" applyFont="1" applyBorder="1" applyAlignment="1" applyProtection="1">
      <alignment horizontal="center" vertical="center"/>
      <protection/>
    </xf>
    <xf numFmtId="0" fontId="29" fillId="0" borderId="92" xfId="109" applyFont="1" applyFill="1" applyBorder="1" applyAlignment="1" applyProtection="1">
      <alignment horizontal="center" vertical="center" wrapText="1"/>
      <protection/>
    </xf>
    <xf numFmtId="0" fontId="29" fillId="0" borderId="83" xfId="109" applyFont="1" applyFill="1" applyBorder="1" applyAlignment="1" applyProtection="1">
      <alignment horizontal="center" vertical="center"/>
      <protection/>
    </xf>
    <xf numFmtId="0" fontId="29" fillId="0" borderId="53" xfId="109" applyFont="1" applyFill="1" applyBorder="1" applyAlignment="1" applyProtection="1">
      <alignment horizontal="center" vertical="center"/>
      <protection/>
    </xf>
    <xf numFmtId="0" fontId="29" fillId="0" borderId="0" xfId="109" applyFont="1" applyFill="1" applyAlignment="1" applyProtection="1">
      <alignment vertical="center" wrapText="1"/>
      <protection/>
    </xf>
    <xf numFmtId="0" fontId="0" fillId="0" borderId="0" xfId="0" applyAlignment="1">
      <alignment vertical="center" wrapText="1"/>
    </xf>
    <xf numFmtId="0" fontId="29" fillId="0" borderId="0" xfId="109" applyFont="1" applyFill="1" applyAlignment="1" applyProtection="1">
      <alignment vertical="top" wrapText="1"/>
      <protection/>
    </xf>
    <xf numFmtId="0" fontId="0" fillId="0" borderId="0" xfId="0" applyAlignment="1">
      <alignment vertical="top" wrapText="1"/>
    </xf>
  </cellXfs>
  <cellStyles count="115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メモ" xfId="70"/>
    <cellStyle name="メモ 2" xfId="71"/>
    <cellStyle name="メモ 3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桁区切り 2" xfId="83"/>
    <cellStyle name="桁区切り 3" xfId="84"/>
    <cellStyle name="桁区切り 4" xfId="85"/>
    <cellStyle name="見出し 1" xfId="86"/>
    <cellStyle name="見出し 1 2" xfId="87"/>
    <cellStyle name="見出し 2" xfId="88"/>
    <cellStyle name="見出し 2 2" xfId="89"/>
    <cellStyle name="見出し 3" xfId="90"/>
    <cellStyle name="見出し 3 2" xfId="91"/>
    <cellStyle name="見出し 4" xfId="92"/>
    <cellStyle name="見出し 4 2" xfId="93"/>
    <cellStyle name="集計" xfId="94"/>
    <cellStyle name="集計 2" xfId="95"/>
    <cellStyle name="出力" xfId="96"/>
    <cellStyle name="出力 2" xfId="97"/>
    <cellStyle name="説明文" xfId="98"/>
    <cellStyle name="説明文 2" xfId="99"/>
    <cellStyle name="Currency [0]" xfId="100"/>
    <cellStyle name="Currency" xfId="101"/>
    <cellStyle name="入力" xfId="102"/>
    <cellStyle name="入力 2" xfId="103"/>
    <cellStyle name="標準 10" xfId="104"/>
    <cellStyle name="標準 11" xfId="105"/>
    <cellStyle name="標準 12" xfId="106"/>
    <cellStyle name="標準 13" xfId="107"/>
    <cellStyle name="標準 14" xfId="108"/>
    <cellStyle name="標準 2" xfId="109"/>
    <cellStyle name="標準 2 2" xfId="110"/>
    <cellStyle name="標準 2 2 2" xfId="111"/>
    <cellStyle name="標準 2 3" xfId="112"/>
    <cellStyle name="標準 21" xfId="113"/>
    <cellStyle name="標準 3" xfId="114"/>
    <cellStyle name="標準 3 2" xfId="115"/>
    <cellStyle name="標準 3 3" xfId="116"/>
    <cellStyle name="標準 4" xfId="117"/>
    <cellStyle name="標準 4 2" xfId="118"/>
    <cellStyle name="標準 5" xfId="119"/>
    <cellStyle name="標準 6" xfId="120"/>
    <cellStyle name="標準 7" xfId="121"/>
    <cellStyle name="標準 7 2" xfId="122"/>
    <cellStyle name="標準 8" xfId="123"/>
    <cellStyle name="標準 9" xfId="124"/>
    <cellStyle name="標準_Sheet1" xfId="125"/>
    <cellStyle name="標準_市町村表" xfId="126"/>
    <cellStyle name="良い" xfId="127"/>
    <cellStyle name="良い 2" xfId="12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023sv0fs001\net_data\06_&#12304;&#36984;&#25369;&#12305;\02%20&#36984;&#25369;&#20840;&#33324;\04-27%20&#24220;&#35696;&#20250;&#35696;&#21729;&#36984;&#25369;\&#36984;&#25369;&#20154;&#21517;&#31807;\&#36984;&#25369;&#26178;&#30331;&#37682;\&#22577;&#36947;&#25552;&#20379;&#2999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１～３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0"/>
  </sheetPr>
  <dimension ref="A1:G100"/>
  <sheetViews>
    <sheetView tabSelected="1" view="pageBreakPreview" zoomScaleSheetLayoutView="100" zoomScalePageLayoutView="0" workbookViewId="0" topLeftCell="A1">
      <selection activeCell="C45" sqref="C45"/>
    </sheetView>
  </sheetViews>
  <sheetFormatPr defaultColWidth="9.00390625" defaultRowHeight="13.5"/>
  <cols>
    <col min="1" max="1" width="15.875" style="2" customWidth="1"/>
    <col min="2" max="3" width="13.125" style="2" customWidth="1"/>
    <col min="4" max="7" width="13.125" style="1" customWidth="1"/>
    <col min="8" max="16384" width="9.00390625" style="1" customWidth="1"/>
  </cols>
  <sheetData>
    <row r="1" spans="1:7" ht="12">
      <c r="A1" s="169" t="s">
        <v>111</v>
      </c>
      <c r="B1" s="169"/>
      <c r="C1" s="169"/>
      <c r="D1" s="169"/>
      <c r="E1" s="169"/>
      <c r="F1" s="169"/>
      <c r="G1" s="169"/>
    </row>
    <row r="3" spans="1:7" ht="15" customHeight="1">
      <c r="A3" s="166" t="s">
        <v>0</v>
      </c>
      <c r="B3" s="157" t="s">
        <v>107</v>
      </c>
      <c r="C3" s="158"/>
      <c r="D3" s="158"/>
      <c r="E3" s="170" t="s">
        <v>106</v>
      </c>
      <c r="F3" s="158"/>
      <c r="G3" s="164"/>
    </row>
    <row r="4" spans="1:7" ht="15" customHeight="1" thickBot="1">
      <c r="A4" s="172"/>
      <c r="B4" s="160"/>
      <c r="C4" s="161"/>
      <c r="D4" s="161"/>
      <c r="E4" s="171"/>
      <c r="F4" s="161"/>
      <c r="G4" s="165"/>
    </row>
    <row r="5" spans="1:7" ht="15" customHeight="1" thickTop="1">
      <c r="A5" s="172"/>
      <c r="B5" s="48" t="s">
        <v>70</v>
      </c>
      <c r="C5" s="49" t="s">
        <v>71</v>
      </c>
      <c r="D5" s="38" t="s">
        <v>72</v>
      </c>
      <c r="E5" s="50" t="s">
        <v>70</v>
      </c>
      <c r="F5" s="49" t="s">
        <v>71</v>
      </c>
      <c r="G5" s="37" t="s">
        <v>72</v>
      </c>
    </row>
    <row r="6" spans="1:7" ht="15" customHeight="1" thickBot="1">
      <c r="A6" s="173"/>
      <c r="B6" s="51" t="s">
        <v>73</v>
      </c>
      <c r="C6" s="52" t="s">
        <v>74</v>
      </c>
      <c r="D6" s="53" t="s">
        <v>75</v>
      </c>
      <c r="E6" s="54" t="s">
        <v>87</v>
      </c>
      <c r="F6" s="52" t="s">
        <v>88</v>
      </c>
      <c r="G6" s="55" t="s">
        <v>89</v>
      </c>
    </row>
    <row r="7" spans="1:7" ht="15" customHeight="1" thickBot="1" thickTop="1">
      <c r="A7" s="56" t="s">
        <v>1</v>
      </c>
      <c r="B7" s="57">
        <f>B83</f>
        <v>170649</v>
      </c>
      <c r="C7" s="58">
        <f>C83</f>
        <v>7139</v>
      </c>
      <c r="D7" s="44">
        <f>+B7+C7</f>
        <v>177788</v>
      </c>
      <c r="E7" s="59">
        <v>141830</v>
      </c>
      <c r="F7" s="60">
        <v>7048</v>
      </c>
      <c r="G7" s="17">
        <v>148878</v>
      </c>
    </row>
    <row r="8" spans="1:7" ht="15" customHeight="1" thickBot="1" thickTop="1">
      <c r="A8" s="56" t="s">
        <v>2</v>
      </c>
      <c r="B8" s="57">
        <f>B98</f>
        <v>55894</v>
      </c>
      <c r="C8" s="58">
        <f>C98</f>
        <v>2371</v>
      </c>
      <c r="D8" s="44">
        <f aca="true" t="shared" si="0" ref="D8:D53">+B8+C8</f>
        <v>58265</v>
      </c>
      <c r="E8" s="59">
        <v>46558</v>
      </c>
      <c r="F8" s="60">
        <v>2526</v>
      </c>
      <c r="G8" s="17">
        <v>49084</v>
      </c>
    </row>
    <row r="9" spans="1:7" ht="15" customHeight="1" thickTop="1">
      <c r="A9" s="3" t="s">
        <v>3</v>
      </c>
      <c r="B9" s="19">
        <v>11241</v>
      </c>
      <c r="C9" s="33">
        <v>489</v>
      </c>
      <c r="D9" s="40">
        <f t="shared" si="0"/>
        <v>11730</v>
      </c>
      <c r="E9" s="45">
        <v>7380</v>
      </c>
      <c r="F9" s="33">
        <v>579</v>
      </c>
      <c r="G9" s="32">
        <v>7959</v>
      </c>
    </row>
    <row r="10" spans="1:7" ht="15" customHeight="1">
      <c r="A10" s="4" t="s">
        <v>4</v>
      </c>
      <c r="B10" s="18">
        <v>22894</v>
      </c>
      <c r="C10" s="34">
        <v>899</v>
      </c>
      <c r="D10" s="39">
        <f t="shared" si="0"/>
        <v>23793</v>
      </c>
      <c r="E10" s="46">
        <v>15784</v>
      </c>
      <c r="F10" s="34">
        <v>940</v>
      </c>
      <c r="G10" s="22">
        <v>16724</v>
      </c>
    </row>
    <row r="11" spans="1:7" ht="15" customHeight="1">
      <c r="A11" s="4" t="s">
        <v>5</v>
      </c>
      <c r="B11" s="18">
        <v>4963</v>
      </c>
      <c r="C11" s="34">
        <v>170</v>
      </c>
      <c r="D11" s="39">
        <f t="shared" si="0"/>
        <v>5133</v>
      </c>
      <c r="E11" s="46">
        <v>3102</v>
      </c>
      <c r="F11" s="34">
        <v>267</v>
      </c>
      <c r="G11" s="22">
        <v>3369</v>
      </c>
    </row>
    <row r="12" spans="1:7" ht="15" customHeight="1">
      <c r="A12" s="4" t="s">
        <v>6</v>
      </c>
      <c r="B12" s="136">
        <v>14661</v>
      </c>
      <c r="C12" s="67">
        <v>1005</v>
      </c>
      <c r="D12" s="39">
        <f t="shared" si="0"/>
        <v>15666</v>
      </c>
      <c r="E12" s="64">
        <v>9043</v>
      </c>
      <c r="F12" s="67">
        <v>659</v>
      </c>
      <c r="G12" s="22">
        <v>9702</v>
      </c>
    </row>
    <row r="13" spans="1:7" ht="15" customHeight="1">
      <c r="A13" s="4" t="s">
        <v>7</v>
      </c>
      <c r="B13" s="136">
        <v>2079</v>
      </c>
      <c r="C13" s="67">
        <v>173</v>
      </c>
      <c r="D13" s="41">
        <f t="shared" si="0"/>
        <v>2252</v>
      </c>
      <c r="E13" s="47" t="s">
        <v>86</v>
      </c>
      <c r="F13" s="29" t="s">
        <v>86</v>
      </c>
      <c r="G13" s="30" t="s">
        <v>86</v>
      </c>
    </row>
    <row r="14" spans="1:7" ht="15" customHeight="1">
      <c r="A14" s="4" t="s">
        <v>8</v>
      </c>
      <c r="B14" s="18">
        <v>16741</v>
      </c>
      <c r="C14" s="34">
        <v>1267</v>
      </c>
      <c r="D14" s="39">
        <f t="shared" si="0"/>
        <v>18008</v>
      </c>
      <c r="E14" s="46">
        <v>11872</v>
      </c>
      <c r="F14" s="34">
        <v>1260</v>
      </c>
      <c r="G14" s="22">
        <v>13132</v>
      </c>
    </row>
    <row r="15" spans="1:7" ht="15" customHeight="1">
      <c r="A15" s="4" t="s">
        <v>9</v>
      </c>
      <c r="B15" s="136">
        <v>3969</v>
      </c>
      <c r="C15" s="67">
        <v>344</v>
      </c>
      <c r="D15" s="39">
        <f t="shared" si="0"/>
        <v>4313</v>
      </c>
      <c r="E15" s="65">
        <v>2778</v>
      </c>
      <c r="F15" s="67">
        <v>353</v>
      </c>
      <c r="G15" s="22">
        <v>3131</v>
      </c>
    </row>
    <row r="16" spans="1:7" ht="15" customHeight="1">
      <c r="A16" s="4" t="s">
        <v>10</v>
      </c>
      <c r="B16" s="18">
        <v>3979</v>
      </c>
      <c r="C16" s="34">
        <v>378</v>
      </c>
      <c r="D16" s="39">
        <f t="shared" si="0"/>
        <v>4357</v>
      </c>
      <c r="E16" s="46">
        <v>5804</v>
      </c>
      <c r="F16" s="34">
        <v>424</v>
      </c>
      <c r="G16" s="22">
        <v>6228</v>
      </c>
    </row>
    <row r="17" spans="1:7" ht="15" customHeight="1">
      <c r="A17" s="4" t="s">
        <v>11</v>
      </c>
      <c r="B17" s="18">
        <v>23596</v>
      </c>
      <c r="C17" s="34">
        <v>1433</v>
      </c>
      <c r="D17" s="39">
        <f t="shared" si="0"/>
        <v>25029</v>
      </c>
      <c r="E17" s="46">
        <v>17821</v>
      </c>
      <c r="F17" s="34">
        <v>1370</v>
      </c>
      <c r="G17" s="22">
        <v>19191</v>
      </c>
    </row>
    <row r="18" spans="1:7" ht="15" customHeight="1">
      <c r="A18" s="4" t="s">
        <v>12</v>
      </c>
      <c r="B18" s="18">
        <v>11241</v>
      </c>
      <c r="C18" s="34">
        <v>649</v>
      </c>
      <c r="D18" s="39">
        <f t="shared" si="0"/>
        <v>11890</v>
      </c>
      <c r="E18" s="46">
        <v>9003</v>
      </c>
      <c r="F18" s="34">
        <v>694</v>
      </c>
      <c r="G18" s="22">
        <v>9697</v>
      </c>
    </row>
    <row r="19" spans="1:7" ht="15" customHeight="1">
      <c r="A19" s="4" t="s">
        <v>13</v>
      </c>
      <c r="B19" s="18">
        <v>9954</v>
      </c>
      <c r="C19" s="34">
        <v>961</v>
      </c>
      <c r="D19" s="39">
        <f t="shared" si="0"/>
        <v>10915</v>
      </c>
      <c r="E19" s="46">
        <v>7936</v>
      </c>
      <c r="F19" s="34">
        <v>857</v>
      </c>
      <c r="G19" s="22">
        <v>8793</v>
      </c>
    </row>
    <row r="20" spans="1:7" ht="15" customHeight="1">
      <c r="A20" s="4" t="s">
        <v>14</v>
      </c>
      <c r="B20" s="136">
        <v>3937</v>
      </c>
      <c r="C20" s="67">
        <v>369</v>
      </c>
      <c r="D20" s="39">
        <f t="shared" si="0"/>
        <v>4306</v>
      </c>
      <c r="E20" s="65">
        <v>2938</v>
      </c>
      <c r="F20" s="67">
        <v>366</v>
      </c>
      <c r="G20" s="22">
        <v>3304</v>
      </c>
    </row>
    <row r="21" spans="1:7" ht="15" customHeight="1">
      <c r="A21" s="4" t="s">
        <v>15</v>
      </c>
      <c r="B21" s="18">
        <v>4017</v>
      </c>
      <c r="C21" s="34">
        <v>167</v>
      </c>
      <c r="D21" s="39">
        <f t="shared" si="0"/>
        <v>4184</v>
      </c>
      <c r="E21" s="46">
        <v>2658</v>
      </c>
      <c r="F21" s="34">
        <v>402</v>
      </c>
      <c r="G21" s="22">
        <v>3060</v>
      </c>
    </row>
    <row r="22" spans="1:7" ht="15" customHeight="1">
      <c r="A22" s="4" t="s">
        <v>16</v>
      </c>
      <c r="B22" s="18">
        <v>14965</v>
      </c>
      <c r="C22" s="34">
        <v>802</v>
      </c>
      <c r="D22" s="39">
        <f t="shared" si="0"/>
        <v>15767</v>
      </c>
      <c r="E22" s="46">
        <v>9714</v>
      </c>
      <c r="F22" s="34">
        <v>781</v>
      </c>
      <c r="G22" s="22">
        <v>10495</v>
      </c>
    </row>
    <row r="23" spans="1:7" ht="15" customHeight="1">
      <c r="A23" s="4" t="s">
        <v>17</v>
      </c>
      <c r="B23" s="136">
        <v>5561</v>
      </c>
      <c r="C23" s="67">
        <v>546</v>
      </c>
      <c r="D23" s="39">
        <f t="shared" si="0"/>
        <v>6107</v>
      </c>
      <c r="E23" s="65">
        <v>4168</v>
      </c>
      <c r="F23" s="67">
        <v>538</v>
      </c>
      <c r="G23" s="22">
        <v>4706</v>
      </c>
    </row>
    <row r="24" spans="1:7" ht="15" customHeight="1">
      <c r="A24" s="4" t="s">
        <v>18</v>
      </c>
      <c r="B24" s="18">
        <v>4398</v>
      </c>
      <c r="C24" s="34">
        <v>236</v>
      </c>
      <c r="D24" s="39">
        <f t="shared" si="0"/>
        <v>4634</v>
      </c>
      <c r="E24" s="46">
        <v>5167</v>
      </c>
      <c r="F24" s="34">
        <v>361</v>
      </c>
      <c r="G24" s="22">
        <v>5528</v>
      </c>
    </row>
    <row r="25" spans="1:7" ht="15" customHeight="1">
      <c r="A25" s="4" t="s">
        <v>19</v>
      </c>
      <c r="B25" s="18">
        <v>5076</v>
      </c>
      <c r="C25" s="34">
        <v>269</v>
      </c>
      <c r="D25" s="39">
        <f t="shared" si="0"/>
        <v>5345</v>
      </c>
      <c r="E25" s="46">
        <v>4581</v>
      </c>
      <c r="F25" s="34">
        <v>307</v>
      </c>
      <c r="G25" s="22">
        <v>4888</v>
      </c>
    </row>
    <row r="26" spans="1:7" ht="15" customHeight="1">
      <c r="A26" s="4" t="s">
        <v>20</v>
      </c>
      <c r="B26" s="18">
        <v>10423</v>
      </c>
      <c r="C26" s="34">
        <v>418</v>
      </c>
      <c r="D26" s="39">
        <f t="shared" si="0"/>
        <v>10841</v>
      </c>
      <c r="E26" s="46">
        <v>13249</v>
      </c>
      <c r="F26" s="34">
        <v>436</v>
      </c>
      <c r="G26" s="22">
        <v>13685</v>
      </c>
    </row>
    <row r="27" spans="1:7" ht="15" customHeight="1">
      <c r="A27" s="4" t="s">
        <v>21</v>
      </c>
      <c r="B27" s="18">
        <v>5091</v>
      </c>
      <c r="C27" s="34">
        <v>347</v>
      </c>
      <c r="D27" s="39">
        <f t="shared" si="0"/>
        <v>5438</v>
      </c>
      <c r="E27" s="46">
        <v>2348</v>
      </c>
      <c r="F27" s="34">
        <v>355</v>
      </c>
      <c r="G27" s="22">
        <v>2703</v>
      </c>
    </row>
    <row r="28" spans="1:7" ht="15" customHeight="1">
      <c r="A28" s="4" t="s">
        <v>22</v>
      </c>
      <c r="B28" s="18">
        <v>2059</v>
      </c>
      <c r="C28" s="34">
        <v>218</v>
      </c>
      <c r="D28" s="154">
        <f t="shared" si="0"/>
        <v>2277</v>
      </c>
      <c r="E28" s="46">
        <v>1284</v>
      </c>
      <c r="F28" s="34">
        <v>237</v>
      </c>
      <c r="G28" s="22">
        <v>1521</v>
      </c>
    </row>
    <row r="29" spans="1:7" ht="15" customHeight="1">
      <c r="A29" s="5" t="s">
        <v>23</v>
      </c>
      <c r="B29" s="20">
        <v>4773</v>
      </c>
      <c r="C29" s="34">
        <v>822</v>
      </c>
      <c r="D29" s="39">
        <f t="shared" si="0"/>
        <v>5595</v>
      </c>
      <c r="E29" s="46">
        <v>3238</v>
      </c>
      <c r="F29" s="34">
        <v>781</v>
      </c>
      <c r="G29" s="22">
        <v>4019</v>
      </c>
    </row>
    <row r="30" spans="1:7" ht="15" customHeight="1">
      <c r="A30" s="5" t="s">
        <v>24</v>
      </c>
      <c r="B30" s="20">
        <v>4970</v>
      </c>
      <c r="C30" s="34">
        <v>229</v>
      </c>
      <c r="D30" s="39">
        <f t="shared" si="0"/>
        <v>5199</v>
      </c>
      <c r="E30" s="46">
        <v>6805</v>
      </c>
      <c r="F30" s="34">
        <v>435</v>
      </c>
      <c r="G30" s="22">
        <v>7240</v>
      </c>
    </row>
    <row r="31" spans="1:7" ht="15" customHeight="1">
      <c r="A31" s="5" t="s">
        <v>25</v>
      </c>
      <c r="B31" s="20">
        <v>2159</v>
      </c>
      <c r="C31" s="34">
        <v>257</v>
      </c>
      <c r="D31" s="39">
        <f t="shared" si="0"/>
        <v>2416</v>
      </c>
      <c r="E31" s="46">
        <v>1333</v>
      </c>
      <c r="F31" s="34">
        <v>286</v>
      </c>
      <c r="G31" s="22">
        <v>1619</v>
      </c>
    </row>
    <row r="32" spans="1:7" ht="15" customHeight="1">
      <c r="A32" s="5" t="s">
        <v>26</v>
      </c>
      <c r="B32" s="20">
        <v>1695</v>
      </c>
      <c r="C32" s="34">
        <v>154</v>
      </c>
      <c r="D32" s="39">
        <f t="shared" si="0"/>
        <v>1849</v>
      </c>
      <c r="E32" s="46">
        <v>1306</v>
      </c>
      <c r="F32" s="34">
        <v>139</v>
      </c>
      <c r="G32" s="22">
        <v>1445</v>
      </c>
    </row>
    <row r="33" spans="1:7" ht="15" customHeight="1">
      <c r="A33" s="5" t="s">
        <v>27</v>
      </c>
      <c r="B33" s="20">
        <v>2638</v>
      </c>
      <c r="C33" s="34">
        <v>279</v>
      </c>
      <c r="D33" s="39">
        <f t="shared" si="0"/>
        <v>2917</v>
      </c>
      <c r="E33" s="46">
        <v>1896</v>
      </c>
      <c r="F33" s="34">
        <v>346</v>
      </c>
      <c r="G33" s="22">
        <v>2242</v>
      </c>
    </row>
    <row r="34" spans="1:7" ht="15" customHeight="1">
      <c r="A34" s="5" t="s">
        <v>28</v>
      </c>
      <c r="B34" s="20">
        <v>19872</v>
      </c>
      <c r="C34" s="34">
        <v>1855</v>
      </c>
      <c r="D34" s="39">
        <f t="shared" si="0"/>
        <v>21727</v>
      </c>
      <c r="E34" s="46">
        <v>19176</v>
      </c>
      <c r="F34" s="34">
        <v>2000</v>
      </c>
      <c r="G34" s="22">
        <v>21176</v>
      </c>
    </row>
    <row r="35" spans="1:7" ht="15" customHeight="1">
      <c r="A35" s="5" t="s">
        <v>29</v>
      </c>
      <c r="B35" s="20">
        <v>3103</v>
      </c>
      <c r="C35" s="34">
        <v>163</v>
      </c>
      <c r="D35" s="39">
        <f t="shared" si="0"/>
        <v>3266</v>
      </c>
      <c r="E35" s="46">
        <v>2740</v>
      </c>
      <c r="F35" s="34">
        <v>187</v>
      </c>
      <c r="G35" s="22">
        <v>2927</v>
      </c>
    </row>
    <row r="36" spans="1:7" ht="15" customHeight="1">
      <c r="A36" s="13" t="s">
        <v>76</v>
      </c>
      <c r="B36" s="20">
        <v>2250</v>
      </c>
      <c r="C36" s="34">
        <v>170</v>
      </c>
      <c r="D36" s="39">
        <f>+B36+C36</f>
        <v>2420</v>
      </c>
      <c r="E36" s="46">
        <v>888</v>
      </c>
      <c r="F36" s="34">
        <v>222</v>
      </c>
      <c r="G36" s="22">
        <v>1110</v>
      </c>
    </row>
    <row r="37" spans="1:7" ht="15" customHeight="1">
      <c r="A37" s="5" t="s">
        <v>30</v>
      </c>
      <c r="B37" s="20">
        <v>3144</v>
      </c>
      <c r="C37" s="34">
        <v>236</v>
      </c>
      <c r="D37" s="39">
        <f>+B37+C37</f>
        <v>3380</v>
      </c>
      <c r="E37" s="46">
        <v>2365</v>
      </c>
      <c r="F37" s="34">
        <v>222</v>
      </c>
      <c r="G37" s="22">
        <v>2587</v>
      </c>
    </row>
    <row r="38" spans="1:7" ht="15" customHeight="1">
      <c r="A38" s="5" t="s">
        <v>31</v>
      </c>
      <c r="B38" s="136">
        <v>1893</v>
      </c>
      <c r="C38" s="67">
        <v>155</v>
      </c>
      <c r="D38" s="41">
        <f t="shared" si="0"/>
        <v>2048</v>
      </c>
      <c r="E38" s="47" t="s">
        <v>86</v>
      </c>
      <c r="F38" s="29" t="s">
        <v>86</v>
      </c>
      <c r="G38" s="30" t="s">
        <v>86</v>
      </c>
    </row>
    <row r="39" spans="1:7" ht="15" customHeight="1" thickBot="1">
      <c r="A39" s="6" t="s">
        <v>32</v>
      </c>
      <c r="B39" s="136">
        <v>3751</v>
      </c>
      <c r="C39" s="35">
        <v>140</v>
      </c>
      <c r="D39" s="39">
        <f>+B39+C39</f>
        <v>3891</v>
      </c>
      <c r="E39" s="66">
        <v>2360</v>
      </c>
      <c r="F39" s="35">
        <v>145</v>
      </c>
      <c r="G39" s="22">
        <v>2505</v>
      </c>
    </row>
    <row r="40" spans="1:7" s="148" customFormat="1" ht="28.5" customHeight="1" thickBot="1" thickTop="1">
      <c r="A40" s="144" t="s">
        <v>85</v>
      </c>
      <c r="B40" s="145">
        <f>SUM(B9:B39)</f>
        <v>231093</v>
      </c>
      <c r="C40" s="60">
        <f>SUM(C9:C39)</f>
        <v>15600</v>
      </c>
      <c r="D40" s="155">
        <f t="shared" si="0"/>
        <v>246693</v>
      </c>
      <c r="E40" s="146">
        <v>178737</v>
      </c>
      <c r="F40" s="60">
        <v>15949</v>
      </c>
      <c r="G40" s="147">
        <v>194686</v>
      </c>
    </row>
    <row r="41" spans="1:7" ht="15" customHeight="1" thickTop="1">
      <c r="A41" s="8" t="s">
        <v>33</v>
      </c>
      <c r="B41" s="21">
        <v>1627</v>
      </c>
      <c r="C41" s="36">
        <v>39</v>
      </c>
      <c r="D41" s="42">
        <f t="shared" si="0"/>
        <v>1666</v>
      </c>
      <c r="E41" s="45">
        <v>1180</v>
      </c>
      <c r="F41" s="36">
        <v>48</v>
      </c>
      <c r="G41" s="23">
        <v>1228</v>
      </c>
    </row>
    <row r="42" spans="1:7" ht="15" customHeight="1">
      <c r="A42" s="5" t="s">
        <v>34</v>
      </c>
      <c r="B42" s="20">
        <v>1582</v>
      </c>
      <c r="C42" s="36">
        <v>21</v>
      </c>
      <c r="D42" s="39">
        <f t="shared" si="0"/>
        <v>1603</v>
      </c>
      <c r="E42" s="46">
        <v>864</v>
      </c>
      <c r="F42" s="36">
        <v>41</v>
      </c>
      <c r="G42" s="22">
        <v>905</v>
      </c>
    </row>
    <row r="43" spans="1:7" ht="15" customHeight="1">
      <c r="A43" s="5" t="s">
        <v>35</v>
      </c>
      <c r="B43" s="20">
        <v>723</v>
      </c>
      <c r="C43" s="36">
        <v>26</v>
      </c>
      <c r="D43" s="39">
        <f t="shared" si="0"/>
        <v>749</v>
      </c>
      <c r="E43" s="46">
        <v>484</v>
      </c>
      <c r="F43" s="36">
        <v>21</v>
      </c>
      <c r="G43" s="22">
        <v>505</v>
      </c>
    </row>
    <row r="44" spans="1:7" ht="15" customHeight="1">
      <c r="A44" s="5" t="s">
        <v>36</v>
      </c>
      <c r="B44" s="136">
        <v>441</v>
      </c>
      <c r="C44" s="67">
        <v>31</v>
      </c>
      <c r="D44" s="41">
        <f t="shared" si="0"/>
        <v>472</v>
      </c>
      <c r="E44" s="47" t="s">
        <v>86</v>
      </c>
      <c r="F44" s="29" t="s">
        <v>86</v>
      </c>
      <c r="G44" s="30" t="s">
        <v>86</v>
      </c>
    </row>
    <row r="45" spans="1:7" ht="15" customHeight="1">
      <c r="A45" s="5" t="s">
        <v>37</v>
      </c>
      <c r="B45" s="136">
        <v>2234</v>
      </c>
      <c r="C45" s="67">
        <v>206</v>
      </c>
      <c r="D45" s="39">
        <f t="shared" si="0"/>
        <v>2440</v>
      </c>
      <c r="E45" s="65">
        <v>1823</v>
      </c>
      <c r="F45" s="67">
        <v>232</v>
      </c>
      <c r="G45" s="22">
        <v>2055</v>
      </c>
    </row>
    <row r="46" spans="1:7" ht="15" customHeight="1">
      <c r="A46" s="5" t="s">
        <v>38</v>
      </c>
      <c r="B46" s="136">
        <v>449</v>
      </c>
      <c r="C46" s="67">
        <v>18</v>
      </c>
      <c r="D46" s="39">
        <f t="shared" si="0"/>
        <v>467</v>
      </c>
      <c r="E46" s="65">
        <v>288</v>
      </c>
      <c r="F46" s="67">
        <v>24</v>
      </c>
      <c r="G46" s="22">
        <v>312</v>
      </c>
    </row>
    <row r="47" spans="1:7" ht="15" customHeight="1">
      <c r="A47" s="5" t="s">
        <v>39</v>
      </c>
      <c r="B47" s="136">
        <v>1322</v>
      </c>
      <c r="C47" s="67">
        <v>112</v>
      </c>
      <c r="D47" s="39">
        <f t="shared" si="0"/>
        <v>1434</v>
      </c>
      <c r="E47" s="65">
        <v>1130</v>
      </c>
      <c r="F47" s="67">
        <v>105</v>
      </c>
      <c r="G47" s="22">
        <v>1235</v>
      </c>
    </row>
    <row r="48" spans="1:7" ht="15" customHeight="1">
      <c r="A48" s="5" t="s">
        <v>40</v>
      </c>
      <c r="B48" s="20">
        <v>957</v>
      </c>
      <c r="C48" s="36">
        <v>27</v>
      </c>
      <c r="D48" s="39">
        <f t="shared" si="0"/>
        <v>984</v>
      </c>
      <c r="E48" s="46">
        <v>836</v>
      </c>
      <c r="F48" s="36">
        <v>30</v>
      </c>
      <c r="G48" s="22">
        <v>866</v>
      </c>
    </row>
    <row r="49" spans="1:7" ht="15" customHeight="1">
      <c r="A49" s="4" t="s">
        <v>41</v>
      </c>
      <c r="B49" s="18">
        <v>929</v>
      </c>
      <c r="C49" s="36">
        <v>59</v>
      </c>
      <c r="D49" s="39">
        <f t="shared" si="0"/>
        <v>988</v>
      </c>
      <c r="E49" s="46">
        <v>602</v>
      </c>
      <c r="F49" s="36">
        <v>107</v>
      </c>
      <c r="G49" s="22">
        <v>709</v>
      </c>
    </row>
    <row r="50" spans="1:7" ht="15" customHeight="1" thickBot="1">
      <c r="A50" s="4" t="s">
        <v>42</v>
      </c>
      <c r="B50" s="18">
        <v>310</v>
      </c>
      <c r="C50" s="36">
        <v>18</v>
      </c>
      <c r="D50" s="43">
        <f t="shared" si="0"/>
        <v>328</v>
      </c>
      <c r="E50" s="46">
        <v>244</v>
      </c>
      <c r="F50" s="36">
        <v>10</v>
      </c>
      <c r="G50" s="24">
        <v>254</v>
      </c>
    </row>
    <row r="51" spans="1:7" ht="15" customHeight="1" thickBot="1" thickTop="1">
      <c r="A51" s="7" t="s">
        <v>43</v>
      </c>
      <c r="B51" s="63">
        <f>SUM(B41:B50)</f>
        <v>10574</v>
      </c>
      <c r="C51" s="62">
        <f>SUM(C41:C50)</f>
        <v>557</v>
      </c>
      <c r="D51" s="44">
        <f t="shared" si="0"/>
        <v>11131</v>
      </c>
      <c r="E51" s="61">
        <v>7451</v>
      </c>
      <c r="F51" s="62">
        <v>618</v>
      </c>
      <c r="G51" s="17">
        <v>8069</v>
      </c>
    </row>
    <row r="52" spans="1:7" s="148" customFormat="1" ht="28.5" customHeight="1" thickBot="1" thickTop="1">
      <c r="A52" s="144" t="s">
        <v>84</v>
      </c>
      <c r="B52" s="145">
        <f>B40+B51</f>
        <v>241667</v>
      </c>
      <c r="C52" s="60">
        <f>C40+C51</f>
        <v>16157</v>
      </c>
      <c r="D52" s="155">
        <f t="shared" si="0"/>
        <v>257824</v>
      </c>
      <c r="E52" s="146">
        <v>186188</v>
      </c>
      <c r="F52" s="60">
        <v>16567</v>
      </c>
      <c r="G52" s="147">
        <v>202755</v>
      </c>
    </row>
    <row r="53" spans="1:7" s="148" customFormat="1" ht="15" customHeight="1" thickTop="1">
      <c r="A53" s="149" t="s">
        <v>44</v>
      </c>
      <c r="B53" s="150">
        <f>B7+B8+B40+B51</f>
        <v>468210</v>
      </c>
      <c r="C53" s="151">
        <f>C7+C8+C40+C51</f>
        <v>25667</v>
      </c>
      <c r="D53" s="156">
        <f t="shared" si="0"/>
        <v>493877</v>
      </c>
      <c r="E53" s="152">
        <v>374576</v>
      </c>
      <c r="F53" s="151">
        <v>26141</v>
      </c>
      <c r="G53" s="153">
        <v>400717</v>
      </c>
    </row>
    <row r="54" ht="12">
      <c r="C54" s="9"/>
    </row>
    <row r="55" spans="1:7" ht="32.25" customHeight="1">
      <c r="A55" s="166" t="s">
        <v>0</v>
      </c>
      <c r="B55" s="157" t="s">
        <v>107</v>
      </c>
      <c r="C55" s="158"/>
      <c r="D55" s="159"/>
      <c r="E55" s="163" t="s">
        <v>106</v>
      </c>
      <c r="F55" s="158"/>
      <c r="G55" s="164"/>
    </row>
    <row r="56" spans="1:7" ht="4.5" customHeight="1" thickBot="1">
      <c r="A56" s="167"/>
      <c r="B56" s="160"/>
      <c r="C56" s="161"/>
      <c r="D56" s="162"/>
      <c r="E56" s="161"/>
      <c r="F56" s="161"/>
      <c r="G56" s="165"/>
    </row>
    <row r="57" spans="1:7" ht="12.75" thickTop="1">
      <c r="A57" s="167"/>
      <c r="B57" s="48" t="s">
        <v>70</v>
      </c>
      <c r="C57" s="49" t="s">
        <v>71</v>
      </c>
      <c r="D57" s="91" t="s">
        <v>72</v>
      </c>
      <c r="E57" s="95" t="s">
        <v>70</v>
      </c>
      <c r="F57" s="93" t="s">
        <v>71</v>
      </c>
      <c r="G57" s="37" t="s">
        <v>72</v>
      </c>
    </row>
    <row r="58" spans="1:7" ht="12.75" thickBot="1">
      <c r="A58" s="168"/>
      <c r="B58" s="51" t="s">
        <v>73</v>
      </c>
      <c r="C58" s="52" t="s">
        <v>74</v>
      </c>
      <c r="D58" s="92" t="s">
        <v>75</v>
      </c>
      <c r="E58" s="96" t="s">
        <v>73</v>
      </c>
      <c r="F58" s="94" t="s">
        <v>74</v>
      </c>
      <c r="G58" s="55" t="s">
        <v>75</v>
      </c>
    </row>
    <row r="59" spans="1:7" ht="12.75" thickTop="1">
      <c r="A59" s="114" t="s">
        <v>45</v>
      </c>
      <c r="B59" s="108">
        <v>8176</v>
      </c>
      <c r="C59" s="28">
        <v>174</v>
      </c>
      <c r="D59" s="97">
        <f>B59+C59</f>
        <v>8350</v>
      </c>
      <c r="E59" s="108">
        <v>5999</v>
      </c>
      <c r="F59" s="28">
        <v>207</v>
      </c>
      <c r="G59" s="22">
        <v>6206</v>
      </c>
    </row>
    <row r="60" spans="1:7" ht="12">
      <c r="A60" s="10" t="s">
        <v>46</v>
      </c>
      <c r="B60" s="108">
        <v>5844</v>
      </c>
      <c r="C60" s="28">
        <v>190</v>
      </c>
      <c r="D60" s="97">
        <f aca="true" t="shared" si="1" ref="D60:D81">B60+C60</f>
        <v>6034</v>
      </c>
      <c r="E60" s="108">
        <v>4626</v>
      </c>
      <c r="F60" s="28">
        <v>225</v>
      </c>
      <c r="G60" s="22">
        <v>4851</v>
      </c>
    </row>
    <row r="61" spans="1:7" ht="12">
      <c r="A61" s="10" t="s">
        <v>47</v>
      </c>
      <c r="B61" s="108">
        <v>3410</v>
      </c>
      <c r="C61" s="28">
        <v>116</v>
      </c>
      <c r="D61" s="97">
        <f t="shared" si="1"/>
        <v>3526</v>
      </c>
      <c r="E61" s="108">
        <v>2373</v>
      </c>
      <c r="F61" s="28">
        <v>108</v>
      </c>
      <c r="G61" s="22">
        <v>2481</v>
      </c>
    </row>
    <row r="62" spans="1:7" ht="12">
      <c r="A62" s="10" t="s">
        <v>48</v>
      </c>
      <c r="B62" s="108">
        <v>4706</v>
      </c>
      <c r="C62" s="28">
        <v>243</v>
      </c>
      <c r="D62" s="97">
        <f t="shared" si="1"/>
        <v>4949</v>
      </c>
      <c r="E62" s="108">
        <v>3880</v>
      </c>
      <c r="F62" s="28">
        <v>159</v>
      </c>
      <c r="G62" s="22">
        <v>4039</v>
      </c>
    </row>
    <row r="63" spans="1:7" ht="12">
      <c r="A63" s="10" t="s">
        <v>49</v>
      </c>
      <c r="B63" s="108">
        <v>3420</v>
      </c>
      <c r="C63" s="28">
        <v>126</v>
      </c>
      <c r="D63" s="97">
        <f t="shared" si="1"/>
        <v>3546</v>
      </c>
      <c r="E63" s="108">
        <v>2530</v>
      </c>
      <c r="F63" s="28">
        <v>97</v>
      </c>
      <c r="G63" s="22">
        <v>2627</v>
      </c>
    </row>
    <row r="64" spans="1:7" ht="12">
      <c r="A64" s="10" t="s">
        <v>50</v>
      </c>
      <c r="B64" s="108">
        <v>3047</v>
      </c>
      <c r="C64" s="28">
        <v>193</v>
      </c>
      <c r="D64" s="97">
        <f t="shared" si="1"/>
        <v>3240</v>
      </c>
      <c r="E64" s="108">
        <v>1964</v>
      </c>
      <c r="F64" s="28">
        <v>214</v>
      </c>
      <c r="G64" s="22">
        <v>2178</v>
      </c>
    </row>
    <row r="65" spans="1:7" ht="12">
      <c r="A65" s="10" t="s">
        <v>51</v>
      </c>
      <c r="B65" s="108">
        <v>5333</v>
      </c>
      <c r="C65" s="28">
        <v>195</v>
      </c>
      <c r="D65" s="97">
        <f t="shared" si="1"/>
        <v>5528</v>
      </c>
      <c r="E65" s="108">
        <v>4276</v>
      </c>
      <c r="F65" s="28">
        <v>349</v>
      </c>
      <c r="G65" s="22">
        <v>4625</v>
      </c>
    </row>
    <row r="66" spans="1:7" ht="12">
      <c r="A66" s="10" t="s">
        <v>52</v>
      </c>
      <c r="B66" s="108">
        <v>6278</v>
      </c>
      <c r="C66" s="28">
        <v>330</v>
      </c>
      <c r="D66" s="97">
        <f t="shared" si="1"/>
        <v>6608</v>
      </c>
      <c r="E66" s="108">
        <v>5947</v>
      </c>
      <c r="F66" s="28">
        <v>245</v>
      </c>
      <c r="G66" s="22">
        <v>6192</v>
      </c>
    </row>
    <row r="67" spans="1:7" ht="12">
      <c r="A67" s="10" t="s">
        <v>53</v>
      </c>
      <c r="B67" s="108">
        <v>3792</v>
      </c>
      <c r="C67" s="28">
        <v>205</v>
      </c>
      <c r="D67" s="97">
        <f t="shared" si="1"/>
        <v>3997</v>
      </c>
      <c r="E67" s="108">
        <v>2451</v>
      </c>
      <c r="F67" s="28">
        <v>202</v>
      </c>
      <c r="G67" s="22">
        <v>2653</v>
      </c>
    </row>
    <row r="68" spans="1:7" ht="12">
      <c r="A68" s="10" t="s">
        <v>54</v>
      </c>
      <c r="B68" s="108">
        <v>2786</v>
      </c>
      <c r="C68" s="28">
        <v>128</v>
      </c>
      <c r="D68" s="97">
        <f t="shared" si="1"/>
        <v>2914</v>
      </c>
      <c r="E68" s="108">
        <v>2535</v>
      </c>
      <c r="F68" s="28">
        <v>162</v>
      </c>
      <c r="G68" s="22">
        <v>2697</v>
      </c>
    </row>
    <row r="69" spans="1:7" ht="12">
      <c r="A69" s="10" t="s">
        <v>55</v>
      </c>
      <c r="B69" s="108">
        <v>6228</v>
      </c>
      <c r="C69" s="28">
        <v>382</v>
      </c>
      <c r="D69" s="97">
        <f t="shared" si="1"/>
        <v>6610</v>
      </c>
      <c r="E69" s="108">
        <v>4957</v>
      </c>
      <c r="F69" s="28">
        <v>309</v>
      </c>
      <c r="G69" s="22">
        <v>5266</v>
      </c>
    </row>
    <row r="70" spans="1:7" ht="12">
      <c r="A70" s="10" t="s">
        <v>56</v>
      </c>
      <c r="B70" s="108">
        <v>7791</v>
      </c>
      <c r="C70" s="28">
        <v>342</v>
      </c>
      <c r="D70" s="97">
        <f t="shared" si="1"/>
        <v>8133</v>
      </c>
      <c r="E70" s="108">
        <v>6378</v>
      </c>
      <c r="F70" s="28">
        <v>295</v>
      </c>
      <c r="G70" s="22">
        <v>6673</v>
      </c>
    </row>
    <row r="71" spans="1:7" ht="12">
      <c r="A71" s="10" t="s">
        <v>57</v>
      </c>
      <c r="B71" s="108">
        <v>11461</v>
      </c>
      <c r="C71" s="28">
        <v>438</v>
      </c>
      <c r="D71" s="97">
        <f t="shared" si="1"/>
        <v>11899</v>
      </c>
      <c r="E71" s="108">
        <v>10134</v>
      </c>
      <c r="F71" s="28">
        <v>503</v>
      </c>
      <c r="G71" s="22">
        <v>10637</v>
      </c>
    </row>
    <row r="72" spans="1:7" ht="12">
      <c r="A72" s="10" t="s">
        <v>58</v>
      </c>
      <c r="B72" s="108">
        <v>4653</v>
      </c>
      <c r="C72" s="28">
        <v>183</v>
      </c>
      <c r="D72" s="97">
        <f t="shared" si="1"/>
        <v>4836</v>
      </c>
      <c r="E72" s="108">
        <v>3356</v>
      </c>
      <c r="F72" s="28">
        <v>145</v>
      </c>
      <c r="G72" s="22">
        <v>3501</v>
      </c>
    </row>
    <row r="73" spans="1:7" ht="12">
      <c r="A73" s="10" t="s">
        <v>59</v>
      </c>
      <c r="B73" s="108">
        <v>4836</v>
      </c>
      <c r="C73" s="28">
        <v>310</v>
      </c>
      <c r="D73" s="97">
        <f t="shared" si="1"/>
        <v>5146</v>
      </c>
      <c r="E73" s="108">
        <v>4411</v>
      </c>
      <c r="F73" s="28">
        <v>284</v>
      </c>
      <c r="G73" s="22">
        <v>4695</v>
      </c>
    </row>
    <row r="74" spans="1:7" ht="12">
      <c r="A74" s="10" t="s">
        <v>60</v>
      </c>
      <c r="B74" s="108">
        <v>6910</v>
      </c>
      <c r="C74" s="28">
        <v>278</v>
      </c>
      <c r="D74" s="97">
        <f t="shared" si="1"/>
        <v>7188</v>
      </c>
      <c r="E74" s="108">
        <v>5887</v>
      </c>
      <c r="F74" s="28">
        <v>336</v>
      </c>
      <c r="G74" s="22">
        <v>6223</v>
      </c>
    </row>
    <row r="75" spans="1:7" ht="12">
      <c r="A75" s="10" t="s">
        <v>61</v>
      </c>
      <c r="B75" s="108">
        <v>10516</v>
      </c>
      <c r="C75" s="28">
        <v>355</v>
      </c>
      <c r="D75" s="97">
        <f t="shared" si="1"/>
        <v>10871</v>
      </c>
      <c r="E75" s="108">
        <v>8013</v>
      </c>
      <c r="F75" s="28">
        <v>200</v>
      </c>
      <c r="G75" s="22">
        <v>8213</v>
      </c>
    </row>
    <row r="76" spans="1:7" ht="12">
      <c r="A76" s="10" t="s">
        <v>62</v>
      </c>
      <c r="B76" s="108">
        <v>8309</v>
      </c>
      <c r="C76" s="28">
        <v>207</v>
      </c>
      <c r="D76" s="97">
        <f t="shared" si="1"/>
        <v>8516</v>
      </c>
      <c r="E76" s="108">
        <v>6644</v>
      </c>
      <c r="F76" s="28">
        <v>235</v>
      </c>
      <c r="G76" s="22">
        <v>6879</v>
      </c>
    </row>
    <row r="77" spans="1:7" ht="12">
      <c r="A77" s="10" t="s">
        <v>63</v>
      </c>
      <c r="B77" s="108">
        <v>6499</v>
      </c>
      <c r="C77" s="28">
        <v>322</v>
      </c>
      <c r="D77" s="97">
        <f t="shared" si="1"/>
        <v>6821</v>
      </c>
      <c r="E77" s="108">
        <v>5366</v>
      </c>
      <c r="F77" s="28">
        <v>319</v>
      </c>
      <c r="G77" s="22">
        <v>5685</v>
      </c>
    </row>
    <row r="78" spans="1:7" ht="12">
      <c r="A78" s="10" t="s">
        <v>64</v>
      </c>
      <c r="B78" s="108">
        <v>11231</v>
      </c>
      <c r="C78" s="28">
        <v>552</v>
      </c>
      <c r="D78" s="97">
        <f t="shared" si="1"/>
        <v>11783</v>
      </c>
      <c r="E78" s="108">
        <v>10104</v>
      </c>
      <c r="F78" s="28">
        <v>460</v>
      </c>
      <c r="G78" s="22">
        <v>10564</v>
      </c>
    </row>
    <row r="79" spans="1:7" ht="12">
      <c r="A79" s="10" t="s">
        <v>65</v>
      </c>
      <c r="B79" s="108">
        <v>11694</v>
      </c>
      <c r="C79" s="28">
        <v>238</v>
      </c>
      <c r="D79" s="97">
        <f t="shared" si="1"/>
        <v>11932</v>
      </c>
      <c r="E79" s="108">
        <v>9122</v>
      </c>
      <c r="F79" s="28">
        <v>494</v>
      </c>
      <c r="G79" s="22">
        <v>9616</v>
      </c>
    </row>
    <row r="80" spans="1:7" ht="12">
      <c r="A80" s="10" t="s">
        <v>66</v>
      </c>
      <c r="B80" s="108">
        <v>7848</v>
      </c>
      <c r="C80" s="28">
        <v>484</v>
      </c>
      <c r="D80" s="97">
        <f t="shared" si="1"/>
        <v>8332</v>
      </c>
      <c r="E80" s="108">
        <v>7661</v>
      </c>
      <c r="F80" s="28">
        <v>403</v>
      </c>
      <c r="G80" s="22">
        <v>8064</v>
      </c>
    </row>
    <row r="81" spans="1:7" ht="12">
      <c r="A81" s="10" t="s">
        <v>67</v>
      </c>
      <c r="B81" s="109">
        <v>15820</v>
      </c>
      <c r="C81" s="28">
        <v>734</v>
      </c>
      <c r="D81" s="97">
        <f t="shared" si="1"/>
        <v>16554</v>
      </c>
      <c r="E81" s="109">
        <v>13007</v>
      </c>
      <c r="F81" s="28">
        <v>629</v>
      </c>
      <c r="G81" s="22">
        <v>13636</v>
      </c>
    </row>
    <row r="82" spans="1:7" ht="12.75" thickBot="1">
      <c r="A82" s="11" t="s">
        <v>68</v>
      </c>
      <c r="B82" s="110">
        <v>10061</v>
      </c>
      <c r="C82" s="28">
        <v>414</v>
      </c>
      <c r="D82" s="97">
        <f>B82+C82</f>
        <v>10475</v>
      </c>
      <c r="E82" s="110">
        <v>10209</v>
      </c>
      <c r="F82" s="28">
        <v>468</v>
      </c>
      <c r="G82" s="22">
        <v>10677</v>
      </c>
    </row>
    <row r="83" spans="1:7" ht="12.75" thickTop="1">
      <c r="A83" s="12" t="s">
        <v>69</v>
      </c>
      <c r="B83" s="103">
        <f>SUM(B59:B82)</f>
        <v>170649</v>
      </c>
      <c r="C83" s="104">
        <f>SUM(C59:C82)</f>
        <v>7139</v>
      </c>
      <c r="D83" s="98">
        <f>SUM(D59:D82)</f>
        <v>177788</v>
      </c>
      <c r="E83" s="105">
        <v>141830</v>
      </c>
      <c r="F83" s="106">
        <v>7048</v>
      </c>
      <c r="G83" s="107">
        <v>148878</v>
      </c>
    </row>
    <row r="84" spans="1:4" ht="12">
      <c r="A84" s="14"/>
      <c r="B84" s="15"/>
      <c r="C84" s="15"/>
      <c r="D84" s="16"/>
    </row>
    <row r="85" spans="1:4" ht="12">
      <c r="A85" s="14"/>
      <c r="B85" s="15"/>
      <c r="C85" s="15"/>
      <c r="D85" s="16"/>
    </row>
    <row r="87" spans="1:7" ht="12">
      <c r="A87" s="166" t="s">
        <v>0</v>
      </c>
      <c r="B87" s="157" t="s">
        <v>107</v>
      </c>
      <c r="C87" s="158"/>
      <c r="D87" s="159"/>
      <c r="E87" s="163" t="s">
        <v>106</v>
      </c>
      <c r="F87" s="158"/>
      <c r="G87" s="164"/>
    </row>
    <row r="88" spans="1:7" ht="27" customHeight="1" thickBot="1">
      <c r="A88" s="167"/>
      <c r="B88" s="160"/>
      <c r="C88" s="161"/>
      <c r="D88" s="162"/>
      <c r="E88" s="161"/>
      <c r="F88" s="161"/>
      <c r="G88" s="165"/>
    </row>
    <row r="89" spans="1:7" ht="12.75" thickTop="1">
      <c r="A89" s="167"/>
      <c r="B89" s="48" t="s">
        <v>70</v>
      </c>
      <c r="C89" s="49" t="s">
        <v>71</v>
      </c>
      <c r="D89" s="91" t="s">
        <v>72</v>
      </c>
      <c r="E89" s="95" t="s">
        <v>70</v>
      </c>
      <c r="F89" s="49" t="s">
        <v>71</v>
      </c>
      <c r="G89" s="99" t="s">
        <v>72</v>
      </c>
    </row>
    <row r="90" spans="1:7" ht="12.75" thickBot="1">
      <c r="A90" s="168"/>
      <c r="B90" s="51" t="s">
        <v>73</v>
      </c>
      <c r="C90" s="52" t="s">
        <v>74</v>
      </c>
      <c r="D90" s="92" t="s">
        <v>75</v>
      </c>
      <c r="E90" s="96" t="s">
        <v>73</v>
      </c>
      <c r="F90" s="52" t="s">
        <v>74</v>
      </c>
      <c r="G90" s="100" t="s">
        <v>75</v>
      </c>
    </row>
    <row r="91" spans="1:7" ht="12.75" thickTop="1">
      <c r="A91" s="114" t="s">
        <v>77</v>
      </c>
      <c r="B91" s="113">
        <v>8500</v>
      </c>
      <c r="C91" s="31">
        <v>398</v>
      </c>
      <c r="D91" s="101">
        <f aca="true" t="shared" si="2" ref="D91:D98">+B91+C91</f>
        <v>8898</v>
      </c>
      <c r="E91" s="113">
        <v>7510</v>
      </c>
      <c r="F91" s="31">
        <v>419</v>
      </c>
      <c r="G91" s="26">
        <v>7929</v>
      </c>
    </row>
    <row r="92" spans="1:7" ht="12">
      <c r="A92" s="10" t="s">
        <v>78</v>
      </c>
      <c r="B92" s="113">
        <v>8587</v>
      </c>
      <c r="C92" s="31">
        <v>369</v>
      </c>
      <c r="D92" s="101">
        <f t="shared" si="2"/>
        <v>8956</v>
      </c>
      <c r="E92" s="113">
        <v>7304</v>
      </c>
      <c r="F92" s="31">
        <v>405</v>
      </c>
      <c r="G92" s="26">
        <v>7709</v>
      </c>
    </row>
    <row r="93" spans="1:7" ht="12">
      <c r="A93" s="10" t="s">
        <v>79</v>
      </c>
      <c r="B93" s="113">
        <v>6158</v>
      </c>
      <c r="C93" s="31">
        <v>261</v>
      </c>
      <c r="D93" s="101">
        <f t="shared" si="2"/>
        <v>6419</v>
      </c>
      <c r="E93" s="113">
        <v>4756</v>
      </c>
      <c r="F93" s="31">
        <v>240</v>
      </c>
      <c r="G93" s="26">
        <v>4996</v>
      </c>
    </row>
    <row r="94" spans="1:7" ht="12">
      <c r="A94" s="10" t="s">
        <v>80</v>
      </c>
      <c r="B94" s="113">
        <v>7544</v>
      </c>
      <c r="C94" s="31">
        <v>361</v>
      </c>
      <c r="D94" s="101">
        <f t="shared" si="2"/>
        <v>7905</v>
      </c>
      <c r="E94" s="113">
        <v>6148</v>
      </c>
      <c r="F94" s="31">
        <v>405</v>
      </c>
      <c r="G94" s="26">
        <v>6553</v>
      </c>
    </row>
    <row r="95" spans="1:7" ht="12">
      <c r="A95" s="10" t="s">
        <v>81</v>
      </c>
      <c r="B95" s="113">
        <v>12321</v>
      </c>
      <c r="C95" s="31">
        <v>440</v>
      </c>
      <c r="D95" s="101">
        <f t="shared" si="2"/>
        <v>12761</v>
      </c>
      <c r="E95" s="113">
        <v>9694</v>
      </c>
      <c r="F95" s="31">
        <v>421</v>
      </c>
      <c r="G95" s="26">
        <v>10115</v>
      </c>
    </row>
    <row r="96" spans="1:7" ht="12">
      <c r="A96" s="10" t="s">
        <v>82</v>
      </c>
      <c r="B96" s="113">
        <v>10846</v>
      </c>
      <c r="C96" s="31">
        <v>431</v>
      </c>
      <c r="D96" s="101">
        <f t="shared" si="2"/>
        <v>11277</v>
      </c>
      <c r="E96" s="113">
        <v>8999</v>
      </c>
      <c r="F96" s="31">
        <v>468</v>
      </c>
      <c r="G96" s="26">
        <v>9467</v>
      </c>
    </row>
    <row r="97" spans="1:7" ht="12.75" thickBot="1">
      <c r="A97" s="10" t="s">
        <v>83</v>
      </c>
      <c r="B97" s="113">
        <v>1938</v>
      </c>
      <c r="C97" s="31">
        <v>111</v>
      </c>
      <c r="D97" s="101">
        <f t="shared" si="2"/>
        <v>2049</v>
      </c>
      <c r="E97" s="113">
        <v>2147</v>
      </c>
      <c r="F97" s="31">
        <v>168</v>
      </c>
      <c r="G97" s="26">
        <v>2315</v>
      </c>
    </row>
    <row r="98" spans="1:7" ht="12.75" thickTop="1">
      <c r="A98" s="12" t="s">
        <v>69</v>
      </c>
      <c r="B98" s="111">
        <f>SUM(B91:B97)</f>
        <v>55894</v>
      </c>
      <c r="C98" s="112">
        <f>SUM(C91:C97)</f>
        <v>2371</v>
      </c>
      <c r="D98" s="102">
        <f t="shared" si="2"/>
        <v>58265</v>
      </c>
      <c r="E98" s="111">
        <v>46558</v>
      </c>
      <c r="F98" s="112">
        <v>2526</v>
      </c>
      <c r="G98" s="27">
        <v>49084</v>
      </c>
    </row>
    <row r="99" ht="12">
      <c r="A99" s="25"/>
    </row>
    <row r="100" ht="12">
      <c r="A100" s="25"/>
    </row>
  </sheetData>
  <sheetProtection/>
  <mergeCells count="10">
    <mergeCell ref="B87:D88"/>
    <mergeCell ref="E55:G56"/>
    <mergeCell ref="E87:G88"/>
    <mergeCell ref="A55:A58"/>
    <mergeCell ref="A87:A90"/>
    <mergeCell ref="A1:G1"/>
    <mergeCell ref="B3:D4"/>
    <mergeCell ref="E3:G4"/>
    <mergeCell ref="A3:A6"/>
    <mergeCell ref="B55:D5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98"/>
  <sheetViews>
    <sheetView view="pageBreakPreview" zoomScaleSheetLayoutView="100" zoomScalePageLayoutView="0" workbookViewId="0" topLeftCell="A1">
      <pane xSplit="1" ySplit="4" topLeftCell="B5" activePane="bottomRight" state="frozen"/>
      <selection pane="topLeft" activeCell="C45" sqref="C45"/>
      <selection pane="topRight" activeCell="C45" sqref="C45"/>
      <selection pane="bottomLeft" activeCell="C45" sqref="C45"/>
      <selection pane="bottomRight" activeCell="C45" sqref="C45"/>
    </sheetView>
  </sheetViews>
  <sheetFormatPr defaultColWidth="16.875" defaultRowHeight="19.5" customHeight="1"/>
  <cols>
    <col min="1" max="1" width="23.625" style="71" customWidth="1"/>
    <col min="2" max="3" width="13.125" style="71" customWidth="1"/>
    <col min="4" max="4" width="13.125" style="82" customWidth="1"/>
    <col min="5" max="7" width="13.125" style="71" customWidth="1"/>
    <col min="8" max="8" width="13.625" style="71" customWidth="1"/>
    <col min="9" max="9" width="13.625" style="82" customWidth="1"/>
    <col min="10" max="16384" width="16.875" style="71" customWidth="1"/>
  </cols>
  <sheetData>
    <row r="1" spans="1:9" ht="21.75" customHeight="1">
      <c r="A1" s="83" t="s">
        <v>112</v>
      </c>
      <c r="B1" s="69"/>
      <c r="C1" s="69"/>
      <c r="D1" s="70"/>
      <c r="E1" s="69"/>
      <c r="F1" s="84"/>
      <c r="G1" s="85"/>
      <c r="H1" s="85"/>
      <c r="I1" s="86"/>
    </row>
    <row r="2" spans="1:9" ht="17.25" customHeight="1">
      <c r="A2" s="69"/>
      <c r="B2" s="69"/>
      <c r="C2" s="69"/>
      <c r="D2" s="70"/>
      <c r="E2" s="69"/>
      <c r="F2" s="84"/>
      <c r="G2" s="85"/>
      <c r="H2" s="85"/>
      <c r="I2" s="87"/>
    </row>
    <row r="3" spans="1:9" ht="28.5" customHeight="1" thickBot="1">
      <c r="A3" s="174" t="s">
        <v>90</v>
      </c>
      <c r="B3" s="176" t="s">
        <v>107</v>
      </c>
      <c r="C3" s="177"/>
      <c r="D3" s="178"/>
      <c r="E3" s="179" t="s">
        <v>109</v>
      </c>
      <c r="F3" s="180"/>
      <c r="G3" s="181"/>
      <c r="H3" s="118"/>
      <c r="I3" s="118"/>
    </row>
    <row r="4" spans="1:9" ht="28.5" customHeight="1" thickBot="1" thickTop="1">
      <c r="A4" s="175"/>
      <c r="B4" s="116" t="s">
        <v>96</v>
      </c>
      <c r="C4" s="115" t="s">
        <v>97</v>
      </c>
      <c r="D4" s="117" t="s">
        <v>105</v>
      </c>
      <c r="E4" s="119" t="s">
        <v>96</v>
      </c>
      <c r="F4" s="120" t="s">
        <v>97</v>
      </c>
      <c r="G4" s="121" t="s">
        <v>105</v>
      </c>
      <c r="H4" s="88"/>
      <c r="I4" s="88"/>
    </row>
    <row r="5" spans="1:9" s="74" customFormat="1" ht="24.75" customHeight="1" thickTop="1">
      <c r="A5" s="76" t="s">
        <v>98</v>
      </c>
      <c r="B5" s="137">
        <f>'２日前'!B61+'２日前'!B62</f>
        <v>8116</v>
      </c>
      <c r="C5" s="138">
        <f>'２日前'!C61+'２日前'!C62</f>
        <v>359</v>
      </c>
      <c r="D5" s="139">
        <f>SUM(B5:C5)</f>
        <v>8475</v>
      </c>
      <c r="E5" s="122">
        <f>'２日前'!E61+'２日前'!E62</f>
        <v>6253</v>
      </c>
      <c r="F5" s="123">
        <f>'２日前'!F61+'２日前'!F62</f>
        <v>267</v>
      </c>
      <c r="G5" s="124">
        <f>SUM(E5:F5)</f>
        <v>6520</v>
      </c>
      <c r="H5" s="90"/>
      <c r="I5" s="89"/>
    </row>
    <row r="6" spans="1:9" s="74" customFormat="1" ht="24.75" customHeight="1">
      <c r="A6" s="75" t="s">
        <v>100</v>
      </c>
      <c r="B6" s="140">
        <f>'２日前'!B66+'２日前'!B82</f>
        <v>16339</v>
      </c>
      <c r="C6" s="141">
        <f>'２日前'!C66+'２日前'!C82</f>
        <v>744</v>
      </c>
      <c r="D6" s="142">
        <f>SUM(B6:C6)</f>
        <v>17083</v>
      </c>
      <c r="E6" s="125">
        <v>16156</v>
      </c>
      <c r="F6" s="126">
        <v>713</v>
      </c>
      <c r="G6" s="127">
        <f aca="true" t="shared" si="0" ref="G6:G16">SUM(E6:F6)</f>
        <v>16869</v>
      </c>
      <c r="H6" s="90"/>
      <c r="I6" s="89"/>
    </row>
    <row r="7" spans="1:9" s="74" customFormat="1" ht="24.75" customHeight="1">
      <c r="A7" s="75" t="s">
        <v>101</v>
      </c>
      <c r="B7" s="140">
        <f>'２日前'!B67+'２日前'!B68</f>
        <v>6578</v>
      </c>
      <c r="C7" s="141">
        <f>'２日前'!C67+'２日前'!C68</f>
        <v>333</v>
      </c>
      <c r="D7" s="142">
        <f>SUM(B7:C7)</f>
        <v>6911</v>
      </c>
      <c r="E7" s="125">
        <v>4986</v>
      </c>
      <c r="F7" s="126">
        <v>364</v>
      </c>
      <c r="G7" s="127">
        <f t="shared" si="0"/>
        <v>5350</v>
      </c>
      <c r="H7" s="90"/>
      <c r="I7" s="89"/>
    </row>
    <row r="8" spans="1:9" s="74" customFormat="1" ht="24.75" customHeight="1">
      <c r="A8" s="73" t="s">
        <v>99</v>
      </c>
      <c r="B8" s="140">
        <f>'２日前'!B93+'２日前'!B97</f>
        <v>8096</v>
      </c>
      <c r="C8" s="141">
        <f>'２日前'!C93+'２日前'!C97</f>
        <v>372</v>
      </c>
      <c r="D8" s="142">
        <f>SUM(B8:C8)</f>
        <v>8468</v>
      </c>
      <c r="E8" s="125">
        <v>6903</v>
      </c>
      <c r="F8" s="126">
        <v>408</v>
      </c>
      <c r="G8" s="127">
        <f t="shared" si="0"/>
        <v>7311</v>
      </c>
      <c r="H8" s="90"/>
      <c r="I8" s="89"/>
    </row>
    <row r="9" spans="1:9" s="74" customFormat="1" ht="24.75" customHeight="1">
      <c r="A9" s="75" t="s">
        <v>102</v>
      </c>
      <c r="B9" s="140">
        <f>'２日前'!B13+'２日前'!B32+'２日前'!B44</f>
        <v>4215</v>
      </c>
      <c r="C9" s="141">
        <f>'２日前'!C13+'２日前'!C32+'２日前'!C44</f>
        <v>358</v>
      </c>
      <c r="D9" s="142">
        <f>SUM(B9:C9)</f>
        <v>4573</v>
      </c>
      <c r="E9" s="125">
        <v>1306</v>
      </c>
      <c r="F9" s="128">
        <v>139</v>
      </c>
      <c r="G9" s="129">
        <f t="shared" si="0"/>
        <v>1445</v>
      </c>
      <c r="H9" s="78"/>
      <c r="I9" s="79"/>
    </row>
    <row r="10" spans="1:9" s="74" customFormat="1" ht="24.75" customHeight="1">
      <c r="A10" s="73" t="s">
        <v>91</v>
      </c>
      <c r="B10" s="140">
        <f>'２日前'!B14+'２日前'!B41</f>
        <v>18368</v>
      </c>
      <c r="C10" s="141">
        <f>'２日前'!C14+'２日前'!C41</f>
        <v>1306</v>
      </c>
      <c r="D10" s="142">
        <f aca="true" t="shared" si="1" ref="D10:D16">SUM(B10:C10)</f>
        <v>19674</v>
      </c>
      <c r="E10" s="125">
        <v>13052</v>
      </c>
      <c r="F10" s="128">
        <v>1308</v>
      </c>
      <c r="G10" s="129">
        <f t="shared" si="0"/>
        <v>14360</v>
      </c>
      <c r="H10" s="78"/>
      <c r="I10" s="79"/>
    </row>
    <row r="11" spans="1:9" s="74" customFormat="1" ht="24.75" customHeight="1">
      <c r="A11" s="73" t="s">
        <v>92</v>
      </c>
      <c r="B11" s="140">
        <f>'２日前'!B20+'２日前'!B45</f>
        <v>6171</v>
      </c>
      <c r="C11" s="141">
        <f>'２日前'!C20+'２日前'!C45</f>
        <v>575</v>
      </c>
      <c r="D11" s="142">
        <f t="shared" si="1"/>
        <v>6746</v>
      </c>
      <c r="E11" s="130">
        <v>4761</v>
      </c>
      <c r="F11" s="131">
        <v>598</v>
      </c>
      <c r="G11" s="132">
        <f t="shared" si="0"/>
        <v>5359</v>
      </c>
      <c r="H11" s="72"/>
      <c r="I11" s="79"/>
    </row>
    <row r="12" spans="1:9" s="74" customFormat="1" ht="24.75" customHeight="1">
      <c r="A12" s="77" t="s">
        <v>103</v>
      </c>
      <c r="B12" s="140">
        <f>'２日前'!B21+'２日前'!B38+'２日前'!B48+'２日前'!B49+'２日前'!B50</f>
        <v>8106</v>
      </c>
      <c r="C12" s="141">
        <f>'２日前'!C21+'２日前'!C38+'２日前'!C48+'２日前'!C49+'２日前'!C50</f>
        <v>426</v>
      </c>
      <c r="D12" s="142">
        <f t="shared" si="1"/>
        <v>8532</v>
      </c>
      <c r="E12" s="130">
        <v>4340</v>
      </c>
      <c r="F12" s="131">
        <v>549</v>
      </c>
      <c r="G12" s="132">
        <f t="shared" si="0"/>
        <v>4889</v>
      </c>
      <c r="H12" s="72"/>
      <c r="I12" s="80"/>
    </row>
    <row r="13" spans="1:9" s="74" customFormat="1" ht="24.75" customHeight="1">
      <c r="A13" s="73" t="s">
        <v>93</v>
      </c>
      <c r="B13" s="140">
        <f>'２日前'!B25+'２日前'!B36</f>
        <v>7326</v>
      </c>
      <c r="C13" s="141">
        <f>'２日前'!C25+'２日前'!C36</f>
        <v>439</v>
      </c>
      <c r="D13" s="142">
        <f t="shared" si="1"/>
        <v>7765</v>
      </c>
      <c r="E13" s="130">
        <v>5469</v>
      </c>
      <c r="F13" s="131">
        <v>529</v>
      </c>
      <c r="G13" s="132">
        <f t="shared" si="0"/>
        <v>5998</v>
      </c>
      <c r="H13" s="72"/>
      <c r="I13" s="80"/>
    </row>
    <row r="14" spans="1:9" s="74" customFormat="1" ht="24.75" customHeight="1">
      <c r="A14" s="73" t="s">
        <v>94</v>
      </c>
      <c r="B14" s="140">
        <f>'２日前'!B27+'２日前'!B42+'２日前'!B43</f>
        <v>7396</v>
      </c>
      <c r="C14" s="141">
        <f>'２日前'!C27+'２日前'!C42+'２日前'!C43</f>
        <v>394</v>
      </c>
      <c r="D14" s="142">
        <f t="shared" si="1"/>
        <v>7790</v>
      </c>
      <c r="E14" s="130">
        <v>3696</v>
      </c>
      <c r="F14" s="126">
        <v>417</v>
      </c>
      <c r="G14" s="132">
        <f t="shared" si="0"/>
        <v>4113</v>
      </c>
      <c r="H14" s="72"/>
      <c r="I14" s="80"/>
    </row>
    <row r="15" spans="1:9" s="74" customFormat="1" ht="24.75" customHeight="1">
      <c r="A15" s="73" t="s">
        <v>95</v>
      </c>
      <c r="B15" s="140">
        <f>'２日前'!B28+'２日前'!B33</f>
        <v>4697</v>
      </c>
      <c r="C15" s="141">
        <f>'２日前'!C28+'２日前'!C33</f>
        <v>497</v>
      </c>
      <c r="D15" s="142">
        <f t="shared" si="1"/>
        <v>5194</v>
      </c>
      <c r="E15" s="130">
        <v>3180</v>
      </c>
      <c r="F15" s="126">
        <v>583</v>
      </c>
      <c r="G15" s="132">
        <f t="shared" si="0"/>
        <v>3763</v>
      </c>
      <c r="H15" s="72"/>
      <c r="I15" s="80"/>
    </row>
    <row r="16" spans="1:9" ht="24.75" customHeight="1" thickBot="1">
      <c r="A16" s="75" t="s">
        <v>104</v>
      </c>
      <c r="B16" s="140">
        <f>'２日前'!B35+'２日前'!B39+'２日前'!B46+'２日前'!B47</f>
        <v>8625</v>
      </c>
      <c r="C16" s="141">
        <f>'２日前'!C35+'２日前'!C39+'２日前'!C46+'２日前'!C47</f>
        <v>433</v>
      </c>
      <c r="D16" s="143">
        <f t="shared" si="1"/>
        <v>9058</v>
      </c>
      <c r="E16" s="133">
        <v>6518</v>
      </c>
      <c r="F16" s="134">
        <v>461</v>
      </c>
      <c r="G16" s="135">
        <f t="shared" si="0"/>
        <v>6979</v>
      </c>
      <c r="H16" s="68"/>
      <c r="I16" s="81"/>
    </row>
    <row r="17" spans="1:9" ht="15.75" customHeight="1" thickTop="1">
      <c r="A17" s="68"/>
      <c r="B17" s="68"/>
      <c r="C17" s="68"/>
      <c r="D17" s="81"/>
      <c r="E17" s="68"/>
      <c r="F17" s="68"/>
      <c r="G17" s="68"/>
      <c r="H17" s="68"/>
      <c r="I17" s="81"/>
    </row>
    <row r="18" spans="1:9" ht="20.25" customHeight="1">
      <c r="A18" s="182" t="s">
        <v>110</v>
      </c>
      <c r="B18" s="183"/>
      <c r="C18" s="183"/>
      <c r="D18" s="183"/>
      <c r="E18" s="183"/>
      <c r="F18" s="183"/>
      <c r="G18" s="183"/>
      <c r="H18" s="68"/>
      <c r="I18" s="81"/>
    </row>
    <row r="19" spans="1:9" ht="20.25" customHeight="1">
      <c r="A19" s="183"/>
      <c r="B19" s="183"/>
      <c r="C19" s="183"/>
      <c r="D19" s="183"/>
      <c r="E19" s="183"/>
      <c r="F19" s="183"/>
      <c r="G19" s="183"/>
      <c r="H19" s="68"/>
      <c r="I19" s="81"/>
    </row>
    <row r="20" spans="1:9" ht="20.25" customHeight="1">
      <c r="A20" s="184" t="s">
        <v>108</v>
      </c>
      <c r="B20" s="185"/>
      <c r="C20" s="185"/>
      <c r="D20" s="185"/>
      <c r="E20" s="185"/>
      <c r="F20" s="185"/>
      <c r="G20" s="185"/>
      <c r="H20" s="68"/>
      <c r="I20" s="81"/>
    </row>
    <row r="21" spans="1:9" ht="20.25" customHeight="1">
      <c r="A21" s="185"/>
      <c r="B21" s="185"/>
      <c r="C21" s="185"/>
      <c r="D21" s="185"/>
      <c r="E21" s="185"/>
      <c r="F21" s="185"/>
      <c r="G21" s="185"/>
      <c r="H21" s="68"/>
      <c r="I21" s="81"/>
    </row>
    <row r="22" spans="1:9" ht="20.25" customHeight="1">
      <c r="A22" s="68"/>
      <c r="B22" s="68"/>
      <c r="C22" s="68"/>
      <c r="D22" s="81"/>
      <c r="E22" s="68"/>
      <c r="F22" s="68"/>
      <c r="G22" s="68"/>
      <c r="H22" s="68"/>
      <c r="I22" s="81"/>
    </row>
    <row r="23" spans="1:9" ht="20.25" customHeight="1">
      <c r="A23" s="68"/>
      <c r="B23" s="68"/>
      <c r="C23" s="68"/>
      <c r="D23" s="81"/>
      <c r="E23" s="68"/>
      <c r="F23" s="68"/>
      <c r="G23" s="68"/>
      <c r="H23" s="68"/>
      <c r="I23" s="81"/>
    </row>
    <row r="24" spans="1:9" ht="20.25" customHeight="1">
      <c r="A24" s="68"/>
      <c r="B24" s="68"/>
      <c r="C24" s="68"/>
      <c r="D24" s="81"/>
      <c r="E24" s="68"/>
      <c r="F24" s="68"/>
      <c r="G24" s="68"/>
      <c r="H24" s="68"/>
      <c r="I24" s="81"/>
    </row>
    <row r="25" spans="1:9" ht="20.25" customHeight="1">
      <c r="A25" s="68"/>
      <c r="B25" s="68"/>
      <c r="C25" s="68"/>
      <c r="D25" s="81"/>
      <c r="E25" s="68"/>
      <c r="F25" s="68"/>
      <c r="G25" s="68"/>
      <c r="H25" s="68"/>
      <c r="I25" s="81"/>
    </row>
    <row r="26" spans="1:9" ht="20.25" customHeight="1">
      <c r="A26" s="68"/>
      <c r="B26" s="68"/>
      <c r="C26" s="68"/>
      <c r="D26" s="81"/>
      <c r="E26" s="68"/>
      <c r="F26" s="68"/>
      <c r="G26" s="68"/>
      <c r="H26" s="68"/>
      <c r="I26" s="81"/>
    </row>
    <row r="27" spans="1:9" ht="20.25" customHeight="1">
      <c r="A27" s="68"/>
      <c r="B27" s="68"/>
      <c r="C27" s="68"/>
      <c r="D27" s="81"/>
      <c r="E27" s="68"/>
      <c r="F27" s="68"/>
      <c r="G27" s="68"/>
      <c r="H27" s="68"/>
      <c r="I27" s="81"/>
    </row>
    <row r="28" spans="1:9" ht="20.25" customHeight="1">
      <c r="A28" s="68"/>
      <c r="B28" s="68"/>
      <c r="C28" s="68"/>
      <c r="D28" s="81"/>
      <c r="E28" s="68"/>
      <c r="F28" s="68"/>
      <c r="G28" s="68"/>
      <c r="H28" s="68"/>
      <c r="I28" s="81"/>
    </row>
    <row r="29" spans="1:9" ht="20.25" customHeight="1">
      <c r="A29" s="68"/>
      <c r="B29" s="68"/>
      <c r="C29" s="68"/>
      <c r="D29" s="81"/>
      <c r="E29" s="68"/>
      <c r="F29" s="68"/>
      <c r="G29" s="68"/>
      <c r="H29" s="68"/>
      <c r="I29" s="81"/>
    </row>
    <row r="30" spans="1:9" ht="20.25" customHeight="1">
      <c r="A30" s="68"/>
      <c r="B30" s="68"/>
      <c r="C30" s="68"/>
      <c r="D30" s="81"/>
      <c r="E30" s="68"/>
      <c r="F30" s="68"/>
      <c r="G30" s="68"/>
      <c r="H30" s="68"/>
      <c r="I30" s="81"/>
    </row>
    <row r="31" spans="1:9" ht="20.25" customHeight="1">
      <c r="A31" s="68"/>
      <c r="B31" s="68"/>
      <c r="C31" s="68"/>
      <c r="D31" s="81"/>
      <c r="E31" s="68"/>
      <c r="F31" s="68"/>
      <c r="G31" s="68"/>
      <c r="H31" s="68"/>
      <c r="I31" s="81"/>
    </row>
    <row r="32" spans="1:9" ht="20.25" customHeight="1">
      <c r="A32" s="68"/>
      <c r="B32" s="68"/>
      <c r="C32" s="68"/>
      <c r="D32" s="81"/>
      <c r="E32" s="68"/>
      <c r="F32" s="68"/>
      <c r="G32" s="68"/>
      <c r="H32" s="68"/>
      <c r="I32" s="81"/>
    </row>
    <row r="33" spans="1:9" ht="20.25" customHeight="1">
      <c r="A33" s="68"/>
      <c r="B33" s="68"/>
      <c r="C33" s="68"/>
      <c r="D33" s="81"/>
      <c r="E33" s="68"/>
      <c r="F33" s="68"/>
      <c r="G33" s="68"/>
      <c r="H33" s="68"/>
      <c r="I33" s="81"/>
    </row>
    <row r="34" spans="1:9" ht="20.25" customHeight="1">
      <c r="A34" s="68"/>
      <c r="B34" s="68"/>
      <c r="C34" s="68"/>
      <c r="D34" s="81"/>
      <c r="E34" s="68"/>
      <c r="F34" s="68"/>
      <c r="G34" s="68"/>
      <c r="H34" s="68"/>
      <c r="I34" s="81"/>
    </row>
    <row r="35" spans="1:9" ht="20.25" customHeight="1">
      <c r="A35" s="68"/>
      <c r="B35" s="68"/>
      <c r="C35" s="68"/>
      <c r="D35" s="81"/>
      <c r="E35" s="68"/>
      <c r="F35" s="68"/>
      <c r="G35" s="68"/>
      <c r="H35" s="68"/>
      <c r="I35" s="81"/>
    </row>
    <row r="36" spans="1:9" ht="20.25" customHeight="1">
      <c r="A36" s="68"/>
      <c r="B36" s="68"/>
      <c r="C36" s="68"/>
      <c r="D36" s="81"/>
      <c r="E36" s="68"/>
      <c r="F36" s="68"/>
      <c r="G36" s="68"/>
      <c r="H36" s="68"/>
      <c r="I36" s="81"/>
    </row>
    <row r="37" spans="1:9" ht="20.25" customHeight="1">
      <c r="A37" s="68"/>
      <c r="B37" s="68"/>
      <c r="C37" s="68"/>
      <c r="D37" s="81"/>
      <c r="E37" s="68"/>
      <c r="F37" s="68"/>
      <c r="G37" s="68"/>
      <c r="H37" s="68"/>
      <c r="I37" s="81"/>
    </row>
    <row r="38" spans="1:9" ht="20.25" customHeight="1">
      <c r="A38" s="68"/>
      <c r="B38" s="68"/>
      <c r="C38" s="68"/>
      <c r="D38" s="81"/>
      <c r="E38" s="68"/>
      <c r="F38" s="68"/>
      <c r="G38" s="68"/>
      <c r="H38" s="68"/>
      <c r="I38" s="81"/>
    </row>
    <row r="39" spans="1:9" ht="20.25" customHeight="1">
      <c r="A39" s="68"/>
      <c r="B39" s="68"/>
      <c r="C39" s="68"/>
      <c r="D39" s="81"/>
      <c r="E39" s="68"/>
      <c r="F39" s="68"/>
      <c r="G39" s="68"/>
      <c r="H39" s="68"/>
      <c r="I39" s="81"/>
    </row>
    <row r="40" spans="1:9" ht="20.25" customHeight="1">
      <c r="A40" s="68"/>
      <c r="B40" s="68"/>
      <c r="C40" s="68"/>
      <c r="D40" s="81"/>
      <c r="E40" s="68"/>
      <c r="F40" s="68"/>
      <c r="G40" s="68"/>
      <c r="H40" s="68"/>
      <c r="I40" s="81"/>
    </row>
    <row r="41" spans="1:9" ht="20.25" customHeight="1">
      <c r="A41" s="68"/>
      <c r="B41" s="68"/>
      <c r="C41" s="68"/>
      <c r="D41" s="81"/>
      <c r="E41" s="68"/>
      <c r="F41" s="68"/>
      <c r="G41" s="68"/>
      <c r="H41" s="68"/>
      <c r="I41" s="81"/>
    </row>
    <row r="42" spans="1:9" ht="20.25" customHeight="1">
      <c r="A42" s="68"/>
      <c r="B42" s="68"/>
      <c r="C42" s="68"/>
      <c r="D42" s="81"/>
      <c r="E42" s="68"/>
      <c r="F42" s="68"/>
      <c r="G42" s="68"/>
      <c r="H42" s="68"/>
      <c r="I42" s="81"/>
    </row>
    <row r="43" spans="1:9" ht="20.25" customHeight="1">
      <c r="A43" s="68"/>
      <c r="B43" s="68"/>
      <c r="C43" s="68"/>
      <c r="D43" s="81"/>
      <c r="E43" s="68"/>
      <c r="F43" s="68"/>
      <c r="G43" s="68"/>
      <c r="H43" s="68"/>
      <c r="I43" s="81"/>
    </row>
    <row r="44" spans="1:9" ht="20.25" customHeight="1">
      <c r="A44" s="68"/>
      <c r="B44" s="68"/>
      <c r="C44" s="68"/>
      <c r="D44" s="81"/>
      <c r="E44" s="68"/>
      <c r="F44" s="68"/>
      <c r="G44" s="68"/>
      <c r="H44" s="68"/>
      <c r="I44" s="81"/>
    </row>
    <row r="45" spans="1:9" ht="20.25" customHeight="1">
      <c r="A45" s="68"/>
      <c r="B45" s="68"/>
      <c r="C45" s="68"/>
      <c r="D45" s="81"/>
      <c r="E45" s="68"/>
      <c r="F45" s="68"/>
      <c r="G45" s="68"/>
      <c r="H45" s="68"/>
      <c r="I45" s="81"/>
    </row>
    <row r="46" spans="1:9" ht="20.25" customHeight="1">
      <c r="A46" s="68"/>
      <c r="B46" s="68"/>
      <c r="C46" s="68"/>
      <c r="D46" s="81"/>
      <c r="E46" s="68"/>
      <c r="F46" s="68"/>
      <c r="G46" s="68"/>
      <c r="H46" s="68"/>
      <c r="I46" s="81"/>
    </row>
    <row r="47" spans="1:9" ht="20.25" customHeight="1">
      <c r="A47" s="68"/>
      <c r="B47" s="68"/>
      <c r="C47" s="68"/>
      <c r="D47" s="81"/>
      <c r="E47" s="68"/>
      <c r="F47" s="68"/>
      <c r="G47" s="68"/>
      <c r="H47" s="68"/>
      <c r="I47" s="81"/>
    </row>
    <row r="48" spans="1:9" ht="20.25" customHeight="1">
      <c r="A48" s="68"/>
      <c r="B48" s="68"/>
      <c r="C48" s="68"/>
      <c r="D48" s="81"/>
      <c r="E48" s="68"/>
      <c r="F48" s="68"/>
      <c r="G48" s="68"/>
      <c r="H48" s="68"/>
      <c r="I48" s="81"/>
    </row>
    <row r="49" spans="1:9" ht="20.25" customHeight="1">
      <c r="A49" s="68"/>
      <c r="B49" s="68"/>
      <c r="C49" s="68"/>
      <c r="D49" s="81"/>
      <c r="E49" s="68"/>
      <c r="F49" s="68"/>
      <c r="G49" s="68"/>
      <c r="H49" s="68"/>
      <c r="I49" s="81"/>
    </row>
    <row r="50" spans="1:9" ht="20.25" customHeight="1">
      <c r="A50" s="68"/>
      <c r="B50" s="68"/>
      <c r="C50" s="68"/>
      <c r="D50" s="81"/>
      <c r="E50" s="68"/>
      <c r="F50" s="68"/>
      <c r="G50" s="68"/>
      <c r="H50" s="68"/>
      <c r="I50" s="81"/>
    </row>
    <row r="51" spans="1:9" ht="20.25" customHeight="1">
      <c r="A51" s="68"/>
      <c r="B51" s="68"/>
      <c r="C51" s="68"/>
      <c r="D51" s="81"/>
      <c r="E51" s="68"/>
      <c r="F51" s="68"/>
      <c r="G51" s="68"/>
      <c r="H51" s="68"/>
      <c r="I51" s="81"/>
    </row>
    <row r="52" spans="1:9" ht="20.25" customHeight="1">
      <c r="A52" s="68"/>
      <c r="B52" s="68"/>
      <c r="C52" s="68"/>
      <c r="D52" s="81"/>
      <c r="E52" s="68"/>
      <c r="F52" s="68"/>
      <c r="G52" s="68"/>
      <c r="H52" s="68"/>
      <c r="I52" s="81"/>
    </row>
    <row r="53" spans="1:9" ht="20.25" customHeight="1">
      <c r="A53" s="68"/>
      <c r="B53" s="68"/>
      <c r="C53" s="68"/>
      <c r="D53" s="81"/>
      <c r="E53" s="68"/>
      <c r="F53" s="68"/>
      <c r="G53" s="68"/>
      <c r="H53" s="68"/>
      <c r="I53" s="81"/>
    </row>
    <row r="54" spans="1:9" ht="20.25" customHeight="1">
      <c r="A54" s="68"/>
      <c r="B54" s="68"/>
      <c r="C54" s="68"/>
      <c r="D54" s="81"/>
      <c r="E54" s="68"/>
      <c r="F54" s="68"/>
      <c r="G54" s="68"/>
      <c r="H54" s="68"/>
      <c r="I54" s="81"/>
    </row>
    <row r="55" spans="1:9" ht="20.25" customHeight="1">
      <c r="A55" s="68"/>
      <c r="B55" s="68"/>
      <c r="C55" s="68"/>
      <c r="D55" s="81"/>
      <c r="E55" s="68"/>
      <c r="F55" s="68"/>
      <c r="G55" s="68"/>
      <c r="H55" s="68"/>
      <c r="I55" s="81"/>
    </row>
    <row r="56" spans="1:9" ht="20.25" customHeight="1">
      <c r="A56" s="68"/>
      <c r="B56" s="68"/>
      <c r="C56" s="68"/>
      <c r="D56" s="81"/>
      <c r="E56" s="68"/>
      <c r="F56" s="68"/>
      <c r="G56" s="68"/>
      <c r="H56" s="68"/>
      <c r="I56" s="81"/>
    </row>
    <row r="57" spans="1:9" ht="20.25" customHeight="1">
      <c r="A57" s="68"/>
      <c r="B57" s="68"/>
      <c r="C57" s="68"/>
      <c r="D57" s="81"/>
      <c r="E57" s="68"/>
      <c r="F57" s="68"/>
      <c r="G57" s="68"/>
      <c r="H57" s="68"/>
      <c r="I57" s="81"/>
    </row>
    <row r="58" spans="1:9" ht="20.25" customHeight="1">
      <c r="A58" s="68"/>
      <c r="B58" s="68"/>
      <c r="C58" s="68"/>
      <c r="D58" s="81"/>
      <c r="E58" s="68"/>
      <c r="F58" s="68"/>
      <c r="G58" s="68"/>
      <c r="H58" s="68"/>
      <c r="I58" s="81"/>
    </row>
    <row r="59" spans="1:9" ht="20.25" customHeight="1">
      <c r="A59" s="68"/>
      <c r="B59" s="68"/>
      <c r="C59" s="68"/>
      <c r="D59" s="81"/>
      <c r="E59" s="68"/>
      <c r="F59" s="68"/>
      <c r="G59" s="68"/>
      <c r="H59" s="68"/>
      <c r="I59" s="81"/>
    </row>
    <row r="60" spans="1:9" ht="20.25" customHeight="1">
      <c r="A60" s="68"/>
      <c r="B60" s="68"/>
      <c r="C60" s="68"/>
      <c r="D60" s="81"/>
      <c r="E60" s="68"/>
      <c r="F60" s="68"/>
      <c r="G60" s="68"/>
      <c r="H60" s="68"/>
      <c r="I60" s="81"/>
    </row>
    <row r="61" spans="1:9" ht="20.25" customHeight="1">
      <c r="A61" s="68"/>
      <c r="B61" s="68"/>
      <c r="C61" s="68"/>
      <c r="D61" s="81"/>
      <c r="E61" s="68"/>
      <c r="F61" s="68"/>
      <c r="G61" s="68"/>
      <c r="H61" s="68"/>
      <c r="I61" s="81"/>
    </row>
    <row r="62" spans="1:9" ht="20.25" customHeight="1">
      <c r="A62" s="68"/>
      <c r="B62" s="68"/>
      <c r="C62" s="68"/>
      <c r="D62" s="81"/>
      <c r="E62" s="68"/>
      <c r="F62" s="68"/>
      <c r="G62" s="68"/>
      <c r="H62" s="68"/>
      <c r="I62" s="81"/>
    </row>
    <row r="63" spans="1:9" ht="20.25" customHeight="1">
      <c r="A63" s="68"/>
      <c r="B63" s="68"/>
      <c r="C63" s="68"/>
      <c r="D63" s="81"/>
      <c r="E63" s="68"/>
      <c r="F63" s="68"/>
      <c r="G63" s="68"/>
      <c r="H63" s="68"/>
      <c r="I63" s="81"/>
    </row>
    <row r="64" spans="1:9" ht="20.25" customHeight="1">
      <c r="A64" s="68"/>
      <c r="B64" s="68"/>
      <c r="C64" s="68"/>
      <c r="D64" s="81"/>
      <c r="E64" s="68"/>
      <c r="F64" s="68"/>
      <c r="G64" s="68"/>
      <c r="H64" s="68"/>
      <c r="I64" s="81"/>
    </row>
    <row r="65" spans="1:9" ht="20.25" customHeight="1">
      <c r="A65" s="68"/>
      <c r="B65" s="68"/>
      <c r="C65" s="68"/>
      <c r="D65" s="81"/>
      <c r="E65" s="68"/>
      <c r="F65" s="68"/>
      <c r="G65" s="68"/>
      <c r="H65" s="68"/>
      <c r="I65" s="81"/>
    </row>
    <row r="66" spans="1:9" ht="20.25" customHeight="1">
      <c r="A66" s="68"/>
      <c r="B66" s="68"/>
      <c r="C66" s="68"/>
      <c r="D66" s="81"/>
      <c r="E66" s="68"/>
      <c r="F66" s="68"/>
      <c r="G66" s="68"/>
      <c r="H66" s="68"/>
      <c r="I66" s="81"/>
    </row>
    <row r="67" spans="1:9" ht="20.25" customHeight="1">
      <c r="A67" s="68"/>
      <c r="B67" s="68"/>
      <c r="C67" s="68"/>
      <c r="D67" s="81"/>
      <c r="E67" s="68"/>
      <c r="F67" s="68"/>
      <c r="G67" s="68"/>
      <c r="H67" s="68"/>
      <c r="I67" s="81"/>
    </row>
    <row r="68" spans="1:9" ht="20.25" customHeight="1">
      <c r="A68" s="68"/>
      <c r="B68" s="68"/>
      <c r="C68" s="68"/>
      <c r="D68" s="81"/>
      <c r="E68" s="68"/>
      <c r="F68" s="68"/>
      <c r="G68" s="68"/>
      <c r="H68" s="68"/>
      <c r="I68" s="81"/>
    </row>
    <row r="69" spans="1:9" ht="20.25" customHeight="1">
      <c r="A69" s="68"/>
      <c r="B69" s="68"/>
      <c r="C69" s="68"/>
      <c r="D69" s="81"/>
      <c r="E69" s="68"/>
      <c r="F69" s="68"/>
      <c r="G69" s="68"/>
      <c r="H69" s="68"/>
      <c r="I69" s="81"/>
    </row>
    <row r="70" spans="1:9" ht="20.25" customHeight="1">
      <c r="A70" s="68"/>
      <c r="B70" s="68"/>
      <c r="C70" s="68"/>
      <c r="D70" s="81"/>
      <c r="E70" s="68"/>
      <c r="F70" s="68"/>
      <c r="G70" s="68"/>
      <c r="H70" s="68"/>
      <c r="I70" s="81"/>
    </row>
    <row r="71" spans="1:9" ht="20.25" customHeight="1">
      <c r="A71" s="68"/>
      <c r="B71" s="68"/>
      <c r="C71" s="68"/>
      <c r="D71" s="81"/>
      <c r="E71" s="68"/>
      <c r="F71" s="68"/>
      <c r="G71" s="68"/>
      <c r="H71" s="68"/>
      <c r="I71" s="81"/>
    </row>
    <row r="72" spans="1:9" ht="20.25" customHeight="1">
      <c r="A72" s="68"/>
      <c r="B72" s="68"/>
      <c r="C72" s="68"/>
      <c r="D72" s="81"/>
      <c r="E72" s="68"/>
      <c r="F72" s="68"/>
      <c r="G72" s="68"/>
      <c r="H72" s="68"/>
      <c r="I72" s="81"/>
    </row>
    <row r="73" spans="1:9" ht="20.25" customHeight="1">
      <c r="A73" s="68"/>
      <c r="B73" s="68"/>
      <c r="C73" s="68"/>
      <c r="D73" s="81"/>
      <c r="E73" s="68"/>
      <c r="F73" s="68"/>
      <c r="G73" s="68"/>
      <c r="H73" s="68"/>
      <c r="I73" s="81"/>
    </row>
    <row r="74" spans="1:9" ht="20.25" customHeight="1">
      <c r="A74" s="68"/>
      <c r="B74" s="68"/>
      <c r="C74" s="68"/>
      <c r="D74" s="81"/>
      <c r="E74" s="68"/>
      <c r="F74" s="68"/>
      <c r="G74" s="68"/>
      <c r="H74" s="68"/>
      <c r="I74" s="81"/>
    </row>
    <row r="75" spans="1:9" ht="20.25" customHeight="1">
      <c r="A75" s="68"/>
      <c r="B75" s="68"/>
      <c r="C75" s="68"/>
      <c r="D75" s="81"/>
      <c r="E75" s="68"/>
      <c r="F75" s="68"/>
      <c r="G75" s="68"/>
      <c r="H75" s="68"/>
      <c r="I75" s="81"/>
    </row>
    <row r="76" spans="1:9" ht="20.25" customHeight="1">
      <c r="A76" s="68"/>
      <c r="B76" s="68"/>
      <c r="C76" s="68"/>
      <c r="D76" s="81"/>
      <c r="E76" s="68"/>
      <c r="F76" s="68"/>
      <c r="G76" s="68"/>
      <c r="H76" s="68"/>
      <c r="I76" s="81"/>
    </row>
    <row r="77" spans="1:9" ht="20.25" customHeight="1">
      <c r="A77" s="68"/>
      <c r="B77" s="68"/>
      <c r="C77" s="68"/>
      <c r="D77" s="81"/>
      <c r="E77" s="68"/>
      <c r="F77" s="68"/>
      <c r="G77" s="68"/>
      <c r="H77" s="68"/>
      <c r="I77" s="81"/>
    </row>
    <row r="78" spans="1:9" ht="20.25" customHeight="1">
      <c r="A78" s="68"/>
      <c r="B78" s="68"/>
      <c r="C78" s="68"/>
      <c r="D78" s="81"/>
      <c r="E78" s="68"/>
      <c r="F78" s="68"/>
      <c r="G78" s="68"/>
      <c r="H78" s="68"/>
      <c r="I78" s="81"/>
    </row>
    <row r="79" spans="1:9" ht="20.25" customHeight="1">
      <c r="A79" s="68"/>
      <c r="B79" s="68"/>
      <c r="C79" s="68"/>
      <c r="D79" s="81"/>
      <c r="E79" s="68"/>
      <c r="F79" s="68"/>
      <c r="G79" s="68"/>
      <c r="H79" s="68"/>
      <c r="I79" s="81"/>
    </row>
    <row r="80" spans="1:9" ht="15.75" customHeight="1">
      <c r="A80" s="68"/>
      <c r="B80" s="68"/>
      <c r="C80" s="68"/>
      <c r="D80" s="81"/>
      <c r="E80" s="68"/>
      <c r="F80" s="68"/>
      <c r="I80" s="81"/>
    </row>
    <row r="81" spans="1:9" ht="15.75" customHeight="1">
      <c r="A81" s="68"/>
      <c r="B81" s="68"/>
      <c r="C81" s="68"/>
      <c r="D81" s="81"/>
      <c r="E81" s="68"/>
      <c r="F81" s="68"/>
      <c r="I81" s="81"/>
    </row>
    <row r="82" spans="4:9" ht="15.75" customHeight="1">
      <c r="D82" s="81"/>
      <c r="E82" s="68"/>
      <c r="F82" s="68"/>
      <c r="I82" s="81"/>
    </row>
    <row r="83" spans="4:9" ht="15.75" customHeight="1">
      <c r="D83" s="81"/>
      <c r="E83" s="68"/>
      <c r="F83" s="68"/>
      <c r="I83" s="81"/>
    </row>
    <row r="84" spans="4:9" ht="15.75" customHeight="1">
      <c r="D84" s="81"/>
      <c r="E84" s="68"/>
      <c r="I84" s="81"/>
    </row>
    <row r="85" spans="4:9" ht="15.75" customHeight="1">
      <c r="D85" s="81"/>
      <c r="E85" s="68"/>
      <c r="I85" s="81"/>
    </row>
    <row r="86" spans="4:9" ht="15.75" customHeight="1">
      <c r="D86" s="81"/>
      <c r="E86" s="68"/>
      <c r="I86" s="81"/>
    </row>
    <row r="87" spans="4:9" ht="15.75" customHeight="1">
      <c r="D87" s="81"/>
      <c r="I87" s="81"/>
    </row>
    <row r="88" spans="4:9" ht="15.75" customHeight="1">
      <c r="D88" s="81"/>
      <c r="I88" s="81"/>
    </row>
    <row r="89" spans="4:9" ht="15.75" customHeight="1">
      <c r="D89" s="81"/>
      <c r="I89" s="81"/>
    </row>
    <row r="90" spans="4:9" ht="15.75" customHeight="1">
      <c r="D90" s="81"/>
      <c r="I90" s="81"/>
    </row>
    <row r="91" spans="4:9" ht="19.5" customHeight="1">
      <c r="D91" s="81"/>
      <c r="I91" s="81"/>
    </row>
    <row r="92" spans="4:9" ht="19.5" customHeight="1">
      <c r="D92" s="81"/>
      <c r="I92" s="81"/>
    </row>
    <row r="93" spans="4:9" ht="19.5" customHeight="1">
      <c r="D93" s="81"/>
      <c r="I93" s="81"/>
    </row>
    <row r="94" spans="4:9" ht="19.5" customHeight="1">
      <c r="D94" s="81"/>
      <c r="I94" s="81"/>
    </row>
    <row r="95" spans="4:9" ht="19.5" customHeight="1">
      <c r="D95" s="81"/>
      <c r="I95" s="81"/>
    </row>
    <row r="96" spans="4:9" ht="19.5" customHeight="1">
      <c r="D96" s="81"/>
      <c r="I96" s="81"/>
    </row>
    <row r="97" spans="4:9" ht="19.5" customHeight="1">
      <c r="D97" s="81"/>
      <c r="I97" s="81"/>
    </row>
    <row r="98" spans="4:9" ht="19.5" customHeight="1">
      <c r="D98" s="81"/>
      <c r="I98" s="81"/>
    </row>
    <row r="99" spans="4:9" ht="19.5" customHeight="1">
      <c r="D99" s="81"/>
      <c r="I99" s="81"/>
    </row>
    <row r="100" spans="4:9" ht="19.5" customHeight="1">
      <c r="D100" s="81"/>
      <c r="I100" s="81"/>
    </row>
    <row r="101" spans="4:9" ht="19.5" customHeight="1">
      <c r="D101" s="81"/>
      <c r="I101" s="81"/>
    </row>
    <row r="102" spans="4:9" ht="19.5" customHeight="1">
      <c r="D102" s="81"/>
      <c r="I102" s="81"/>
    </row>
    <row r="103" spans="4:9" ht="19.5" customHeight="1">
      <c r="D103" s="81"/>
      <c r="I103" s="81"/>
    </row>
    <row r="104" spans="4:9" ht="19.5" customHeight="1">
      <c r="D104" s="81"/>
      <c r="I104" s="81"/>
    </row>
    <row r="105" spans="4:9" ht="19.5" customHeight="1">
      <c r="D105" s="81"/>
      <c r="I105" s="81"/>
    </row>
    <row r="106" spans="4:9" ht="19.5" customHeight="1">
      <c r="D106" s="81"/>
      <c r="I106" s="81"/>
    </row>
    <row r="107" spans="4:9" ht="19.5" customHeight="1">
      <c r="D107" s="81"/>
      <c r="I107" s="81"/>
    </row>
    <row r="108" spans="4:9" ht="19.5" customHeight="1">
      <c r="D108" s="81"/>
      <c r="I108" s="81"/>
    </row>
    <row r="109" spans="4:9" ht="19.5" customHeight="1">
      <c r="D109" s="81"/>
      <c r="I109" s="81"/>
    </row>
    <row r="110" spans="4:9" ht="19.5" customHeight="1">
      <c r="D110" s="81"/>
      <c r="I110" s="81"/>
    </row>
    <row r="111" spans="4:9" ht="19.5" customHeight="1">
      <c r="D111" s="81"/>
      <c r="I111" s="81"/>
    </row>
    <row r="112" spans="4:9" ht="19.5" customHeight="1">
      <c r="D112" s="81"/>
      <c r="I112" s="81"/>
    </row>
    <row r="113" spans="4:9" ht="19.5" customHeight="1">
      <c r="D113" s="81"/>
      <c r="I113" s="81"/>
    </row>
    <row r="114" spans="4:9" ht="19.5" customHeight="1">
      <c r="D114" s="81"/>
      <c r="I114" s="81"/>
    </row>
    <row r="115" spans="4:9" ht="19.5" customHeight="1">
      <c r="D115" s="81"/>
      <c r="I115" s="81"/>
    </row>
    <row r="116" spans="4:9" ht="19.5" customHeight="1">
      <c r="D116" s="81"/>
      <c r="I116" s="81"/>
    </row>
    <row r="117" spans="4:9" ht="19.5" customHeight="1">
      <c r="D117" s="81"/>
      <c r="I117" s="81"/>
    </row>
    <row r="118" spans="4:9" ht="19.5" customHeight="1">
      <c r="D118" s="81"/>
      <c r="I118" s="81"/>
    </row>
    <row r="119" spans="4:9" ht="19.5" customHeight="1">
      <c r="D119" s="81"/>
      <c r="I119" s="81"/>
    </row>
    <row r="120" spans="4:9" ht="19.5" customHeight="1">
      <c r="D120" s="81"/>
      <c r="I120" s="81"/>
    </row>
    <row r="121" spans="4:9" ht="19.5" customHeight="1">
      <c r="D121" s="81"/>
      <c r="I121" s="81"/>
    </row>
    <row r="122" spans="4:9" ht="19.5" customHeight="1">
      <c r="D122" s="81"/>
      <c r="I122" s="81"/>
    </row>
    <row r="123" spans="4:9" ht="19.5" customHeight="1">
      <c r="D123" s="81"/>
      <c r="I123" s="81"/>
    </row>
    <row r="124" spans="4:9" ht="19.5" customHeight="1">
      <c r="D124" s="81"/>
      <c r="I124" s="81"/>
    </row>
    <row r="125" spans="4:9" ht="19.5" customHeight="1">
      <c r="D125" s="81"/>
      <c r="I125" s="81"/>
    </row>
    <row r="126" spans="4:9" ht="19.5" customHeight="1">
      <c r="D126" s="81"/>
      <c r="I126" s="81"/>
    </row>
    <row r="127" spans="4:9" ht="19.5" customHeight="1">
      <c r="D127" s="81"/>
      <c r="I127" s="81"/>
    </row>
    <row r="128" spans="4:9" ht="19.5" customHeight="1">
      <c r="D128" s="81"/>
      <c r="I128" s="81"/>
    </row>
    <row r="129" spans="4:9" ht="19.5" customHeight="1">
      <c r="D129" s="81"/>
      <c r="I129" s="81"/>
    </row>
    <row r="130" spans="4:9" ht="19.5" customHeight="1">
      <c r="D130" s="81"/>
      <c r="I130" s="81"/>
    </row>
    <row r="131" spans="4:9" ht="19.5" customHeight="1">
      <c r="D131" s="81"/>
      <c r="I131" s="81"/>
    </row>
    <row r="132" spans="4:9" ht="19.5" customHeight="1">
      <c r="D132" s="81"/>
      <c r="I132" s="81"/>
    </row>
    <row r="133" spans="4:9" ht="19.5" customHeight="1">
      <c r="D133" s="81"/>
      <c r="I133" s="81"/>
    </row>
    <row r="134" spans="4:9" ht="19.5" customHeight="1">
      <c r="D134" s="81"/>
      <c r="I134" s="81"/>
    </row>
    <row r="135" spans="4:9" ht="19.5" customHeight="1">
      <c r="D135" s="81"/>
      <c r="I135" s="81"/>
    </row>
    <row r="136" spans="4:9" ht="19.5" customHeight="1">
      <c r="D136" s="81"/>
      <c r="I136" s="81"/>
    </row>
    <row r="137" spans="4:9" ht="19.5" customHeight="1">
      <c r="D137" s="81"/>
      <c r="I137" s="81"/>
    </row>
    <row r="138" spans="4:9" ht="19.5" customHeight="1">
      <c r="D138" s="81"/>
      <c r="I138" s="81"/>
    </row>
    <row r="139" spans="4:9" ht="19.5" customHeight="1">
      <c r="D139" s="81"/>
      <c r="I139" s="81"/>
    </row>
    <row r="140" spans="4:9" ht="19.5" customHeight="1">
      <c r="D140" s="81"/>
      <c r="I140" s="81"/>
    </row>
    <row r="141" spans="4:9" ht="19.5" customHeight="1">
      <c r="D141" s="81"/>
      <c r="I141" s="81"/>
    </row>
    <row r="142" spans="4:9" ht="19.5" customHeight="1">
      <c r="D142" s="81"/>
      <c r="I142" s="81"/>
    </row>
    <row r="143" spans="4:9" ht="19.5" customHeight="1">
      <c r="D143" s="81"/>
      <c r="I143" s="81"/>
    </row>
    <row r="144" spans="4:9" ht="19.5" customHeight="1">
      <c r="D144" s="81"/>
      <c r="I144" s="81"/>
    </row>
    <row r="145" spans="4:9" ht="19.5" customHeight="1">
      <c r="D145" s="81"/>
      <c r="I145" s="81"/>
    </row>
    <row r="146" spans="4:9" ht="19.5" customHeight="1">
      <c r="D146" s="81"/>
      <c r="I146" s="81"/>
    </row>
    <row r="147" spans="4:9" ht="19.5" customHeight="1">
      <c r="D147" s="81"/>
      <c r="I147" s="81"/>
    </row>
    <row r="148" spans="4:9" ht="19.5" customHeight="1">
      <c r="D148" s="81"/>
      <c r="I148" s="81"/>
    </row>
    <row r="149" spans="4:9" ht="19.5" customHeight="1">
      <c r="D149" s="81"/>
      <c r="I149" s="81"/>
    </row>
    <row r="150" spans="4:9" ht="19.5" customHeight="1">
      <c r="D150" s="81"/>
      <c r="I150" s="81"/>
    </row>
    <row r="151" spans="4:9" ht="19.5" customHeight="1">
      <c r="D151" s="81"/>
      <c r="I151" s="81"/>
    </row>
    <row r="152" spans="4:9" ht="19.5" customHeight="1">
      <c r="D152" s="81"/>
      <c r="I152" s="81"/>
    </row>
    <row r="153" spans="4:9" ht="19.5" customHeight="1">
      <c r="D153" s="81"/>
      <c r="I153" s="81"/>
    </row>
    <row r="154" spans="4:9" ht="19.5" customHeight="1">
      <c r="D154" s="81"/>
      <c r="I154" s="81"/>
    </row>
    <row r="155" spans="4:9" ht="19.5" customHeight="1">
      <c r="D155" s="81"/>
      <c r="I155" s="81"/>
    </row>
    <row r="156" spans="4:9" ht="19.5" customHeight="1">
      <c r="D156" s="81"/>
      <c r="I156" s="81"/>
    </row>
    <row r="157" spans="4:9" ht="19.5" customHeight="1">
      <c r="D157" s="81"/>
      <c r="I157" s="81"/>
    </row>
    <row r="158" spans="4:9" ht="19.5" customHeight="1">
      <c r="D158" s="81"/>
      <c r="I158" s="81"/>
    </row>
    <row r="159" spans="4:9" ht="19.5" customHeight="1">
      <c r="D159" s="81"/>
      <c r="I159" s="81"/>
    </row>
    <row r="160" spans="4:9" ht="19.5" customHeight="1">
      <c r="D160" s="81"/>
      <c r="I160" s="81"/>
    </row>
    <row r="161" spans="4:9" ht="19.5" customHeight="1">
      <c r="D161" s="81"/>
      <c r="I161" s="81"/>
    </row>
    <row r="162" spans="4:9" ht="19.5" customHeight="1">
      <c r="D162" s="81"/>
      <c r="I162" s="81"/>
    </row>
    <row r="163" spans="4:9" ht="19.5" customHeight="1">
      <c r="D163" s="81"/>
      <c r="I163" s="81"/>
    </row>
    <row r="164" spans="4:9" ht="19.5" customHeight="1">
      <c r="D164" s="81"/>
      <c r="I164" s="81"/>
    </row>
    <row r="165" spans="4:9" ht="19.5" customHeight="1">
      <c r="D165" s="81"/>
      <c r="I165" s="81"/>
    </row>
    <row r="166" spans="4:9" ht="19.5" customHeight="1">
      <c r="D166" s="81"/>
      <c r="I166" s="81"/>
    </row>
    <row r="167" spans="4:9" ht="19.5" customHeight="1">
      <c r="D167" s="81"/>
      <c r="I167" s="81"/>
    </row>
    <row r="168" spans="4:9" ht="19.5" customHeight="1">
      <c r="D168" s="81"/>
      <c r="I168" s="81"/>
    </row>
    <row r="169" spans="4:9" ht="19.5" customHeight="1">
      <c r="D169" s="81"/>
      <c r="I169" s="81"/>
    </row>
    <row r="170" spans="4:9" ht="19.5" customHeight="1">
      <c r="D170" s="81"/>
      <c r="I170" s="81"/>
    </row>
    <row r="171" spans="4:9" ht="19.5" customHeight="1">
      <c r="D171" s="81"/>
      <c r="I171" s="81"/>
    </row>
    <row r="172" spans="4:9" ht="19.5" customHeight="1">
      <c r="D172" s="81"/>
      <c r="I172" s="81"/>
    </row>
    <row r="173" spans="4:9" ht="19.5" customHeight="1">
      <c r="D173" s="81"/>
      <c r="I173" s="81"/>
    </row>
    <row r="174" spans="4:9" ht="19.5" customHeight="1">
      <c r="D174" s="81"/>
      <c r="I174" s="81"/>
    </row>
    <row r="175" spans="4:9" ht="19.5" customHeight="1">
      <c r="D175" s="81"/>
      <c r="I175" s="81"/>
    </row>
    <row r="176" spans="4:9" ht="19.5" customHeight="1">
      <c r="D176" s="81"/>
      <c r="I176" s="81"/>
    </row>
    <row r="177" spans="4:9" ht="19.5" customHeight="1">
      <c r="D177" s="81"/>
      <c r="I177" s="81"/>
    </row>
    <row r="178" spans="4:9" ht="19.5" customHeight="1">
      <c r="D178" s="81"/>
      <c r="I178" s="81"/>
    </row>
    <row r="179" spans="4:9" ht="19.5" customHeight="1">
      <c r="D179" s="81"/>
      <c r="I179" s="81"/>
    </row>
    <row r="180" spans="4:9" ht="19.5" customHeight="1">
      <c r="D180" s="81"/>
      <c r="I180" s="81"/>
    </row>
    <row r="181" spans="4:9" ht="19.5" customHeight="1">
      <c r="D181" s="81"/>
      <c r="I181" s="81"/>
    </row>
    <row r="182" spans="4:9" ht="19.5" customHeight="1">
      <c r="D182" s="81"/>
      <c r="I182" s="81"/>
    </row>
    <row r="183" spans="4:9" ht="19.5" customHeight="1">
      <c r="D183" s="81"/>
      <c r="I183" s="81"/>
    </row>
    <row r="184" spans="4:9" ht="19.5" customHeight="1">
      <c r="D184" s="81"/>
      <c r="I184" s="81"/>
    </row>
    <row r="185" spans="4:9" ht="19.5" customHeight="1">
      <c r="D185" s="81"/>
      <c r="I185" s="81"/>
    </row>
    <row r="186" spans="4:9" ht="19.5" customHeight="1">
      <c r="D186" s="81"/>
      <c r="I186" s="81"/>
    </row>
    <row r="187" spans="4:9" ht="19.5" customHeight="1">
      <c r="D187" s="81"/>
      <c r="I187" s="81"/>
    </row>
    <row r="188" spans="4:9" ht="19.5" customHeight="1">
      <c r="D188" s="81"/>
      <c r="I188" s="81"/>
    </row>
    <row r="189" spans="4:9" ht="19.5" customHeight="1">
      <c r="D189" s="81"/>
      <c r="I189" s="81"/>
    </row>
    <row r="190" spans="4:9" ht="19.5" customHeight="1">
      <c r="D190" s="81"/>
      <c r="I190" s="81"/>
    </row>
    <row r="191" spans="4:9" ht="19.5" customHeight="1">
      <c r="D191" s="81"/>
      <c r="I191" s="81"/>
    </row>
    <row r="192" spans="4:9" ht="19.5" customHeight="1">
      <c r="D192" s="81"/>
      <c r="I192" s="81"/>
    </row>
    <row r="193" spans="4:9" ht="19.5" customHeight="1">
      <c r="D193" s="81"/>
      <c r="I193" s="81"/>
    </row>
    <row r="194" spans="4:9" ht="19.5" customHeight="1">
      <c r="D194" s="81"/>
      <c r="I194" s="81"/>
    </row>
    <row r="195" spans="4:9" ht="19.5" customHeight="1">
      <c r="D195" s="81"/>
      <c r="I195" s="81"/>
    </row>
    <row r="196" spans="4:9" ht="19.5" customHeight="1">
      <c r="D196" s="81"/>
      <c r="I196" s="81"/>
    </row>
    <row r="197" ht="19.5" customHeight="1">
      <c r="D197" s="81"/>
    </row>
    <row r="198" ht="19.5" customHeight="1">
      <c r="D198" s="81"/>
    </row>
  </sheetData>
  <sheetProtection/>
  <mergeCells count="5">
    <mergeCell ref="A3:A4"/>
    <mergeCell ref="B3:D3"/>
    <mergeCell ref="E3:G3"/>
    <mergeCell ref="A18:G19"/>
    <mergeCell ref="A20:G21"/>
  </mergeCells>
  <printOptions/>
  <pageMargins left="1" right="1" top="1" bottom="1" header="0.5" footer="0.5"/>
  <pageSetup horizontalDpi="600" verticalDpi="600" orientation="portrait" paperSize="9" scale="78" r:id="rId1"/>
  <rowBreaks count="2" manualBreakCount="2">
    <brk id="26" max="255" man="1"/>
    <brk id="4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YamanakaMa</dc:creator>
  <cp:keywords/>
  <dc:description/>
  <cp:lastModifiedBy>大阪府</cp:lastModifiedBy>
  <cp:lastPrinted>2015-04-11T13:12:55Z</cp:lastPrinted>
  <dcterms:created xsi:type="dcterms:W3CDTF">2005-09-03T12:10:54Z</dcterms:created>
  <dcterms:modified xsi:type="dcterms:W3CDTF">2015-04-12T03:23:36Z</dcterms:modified>
  <cp:category/>
  <cp:version/>
  <cp:contentType/>
  <cp:contentStatus/>
</cp:coreProperties>
</file>