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8325" activeTab="0"/>
  </bookViews>
  <sheets>
    <sheet name="１日前" sheetId="1" r:id="rId1"/>
    <sheet name="選挙区別" sheetId="2" r:id="rId2"/>
  </sheets>
  <externalReferences>
    <externalReference r:id="rId5"/>
  </externalReferences>
  <definedNames>
    <definedName name="_Fill" hidden="1">#REF!</definedName>
    <definedName name="_xlnm.Print_Area" localSheetId="0">'１日前'!$A$1:$G$98</definedName>
    <definedName name="_xlnm.Print_Area" localSheetId="1">'選挙区別'!$A$1:$G$21</definedName>
    <definedName name="_xlnm.Print_Titles" localSheetId="1">'選挙区別'!$9:$10</definedName>
    <definedName name="表1">#REF!</definedName>
    <definedName name="様式7号">#REF!</definedName>
  </definedNames>
  <calcPr fullCalcOnLoad="1"/>
</workbook>
</file>

<file path=xl/sharedStrings.xml><?xml version="1.0" encoding="utf-8"?>
<sst xmlns="http://schemas.openxmlformats.org/spreadsheetml/2006/main" count="159" uniqueCount="114">
  <si>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</si>
  <si>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</si>
  <si>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</si>
  <si>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</si>
  <si>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</si>
  <si>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</si>
  <si>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</si>
  <si>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</si>
  <si>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</si>
  <si>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</si>
  <si>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</si>
  <si>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</si>
  <si>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</si>
  <si>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</si>
  <si>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</si>
  <si>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</si>
  <si>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</si>
  <si>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</si>
  <si>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</si>
  <si>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</si>
  <si>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</si>
  <si>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</si>
  <si>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</si>
  <si>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</si>
  <si>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</si>
  <si>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</si>
  <si>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</si>
  <si>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</si>
  <si>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</si>
  <si>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</si>
  <si>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</si>
  <si>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</si>
  <si>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</si>
  <si>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</si>
  <si>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</si>
  <si>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</si>
  <si>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</si>
  <si>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</si>
  <si>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</si>
  <si>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</si>
  <si>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</si>
  <si>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</si>
  <si>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</si>
  <si>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</si>
  <si>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</si>
  <si>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</si>
  <si>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</si>
  <si>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</si>
  <si>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</si>
  <si>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</si>
  <si>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</si>
  <si>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</si>
  <si>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</si>
  <si>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</si>
  <si>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</si>
  <si>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</si>
  <si>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</si>
  <si>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</si>
  <si>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</si>
  <si>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</si>
  <si>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</si>
  <si>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</si>
  <si>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</si>
  <si>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</si>
  <si>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</si>
  <si>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</si>
  <si>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</si>
  <si>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</si>
  <si>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</si>
  <si>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</si>
  <si>
    <t>期日前投票者数</t>
  </si>
  <si>
    <t>不在者投票者数</t>
  </si>
  <si>
    <t>合計</t>
  </si>
  <si>
    <t>（A）</t>
  </si>
  <si>
    <t>（B）</t>
  </si>
  <si>
    <t>(A+B)</t>
  </si>
  <si>
    <t>四條畷市</t>
  </si>
  <si>
    <t>堺市　堺区</t>
  </si>
  <si>
    <t>同　　中区</t>
  </si>
  <si>
    <t>同　　東区</t>
  </si>
  <si>
    <t>同　　西区</t>
  </si>
  <si>
    <t>同　　南区</t>
  </si>
  <si>
    <t>同　　北区</t>
  </si>
  <si>
    <t>同　　美原区</t>
  </si>
  <si>
    <r>
      <t xml:space="preserve">市町村計
</t>
    </r>
    <r>
      <rPr>
        <sz val="8"/>
        <color indexed="8"/>
        <rFont val="ＭＳ Ｐゴシック"/>
        <family val="3"/>
      </rPr>
      <t>（大阪市及び堺市除く）</t>
    </r>
  </si>
  <si>
    <r>
      <t xml:space="preserve">市計
</t>
    </r>
    <r>
      <rPr>
        <sz val="8"/>
        <color indexed="8"/>
        <rFont val="ＭＳ Ｐゴシック"/>
        <family val="3"/>
      </rPr>
      <t>（大阪市及び堺市除く）</t>
    </r>
  </si>
  <si>
    <t>（無投票）</t>
  </si>
  <si>
    <t>（A）</t>
  </si>
  <si>
    <t>（B）</t>
  </si>
  <si>
    <t>(A+B)</t>
  </si>
  <si>
    <t>選挙区名</t>
  </si>
  <si>
    <t>高槻市及び三島郡</t>
  </si>
  <si>
    <t>泉佐野市及び泉南郡熊取町</t>
  </si>
  <si>
    <t>大東市及び四條畷市</t>
  </si>
  <si>
    <t>箕面市及び豊能郡</t>
  </si>
  <si>
    <t>柏原市及び藤井寺市</t>
  </si>
  <si>
    <t>期日前投票者数
（Ａ）</t>
  </si>
  <si>
    <t>不在者投票者数
（Ｂ）</t>
  </si>
  <si>
    <t>大阪市　福島区及び此花区</t>
  </si>
  <si>
    <t>堺市　東区及び美原区</t>
  </si>
  <si>
    <t>大阪市　大正区及び西成区</t>
  </si>
  <si>
    <t>大阪市　天王寺区及び浪速区</t>
  </si>
  <si>
    <t>泉大津市、高石市及び泉北郡</t>
  </si>
  <si>
    <t>富田林市、大阪狭山市及び南河内郡</t>
  </si>
  <si>
    <t>泉南市、阪南市並びに泉南郡田尻町及び岬町</t>
  </si>
  <si>
    <t>合計
（Ａ）＋（Ｂ）</t>
  </si>
  <si>
    <t>今回（H27）大阪府議会議員選挙
４月１１日現在（４／４～４／１１）</t>
  </si>
  <si>
    <t>今回（H27）大阪府議会議員選挙
４月１１日現在（４／４～４／１１）</t>
  </si>
  <si>
    <t>参考（H23）大阪府議会議員選挙
４月９日現在（４／２～４／９）</t>
  </si>
  <si>
    <t>合区選挙区の期日前投票者数・不在者投票者数調（選挙期日１日前）</t>
  </si>
  <si>
    <t>○泉大津市、大阪狭山市、忠岡町は平成２３年選挙は無投票であったため、平成２３年４月９日現在の数値は当該選挙区の残りの団体の合計数値です。</t>
  </si>
  <si>
    <t>参考（H23）大阪府議会議員選挙
４月９日現在（４／２～４／９）</t>
  </si>
  <si>
    <t>○大阪市福島区及び此花区、大正区及び西成区、天王寺区及び浪速区、泉大津市・高石市及び泉北郡、泉佐野市及び泉南郡熊取町、富田林市・大阪狭山市及び南河内郡、大東市及び四條畷市、柏原市及び藤井寺市、泉南市・阪南市並びに泉南郡田尻町及び岬町の各選挙区の平成２３年４月９日現在の数値は、合区前の関係市町の数値の合計です。</t>
  </si>
  <si>
    <t>期日前投票者数・不在者投票者数調べ（選挙期日１日前）【訂正反映後】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</si>
</sst>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#,##0_ ;[Red]\-#,##0\ "/>
    <numFmt numFmtId="180" formatCode="&quot;¥&quot;#,##0_);[Red]\(&quot;¥&quot;#,##0\)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6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FMゴシック体"/>
      <family val="3"/>
    </font>
    <font>
      <sz val="7"/>
      <name val="ＭＳ 明朝"/>
      <family val="1"/>
    </font>
    <font>
      <b/>
      <sz val="9"/>
      <name val="FMゴシック体"/>
      <family val="3"/>
    </font>
    <font>
      <b/>
      <sz val="9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FMゴシック体"/>
      <family val="3"/>
    </font>
    <font>
      <sz val="9"/>
      <color indexed="8"/>
      <name val="FM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FMゴシック体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1" fillId="3" borderId="0" applyNumberFormat="0" applyBorder="0" applyAlignment="0" applyProtection="0"/>
    <xf numFmtId="0" fontId="37" fillId="4" borderId="0" applyNumberFormat="0" applyBorder="0" applyAlignment="0" applyProtection="0"/>
    <xf numFmtId="0" fontId="11" fillId="5" borderId="0" applyNumberFormat="0" applyBorder="0" applyAlignment="0" applyProtection="0"/>
    <xf numFmtId="0" fontId="37" fillId="6" borderId="0" applyNumberFormat="0" applyBorder="0" applyAlignment="0" applyProtection="0"/>
    <xf numFmtId="0" fontId="11" fillId="7" borderId="0" applyNumberFormat="0" applyBorder="0" applyAlignment="0" applyProtection="0"/>
    <xf numFmtId="0" fontId="37" fillId="8" borderId="0" applyNumberFormat="0" applyBorder="0" applyAlignment="0" applyProtection="0"/>
    <xf numFmtId="0" fontId="11" fillId="9" borderId="0" applyNumberFormat="0" applyBorder="0" applyAlignment="0" applyProtection="0"/>
    <xf numFmtId="0" fontId="37" fillId="10" borderId="0" applyNumberFormat="0" applyBorder="0" applyAlignment="0" applyProtection="0"/>
    <xf numFmtId="0" fontId="11" fillId="11" borderId="0" applyNumberFormat="0" applyBorder="0" applyAlignment="0" applyProtection="0"/>
    <xf numFmtId="0" fontId="37" fillId="12" borderId="0" applyNumberFormat="0" applyBorder="0" applyAlignment="0" applyProtection="0"/>
    <xf numFmtId="0" fontId="11" fillId="13" borderId="0" applyNumberFormat="0" applyBorder="0" applyAlignment="0" applyProtection="0"/>
    <xf numFmtId="0" fontId="37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16" borderId="0" applyNumberFormat="0" applyBorder="0" applyAlignment="0" applyProtection="0"/>
    <xf numFmtId="0" fontId="11" fillId="17" borderId="0" applyNumberFormat="0" applyBorder="0" applyAlignment="0" applyProtection="0"/>
    <xf numFmtId="0" fontId="37" fillId="18" borderId="0" applyNumberFormat="0" applyBorder="0" applyAlignment="0" applyProtection="0"/>
    <xf numFmtId="0" fontId="11" fillId="19" borderId="0" applyNumberFormat="0" applyBorder="0" applyAlignment="0" applyProtection="0"/>
    <xf numFmtId="0" fontId="37" fillId="20" borderId="0" applyNumberFormat="0" applyBorder="0" applyAlignment="0" applyProtection="0"/>
    <xf numFmtId="0" fontId="11" fillId="9" borderId="0" applyNumberFormat="0" applyBorder="0" applyAlignment="0" applyProtection="0"/>
    <xf numFmtId="0" fontId="37" fillId="21" borderId="0" applyNumberFormat="0" applyBorder="0" applyAlignment="0" applyProtection="0"/>
    <xf numFmtId="0" fontId="11" fillId="15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17" borderId="0" applyNumberFormat="0" applyBorder="0" applyAlignment="0" applyProtection="0"/>
    <xf numFmtId="0" fontId="38" fillId="27" borderId="0" applyNumberFormat="0" applyBorder="0" applyAlignment="0" applyProtection="0"/>
    <xf numFmtId="0" fontId="12" fillId="19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33" borderId="0" applyNumberFormat="0" applyBorder="0" applyAlignment="0" applyProtection="0"/>
    <xf numFmtId="0" fontId="38" fillId="34" borderId="0" applyNumberFormat="0" applyBorder="0" applyAlignment="0" applyProtection="0"/>
    <xf numFmtId="0" fontId="12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12" fillId="39" borderId="0" applyNumberFormat="0" applyBorder="0" applyAlignment="0" applyProtection="0"/>
    <xf numFmtId="0" fontId="38" fillId="40" borderId="0" applyNumberFormat="0" applyBorder="0" applyAlignment="0" applyProtection="0"/>
    <xf numFmtId="0" fontId="12" fillId="29" borderId="0" applyNumberFormat="0" applyBorder="0" applyAlignment="0" applyProtection="0"/>
    <xf numFmtId="0" fontId="38" fillId="41" borderId="0" applyNumberFormat="0" applyBorder="0" applyAlignment="0" applyProtection="0"/>
    <xf numFmtId="0" fontId="12" fillId="31" borderId="0" applyNumberFormat="0" applyBorder="0" applyAlignment="0" applyProtection="0"/>
    <xf numFmtId="0" fontId="38" fillId="42" borderId="0" applyNumberFormat="0" applyBorder="0" applyAlignment="0" applyProtection="0"/>
    <xf numFmtId="0" fontId="12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44" borderId="1" applyNumberFormat="0" applyAlignment="0" applyProtection="0"/>
    <xf numFmtId="0" fontId="14" fillId="45" borderId="2" applyNumberFormat="0" applyAlignment="0" applyProtection="0"/>
    <xf numFmtId="0" fontId="41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43" fillId="50" borderId="0" applyNumberFormat="0" applyBorder="0" applyAlignment="0" applyProtection="0"/>
    <xf numFmtId="0" fontId="17" fillId="5" borderId="0" applyNumberFormat="0" applyBorder="0" applyAlignment="0" applyProtection="0"/>
    <xf numFmtId="0" fontId="44" fillId="51" borderId="7" applyNumberFormat="0" applyAlignment="0" applyProtection="0"/>
    <xf numFmtId="0" fontId="18" fillId="52" borderId="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47" fillId="0" borderId="11" applyNumberFormat="0" applyFill="0" applyAlignment="0" applyProtection="0"/>
    <xf numFmtId="0" fontId="21" fillId="0" borderId="12" applyNumberFormat="0" applyFill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3" fillId="0" borderId="16" applyNumberFormat="0" applyFill="0" applyAlignment="0" applyProtection="0"/>
    <xf numFmtId="0" fontId="50" fillId="51" borderId="17" applyNumberFormat="0" applyAlignment="0" applyProtection="0"/>
    <xf numFmtId="0" fontId="24" fillId="52" borderId="18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37" fillId="0" borderId="0">
      <alignment vertical="center"/>
      <protection/>
    </xf>
    <xf numFmtId="0" fontId="28" fillId="0" borderId="0">
      <alignment/>
      <protection/>
    </xf>
    <xf numFmtId="0" fontId="3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54" borderId="0" applyNumberFormat="0" applyBorder="0" applyAlignment="0" applyProtection="0"/>
    <xf numFmtId="0" fontId="27" fillId="7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26" applyNumberFormat="1" applyFont="1">
      <alignment/>
      <protection/>
    </xf>
    <xf numFmtId="176" fontId="3" fillId="0" borderId="19" xfId="126" applyNumberFormat="1" applyFont="1" applyFill="1" applyBorder="1" applyAlignment="1">
      <alignment horizontal="center" vertical="center"/>
      <protection/>
    </xf>
    <xf numFmtId="176" fontId="3" fillId="0" borderId="20" xfId="126" applyNumberFormat="1" applyFont="1" applyFill="1" applyBorder="1" applyAlignment="1">
      <alignment horizontal="center" vertical="center"/>
      <protection/>
    </xf>
    <xf numFmtId="176" fontId="6" fillId="0" borderId="20" xfId="126" applyNumberFormat="1" applyFont="1" applyFill="1" applyBorder="1" applyAlignment="1">
      <alignment horizontal="center" vertical="center"/>
      <protection/>
    </xf>
    <xf numFmtId="176" fontId="6" fillId="0" borderId="21" xfId="126" applyNumberFormat="1" applyFont="1" applyFill="1" applyBorder="1" applyAlignment="1">
      <alignment horizontal="center" vertical="center"/>
      <protection/>
    </xf>
    <xf numFmtId="176" fontId="6" fillId="0" borderId="22" xfId="126" applyNumberFormat="1" applyFont="1" applyFill="1" applyBorder="1" applyAlignment="1">
      <alignment horizontal="center" vertical="center"/>
      <protection/>
    </xf>
    <xf numFmtId="176" fontId="6" fillId="0" borderId="19" xfId="126" applyNumberFormat="1" applyFont="1" applyFill="1" applyBorder="1" applyAlignment="1">
      <alignment horizontal="center" vertical="center"/>
      <protection/>
    </xf>
    <xf numFmtId="176" fontId="3" fillId="0" borderId="0" xfId="126" applyNumberFormat="1" applyFont="1" applyAlignment="1">
      <alignment horizontal="right"/>
      <protection/>
    </xf>
    <xf numFmtId="176" fontId="8" fillId="0" borderId="20" xfId="125" applyNumberFormat="1" applyFont="1" applyBorder="1" applyAlignment="1" applyProtection="1">
      <alignment vertical="center"/>
      <protection/>
    </xf>
    <xf numFmtId="176" fontId="8" fillId="0" borderId="21" xfId="125" applyNumberFormat="1" applyFont="1" applyBorder="1" applyAlignment="1" applyProtection="1">
      <alignment vertical="center"/>
      <protection/>
    </xf>
    <xf numFmtId="176" fontId="8" fillId="0" borderId="23" xfId="125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shrinkToFit="1"/>
    </xf>
    <xf numFmtId="176" fontId="8" fillId="0" borderId="0" xfId="125" applyNumberFormat="1" applyFont="1" applyBorder="1" applyAlignment="1" applyProtection="1">
      <alignment horizontal="center" vertical="center"/>
      <protection/>
    </xf>
    <xf numFmtId="176" fontId="7" fillId="0" borderId="0" xfId="81" applyNumberFormat="1" applyFont="1" applyBorder="1" applyAlignment="1">
      <alignment horizontal="right"/>
    </xf>
    <xf numFmtId="176" fontId="3" fillId="0" borderId="0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/>
    </xf>
    <xf numFmtId="176" fontId="3" fillId="0" borderId="20" xfId="126" applyNumberFormat="1" applyFont="1" applyFill="1" applyBorder="1" applyAlignment="1">
      <alignment/>
      <protection/>
    </xf>
    <xf numFmtId="176" fontId="3" fillId="0" borderId="19" xfId="126" applyNumberFormat="1" applyFont="1" applyFill="1" applyBorder="1" applyAlignment="1">
      <alignment/>
      <protection/>
    </xf>
    <xf numFmtId="176" fontId="6" fillId="0" borderId="20" xfId="126" applyNumberFormat="1" applyFont="1" applyFill="1" applyBorder="1" applyAlignment="1">
      <alignment/>
      <protection/>
    </xf>
    <xf numFmtId="176" fontId="6" fillId="0" borderId="19" xfId="126" applyNumberFormat="1" applyFont="1" applyFill="1" applyBorder="1" applyAlignment="1">
      <alignment/>
      <protection/>
    </xf>
    <xf numFmtId="176" fontId="3" fillId="0" borderId="26" xfId="0" applyNumberFormat="1" applyFont="1" applyBorder="1" applyAlignment="1">
      <alignment/>
    </xf>
    <xf numFmtId="176" fontId="1" fillId="0" borderId="0" xfId="126" applyNumberFormat="1" applyFont="1">
      <alignment/>
      <protection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81" applyNumberFormat="1" applyFont="1" applyFill="1" applyBorder="1" applyAlignment="1">
      <alignment/>
    </xf>
    <xf numFmtId="176" fontId="3" fillId="0" borderId="26" xfId="0" applyNumberFormat="1" applyFont="1" applyBorder="1" applyAlignment="1">
      <alignment horizontal="right"/>
    </xf>
    <xf numFmtId="176" fontId="3" fillId="0" borderId="28" xfId="81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/>
    </xf>
    <xf numFmtId="176" fontId="3" fillId="0" borderId="30" xfId="126" applyNumberFormat="1" applyFont="1" applyFill="1" applyBorder="1" applyAlignment="1">
      <alignment/>
      <protection/>
    </xf>
    <xf numFmtId="176" fontId="3" fillId="0" borderId="31" xfId="126" applyNumberFormat="1" applyFont="1" applyFill="1" applyBorder="1" applyAlignment="1">
      <alignment/>
      <protection/>
    </xf>
    <xf numFmtId="176" fontId="3" fillId="0" borderId="31" xfId="126" applyNumberFormat="1" applyFont="1" applyFill="1" applyBorder="1" applyAlignment="1">
      <alignment horizontal="right"/>
      <protection/>
    </xf>
    <xf numFmtId="176" fontId="3" fillId="0" borderId="32" xfId="126" applyNumberFormat="1" applyFont="1" applyFill="1" applyBorder="1" applyAlignment="1">
      <alignment horizontal="center" vertical="center"/>
      <protection/>
    </xf>
    <xf numFmtId="176" fontId="3" fillId="0" borderId="33" xfId="126" applyNumberFormat="1" applyFont="1" applyFill="1" applyBorder="1" applyAlignment="1">
      <alignment horizontal="center" vertical="center"/>
      <protection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Fill="1" applyBorder="1" applyAlignment="1">
      <alignment/>
    </xf>
    <xf numFmtId="176" fontId="3" fillId="0" borderId="34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/>
    </xf>
    <xf numFmtId="176" fontId="3" fillId="0" borderId="29" xfId="126" applyNumberFormat="1" applyFont="1" applyFill="1" applyBorder="1" applyAlignment="1">
      <alignment/>
      <protection/>
    </xf>
    <xf numFmtId="176" fontId="3" fillId="0" borderId="26" xfId="126" applyNumberFormat="1" applyFont="1" applyFill="1" applyBorder="1" applyAlignment="1">
      <alignment/>
      <protection/>
    </xf>
    <xf numFmtId="176" fontId="4" fillId="0" borderId="21" xfId="126" applyNumberFormat="1" applyFont="1" applyBorder="1" applyAlignment="1">
      <alignment horizontal="center" vertical="center"/>
      <protection/>
    </xf>
    <xf numFmtId="176" fontId="4" fillId="0" borderId="37" xfId="126" applyNumberFormat="1" applyFont="1" applyBorder="1" applyAlignment="1">
      <alignment horizontal="center" vertical="center"/>
      <protection/>
    </xf>
    <xf numFmtId="176" fontId="4" fillId="0" borderId="38" xfId="126" applyNumberFormat="1" applyFont="1" applyBorder="1" applyAlignment="1">
      <alignment horizontal="center" vertical="center"/>
      <protection/>
    </xf>
    <xf numFmtId="176" fontId="4" fillId="0" borderId="39" xfId="126" applyNumberFormat="1" applyFont="1" applyBorder="1" applyAlignment="1">
      <alignment horizontal="center" vertical="center"/>
      <protection/>
    </xf>
    <xf numFmtId="176" fontId="4" fillId="0" borderId="40" xfId="126" applyNumberFormat="1" applyFont="1" applyBorder="1" applyAlignment="1">
      <alignment horizontal="center" vertical="center"/>
      <protection/>
    </xf>
    <xf numFmtId="176" fontId="3" fillId="0" borderId="41" xfId="0" applyNumberFormat="1" applyFont="1" applyBorder="1" applyAlignment="1">
      <alignment horizontal="center" vertical="center"/>
    </xf>
    <xf numFmtId="176" fontId="4" fillId="0" borderId="42" xfId="126" applyNumberFormat="1" applyFont="1" applyBorder="1" applyAlignment="1">
      <alignment horizontal="center" vertical="center"/>
      <protection/>
    </xf>
    <xf numFmtId="176" fontId="3" fillId="0" borderId="42" xfId="0" applyNumberFormat="1" applyFont="1" applyBorder="1" applyAlignment="1">
      <alignment horizontal="center" vertical="center"/>
    </xf>
    <xf numFmtId="176" fontId="3" fillId="0" borderId="22" xfId="126" applyNumberFormat="1" applyFont="1" applyFill="1" applyBorder="1" applyAlignment="1">
      <alignment horizontal="center" vertical="center"/>
      <protection/>
    </xf>
    <xf numFmtId="176" fontId="5" fillId="0" borderId="43" xfId="126" applyNumberFormat="1" applyFont="1" applyFill="1" applyBorder="1" applyAlignment="1">
      <alignment/>
      <protection/>
    </xf>
    <xf numFmtId="176" fontId="5" fillId="0" borderId="44" xfId="126" applyNumberFormat="1" applyFont="1" applyFill="1" applyBorder="1" applyAlignment="1">
      <alignment/>
      <protection/>
    </xf>
    <xf numFmtId="176" fontId="3" fillId="0" borderId="36" xfId="126" applyNumberFormat="1" applyFont="1" applyFill="1" applyBorder="1" applyAlignment="1">
      <alignment/>
      <protection/>
    </xf>
    <xf numFmtId="176" fontId="3" fillId="0" borderId="44" xfId="126" applyNumberFormat="1" applyFont="1" applyFill="1" applyBorder="1" applyAlignment="1">
      <alignment/>
      <protection/>
    </xf>
    <xf numFmtId="176" fontId="3" fillId="0" borderId="26" xfId="81" applyNumberFormat="1" applyFont="1" applyFill="1" applyBorder="1" applyAlignment="1">
      <alignment horizontal="right"/>
    </xf>
    <xf numFmtId="176" fontId="3" fillId="0" borderId="31" xfId="81" applyNumberFormat="1" applyFont="1" applyFill="1" applyBorder="1" applyAlignment="1">
      <alignment horizontal="right"/>
    </xf>
    <xf numFmtId="0" fontId="29" fillId="0" borderId="0" xfId="109" applyFont="1" applyFill="1" applyProtection="1">
      <alignment/>
      <protection/>
    </xf>
    <xf numFmtId="0" fontId="31" fillId="0" borderId="0" xfId="109" applyFont="1" applyFill="1" applyProtection="1">
      <alignment/>
      <protection/>
    </xf>
    <xf numFmtId="0" fontId="32" fillId="0" borderId="0" xfId="109" applyFont="1" applyProtection="1">
      <alignment/>
      <protection/>
    </xf>
    <xf numFmtId="0" fontId="29" fillId="0" borderId="0" xfId="109" applyFont="1" applyFill="1">
      <alignment/>
      <protection/>
    </xf>
    <xf numFmtId="0" fontId="29" fillId="0" borderId="0" xfId="109" applyFont="1" applyFill="1" applyAlignment="1" applyProtection="1">
      <alignment vertical="center"/>
      <protection/>
    </xf>
    <xf numFmtId="37" fontId="29" fillId="0" borderId="45" xfId="109" applyNumberFormat="1" applyFont="1" applyFill="1" applyBorder="1" applyAlignment="1" applyProtection="1">
      <alignment vertical="center"/>
      <protection/>
    </xf>
    <xf numFmtId="0" fontId="29" fillId="0" borderId="0" xfId="109" applyFont="1" applyFill="1" applyAlignment="1">
      <alignment vertical="center"/>
      <protection/>
    </xf>
    <xf numFmtId="37" fontId="29" fillId="0" borderId="45" xfId="109" applyNumberFormat="1" applyFont="1" applyFill="1" applyBorder="1" applyAlignment="1" applyProtection="1">
      <alignment vertical="center" wrapText="1"/>
      <protection/>
    </xf>
    <xf numFmtId="37" fontId="29" fillId="0" borderId="46" xfId="109" applyNumberFormat="1" applyFont="1" applyFill="1" applyBorder="1" applyAlignment="1" applyProtection="1">
      <alignment vertical="center"/>
      <protection/>
    </xf>
    <xf numFmtId="37" fontId="29" fillId="0" borderId="46" xfId="109" applyNumberFormat="1" applyFont="1" applyFill="1" applyBorder="1" applyAlignment="1" applyProtection="1">
      <alignment vertical="center" wrapText="1" shrinkToFit="1"/>
      <protection/>
    </xf>
    <xf numFmtId="0" fontId="29" fillId="0" borderId="0" xfId="109" applyFont="1" applyFill="1" applyAlignment="1" applyProtection="1">
      <alignment vertical="center"/>
      <protection locked="0"/>
    </xf>
    <xf numFmtId="0" fontId="29" fillId="0" borderId="0" xfId="109" applyFont="1" applyAlignment="1" applyProtection="1">
      <alignment vertical="center"/>
      <protection locked="0"/>
    </xf>
    <xf numFmtId="0" fontId="29" fillId="0" borderId="0" xfId="109" applyFont="1" applyAlignment="1" applyProtection="1">
      <alignment vertical="center"/>
      <protection/>
    </xf>
    <xf numFmtId="0" fontId="33" fillId="0" borderId="0" xfId="109" applyFont="1" applyProtection="1">
      <alignment/>
      <protection/>
    </xf>
    <xf numFmtId="0" fontId="33" fillId="0" borderId="0" xfId="109" applyFont="1">
      <alignment/>
      <protection/>
    </xf>
    <xf numFmtId="0" fontId="35" fillId="0" borderId="0" xfId="109" applyFont="1" applyFill="1" applyAlignment="1" applyProtection="1">
      <alignment vertical="center"/>
      <protection locked="0"/>
    </xf>
    <xf numFmtId="0" fontId="29" fillId="0" borderId="0" xfId="109" applyFont="1" applyFill="1" applyBorder="1" applyProtection="1">
      <alignment/>
      <protection/>
    </xf>
    <xf numFmtId="0" fontId="31" fillId="0" borderId="0" xfId="109" applyFont="1" applyFill="1" applyBorder="1" applyProtection="1">
      <alignment/>
      <protection/>
    </xf>
    <xf numFmtId="0" fontId="32" fillId="0" borderId="0" xfId="109" applyFont="1" applyBorder="1" applyProtection="1">
      <alignment/>
      <protection/>
    </xf>
    <xf numFmtId="0" fontId="29" fillId="0" borderId="0" xfId="109" applyFont="1" applyFill="1" applyBorder="1" applyAlignment="1" applyProtection="1">
      <alignment horizontal="right" vertical="center"/>
      <protection/>
    </xf>
    <xf numFmtId="37" fontId="29" fillId="0" borderId="0" xfId="109" applyNumberFormat="1" applyFont="1" applyBorder="1" applyAlignment="1" applyProtection="1">
      <alignment horizontal="center" vertical="center" wrapText="1"/>
      <protection/>
    </xf>
    <xf numFmtId="37" fontId="54" fillId="0" borderId="0" xfId="107" applyNumberFormat="1" applyFont="1" applyFill="1" applyBorder="1" applyAlignment="1" applyProtection="1">
      <alignment vertical="center"/>
      <protection locked="0"/>
    </xf>
    <xf numFmtId="37" fontId="54" fillId="0" borderId="0" xfId="107" applyNumberFormat="1" applyFont="1" applyFill="1" applyBorder="1" applyAlignment="1" applyProtection="1">
      <alignment vertical="center"/>
      <protection/>
    </xf>
    <xf numFmtId="176" fontId="3" fillId="0" borderId="47" xfId="126" applyNumberFormat="1" applyFont="1" applyFill="1" applyBorder="1" applyAlignment="1">
      <alignment horizontal="center" vertical="center"/>
      <protection/>
    </xf>
    <xf numFmtId="176" fontId="3" fillId="0" borderId="48" xfId="0" applyNumberFormat="1" applyFont="1" applyBorder="1" applyAlignment="1">
      <alignment horizontal="center" vertical="center"/>
    </xf>
    <xf numFmtId="176" fontId="4" fillId="0" borderId="49" xfId="126" applyNumberFormat="1" applyFont="1" applyBorder="1" applyAlignment="1">
      <alignment horizontal="center" vertical="center"/>
      <protection/>
    </xf>
    <xf numFmtId="176" fontId="4" fillId="0" borderId="50" xfId="126" applyNumberFormat="1" applyFont="1" applyBorder="1" applyAlignment="1">
      <alignment horizontal="center" vertical="center"/>
      <protection/>
    </xf>
    <xf numFmtId="176" fontId="4" fillId="0" borderId="51" xfId="126" applyNumberFormat="1" applyFont="1" applyBorder="1" applyAlignment="1">
      <alignment horizontal="center" vertical="center"/>
      <protection/>
    </xf>
    <xf numFmtId="176" fontId="4" fillId="0" borderId="52" xfId="126" applyNumberFormat="1" applyFont="1" applyBorder="1" applyAlignment="1">
      <alignment horizontal="center" vertical="center"/>
      <protection/>
    </xf>
    <xf numFmtId="176" fontId="3" fillId="0" borderId="53" xfId="0" applyNumberFormat="1" applyFont="1" applyBorder="1" applyAlignment="1">
      <alignment/>
    </xf>
    <xf numFmtId="176" fontId="3" fillId="0" borderId="54" xfId="126" applyNumberFormat="1" applyFont="1" applyFill="1" applyBorder="1" applyAlignment="1">
      <alignment horizontal="center" vertical="center"/>
      <protection/>
    </xf>
    <xf numFmtId="176" fontId="3" fillId="0" borderId="52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176" fontId="3" fillId="0" borderId="23" xfId="81" applyNumberFormat="1" applyFont="1" applyBorder="1" applyAlignment="1">
      <alignment/>
    </xf>
    <xf numFmtId="176" fontId="3" fillId="0" borderId="56" xfId="81" applyNumberFormat="1" applyFont="1" applyBorder="1" applyAlignment="1">
      <alignment/>
    </xf>
    <xf numFmtId="176" fontId="3" fillId="0" borderId="20" xfId="81" applyNumberFormat="1" applyFont="1" applyFill="1" applyBorder="1" applyAlignment="1">
      <alignment/>
    </xf>
    <xf numFmtId="176" fontId="6" fillId="0" borderId="20" xfId="81" applyNumberFormat="1" applyFont="1" applyFill="1" applyBorder="1" applyAlignment="1">
      <alignment/>
    </xf>
    <xf numFmtId="176" fontId="3" fillId="0" borderId="20" xfId="81" applyNumberFormat="1" applyFont="1" applyBorder="1" applyAlignment="1">
      <alignment/>
    </xf>
    <xf numFmtId="176" fontId="3" fillId="0" borderId="23" xfId="81" applyNumberFormat="1" applyFont="1" applyBorder="1" applyAlignment="1">
      <alignment horizontal="right"/>
    </xf>
    <xf numFmtId="176" fontId="3" fillId="0" borderId="56" xfId="81" applyNumberFormat="1" applyFont="1" applyBorder="1" applyAlignment="1">
      <alignment horizontal="right"/>
    </xf>
    <xf numFmtId="176" fontId="3" fillId="0" borderId="20" xfId="81" applyNumberFormat="1" applyFont="1" applyFill="1" applyBorder="1" applyAlignment="1">
      <alignment horizontal="right" vertical="center"/>
    </xf>
    <xf numFmtId="176" fontId="8" fillId="0" borderId="19" xfId="125" applyNumberFormat="1" applyFont="1" applyBorder="1" applyAlignment="1" applyProtection="1">
      <alignment vertical="center"/>
      <protection/>
    </xf>
    <xf numFmtId="37" fontId="29" fillId="0" borderId="57" xfId="109" applyNumberFormat="1" applyFont="1" applyBorder="1" applyAlignment="1" applyProtection="1">
      <alignment horizontal="center" vertical="center" wrapText="1"/>
      <protection/>
    </xf>
    <xf numFmtId="37" fontId="29" fillId="0" borderId="58" xfId="109" applyNumberFormat="1" applyFont="1" applyBorder="1" applyAlignment="1" applyProtection="1">
      <alignment horizontal="center" vertical="center" wrapText="1"/>
      <protection/>
    </xf>
    <xf numFmtId="37" fontId="29" fillId="0" borderId="59" xfId="109" applyNumberFormat="1" applyFont="1" applyBorder="1" applyAlignment="1" applyProtection="1">
      <alignment horizontal="center" vertical="center" wrapText="1"/>
      <protection/>
    </xf>
    <xf numFmtId="0" fontId="29" fillId="0" borderId="0" xfId="109" applyFont="1" applyBorder="1" applyAlignment="1" applyProtection="1">
      <alignment vertical="center"/>
      <protection/>
    </xf>
    <xf numFmtId="37" fontId="29" fillId="0" borderId="60" xfId="109" applyNumberFormat="1" applyFont="1" applyBorder="1" applyAlignment="1" applyProtection="1">
      <alignment horizontal="center" vertical="center" wrapText="1"/>
      <protection/>
    </xf>
    <xf numFmtId="37" fontId="29" fillId="0" borderId="61" xfId="109" applyNumberFormat="1" applyFont="1" applyBorder="1" applyAlignment="1" applyProtection="1">
      <alignment horizontal="center" vertical="center" wrapText="1"/>
      <protection/>
    </xf>
    <xf numFmtId="37" fontId="29" fillId="0" borderId="62" xfId="109" applyNumberFormat="1" applyFont="1" applyBorder="1" applyAlignment="1" applyProtection="1">
      <alignment horizontal="center" vertical="center" wrapText="1"/>
      <protection/>
    </xf>
    <xf numFmtId="176" fontId="29" fillId="0" borderId="63" xfId="109" applyNumberFormat="1" applyFont="1" applyFill="1" applyBorder="1" applyAlignment="1" applyProtection="1">
      <alignment vertical="center"/>
      <protection/>
    </xf>
    <xf numFmtId="176" fontId="29" fillId="0" borderId="64" xfId="109" applyNumberFormat="1" applyFont="1" applyFill="1" applyBorder="1" applyAlignment="1" applyProtection="1">
      <alignment vertical="center"/>
      <protection/>
    </xf>
    <xf numFmtId="176" fontId="54" fillId="0" borderId="65" xfId="107" applyNumberFormat="1" applyFont="1" applyFill="1" applyBorder="1" applyAlignment="1" applyProtection="1">
      <alignment vertical="center"/>
      <protection locked="0"/>
    </xf>
    <xf numFmtId="176" fontId="29" fillId="0" borderId="64" xfId="109" applyNumberFormat="1" applyFont="1" applyFill="1" applyBorder="1" applyAlignment="1">
      <alignment vertical="center"/>
      <protection/>
    </xf>
    <xf numFmtId="176" fontId="29" fillId="0" borderId="65" xfId="109" applyNumberFormat="1" applyFont="1" applyFill="1" applyBorder="1" applyAlignment="1" applyProtection="1">
      <alignment vertical="center"/>
      <protection locked="0"/>
    </xf>
    <xf numFmtId="176" fontId="29" fillId="0" borderId="63" xfId="109" applyNumberFormat="1" applyFont="1" applyFill="1" applyBorder="1" applyAlignment="1" applyProtection="1">
      <alignment vertical="center"/>
      <protection locked="0"/>
    </xf>
    <xf numFmtId="176" fontId="29" fillId="0" borderId="64" xfId="109" applyNumberFormat="1" applyFont="1" applyFill="1" applyBorder="1" applyAlignment="1" applyProtection="1">
      <alignment vertical="center"/>
      <protection locked="0"/>
    </xf>
    <xf numFmtId="176" fontId="29" fillId="0" borderId="65" xfId="109" applyNumberFormat="1" applyFont="1" applyFill="1" applyBorder="1" applyAlignment="1" applyProtection="1">
      <alignment vertical="center"/>
      <protection/>
    </xf>
    <xf numFmtId="176" fontId="29" fillId="0" borderId="66" xfId="109" applyNumberFormat="1" applyFont="1" applyFill="1" applyBorder="1" applyAlignment="1" applyProtection="1">
      <alignment vertical="center"/>
      <protection/>
    </xf>
    <xf numFmtId="176" fontId="29" fillId="0" borderId="67" xfId="109" applyNumberFormat="1" applyFont="1" applyFill="1" applyBorder="1" applyAlignment="1" applyProtection="1">
      <alignment vertical="center"/>
      <protection/>
    </xf>
    <xf numFmtId="176" fontId="29" fillId="0" borderId="68" xfId="109" applyNumberFormat="1" applyFont="1" applyFill="1" applyBorder="1" applyAlignment="1" applyProtection="1">
      <alignment vertical="center"/>
      <protection/>
    </xf>
    <xf numFmtId="176" fontId="29" fillId="0" borderId="69" xfId="109" applyNumberFormat="1" applyFont="1" applyFill="1" applyBorder="1" applyAlignment="1" applyProtection="1">
      <alignment vertical="center"/>
      <protection/>
    </xf>
    <xf numFmtId="176" fontId="29" fillId="0" borderId="70" xfId="109" applyNumberFormat="1" applyFont="1" applyFill="1" applyBorder="1" applyAlignment="1" applyProtection="1">
      <alignment vertical="center"/>
      <protection/>
    </xf>
    <xf numFmtId="176" fontId="54" fillId="0" borderId="71" xfId="107" applyNumberFormat="1" applyFont="1" applyFill="1" applyBorder="1" applyAlignment="1" applyProtection="1">
      <alignment vertical="center"/>
      <protection locked="0"/>
    </xf>
    <xf numFmtId="176" fontId="3" fillId="0" borderId="20" xfId="81" applyNumberFormat="1" applyFont="1" applyFill="1" applyBorder="1" applyAlignment="1">
      <alignment horizontal="right"/>
    </xf>
    <xf numFmtId="176" fontId="3" fillId="0" borderId="26" xfId="81" applyNumberFormat="1" applyFont="1" applyFill="1" applyBorder="1" applyAlignment="1">
      <alignment/>
    </xf>
    <xf numFmtId="176" fontId="3" fillId="0" borderId="27" xfId="0" applyNumberFormat="1" applyFont="1" applyBorder="1" applyAlignment="1">
      <alignment/>
    </xf>
    <xf numFmtId="176" fontId="54" fillId="0" borderId="72" xfId="107" applyNumberFormat="1" applyFont="1" applyFill="1" applyBorder="1" applyAlignment="1" applyProtection="1">
      <alignment vertical="center"/>
      <protection locked="0"/>
    </xf>
    <xf numFmtId="176" fontId="54" fillId="0" borderId="73" xfId="107" applyNumberFormat="1" applyFont="1" applyFill="1" applyBorder="1" applyAlignment="1" applyProtection="1">
      <alignment vertical="center"/>
      <protection/>
    </xf>
    <xf numFmtId="176" fontId="54" fillId="0" borderId="74" xfId="107" applyNumberFormat="1" applyFont="1" applyFill="1" applyBorder="1" applyAlignment="1" applyProtection="1">
      <alignment vertical="center"/>
      <protection locked="0"/>
    </xf>
    <xf numFmtId="176" fontId="54" fillId="0" borderId="75" xfId="107" applyNumberFormat="1" applyFont="1" applyFill="1" applyBorder="1" applyAlignment="1" applyProtection="1">
      <alignment vertical="center"/>
      <protection locked="0"/>
    </xf>
    <xf numFmtId="176" fontId="54" fillId="0" borderId="64" xfId="107" applyNumberFormat="1" applyFont="1" applyFill="1" applyBorder="1" applyAlignment="1" applyProtection="1">
      <alignment vertical="center"/>
      <protection/>
    </xf>
    <xf numFmtId="176" fontId="54" fillId="0" borderId="76" xfId="107" applyNumberFormat="1" applyFont="1" applyFill="1" applyBorder="1" applyAlignment="1" applyProtection="1">
      <alignment vertical="center"/>
      <protection locked="0"/>
    </xf>
    <xf numFmtId="176" fontId="54" fillId="0" borderId="77" xfId="107" applyNumberFormat="1" applyFont="1" applyFill="1" applyBorder="1" applyAlignment="1" applyProtection="1">
      <alignment vertical="center"/>
      <protection locked="0"/>
    </xf>
    <xf numFmtId="176" fontId="9" fillId="0" borderId="22" xfId="126" applyNumberFormat="1" applyFont="1" applyFill="1" applyBorder="1" applyAlignment="1">
      <alignment horizontal="center" vertical="center" wrapText="1"/>
      <protection/>
    </xf>
    <xf numFmtId="176" fontId="3" fillId="0" borderId="22" xfId="126" applyNumberFormat="1" applyFont="1" applyFill="1" applyBorder="1" applyAlignment="1">
      <alignment/>
      <protection/>
    </xf>
    <xf numFmtId="176" fontId="3" fillId="0" borderId="36" xfId="0" applyNumberFormat="1" applyFont="1" applyFill="1" applyBorder="1" applyAlignment="1">
      <alignment/>
    </xf>
    <xf numFmtId="176" fontId="3" fillId="0" borderId="25" xfId="126" applyNumberFormat="1" applyFont="1" applyFill="1" applyBorder="1" applyAlignment="1">
      <alignment/>
      <protection/>
    </xf>
    <xf numFmtId="176" fontId="3" fillId="0" borderId="25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vertical="center"/>
    </xf>
    <xf numFmtId="176" fontId="3" fillId="0" borderId="34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/>
    </xf>
    <xf numFmtId="176" fontId="3" fillId="0" borderId="34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78" xfId="0" applyNumberFormat="1" applyFont="1" applyFill="1" applyBorder="1" applyAlignment="1">
      <alignment/>
    </xf>
    <xf numFmtId="176" fontId="3" fillId="0" borderId="38" xfId="0" applyNumberFormat="1" applyFont="1" applyFill="1" applyBorder="1" applyAlignment="1">
      <alignment/>
    </xf>
    <xf numFmtId="176" fontId="3" fillId="0" borderId="79" xfId="126" applyNumberFormat="1" applyFont="1" applyFill="1" applyBorder="1" applyAlignment="1">
      <alignment/>
      <protection/>
    </xf>
    <xf numFmtId="176" fontId="6" fillId="0" borderId="23" xfId="126" applyNumberFormat="1" applyFont="1" applyFill="1" applyBorder="1" applyAlignment="1">
      <alignment horizontal="center" vertical="center"/>
      <protection/>
    </xf>
    <xf numFmtId="176" fontId="3" fillId="0" borderId="23" xfId="126" applyNumberFormat="1" applyFont="1" applyFill="1" applyBorder="1" applyAlignment="1">
      <alignment/>
      <protection/>
    </xf>
    <xf numFmtId="176" fontId="3" fillId="0" borderId="80" xfId="126" applyNumberFormat="1" applyFont="1" applyFill="1" applyBorder="1" applyAlignment="1">
      <alignment/>
      <protection/>
    </xf>
    <xf numFmtId="176" fontId="3" fillId="0" borderId="27" xfId="126" applyNumberFormat="1" applyFont="1" applyFill="1" applyBorder="1" applyAlignment="1">
      <alignment/>
      <protection/>
    </xf>
    <xf numFmtId="176" fontId="3" fillId="0" borderId="27" xfId="0" applyNumberFormat="1" applyFont="1" applyFill="1" applyBorder="1" applyAlignment="1">
      <alignment/>
    </xf>
    <xf numFmtId="176" fontId="3" fillId="0" borderId="81" xfId="0" applyNumberFormat="1" applyFont="1" applyFill="1" applyBorder="1" applyAlignment="1">
      <alignment/>
    </xf>
    <xf numFmtId="176" fontId="3" fillId="0" borderId="53" xfId="0" applyNumberFormat="1" applyFont="1" applyFill="1" applyBorder="1" applyAlignment="1">
      <alignment/>
    </xf>
    <xf numFmtId="176" fontId="3" fillId="0" borderId="56" xfId="81" applyNumberFormat="1" applyFont="1" applyFill="1" applyBorder="1" applyAlignment="1">
      <alignment/>
    </xf>
    <xf numFmtId="176" fontId="3" fillId="0" borderId="55" xfId="0" applyNumberFormat="1" applyFont="1" applyFill="1" applyBorder="1" applyAlignment="1">
      <alignment/>
    </xf>
    <xf numFmtId="176" fontId="3" fillId="0" borderId="82" xfId="126" applyNumberFormat="1" applyFont="1" applyBorder="1" applyAlignment="1">
      <alignment horizontal="center" vertical="center" wrapText="1"/>
      <protection/>
    </xf>
    <xf numFmtId="176" fontId="3" fillId="0" borderId="83" xfId="126" applyNumberFormat="1" applyFont="1" applyBorder="1" applyAlignment="1">
      <alignment horizontal="center" vertical="center" wrapText="1"/>
      <protection/>
    </xf>
    <xf numFmtId="176" fontId="3" fillId="0" borderId="49" xfId="126" applyNumberFormat="1" applyFont="1" applyBorder="1" applyAlignment="1">
      <alignment horizontal="center" vertical="center" wrapText="1"/>
      <protection/>
    </xf>
    <xf numFmtId="176" fontId="3" fillId="0" borderId="84" xfId="126" applyNumberFormat="1" applyFont="1" applyBorder="1" applyAlignment="1">
      <alignment horizontal="center" vertical="center" wrapText="1"/>
      <protection/>
    </xf>
    <xf numFmtId="176" fontId="3" fillId="0" borderId="0" xfId="126" applyNumberFormat="1" applyFont="1" applyBorder="1" applyAlignment="1">
      <alignment horizontal="center" vertical="center" wrapText="1"/>
      <protection/>
    </xf>
    <xf numFmtId="176" fontId="3" fillId="0" borderId="85" xfId="126" applyNumberFormat="1" applyFont="1" applyBorder="1" applyAlignment="1">
      <alignment horizontal="center" vertical="center" wrapText="1"/>
      <protection/>
    </xf>
    <xf numFmtId="176" fontId="3" fillId="0" borderId="83" xfId="126" applyNumberFormat="1" applyFont="1" applyBorder="1" applyAlignment="1">
      <alignment horizontal="center" vertical="center"/>
      <protection/>
    </xf>
    <xf numFmtId="176" fontId="3" fillId="0" borderId="51" xfId="126" applyNumberFormat="1" applyFont="1" applyBorder="1" applyAlignment="1">
      <alignment horizontal="center" vertical="center"/>
      <protection/>
    </xf>
    <xf numFmtId="176" fontId="3" fillId="0" borderId="0" xfId="126" applyNumberFormat="1" applyFont="1" applyBorder="1" applyAlignment="1">
      <alignment horizontal="center" vertical="center"/>
      <protection/>
    </xf>
    <xf numFmtId="176" fontId="3" fillId="0" borderId="86" xfId="126" applyNumberFormat="1" applyFont="1" applyBorder="1" applyAlignment="1">
      <alignment horizontal="center" vertical="center"/>
      <protection/>
    </xf>
    <xf numFmtId="176" fontId="3" fillId="0" borderId="21" xfId="126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3" fillId="0" borderId="0" xfId="126" applyNumberFormat="1" applyFont="1" applyAlignment="1">
      <alignment horizontal="center" vertical="center"/>
      <protection/>
    </xf>
    <xf numFmtId="176" fontId="3" fillId="0" borderId="84" xfId="126" applyNumberFormat="1" applyFont="1" applyBorder="1" applyAlignment="1">
      <alignment horizontal="center" vertical="center"/>
      <protection/>
    </xf>
    <xf numFmtId="176" fontId="3" fillId="0" borderId="78" xfId="126" applyNumberFormat="1" applyFont="1" applyBorder="1" applyAlignment="1">
      <alignment horizontal="center" vertical="center" wrapText="1"/>
      <protection/>
    </xf>
    <xf numFmtId="176" fontId="3" fillId="0" borderId="87" xfId="126" applyNumberFormat="1" applyFont="1" applyBorder="1" applyAlignment="1">
      <alignment horizontal="center" vertical="center"/>
      <protection/>
    </xf>
    <xf numFmtId="176" fontId="3" fillId="0" borderId="24" xfId="126" applyNumberFormat="1" applyFont="1" applyBorder="1" applyAlignment="1">
      <alignment horizontal="center" vertical="center"/>
      <protection/>
    </xf>
    <xf numFmtId="176" fontId="3" fillId="0" borderId="39" xfId="126" applyNumberFormat="1" applyFont="1" applyBorder="1" applyAlignment="1">
      <alignment horizontal="center" vertical="center"/>
      <protection/>
    </xf>
    <xf numFmtId="37" fontId="29" fillId="0" borderId="88" xfId="109" applyNumberFormat="1" applyFont="1" applyFill="1" applyBorder="1" applyAlignment="1" applyProtection="1">
      <alignment horizontal="center" vertical="center"/>
      <protection/>
    </xf>
    <xf numFmtId="37" fontId="29" fillId="0" borderId="89" xfId="109" applyNumberFormat="1" applyFont="1" applyFill="1" applyBorder="1" applyAlignment="1" applyProtection="1">
      <alignment horizontal="center" vertical="center"/>
      <protection/>
    </xf>
    <xf numFmtId="0" fontId="29" fillId="0" borderId="67" xfId="109" applyFont="1" applyBorder="1" applyAlignment="1" applyProtection="1">
      <alignment horizontal="center" vertical="center" wrapText="1"/>
      <protection/>
    </xf>
    <xf numFmtId="0" fontId="29" fillId="0" borderId="90" xfId="109" applyFont="1" applyBorder="1" applyAlignment="1" applyProtection="1">
      <alignment horizontal="center" vertical="center"/>
      <protection/>
    </xf>
    <xf numFmtId="0" fontId="29" fillId="0" borderId="91" xfId="109" applyFont="1" applyBorder="1" applyAlignment="1" applyProtection="1">
      <alignment horizontal="center" vertical="center"/>
      <protection/>
    </xf>
    <xf numFmtId="0" fontId="29" fillId="0" borderId="83" xfId="109" applyFont="1" applyFill="1" applyBorder="1" applyAlignment="1" applyProtection="1">
      <alignment horizontal="center" vertical="center" wrapText="1"/>
      <protection/>
    </xf>
    <xf numFmtId="0" fontId="29" fillId="0" borderId="83" xfId="109" applyFont="1" applyFill="1" applyBorder="1" applyAlignment="1" applyProtection="1">
      <alignment horizontal="center" vertical="center"/>
      <protection/>
    </xf>
    <xf numFmtId="0" fontId="29" fillId="0" borderId="51" xfId="109" applyFont="1" applyFill="1" applyBorder="1" applyAlignment="1" applyProtection="1">
      <alignment horizontal="center" vertical="center"/>
      <protection/>
    </xf>
    <xf numFmtId="0" fontId="29" fillId="0" borderId="0" xfId="109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9" fillId="0" borderId="0" xfId="109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2" xfId="109"/>
    <cellStyle name="標準 2 2" xfId="110"/>
    <cellStyle name="標準 2 2 2" xfId="111"/>
    <cellStyle name="標準 2 3" xfId="112"/>
    <cellStyle name="標準 21" xfId="113"/>
    <cellStyle name="標準 3" xfId="114"/>
    <cellStyle name="標準 3 2" xfId="115"/>
    <cellStyle name="標準 3 3" xfId="116"/>
    <cellStyle name="標準 4" xfId="117"/>
    <cellStyle name="標準 4 2" xfId="118"/>
    <cellStyle name="標準 5" xfId="119"/>
    <cellStyle name="標準 6" xfId="120"/>
    <cellStyle name="標準 7" xfId="121"/>
    <cellStyle name="標準 7 2" xfId="122"/>
    <cellStyle name="標準 8" xfId="123"/>
    <cellStyle name="標準 9" xfId="124"/>
    <cellStyle name="標準_Sheet1" xfId="125"/>
    <cellStyle name="標準_市町村表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6_&#12304;&#36984;&#25369;&#12305;\02%20&#36984;&#25369;&#20840;&#33324;\04-27%20&#24220;&#35696;&#20250;&#35696;&#21729;&#36984;&#25369;\&#36984;&#25369;&#20154;&#21517;&#31807;\&#36984;&#25369;&#26178;&#30331;&#37682;\&#22577;&#36947;&#25552;&#2037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G10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5.875" style="2" customWidth="1"/>
    <col min="2" max="3" width="13.125" style="2" customWidth="1"/>
    <col min="4" max="7" width="13.125" style="1" customWidth="1"/>
    <col min="8" max="16384" width="9.00390625" style="1" customWidth="1"/>
  </cols>
  <sheetData>
    <row r="1" spans="1:7" ht="12">
      <c r="A1" s="165" t="s">
        <v>113</v>
      </c>
      <c r="B1" s="165"/>
      <c r="C1" s="165"/>
      <c r="D1" s="165"/>
      <c r="E1" s="165"/>
      <c r="F1" s="165"/>
      <c r="G1" s="165"/>
    </row>
    <row r="3" spans="1:7" ht="15" customHeight="1">
      <c r="A3" s="162" t="s">
        <v>0</v>
      </c>
      <c r="B3" s="152" t="s">
        <v>107</v>
      </c>
      <c r="C3" s="158"/>
      <c r="D3" s="158"/>
      <c r="E3" s="167" t="s">
        <v>108</v>
      </c>
      <c r="F3" s="158"/>
      <c r="G3" s="159"/>
    </row>
    <row r="4" spans="1:7" ht="15" customHeight="1" thickBot="1">
      <c r="A4" s="169"/>
      <c r="B4" s="166"/>
      <c r="C4" s="160"/>
      <c r="D4" s="160"/>
      <c r="E4" s="168"/>
      <c r="F4" s="160"/>
      <c r="G4" s="161"/>
    </row>
    <row r="5" spans="1:7" ht="15" customHeight="1" thickTop="1">
      <c r="A5" s="169"/>
      <c r="B5" s="41" t="s">
        <v>70</v>
      </c>
      <c r="C5" s="42" t="s">
        <v>71</v>
      </c>
      <c r="D5" s="34" t="s">
        <v>72</v>
      </c>
      <c r="E5" s="43" t="s">
        <v>70</v>
      </c>
      <c r="F5" s="42" t="s">
        <v>71</v>
      </c>
      <c r="G5" s="33" t="s">
        <v>72</v>
      </c>
    </row>
    <row r="6" spans="1:7" ht="15" customHeight="1" thickBot="1">
      <c r="A6" s="170"/>
      <c r="B6" s="44" t="s">
        <v>73</v>
      </c>
      <c r="C6" s="45" t="s">
        <v>74</v>
      </c>
      <c r="D6" s="46" t="s">
        <v>75</v>
      </c>
      <c r="E6" s="47" t="s">
        <v>87</v>
      </c>
      <c r="F6" s="45" t="s">
        <v>88</v>
      </c>
      <c r="G6" s="48" t="s">
        <v>89</v>
      </c>
    </row>
    <row r="7" spans="1:7" ht="15" customHeight="1" thickBot="1" thickTop="1">
      <c r="A7" s="49" t="s">
        <v>1</v>
      </c>
      <c r="B7" s="50">
        <f>B83</f>
        <v>229793</v>
      </c>
      <c r="C7" s="51">
        <f>C83</f>
        <v>9126</v>
      </c>
      <c r="D7" s="132">
        <f>+B7+C7</f>
        <v>238919</v>
      </c>
      <c r="E7" s="52">
        <v>190487</v>
      </c>
      <c r="F7" s="53">
        <v>9631</v>
      </c>
      <c r="G7" s="17">
        <v>200118</v>
      </c>
    </row>
    <row r="8" spans="1:7" ht="15" customHeight="1" thickBot="1" thickTop="1">
      <c r="A8" s="49" t="s">
        <v>2</v>
      </c>
      <c r="B8" s="50">
        <f>B98</f>
        <v>74019</v>
      </c>
      <c r="C8" s="51">
        <f>C98</f>
        <v>3133</v>
      </c>
      <c r="D8" s="38">
        <f aca="true" t="shared" si="0" ref="D8:D53">+B8+C8</f>
        <v>77152</v>
      </c>
      <c r="E8" s="52">
        <v>61759</v>
      </c>
      <c r="F8" s="53">
        <v>3266</v>
      </c>
      <c r="G8" s="17">
        <v>65025</v>
      </c>
    </row>
    <row r="9" spans="1:7" ht="15" customHeight="1" thickTop="1">
      <c r="A9" s="3" t="s">
        <v>3</v>
      </c>
      <c r="B9" s="19">
        <v>14858</v>
      </c>
      <c r="C9" s="30">
        <v>653</v>
      </c>
      <c r="D9" s="36">
        <f t="shared" si="0"/>
        <v>15511</v>
      </c>
      <c r="E9" s="39">
        <v>10128</v>
      </c>
      <c r="F9" s="30">
        <v>708</v>
      </c>
      <c r="G9" s="29">
        <v>10836</v>
      </c>
    </row>
    <row r="10" spans="1:7" ht="15" customHeight="1">
      <c r="A10" s="4" t="s">
        <v>4</v>
      </c>
      <c r="B10" s="18">
        <v>29628</v>
      </c>
      <c r="C10" s="31">
        <v>1251</v>
      </c>
      <c r="D10" s="35">
        <f t="shared" si="0"/>
        <v>30879</v>
      </c>
      <c r="E10" s="40">
        <v>20915</v>
      </c>
      <c r="F10" s="31">
        <v>1278</v>
      </c>
      <c r="G10" s="22">
        <v>22193</v>
      </c>
    </row>
    <row r="11" spans="1:7" ht="15" customHeight="1">
      <c r="A11" s="4" t="s">
        <v>5</v>
      </c>
      <c r="B11" s="18">
        <v>6747</v>
      </c>
      <c r="C11" s="31">
        <v>291</v>
      </c>
      <c r="D11" s="35">
        <f t="shared" si="0"/>
        <v>7038</v>
      </c>
      <c r="E11" s="40">
        <v>4321</v>
      </c>
      <c r="F11" s="31">
        <v>308</v>
      </c>
      <c r="G11" s="22">
        <v>4629</v>
      </c>
    </row>
    <row r="12" spans="1:7" ht="15" customHeight="1">
      <c r="A12" s="4" t="s">
        <v>6</v>
      </c>
      <c r="B12" s="120">
        <v>19537</v>
      </c>
      <c r="C12" s="55">
        <v>1218</v>
      </c>
      <c r="D12" s="35">
        <f t="shared" si="0"/>
        <v>20755</v>
      </c>
      <c r="E12" s="121">
        <v>12230</v>
      </c>
      <c r="F12" s="55">
        <v>1237</v>
      </c>
      <c r="G12" s="22">
        <v>13467</v>
      </c>
    </row>
    <row r="13" spans="1:7" ht="15" customHeight="1">
      <c r="A13" s="4" t="s">
        <v>7</v>
      </c>
      <c r="B13" s="120">
        <v>3004</v>
      </c>
      <c r="C13" s="55">
        <v>245</v>
      </c>
      <c r="D13" s="37">
        <f t="shared" si="0"/>
        <v>3249</v>
      </c>
      <c r="E13" s="54" t="s">
        <v>86</v>
      </c>
      <c r="F13" s="55" t="s">
        <v>86</v>
      </c>
      <c r="G13" s="27" t="s">
        <v>86</v>
      </c>
    </row>
    <row r="14" spans="1:7" ht="15" customHeight="1">
      <c r="A14" s="4" t="s">
        <v>8</v>
      </c>
      <c r="B14" s="18">
        <v>22151</v>
      </c>
      <c r="C14" s="31">
        <v>1449</v>
      </c>
      <c r="D14" s="35">
        <f t="shared" si="0"/>
        <v>23600</v>
      </c>
      <c r="E14" s="40">
        <v>15609</v>
      </c>
      <c r="F14" s="31">
        <v>1441</v>
      </c>
      <c r="G14" s="22">
        <v>17050</v>
      </c>
    </row>
    <row r="15" spans="1:7" ht="15" customHeight="1">
      <c r="A15" s="4" t="s">
        <v>9</v>
      </c>
      <c r="B15" s="120">
        <v>5437</v>
      </c>
      <c r="C15" s="55">
        <v>395</v>
      </c>
      <c r="D15" s="35">
        <f t="shared" si="0"/>
        <v>5832</v>
      </c>
      <c r="E15" s="54">
        <v>3795</v>
      </c>
      <c r="F15" s="55">
        <v>420</v>
      </c>
      <c r="G15" s="22">
        <v>4215</v>
      </c>
    </row>
    <row r="16" spans="1:7" ht="15" customHeight="1">
      <c r="A16" s="4" t="s">
        <v>10</v>
      </c>
      <c r="B16" s="18">
        <v>5570</v>
      </c>
      <c r="C16" s="31">
        <v>514</v>
      </c>
      <c r="D16" s="35">
        <f t="shared" si="0"/>
        <v>6084</v>
      </c>
      <c r="E16" s="40">
        <v>7327</v>
      </c>
      <c r="F16" s="31">
        <v>592</v>
      </c>
      <c r="G16" s="22">
        <v>7919</v>
      </c>
    </row>
    <row r="17" spans="1:7" ht="15" customHeight="1">
      <c r="A17" s="4" t="s">
        <v>11</v>
      </c>
      <c r="B17" s="18">
        <v>32473</v>
      </c>
      <c r="C17" s="31">
        <v>1733</v>
      </c>
      <c r="D17" s="35">
        <f t="shared" si="0"/>
        <v>34206</v>
      </c>
      <c r="E17" s="40">
        <v>24963</v>
      </c>
      <c r="F17" s="31">
        <v>1639</v>
      </c>
      <c r="G17" s="22">
        <v>26602</v>
      </c>
    </row>
    <row r="18" spans="1:7" ht="15" customHeight="1">
      <c r="A18" s="4" t="s">
        <v>12</v>
      </c>
      <c r="B18" s="18">
        <v>14451</v>
      </c>
      <c r="C18" s="31">
        <v>906</v>
      </c>
      <c r="D18" s="35">
        <f t="shared" si="0"/>
        <v>15357</v>
      </c>
      <c r="E18" s="40">
        <v>11664</v>
      </c>
      <c r="F18" s="31">
        <v>835</v>
      </c>
      <c r="G18" s="22">
        <v>12499</v>
      </c>
    </row>
    <row r="19" spans="1:7" ht="15" customHeight="1">
      <c r="A19" s="4" t="s">
        <v>13</v>
      </c>
      <c r="B19" s="18">
        <v>13316</v>
      </c>
      <c r="C19" s="31">
        <v>1099</v>
      </c>
      <c r="D19" s="35">
        <f t="shared" si="0"/>
        <v>14415</v>
      </c>
      <c r="E19" s="40">
        <v>10661</v>
      </c>
      <c r="F19" s="31">
        <v>1031</v>
      </c>
      <c r="G19" s="22">
        <v>11692</v>
      </c>
    </row>
    <row r="20" spans="1:7" ht="15" customHeight="1">
      <c r="A20" s="4" t="s">
        <v>14</v>
      </c>
      <c r="B20" s="120">
        <v>5432</v>
      </c>
      <c r="C20" s="55">
        <v>386</v>
      </c>
      <c r="D20" s="35">
        <f t="shared" si="0"/>
        <v>5818</v>
      </c>
      <c r="E20" s="54">
        <v>4309</v>
      </c>
      <c r="F20" s="55">
        <v>432</v>
      </c>
      <c r="G20" s="22">
        <v>4741</v>
      </c>
    </row>
    <row r="21" spans="1:7" ht="15" customHeight="1">
      <c r="A21" s="4" t="s">
        <v>15</v>
      </c>
      <c r="B21" s="18">
        <v>5621</v>
      </c>
      <c r="C21" s="31">
        <v>567</v>
      </c>
      <c r="D21" s="35">
        <f t="shared" si="0"/>
        <v>6188</v>
      </c>
      <c r="E21" s="40">
        <v>3864</v>
      </c>
      <c r="F21" s="31">
        <v>502</v>
      </c>
      <c r="G21" s="22">
        <v>4366</v>
      </c>
    </row>
    <row r="22" spans="1:7" ht="15" customHeight="1">
      <c r="A22" s="4" t="s">
        <v>16</v>
      </c>
      <c r="B22" s="18">
        <v>19210</v>
      </c>
      <c r="C22" s="31">
        <v>980</v>
      </c>
      <c r="D22" s="35">
        <f t="shared" si="0"/>
        <v>20190</v>
      </c>
      <c r="E22" s="40">
        <v>12870</v>
      </c>
      <c r="F22" s="31">
        <v>999</v>
      </c>
      <c r="G22" s="22">
        <v>13869</v>
      </c>
    </row>
    <row r="23" spans="1:7" ht="15" customHeight="1">
      <c r="A23" s="4" t="s">
        <v>17</v>
      </c>
      <c r="B23" s="120">
        <v>7364</v>
      </c>
      <c r="C23" s="55">
        <v>622</v>
      </c>
      <c r="D23" s="35">
        <f t="shared" si="0"/>
        <v>7986</v>
      </c>
      <c r="E23" s="54">
        <v>5817</v>
      </c>
      <c r="F23" s="55">
        <v>633</v>
      </c>
      <c r="G23" s="22">
        <v>6450</v>
      </c>
    </row>
    <row r="24" spans="1:7" ht="15" customHeight="1">
      <c r="A24" s="4" t="s">
        <v>18</v>
      </c>
      <c r="B24" s="18">
        <v>6176</v>
      </c>
      <c r="C24" s="31">
        <v>355</v>
      </c>
      <c r="D24" s="35">
        <f t="shared" si="0"/>
        <v>6531</v>
      </c>
      <c r="E24" s="40">
        <v>6537</v>
      </c>
      <c r="F24" s="31">
        <v>417</v>
      </c>
      <c r="G24" s="22">
        <v>6954</v>
      </c>
    </row>
    <row r="25" spans="1:7" ht="15" customHeight="1">
      <c r="A25" s="4" t="s">
        <v>19</v>
      </c>
      <c r="B25" s="18">
        <v>6886</v>
      </c>
      <c r="C25" s="31">
        <v>358</v>
      </c>
      <c r="D25" s="35">
        <f t="shared" si="0"/>
        <v>7244</v>
      </c>
      <c r="E25" s="40">
        <v>6052</v>
      </c>
      <c r="F25" s="31">
        <v>390</v>
      </c>
      <c r="G25" s="22">
        <v>6442</v>
      </c>
    </row>
    <row r="26" spans="1:7" ht="15" customHeight="1">
      <c r="A26" s="4" t="s">
        <v>20</v>
      </c>
      <c r="B26" s="18">
        <v>14648</v>
      </c>
      <c r="C26" s="31">
        <v>468</v>
      </c>
      <c r="D26" s="35">
        <f t="shared" si="0"/>
        <v>15116</v>
      </c>
      <c r="E26" s="40">
        <v>17419</v>
      </c>
      <c r="F26" s="31">
        <v>505</v>
      </c>
      <c r="G26" s="22">
        <v>17924</v>
      </c>
    </row>
    <row r="27" spans="1:7" ht="15" customHeight="1">
      <c r="A27" s="4" t="s">
        <v>21</v>
      </c>
      <c r="B27" s="18">
        <v>7073</v>
      </c>
      <c r="C27" s="31">
        <v>434</v>
      </c>
      <c r="D27" s="35">
        <f t="shared" si="0"/>
        <v>7507</v>
      </c>
      <c r="E27" s="40">
        <v>3308</v>
      </c>
      <c r="F27" s="31">
        <v>499</v>
      </c>
      <c r="G27" s="22">
        <v>3807</v>
      </c>
    </row>
    <row r="28" spans="1:7" ht="15" customHeight="1">
      <c r="A28" s="4" t="s">
        <v>22</v>
      </c>
      <c r="B28" s="18">
        <v>3036</v>
      </c>
      <c r="C28" s="31">
        <v>252</v>
      </c>
      <c r="D28" s="35">
        <f t="shared" si="0"/>
        <v>3288</v>
      </c>
      <c r="E28" s="40">
        <v>1931</v>
      </c>
      <c r="F28" s="31">
        <v>262</v>
      </c>
      <c r="G28" s="22">
        <v>2193</v>
      </c>
    </row>
    <row r="29" spans="1:7" ht="15" customHeight="1">
      <c r="A29" s="5" t="s">
        <v>23</v>
      </c>
      <c r="B29" s="20">
        <v>6633</v>
      </c>
      <c r="C29" s="31">
        <v>876</v>
      </c>
      <c r="D29" s="35">
        <f t="shared" si="0"/>
        <v>7509</v>
      </c>
      <c r="E29" s="40">
        <v>4636</v>
      </c>
      <c r="F29" s="31">
        <v>838</v>
      </c>
      <c r="G29" s="22">
        <v>5474</v>
      </c>
    </row>
    <row r="30" spans="1:7" ht="15" customHeight="1">
      <c r="A30" s="5" t="s">
        <v>24</v>
      </c>
      <c r="B30" s="20">
        <v>6806</v>
      </c>
      <c r="C30" s="31">
        <v>430</v>
      </c>
      <c r="D30" s="35">
        <f t="shared" si="0"/>
        <v>7236</v>
      </c>
      <c r="E30" s="40">
        <v>8579</v>
      </c>
      <c r="F30" s="31">
        <v>528</v>
      </c>
      <c r="G30" s="22">
        <v>9107</v>
      </c>
    </row>
    <row r="31" spans="1:7" ht="15" customHeight="1">
      <c r="A31" s="5" t="s">
        <v>25</v>
      </c>
      <c r="B31" s="20">
        <v>3045</v>
      </c>
      <c r="C31" s="31">
        <v>315</v>
      </c>
      <c r="D31" s="35">
        <f t="shared" si="0"/>
        <v>3360</v>
      </c>
      <c r="E31" s="40">
        <v>1828</v>
      </c>
      <c r="F31" s="31">
        <v>321</v>
      </c>
      <c r="G31" s="22">
        <v>2149</v>
      </c>
    </row>
    <row r="32" spans="1:7" ht="15" customHeight="1">
      <c r="A32" s="5" t="s">
        <v>26</v>
      </c>
      <c r="B32" s="20">
        <v>2532</v>
      </c>
      <c r="C32" s="31">
        <v>194</v>
      </c>
      <c r="D32" s="35">
        <f t="shared" si="0"/>
        <v>2726</v>
      </c>
      <c r="E32" s="40">
        <v>1981</v>
      </c>
      <c r="F32" s="31">
        <v>177</v>
      </c>
      <c r="G32" s="22">
        <v>2158</v>
      </c>
    </row>
    <row r="33" spans="1:7" ht="15" customHeight="1">
      <c r="A33" s="5" t="s">
        <v>27</v>
      </c>
      <c r="B33" s="20">
        <v>3715</v>
      </c>
      <c r="C33" s="31">
        <v>352</v>
      </c>
      <c r="D33" s="35">
        <f t="shared" si="0"/>
        <v>4067</v>
      </c>
      <c r="E33" s="40">
        <v>2698</v>
      </c>
      <c r="F33" s="31">
        <v>374</v>
      </c>
      <c r="G33" s="22">
        <v>3072</v>
      </c>
    </row>
    <row r="34" spans="1:7" ht="15" customHeight="1">
      <c r="A34" s="5" t="s">
        <v>28</v>
      </c>
      <c r="B34" s="20">
        <v>27356</v>
      </c>
      <c r="C34" s="31">
        <v>2023</v>
      </c>
      <c r="D34" s="35">
        <f t="shared" si="0"/>
        <v>29379</v>
      </c>
      <c r="E34" s="40">
        <v>26317</v>
      </c>
      <c r="F34" s="31">
        <v>2278</v>
      </c>
      <c r="G34" s="22">
        <v>28595</v>
      </c>
    </row>
    <row r="35" spans="1:7" ht="15" customHeight="1">
      <c r="A35" s="5" t="s">
        <v>29</v>
      </c>
      <c r="B35" s="20">
        <v>4396</v>
      </c>
      <c r="C35" s="31">
        <v>211</v>
      </c>
      <c r="D35" s="35">
        <f t="shared" si="0"/>
        <v>4607</v>
      </c>
      <c r="E35" s="40">
        <v>3869</v>
      </c>
      <c r="F35" s="31">
        <v>214</v>
      </c>
      <c r="G35" s="22">
        <v>4083</v>
      </c>
    </row>
    <row r="36" spans="1:7" ht="15" customHeight="1">
      <c r="A36" s="13" t="s">
        <v>76</v>
      </c>
      <c r="B36" s="20">
        <v>3200</v>
      </c>
      <c r="C36" s="31">
        <v>249</v>
      </c>
      <c r="D36" s="35">
        <f>+B36+C36</f>
        <v>3449</v>
      </c>
      <c r="E36" s="40">
        <v>1490</v>
      </c>
      <c r="F36" s="31">
        <v>241</v>
      </c>
      <c r="G36" s="22">
        <v>1731</v>
      </c>
    </row>
    <row r="37" spans="1:7" ht="15" customHeight="1">
      <c r="A37" s="5" t="s">
        <v>30</v>
      </c>
      <c r="B37" s="20">
        <v>4669</v>
      </c>
      <c r="C37" s="31">
        <v>288</v>
      </c>
      <c r="D37" s="35">
        <f>+B37+C37</f>
        <v>4957</v>
      </c>
      <c r="E37" s="40">
        <v>3437</v>
      </c>
      <c r="F37" s="31">
        <v>262</v>
      </c>
      <c r="G37" s="22">
        <v>3699</v>
      </c>
    </row>
    <row r="38" spans="1:7" ht="15" customHeight="1">
      <c r="A38" s="5" t="s">
        <v>31</v>
      </c>
      <c r="B38" s="120">
        <v>2705</v>
      </c>
      <c r="C38" s="55">
        <v>182</v>
      </c>
      <c r="D38" s="37">
        <f t="shared" si="0"/>
        <v>2887</v>
      </c>
      <c r="E38" s="54" t="s">
        <v>86</v>
      </c>
      <c r="F38" s="55" t="s">
        <v>86</v>
      </c>
      <c r="G38" s="27" t="s">
        <v>86</v>
      </c>
    </row>
    <row r="39" spans="1:7" ht="15" customHeight="1" thickBot="1">
      <c r="A39" s="6" t="s">
        <v>32</v>
      </c>
      <c r="B39" s="120">
        <v>5063</v>
      </c>
      <c r="C39" s="32">
        <v>208</v>
      </c>
      <c r="D39" s="35">
        <f>+B39+C39</f>
        <v>5271</v>
      </c>
      <c r="E39" s="54">
        <v>3441</v>
      </c>
      <c r="F39" s="32">
        <v>190</v>
      </c>
      <c r="G39" s="22">
        <v>3631</v>
      </c>
    </row>
    <row r="40" spans="1:7" s="135" customFormat="1" ht="28.5" customHeight="1" thickBot="1" thickTop="1">
      <c r="A40" s="130" t="s">
        <v>85</v>
      </c>
      <c r="B40" s="131">
        <f>SUM(B9:B39)</f>
        <v>312738</v>
      </c>
      <c r="C40" s="53">
        <f>SUM(C9:C39)</f>
        <v>19504</v>
      </c>
      <c r="D40" s="132">
        <f t="shared" si="0"/>
        <v>332242</v>
      </c>
      <c r="E40" s="133">
        <v>241996</v>
      </c>
      <c r="F40" s="53">
        <v>19551</v>
      </c>
      <c r="G40" s="134">
        <v>261547</v>
      </c>
    </row>
    <row r="41" spans="1:7" s="135" customFormat="1" ht="15" customHeight="1" thickTop="1">
      <c r="A41" s="8" t="s">
        <v>33</v>
      </c>
      <c r="B41" s="21">
        <v>2299</v>
      </c>
      <c r="C41" s="30">
        <v>72</v>
      </c>
      <c r="D41" s="36">
        <f t="shared" si="0"/>
        <v>2371</v>
      </c>
      <c r="E41" s="39">
        <v>1721</v>
      </c>
      <c r="F41" s="30">
        <v>70</v>
      </c>
      <c r="G41" s="29">
        <v>1791</v>
      </c>
    </row>
    <row r="42" spans="1:7" s="135" customFormat="1" ht="15" customHeight="1">
      <c r="A42" s="5" t="s">
        <v>34</v>
      </c>
      <c r="B42" s="20">
        <v>2244</v>
      </c>
      <c r="C42" s="30">
        <v>44</v>
      </c>
      <c r="D42" s="136">
        <f t="shared" si="0"/>
        <v>2288</v>
      </c>
      <c r="E42" s="40">
        <v>1373</v>
      </c>
      <c r="F42" s="30">
        <v>54</v>
      </c>
      <c r="G42" s="137">
        <v>1427</v>
      </c>
    </row>
    <row r="43" spans="1:7" s="135" customFormat="1" ht="15" customHeight="1">
      <c r="A43" s="5" t="s">
        <v>35</v>
      </c>
      <c r="B43" s="20">
        <v>1092</v>
      </c>
      <c r="C43" s="30">
        <v>40</v>
      </c>
      <c r="D43" s="136">
        <f t="shared" si="0"/>
        <v>1132</v>
      </c>
      <c r="E43" s="40">
        <v>698</v>
      </c>
      <c r="F43" s="30">
        <v>23</v>
      </c>
      <c r="G43" s="137">
        <v>721</v>
      </c>
    </row>
    <row r="44" spans="1:7" s="135" customFormat="1" ht="15" customHeight="1">
      <c r="A44" s="5" t="s">
        <v>36</v>
      </c>
      <c r="B44" s="120">
        <v>687</v>
      </c>
      <c r="C44" s="55">
        <v>38</v>
      </c>
      <c r="D44" s="138">
        <f t="shared" si="0"/>
        <v>725</v>
      </c>
      <c r="E44" s="54" t="s">
        <v>86</v>
      </c>
      <c r="F44" s="55" t="s">
        <v>86</v>
      </c>
      <c r="G44" s="139" t="s">
        <v>86</v>
      </c>
    </row>
    <row r="45" spans="1:7" s="135" customFormat="1" ht="15" customHeight="1">
      <c r="A45" s="5" t="s">
        <v>37</v>
      </c>
      <c r="B45" s="120">
        <v>3319</v>
      </c>
      <c r="C45" s="55">
        <v>229</v>
      </c>
      <c r="D45" s="136">
        <f t="shared" si="0"/>
        <v>3548</v>
      </c>
      <c r="E45" s="54">
        <v>2807</v>
      </c>
      <c r="F45" s="55">
        <v>235</v>
      </c>
      <c r="G45" s="137">
        <v>3042</v>
      </c>
    </row>
    <row r="46" spans="1:7" s="135" customFormat="1" ht="15" customHeight="1">
      <c r="A46" s="5" t="s">
        <v>38</v>
      </c>
      <c r="B46" s="120">
        <v>703</v>
      </c>
      <c r="C46" s="55">
        <v>21</v>
      </c>
      <c r="D46" s="136">
        <f t="shared" si="0"/>
        <v>724</v>
      </c>
      <c r="E46" s="54">
        <v>494</v>
      </c>
      <c r="F46" s="55">
        <v>28</v>
      </c>
      <c r="G46" s="137">
        <v>522</v>
      </c>
    </row>
    <row r="47" spans="1:7" s="135" customFormat="1" ht="15" customHeight="1">
      <c r="A47" s="5" t="s">
        <v>39</v>
      </c>
      <c r="B47" s="120">
        <v>1929</v>
      </c>
      <c r="C47" s="55">
        <v>123</v>
      </c>
      <c r="D47" s="136">
        <f t="shared" si="0"/>
        <v>2052</v>
      </c>
      <c r="E47" s="54">
        <v>1713</v>
      </c>
      <c r="F47" s="55">
        <v>117</v>
      </c>
      <c r="G47" s="137">
        <v>1830</v>
      </c>
    </row>
    <row r="48" spans="1:7" s="135" customFormat="1" ht="15" customHeight="1">
      <c r="A48" s="5" t="s">
        <v>40</v>
      </c>
      <c r="B48" s="20">
        <v>1431</v>
      </c>
      <c r="C48" s="30">
        <v>38</v>
      </c>
      <c r="D48" s="136">
        <f t="shared" si="0"/>
        <v>1469</v>
      </c>
      <c r="E48" s="40">
        <v>1167</v>
      </c>
      <c r="F48" s="30">
        <v>46</v>
      </c>
      <c r="G48" s="137">
        <v>1213</v>
      </c>
    </row>
    <row r="49" spans="1:7" s="135" customFormat="1" ht="15" customHeight="1">
      <c r="A49" s="4" t="s">
        <v>41</v>
      </c>
      <c r="B49" s="18">
        <v>1190</v>
      </c>
      <c r="C49" s="30">
        <v>131</v>
      </c>
      <c r="D49" s="136">
        <f t="shared" si="0"/>
        <v>1321</v>
      </c>
      <c r="E49" s="40">
        <v>841</v>
      </c>
      <c r="F49" s="30">
        <v>129</v>
      </c>
      <c r="G49" s="137">
        <v>970</v>
      </c>
    </row>
    <row r="50" spans="1:7" s="135" customFormat="1" ht="15" customHeight="1" thickBot="1">
      <c r="A50" s="4" t="s">
        <v>42</v>
      </c>
      <c r="B50" s="18">
        <v>454</v>
      </c>
      <c r="C50" s="30">
        <v>26</v>
      </c>
      <c r="D50" s="140">
        <f t="shared" si="0"/>
        <v>480</v>
      </c>
      <c r="E50" s="40">
        <v>391</v>
      </c>
      <c r="F50" s="30">
        <v>28</v>
      </c>
      <c r="G50" s="141">
        <v>419</v>
      </c>
    </row>
    <row r="51" spans="1:7" s="135" customFormat="1" ht="15" customHeight="1" thickBot="1" thickTop="1">
      <c r="A51" s="7" t="s">
        <v>43</v>
      </c>
      <c r="B51" s="142">
        <f>SUM(B41:B50)</f>
        <v>15348</v>
      </c>
      <c r="C51" s="53">
        <f>SUM(C41:C50)</f>
        <v>762</v>
      </c>
      <c r="D51" s="132">
        <f t="shared" si="0"/>
        <v>16110</v>
      </c>
      <c r="E51" s="133">
        <v>11205</v>
      </c>
      <c r="F51" s="53">
        <v>730</v>
      </c>
      <c r="G51" s="134">
        <v>11935</v>
      </c>
    </row>
    <row r="52" spans="1:7" s="135" customFormat="1" ht="28.5" customHeight="1" thickBot="1" thickTop="1">
      <c r="A52" s="130" t="s">
        <v>84</v>
      </c>
      <c r="B52" s="131">
        <f>B40+B51</f>
        <v>328086</v>
      </c>
      <c r="C52" s="53">
        <f>C40+C51</f>
        <v>20266</v>
      </c>
      <c r="D52" s="132">
        <f t="shared" si="0"/>
        <v>348352</v>
      </c>
      <c r="E52" s="133">
        <v>253201</v>
      </c>
      <c r="F52" s="53">
        <v>20281</v>
      </c>
      <c r="G52" s="134">
        <v>273482</v>
      </c>
    </row>
    <row r="53" spans="1:7" s="135" customFormat="1" ht="15" customHeight="1" thickTop="1">
      <c r="A53" s="143" t="s">
        <v>44</v>
      </c>
      <c r="B53" s="144">
        <f>B7+B8+B40+B51</f>
        <v>631898</v>
      </c>
      <c r="C53" s="145">
        <f>C7+C8+C40+C51</f>
        <v>32525</v>
      </c>
      <c r="D53" s="148">
        <f t="shared" si="0"/>
        <v>664423</v>
      </c>
      <c r="E53" s="146">
        <v>505447</v>
      </c>
      <c r="F53" s="145">
        <v>33178</v>
      </c>
      <c r="G53" s="147">
        <v>538625</v>
      </c>
    </row>
    <row r="54" ht="12">
      <c r="C54" s="9"/>
    </row>
    <row r="55" spans="1:7" ht="36" customHeight="1">
      <c r="A55" s="162" t="s">
        <v>0</v>
      </c>
      <c r="B55" s="152" t="s">
        <v>106</v>
      </c>
      <c r="C55" s="153"/>
      <c r="D55" s="154"/>
      <c r="E55" s="153" t="s">
        <v>108</v>
      </c>
      <c r="F55" s="158"/>
      <c r="G55" s="159"/>
    </row>
    <row r="56" spans="1:7" ht="12.75" thickBot="1">
      <c r="A56" s="163"/>
      <c r="B56" s="155"/>
      <c r="C56" s="156"/>
      <c r="D56" s="157"/>
      <c r="E56" s="160"/>
      <c r="F56" s="160"/>
      <c r="G56" s="161"/>
    </row>
    <row r="57" spans="1:7" ht="12.75" thickTop="1">
      <c r="A57" s="163"/>
      <c r="B57" s="41" t="s">
        <v>70</v>
      </c>
      <c r="C57" s="42" t="s">
        <v>71</v>
      </c>
      <c r="D57" s="79" t="s">
        <v>72</v>
      </c>
      <c r="E57" s="83" t="s">
        <v>70</v>
      </c>
      <c r="F57" s="81" t="s">
        <v>71</v>
      </c>
      <c r="G57" s="33" t="s">
        <v>72</v>
      </c>
    </row>
    <row r="58" spans="1:7" ht="12.75" thickBot="1">
      <c r="A58" s="164"/>
      <c r="B58" s="44" t="s">
        <v>73</v>
      </c>
      <c r="C58" s="45" t="s">
        <v>74</v>
      </c>
      <c r="D58" s="80" t="s">
        <v>75</v>
      </c>
      <c r="E58" s="84" t="s">
        <v>73</v>
      </c>
      <c r="F58" s="82" t="s">
        <v>74</v>
      </c>
      <c r="G58" s="48" t="s">
        <v>75</v>
      </c>
    </row>
    <row r="59" spans="1:7" ht="12.75" thickTop="1">
      <c r="A59" s="98" t="s">
        <v>45</v>
      </c>
      <c r="B59" s="92">
        <v>10877</v>
      </c>
      <c r="C59" s="26">
        <v>266</v>
      </c>
      <c r="D59" s="85">
        <f>B59+C59</f>
        <v>11143</v>
      </c>
      <c r="E59" s="92">
        <v>8104</v>
      </c>
      <c r="F59" s="26">
        <v>275</v>
      </c>
      <c r="G59" s="22">
        <v>8379</v>
      </c>
    </row>
    <row r="60" spans="1:7" ht="12">
      <c r="A60" s="10" t="s">
        <v>46</v>
      </c>
      <c r="B60" s="92">
        <v>7907</v>
      </c>
      <c r="C60" s="26">
        <v>250</v>
      </c>
      <c r="D60" s="85">
        <f aca="true" t="shared" si="1" ref="D60:D81">B60+C60</f>
        <v>8157</v>
      </c>
      <c r="E60" s="92">
        <v>6368</v>
      </c>
      <c r="F60" s="26">
        <v>291</v>
      </c>
      <c r="G60" s="22">
        <v>6659</v>
      </c>
    </row>
    <row r="61" spans="1:7" ht="12">
      <c r="A61" s="10" t="s">
        <v>47</v>
      </c>
      <c r="B61" s="92">
        <v>4930</v>
      </c>
      <c r="C61" s="26">
        <v>129</v>
      </c>
      <c r="D61" s="85">
        <f t="shared" si="1"/>
        <v>5059</v>
      </c>
      <c r="E61" s="92">
        <v>3562</v>
      </c>
      <c r="F61" s="26">
        <v>136</v>
      </c>
      <c r="G61" s="22">
        <v>3698</v>
      </c>
    </row>
    <row r="62" spans="1:7" ht="12">
      <c r="A62" s="10" t="s">
        <v>48</v>
      </c>
      <c r="B62" s="92">
        <v>6219</v>
      </c>
      <c r="C62" s="26">
        <v>265</v>
      </c>
      <c r="D62" s="85">
        <f t="shared" si="1"/>
        <v>6484</v>
      </c>
      <c r="E62" s="92">
        <v>5089</v>
      </c>
      <c r="F62" s="26">
        <v>308</v>
      </c>
      <c r="G62" s="22">
        <v>5397</v>
      </c>
    </row>
    <row r="63" spans="1:7" ht="12">
      <c r="A63" s="10" t="s">
        <v>49</v>
      </c>
      <c r="B63" s="92">
        <v>4895</v>
      </c>
      <c r="C63" s="26">
        <v>159</v>
      </c>
      <c r="D63" s="149">
        <f t="shared" si="1"/>
        <v>5054</v>
      </c>
      <c r="E63" s="92">
        <v>3606</v>
      </c>
      <c r="F63" s="26">
        <v>161</v>
      </c>
      <c r="G63" s="22">
        <v>3767</v>
      </c>
    </row>
    <row r="64" spans="1:7" ht="12">
      <c r="A64" s="10" t="s">
        <v>50</v>
      </c>
      <c r="B64" s="92">
        <v>4473</v>
      </c>
      <c r="C64" s="26">
        <v>209</v>
      </c>
      <c r="D64" s="85">
        <f t="shared" si="1"/>
        <v>4682</v>
      </c>
      <c r="E64" s="92">
        <v>2978</v>
      </c>
      <c r="F64" s="26">
        <v>267</v>
      </c>
      <c r="G64" s="22">
        <v>3245</v>
      </c>
    </row>
    <row r="65" spans="1:7" ht="12">
      <c r="A65" s="10" t="s">
        <v>51</v>
      </c>
      <c r="B65" s="92">
        <v>7231</v>
      </c>
      <c r="C65" s="26">
        <v>250</v>
      </c>
      <c r="D65" s="85">
        <f t="shared" si="1"/>
        <v>7481</v>
      </c>
      <c r="E65" s="92">
        <v>5784</v>
      </c>
      <c r="F65" s="26">
        <v>461</v>
      </c>
      <c r="G65" s="22">
        <v>6245</v>
      </c>
    </row>
    <row r="66" spans="1:7" ht="12">
      <c r="A66" s="10" t="s">
        <v>52</v>
      </c>
      <c r="B66" s="92">
        <v>8199</v>
      </c>
      <c r="C66" s="26">
        <v>435</v>
      </c>
      <c r="D66" s="85">
        <f t="shared" si="1"/>
        <v>8634</v>
      </c>
      <c r="E66" s="92">
        <v>7827</v>
      </c>
      <c r="F66" s="26">
        <v>358</v>
      </c>
      <c r="G66" s="22">
        <v>8185</v>
      </c>
    </row>
    <row r="67" spans="1:7" ht="12">
      <c r="A67" s="10" t="s">
        <v>53</v>
      </c>
      <c r="B67" s="92">
        <v>5563</v>
      </c>
      <c r="C67" s="26">
        <v>240</v>
      </c>
      <c r="D67" s="85">
        <f t="shared" si="1"/>
        <v>5803</v>
      </c>
      <c r="E67" s="92">
        <v>3605</v>
      </c>
      <c r="F67" s="26">
        <v>215</v>
      </c>
      <c r="G67" s="22">
        <v>3820</v>
      </c>
    </row>
    <row r="68" spans="1:7" ht="12">
      <c r="A68" s="10" t="s">
        <v>54</v>
      </c>
      <c r="B68" s="92">
        <v>3861</v>
      </c>
      <c r="C68" s="26">
        <v>176</v>
      </c>
      <c r="D68" s="85">
        <f t="shared" si="1"/>
        <v>4037</v>
      </c>
      <c r="E68" s="92">
        <v>3339</v>
      </c>
      <c r="F68" s="26">
        <v>239</v>
      </c>
      <c r="G68" s="22">
        <v>3578</v>
      </c>
    </row>
    <row r="69" spans="1:7" ht="12">
      <c r="A69" s="10" t="s">
        <v>55</v>
      </c>
      <c r="B69" s="92">
        <v>8278</v>
      </c>
      <c r="C69" s="26">
        <v>430</v>
      </c>
      <c r="D69" s="85">
        <f t="shared" si="1"/>
        <v>8708</v>
      </c>
      <c r="E69" s="92">
        <v>6750</v>
      </c>
      <c r="F69" s="26">
        <v>387</v>
      </c>
      <c r="G69" s="22">
        <v>7137</v>
      </c>
    </row>
    <row r="70" spans="1:7" ht="12">
      <c r="A70" s="10" t="s">
        <v>56</v>
      </c>
      <c r="B70" s="92">
        <v>10238</v>
      </c>
      <c r="C70" s="26">
        <v>496</v>
      </c>
      <c r="D70" s="85">
        <f t="shared" si="1"/>
        <v>10734</v>
      </c>
      <c r="E70" s="92">
        <v>8367</v>
      </c>
      <c r="F70" s="26">
        <v>509</v>
      </c>
      <c r="G70" s="22">
        <v>8876</v>
      </c>
    </row>
    <row r="71" spans="1:7" ht="12">
      <c r="A71" s="10" t="s">
        <v>57</v>
      </c>
      <c r="B71" s="92">
        <v>15181</v>
      </c>
      <c r="C71" s="26">
        <v>593</v>
      </c>
      <c r="D71" s="85">
        <f t="shared" si="1"/>
        <v>15774</v>
      </c>
      <c r="E71" s="92">
        <v>13224</v>
      </c>
      <c r="F71" s="26">
        <v>626</v>
      </c>
      <c r="G71" s="22">
        <v>13850</v>
      </c>
    </row>
    <row r="72" spans="1:7" ht="12">
      <c r="A72" s="10" t="s">
        <v>58</v>
      </c>
      <c r="B72" s="92">
        <v>6311</v>
      </c>
      <c r="C72" s="26">
        <v>245</v>
      </c>
      <c r="D72" s="85">
        <f t="shared" si="1"/>
        <v>6556</v>
      </c>
      <c r="E72" s="92">
        <v>4930</v>
      </c>
      <c r="F72" s="26">
        <v>227</v>
      </c>
      <c r="G72" s="22">
        <v>5157</v>
      </c>
    </row>
    <row r="73" spans="1:7" ht="12">
      <c r="A73" s="10" t="s">
        <v>59</v>
      </c>
      <c r="B73" s="92">
        <v>6738</v>
      </c>
      <c r="C73" s="26">
        <v>397</v>
      </c>
      <c r="D73" s="85">
        <f t="shared" si="1"/>
        <v>7135</v>
      </c>
      <c r="E73" s="92">
        <v>5955</v>
      </c>
      <c r="F73" s="26">
        <v>449</v>
      </c>
      <c r="G73" s="22">
        <v>6404</v>
      </c>
    </row>
    <row r="74" spans="1:7" ht="12">
      <c r="A74" s="10" t="s">
        <v>60</v>
      </c>
      <c r="B74" s="92">
        <v>9156</v>
      </c>
      <c r="C74" s="26">
        <v>364</v>
      </c>
      <c r="D74" s="85">
        <f t="shared" si="1"/>
        <v>9520</v>
      </c>
      <c r="E74" s="92">
        <v>7766</v>
      </c>
      <c r="F74" s="26">
        <v>412</v>
      </c>
      <c r="G74" s="22">
        <v>8178</v>
      </c>
    </row>
    <row r="75" spans="1:7" ht="12">
      <c r="A75" s="10" t="s">
        <v>61</v>
      </c>
      <c r="B75" s="92">
        <v>14458</v>
      </c>
      <c r="C75" s="26">
        <v>439</v>
      </c>
      <c r="D75" s="85">
        <f t="shared" si="1"/>
        <v>14897</v>
      </c>
      <c r="E75" s="92">
        <v>11153</v>
      </c>
      <c r="F75" s="26">
        <v>545</v>
      </c>
      <c r="G75" s="22">
        <v>11698</v>
      </c>
    </row>
    <row r="76" spans="1:7" ht="12">
      <c r="A76" s="10" t="s">
        <v>62</v>
      </c>
      <c r="B76" s="92">
        <v>11114</v>
      </c>
      <c r="C76" s="26">
        <v>301</v>
      </c>
      <c r="D76" s="85">
        <f t="shared" si="1"/>
        <v>11415</v>
      </c>
      <c r="E76" s="92">
        <v>8946</v>
      </c>
      <c r="F76" s="26">
        <v>326</v>
      </c>
      <c r="G76" s="22">
        <v>9272</v>
      </c>
    </row>
    <row r="77" spans="1:7" ht="12">
      <c r="A77" s="10" t="s">
        <v>63</v>
      </c>
      <c r="B77" s="92">
        <v>9208</v>
      </c>
      <c r="C77" s="26">
        <v>393</v>
      </c>
      <c r="D77" s="85">
        <f t="shared" si="1"/>
        <v>9601</v>
      </c>
      <c r="E77" s="92">
        <v>7508</v>
      </c>
      <c r="F77" s="26">
        <v>384</v>
      </c>
      <c r="G77" s="22">
        <v>7892</v>
      </c>
    </row>
    <row r="78" spans="1:7" ht="12">
      <c r="A78" s="10" t="s">
        <v>64</v>
      </c>
      <c r="B78" s="92">
        <v>15424</v>
      </c>
      <c r="C78" s="26">
        <v>663</v>
      </c>
      <c r="D78" s="85">
        <f t="shared" si="1"/>
        <v>16087</v>
      </c>
      <c r="E78" s="92">
        <v>13639</v>
      </c>
      <c r="F78" s="26">
        <v>605</v>
      </c>
      <c r="G78" s="22">
        <v>14244</v>
      </c>
    </row>
    <row r="79" spans="1:7" ht="12">
      <c r="A79" s="10" t="s">
        <v>65</v>
      </c>
      <c r="B79" s="92">
        <v>15198</v>
      </c>
      <c r="C79" s="26">
        <v>354</v>
      </c>
      <c r="D79" s="85">
        <f t="shared" si="1"/>
        <v>15552</v>
      </c>
      <c r="E79" s="92">
        <v>12078</v>
      </c>
      <c r="F79" s="26">
        <v>586</v>
      </c>
      <c r="G79" s="22">
        <v>12664</v>
      </c>
    </row>
    <row r="80" spans="1:7" ht="12">
      <c r="A80" s="10" t="s">
        <v>66</v>
      </c>
      <c r="B80" s="92">
        <v>10907</v>
      </c>
      <c r="C80" s="26">
        <v>595</v>
      </c>
      <c r="D80" s="85">
        <f t="shared" si="1"/>
        <v>11502</v>
      </c>
      <c r="E80" s="92">
        <v>10333</v>
      </c>
      <c r="F80" s="26">
        <v>496</v>
      </c>
      <c r="G80" s="22">
        <v>10829</v>
      </c>
    </row>
    <row r="81" spans="1:7" ht="12">
      <c r="A81" s="10" t="s">
        <v>67</v>
      </c>
      <c r="B81" s="93">
        <v>20646</v>
      </c>
      <c r="C81" s="26">
        <v>874</v>
      </c>
      <c r="D81" s="85">
        <f t="shared" si="1"/>
        <v>21520</v>
      </c>
      <c r="E81" s="93">
        <v>16967</v>
      </c>
      <c r="F81" s="26">
        <v>792</v>
      </c>
      <c r="G81" s="22">
        <v>17759</v>
      </c>
    </row>
    <row r="82" spans="1:7" ht="12.75" thickBot="1">
      <c r="A82" s="11" t="s">
        <v>68</v>
      </c>
      <c r="B82" s="94">
        <v>12781</v>
      </c>
      <c r="C82" s="26">
        <v>603</v>
      </c>
      <c r="D82" s="85">
        <f>B82+C82</f>
        <v>13384</v>
      </c>
      <c r="E82" s="94">
        <v>12609</v>
      </c>
      <c r="F82" s="26">
        <v>576</v>
      </c>
      <c r="G82" s="22">
        <v>13185</v>
      </c>
    </row>
    <row r="83" spans="1:7" ht="12.75" thickTop="1">
      <c r="A83" s="12" t="s">
        <v>69</v>
      </c>
      <c r="B83" s="90">
        <f>SUM(B59:B82)</f>
        <v>229793</v>
      </c>
      <c r="C83" s="150">
        <f>SUM(C59:C82)</f>
        <v>9126</v>
      </c>
      <c r="D83" s="151">
        <f>SUM(D59:D82)</f>
        <v>238919</v>
      </c>
      <c r="E83" s="90">
        <v>190487</v>
      </c>
      <c r="F83" s="91">
        <v>9631</v>
      </c>
      <c r="G83" s="122">
        <v>200118</v>
      </c>
    </row>
    <row r="84" spans="1:4" ht="12">
      <c r="A84" s="14"/>
      <c r="B84" s="15"/>
      <c r="C84" s="15"/>
      <c r="D84" s="16"/>
    </row>
    <row r="85" spans="1:4" ht="12">
      <c r="A85" s="14"/>
      <c r="B85" s="15"/>
      <c r="C85" s="15"/>
      <c r="D85" s="16"/>
    </row>
    <row r="87" spans="1:7" ht="12" customHeight="1">
      <c r="A87" s="162" t="s">
        <v>0</v>
      </c>
      <c r="B87" s="152" t="s">
        <v>106</v>
      </c>
      <c r="C87" s="153"/>
      <c r="D87" s="154"/>
      <c r="E87" s="153" t="s">
        <v>108</v>
      </c>
      <c r="F87" s="158"/>
      <c r="G87" s="159"/>
    </row>
    <row r="88" spans="1:7" ht="12.75" thickBot="1">
      <c r="A88" s="163"/>
      <c r="B88" s="155"/>
      <c r="C88" s="156"/>
      <c r="D88" s="157"/>
      <c r="E88" s="160"/>
      <c r="F88" s="160"/>
      <c r="G88" s="161"/>
    </row>
    <row r="89" spans="1:7" ht="12.75" thickTop="1">
      <c r="A89" s="163"/>
      <c r="B89" s="41" t="s">
        <v>70</v>
      </c>
      <c r="C89" s="42" t="s">
        <v>71</v>
      </c>
      <c r="D89" s="79" t="s">
        <v>72</v>
      </c>
      <c r="E89" s="83" t="s">
        <v>70</v>
      </c>
      <c r="F89" s="42" t="s">
        <v>71</v>
      </c>
      <c r="G89" s="86" t="s">
        <v>72</v>
      </c>
    </row>
    <row r="90" spans="1:7" ht="12.75" thickBot="1">
      <c r="A90" s="164"/>
      <c r="B90" s="44" t="s">
        <v>73</v>
      </c>
      <c r="C90" s="45" t="s">
        <v>74</v>
      </c>
      <c r="D90" s="80" t="s">
        <v>75</v>
      </c>
      <c r="E90" s="84" t="s">
        <v>73</v>
      </c>
      <c r="F90" s="45" t="s">
        <v>74</v>
      </c>
      <c r="G90" s="87" t="s">
        <v>75</v>
      </c>
    </row>
    <row r="91" spans="1:7" ht="12.75" thickTop="1">
      <c r="A91" s="98" t="s">
        <v>77</v>
      </c>
      <c r="B91" s="97">
        <v>11105</v>
      </c>
      <c r="C91" s="28">
        <v>542</v>
      </c>
      <c r="D91" s="88">
        <f aca="true" t="shared" si="2" ref="D91:D98">+B91+C91</f>
        <v>11647</v>
      </c>
      <c r="E91" s="97">
        <v>9750</v>
      </c>
      <c r="F91" s="28">
        <v>569</v>
      </c>
      <c r="G91" s="24">
        <v>10319</v>
      </c>
    </row>
    <row r="92" spans="1:7" ht="12">
      <c r="A92" s="10" t="s">
        <v>78</v>
      </c>
      <c r="B92" s="97">
        <v>11338</v>
      </c>
      <c r="C92" s="28">
        <v>479</v>
      </c>
      <c r="D92" s="88">
        <f t="shared" si="2"/>
        <v>11817</v>
      </c>
      <c r="E92" s="97">
        <v>9780</v>
      </c>
      <c r="F92" s="28">
        <v>576</v>
      </c>
      <c r="G92" s="24">
        <v>10356</v>
      </c>
    </row>
    <row r="93" spans="1:7" ht="12">
      <c r="A93" s="10" t="s">
        <v>79</v>
      </c>
      <c r="B93" s="97">
        <v>8280</v>
      </c>
      <c r="C93" s="28">
        <v>314</v>
      </c>
      <c r="D93" s="88">
        <f t="shared" si="2"/>
        <v>8594</v>
      </c>
      <c r="E93" s="97">
        <v>6334</v>
      </c>
      <c r="F93" s="28">
        <v>344</v>
      </c>
      <c r="G93" s="24">
        <v>6678</v>
      </c>
    </row>
    <row r="94" spans="1:7" ht="12">
      <c r="A94" s="10" t="s">
        <v>80</v>
      </c>
      <c r="B94" s="97">
        <v>10177</v>
      </c>
      <c r="C94" s="28">
        <v>503</v>
      </c>
      <c r="D94" s="88">
        <f t="shared" si="2"/>
        <v>10680</v>
      </c>
      <c r="E94" s="97">
        <v>8168</v>
      </c>
      <c r="F94" s="28">
        <v>458</v>
      </c>
      <c r="G94" s="24">
        <v>8626</v>
      </c>
    </row>
    <row r="95" spans="1:7" ht="12">
      <c r="A95" s="10" t="s">
        <v>81</v>
      </c>
      <c r="B95" s="97">
        <v>15955</v>
      </c>
      <c r="C95" s="28">
        <v>601</v>
      </c>
      <c r="D95" s="88">
        <f t="shared" si="2"/>
        <v>16556</v>
      </c>
      <c r="E95" s="97">
        <v>12706</v>
      </c>
      <c r="F95" s="28">
        <v>595</v>
      </c>
      <c r="G95" s="24">
        <v>13301</v>
      </c>
    </row>
    <row r="96" spans="1:7" ht="12">
      <c r="A96" s="10" t="s">
        <v>82</v>
      </c>
      <c r="B96" s="97">
        <v>14455</v>
      </c>
      <c r="C96" s="28">
        <v>553</v>
      </c>
      <c r="D96" s="88">
        <f t="shared" si="2"/>
        <v>15008</v>
      </c>
      <c r="E96" s="97">
        <v>12127</v>
      </c>
      <c r="F96" s="28">
        <v>533</v>
      </c>
      <c r="G96" s="24">
        <v>12660</v>
      </c>
    </row>
    <row r="97" spans="1:7" ht="12.75" thickBot="1">
      <c r="A97" s="10" t="s">
        <v>83</v>
      </c>
      <c r="B97" s="97">
        <v>2709</v>
      </c>
      <c r="C97" s="28">
        <v>141</v>
      </c>
      <c r="D97" s="88">
        <f t="shared" si="2"/>
        <v>2850</v>
      </c>
      <c r="E97" s="97">
        <v>2894</v>
      </c>
      <c r="F97" s="28">
        <v>191</v>
      </c>
      <c r="G97" s="24">
        <v>3085</v>
      </c>
    </row>
    <row r="98" spans="1:7" ht="12.75" thickTop="1">
      <c r="A98" s="12" t="s">
        <v>69</v>
      </c>
      <c r="B98" s="95">
        <f>SUM(B91:B97)</f>
        <v>74019</v>
      </c>
      <c r="C98" s="96">
        <f>SUM(C91:C97)</f>
        <v>3133</v>
      </c>
      <c r="D98" s="89">
        <f t="shared" si="2"/>
        <v>77152</v>
      </c>
      <c r="E98" s="95">
        <v>61759</v>
      </c>
      <c r="F98" s="96">
        <v>3266</v>
      </c>
      <c r="G98" s="25">
        <v>65025</v>
      </c>
    </row>
    <row r="99" ht="12">
      <c r="A99" s="23"/>
    </row>
    <row r="100" ht="12">
      <c r="A100" s="23"/>
    </row>
  </sheetData>
  <sheetProtection/>
  <mergeCells count="10">
    <mergeCell ref="B87:D88"/>
    <mergeCell ref="E55:G56"/>
    <mergeCell ref="E87:G88"/>
    <mergeCell ref="A55:A58"/>
    <mergeCell ref="A87:A90"/>
    <mergeCell ref="A1:G1"/>
    <mergeCell ref="B3:D4"/>
    <mergeCell ref="E3:G4"/>
    <mergeCell ref="A3:A6"/>
    <mergeCell ref="B55:D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" sqref="B12"/>
    </sheetView>
  </sheetViews>
  <sheetFormatPr defaultColWidth="16.875" defaultRowHeight="19.5" customHeight="1"/>
  <cols>
    <col min="1" max="1" width="23.625" style="59" customWidth="1"/>
    <col min="2" max="3" width="13.125" style="59" customWidth="1"/>
    <col min="4" max="4" width="13.125" style="70" customWidth="1"/>
    <col min="5" max="7" width="13.125" style="59" customWidth="1"/>
    <col min="8" max="8" width="13.625" style="59" customWidth="1"/>
    <col min="9" max="9" width="13.625" style="70" customWidth="1"/>
    <col min="10" max="16384" width="16.875" style="59" customWidth="1"/>
  </cols>
  <sheetData>
    <row r="1" spans="1:9" ht="21.75" customHeight="1">
      <c r="A1" s="71" t="s">
        <v>109</v>
      </c>
      <c r="B1" s="57"/>
      <c r="C1" s="57"/>
      <c r="D1" s="58"/>
      <c r="E1" s="57"/>
      <c r="F1" s="72"/>
      <c r="G1" s="73"/>
      <c r="H1" s="73"/>
      <c r="I1" s="74"/>
    </row>
    <row r="2" spans="1:9" ht="17.25" customHeight="1">
      <c r="A2" s="57"/>
      <c r="B2" s="57"/>
      <c r="C2" s="57"/>
      <c r="D2" s="58"/>
      <c r="E2" s="57"/>
      <c r="F2" s="72"/>
      <c r="G2" s="73"/>
      <c r="H2" s="73"/>
      <c r="I2" s="75"/>
    </row>
    <row r="3" spans="1:9" ht="29.25" customHeight="1" thickBot="1">
      <c r="A3" s="171" t="s">
        <v>90</v>
      </c>
      <c r="B3" s="173" t="s">
        <v>107</v>
      </c>
      <c r="C3" s="174"/>
      <c r="D3" s="175"/>
      <c r="E3" s="176" t="s">
        <v>111</v>
      </c>
      <c r="F3" s="177"/>
      <c r="G3" s="178"/>
      <c r="H3" s="102"/>
      <c r="I3" s="102"/>
    </row>
    <row r="4" spans="1:9" ht="28.5" customHeight="1" thickBot="1" thickTop="1">
      <c r="A4" s="172"/>
      <c r="B4" s="100" t="s">
        <v>96</v>
      </c>
      <c r="C4" s="99" t="s">
        <v>97</v>
      </c>
      <c r="D4" s="101" t="s">
        <v>105</v>
      </c>
      <c r="E4" s="103" t="s">
        <v>96</v>
      </c>
      <c r="F4" s="104" t="s">
        <v>97</v>
      </c>
      <c r="G4" s="105" t="s">
        <v>105</v>
      </c>
      <c r="H4" s="76"/>
      <c r="I4" s="76"/>
    </row>
    <row r="5" spans="1:9" s="62" customFormat="1" ht="24.75" customHeight="1" thickTop="1">
      <c r="A5" s="64" t="s">
        <v>98</v>
      </c>
      <c r="B5" s="123">
        <f>'１日前'!B61+'１日前'!B62</f>
        <v>11149</v>
      </c>
      <c r="C5" s="124">
        <f>'１日前'!C61+'１日前'!C62</f>
        <v>394</v>
      </c>
      <c r="D5" s="125">
        <f>SUM(B5:C5)</f>
        <v>11543</v>
      </c>
      <c r="E5" s="117">
        <f>'１日前'!E61+'１日前'!E62</f>
        <v>8651</v>
      </c>
      <c r="F5" s="118">
        <f>'１日前'!F61+'１日前'!F62</f>
        <v>444</v>
      </c>
      <c r="G5" s="119">
        <f>SUM(E5:F5)</f>
        <v>9095</v>
      </c>
      <c r="H5" s="78"/>
      <c r="I5" s="77"/>
    </row>
    <row r="6" spans="1:9" s="62" customFormat="1" ht="24.75" customHeight="1">
      <c r="A6" s="63" t="s">
        <v>100</v>
      </c>
      <c r="B6" s="126">
        <f>'１日前'!B66+'１日前'!B82</f>
        <v>20980</v>
      </c>
      <c r="C6" s="127">
        <f>'１日前'!C66+'１日前'!C82</f>
        <v>1038</v>
      </c>
      <c r="D6" s="128">
        <f aca="true" t="shared" si="0" ref="D6:D16">SUM(B6:C6)</f>
        <v>22018</v>
      </c>
      <c r="E6" s="106">
        <v>20436</v>
      </c>
      <c r="F6" s="107">
        <v>934</v>
      </c>
      <c r="G6" s="108">
        <f aca="true" t="shared" si="1" ref="G6:G16">SUM(E6:F6)</f>
        <v>21370</v>
      </c>
      <c r="H6" s="78"/>
      <c r="I6" s="77"/>
    </row>
    <row r="7" spans="1:9" s="62" customFormat="1" ht="24.75" customHeight="1">
      <c r="A7" s="63" t="s">
        <v>101</v>
      </c>
      <c r="B7" s="126">
        <f>'１日前'!B67+'１日前'!B68</f>
        <v>9424</v>
      </c>
      <c r="C7" s="127">
        <f>'１日前'!C67+'１日前'!C68</f>
        <v>416</v>
      </c>
      <c r="D7" s="128">
        <f t="shared" si="0"/>
        <v>9840</v>
      </c>
      <c r="E7" s="106">
        <v>6944</v>
      </c>
      <c r="F7" s="107">
        <v>454</v>
      </c>
      <c r="G7" s="108">
        <f t="shared" si="1"/>
        <v>7398</v>
      </c>
      <c r="H7" s="78"/>
      <c r="I7" s="77"/>
    </row>
    <row r="8" spans="1:9" s="62" customFormat="1" ht="24.75" customHeight="1">
      <c r="A8" s="61" t="s">
        <v>99</v>
      </c>
      <c r="B8" s="126">
        <f>'１日前'!B93+'１日前'!B97</f>
        <v>10989</v>
      </c>
      <c r="C8" s="127">
        <f>'１日前'!C93+'１日前'!C97</f>
        <v>455</v>
      </c>
      <c r="D8" s="128">
        <f t="shared" si="0"/>
        <v>11444</v>
      </c>
      <c r="E8" s="106">
        <v>9228</v>
      </c>
      <c r="F8" s="107">
        <v>535</v>
      </c>
      <c r="G8" s="108">
        <f t="shared" si="1"/>
        <v>9763</v>
      </c>
      <c r="H8" s="78"/>
      <c r="I8" s="77"/>
    </row>
    <row r="9" spans="1:9" s="62" customFormat="1" ht="24.75" customHeight="1">
      <c r="A9" s="63" t="s">
        <v>102</v>
      </c>
      <c r="B9" s="126">
        <f>'１日前'!B13+'１日前'!B32+'１日前'!B44</f>
        <v>6223</v>
      </c>
      <c r="C9" s="127">
        <f>'１日前'!C13+'１日前'!C32+'１日前'!C44</f>
        <v>477</v>
      </c>
      <c r="D9" s="128">
        <f t="shared" si="0"/>
        <v>6700</v>
      </c>
      <c r="E9" s="106">
        <v>1981</v>
      </c>
      <c r="F9" s="109">
        <v>177</v>
      </c>
      <c r="G9" s="110">
        <f t="shared" si="1"/>
        <v>2158</v>
      </c>
      <c r="H9" s="66"/>
      <c r="I9" s="67"/>
    </row>
    <row r="10" spans="1:9" s="62" customFormat="1" ht="24.75" customHeight="1">
      <c r="A10" s="61" t="s">
        <v>91</v>
      </c>
      <c r="B10" s="126">
        <f>'１日前'!B14+'１日前'!B41</f>
        <v>24450</v>
      </c>
      <c r="C10" s="127">
        <f>'１日前'!C14+'１日前'!C41</f>
        <v>1521</v>
      </c>
      <c r="D10" s="128">
        <f t="shared" si="0"/>
        <v>25971</v>
      </c>
      <c r="E10" s="106">
        <v>17330</v>
      </c>
      <c r="F10" s="109">
        <v>1511</v>
      </c>
      <c r="G10" s="110">
        <f t="shared" si="1"/>
        <v>18841</v>
      </c>
      <c r="H10" s="66"/>
      <c r="I10" s="67"/>
    </row>
    <row r="11" spans="1:9" s="62" customFormat="1" ht="24.75" customHeight="1">
      <c r="A11" s="61" t="s">
        <v>92</v>
      </c>
      <c r="B11" s="126">
        <f>'１日前'!B20+'１日前'!B45</f>
        <v>8751</v>
      </c>
      <c r="C11" s="127">
        <f>'１日前'!C20+'１日前'!C45</f>
        <v>615</v>
      </c>
      <c r="D11" s="128">
        <f t="shared" si="0"/>
        <v>9366</v>
      </c>
      <c r="E11" s="111">
        <v>7116</v>
      </c>
      <c r="F11" s="112">
        <v>667</v>
      </c>
      <c r="G11" s="113">
        <f t="shared" si="1"/>
        <v>7783</v>
      </c>
      <c r="H11" s="60"/>
      <c r="I11" s="67"/>
    </row>
    <row r="12" spans="1:9" s="62" customFormat="1" ht="24.75" customHeight="1">
      <c r="A12" s="65" t="s">
        <v>103</v>
      </c>
      <c r="B12" s="126">
        <f>'１日前'!B21+'１日前'!B38+'１日前'!B48+'１日前'!B49+'１日前'!B50</f>
        <v>11401</v>
      </c>
      <c r="C12" s="127">
        <f>'１日前'!C21+'１日前'!C38+'１日前'!C48+'１日前'!C49+'１日前'!C50</f>
        <v>944</v>
      </c>
      <c r="D12" s="128">
        <f t="shared" si="0"/>
        <v>12345</v>
      </c>
      <c r="E12" s="111">
        <v>6263</v>
      </c>
      <c r="F12" s="112">
        <v>705</v>
      </c>
      <c r="G12" s="113">
        <f t="shared" si="1"/>
        <v>6968</v>
      </c>
      <c r="H12" s="60"/>
      <c r="I12" s="68"/>
    </row>
    <row r="13" spans="1:9" s="62" customFormat="1" ht="24.75" customHeight="1">
      <c r="A13" s="61" t="s">
        <v>93</v>
      </c>
      <c r="B13" s="126">
        <f>'１日前'!B25+'１日前'!B36</f>
        <v>10086</v>
      </c>
      <c r="C13" s="127">
        <f>'１日前'!C25+'１日前'!C36</f>
        <v>607</v>
      </c>
      <c r="D13" s="128">
        <f t="shared" si="0"/>
        <v>10693</v>
      </c>
      <c r="E13" s="111">
        <v>7542</v>
      </c>
      <c r="F13" s="112">
        <v>631</v>
      </c>
      <c r="G13" s="113">
        <f t="shared" si="1"/>
        <v>8173</v>
      </c>
      <c r="H13" s="60"/>
      <c r="I13" s="68"/>
    </row>
    <row r="14" spans="1:9" s="62" customFormat="1" ht="24.75" customHeight="1">
      <c r="A14" s="61" t="s">
        <v>94</v>
      </c>
      <c r="B14" s="126">
        <f>'１日前'!B27+'１日前'!B42+'１日前'!B43</f>
        <v>10409</v>
      </c>
      <c r="C14" s="127">
        <f>'１日前'!C27+'１日前'!C42+'１日前'!C43</f>
        <v>518</v>
      </c>
      <c r="D14" s="128">
        <f t="shared" si="0"/>
        <v>10927</v>
      </c>
      <c r="E14" s="111">
        <v>5379</v>
      </c>
      <c r="F14" s="107">
        <v>576</v>
      </c>
      <c r="G14" s="113">
        <f t="shared" si="1"/>
        <v>5955</v>
      </c>
      <c r="H14" s="60"/>
      <c r="I14" s="68"/>
    </row>
    <row r="15" spans="1:9" s="62" customFormat="1" ht="24.75" customHeight="1">
      <c r="A15" s="61" t="s">
        <v>95</v>
      </c>
      <c r="B15" s="126">
        <f>'１日前'!B28+'１日前'!B33</f>
        <v>6751</v>
      </c>
      <c r="C15" s="127">
        <f>'１日前'!C28+'１日前'!C33</f>
        <v>604</v>
      </c>
      <c r="D15" s="128">
        <f t="shared" si="0"/>
        <v>7355</v>
      </c>
      <c r="E15" s="111">
        <v>4629</v>
      </c>
      <c r="F15" s="107">
        <v>636</v>
      </c>
      <c r="G15" s="113">
        <f t="shared" si="1"/>
        <v>5265</v>
      </c>
      <c r="H15" s="60"/>
      <c r="I15" s="68"/>
    </row>
    <row r="16" spans="1:9" ht="24.75" customHeight="1" thickBot="1">
      <c r="A16" s="63" t="s">
        <v>104</v>
      </c>
      <c r="B16" s="126">
        <f>'１日前'!B35+'１日前'!B39+'１日前'!B46+'１日前'!B47</f>
        <v>12091</v>
      </c>
      <c r="C16" s="127">
        <f>'１日前'!C35+'１日前'!C39+'１日前'!C46+'１日前'!C47</f>
        <v>563</v>
      </c>
      <c r="D16" s="129">
        <f t="shared" si="0"/>
        <v>12654</v>
      </c>
      <c r="E16" s="114">
        <v>9517</v>
      </c>
      <c r="F16" s="115">
        <v>549</v>
      </c>
      <c r="G16" s="116">
        <f t="shared" si="1"/>
        <v>10066</v>
      </c>
      <c r="H16" s="56"/>
      <c r="I16" s="69"/>
    </row>
    <row r="17" spans="1:9" ht="17.25" customHeight="1" thickTop="1">
      <c r="A17" s="56"/>
      <c r="B17" s="56"/>
      <c r="C17" s="56"/>
      <c r="D17" s="69"/>
      <c r="E17" s="56"/>
      <c r="F17" s="56"/>
      <c r="G17" s="56"/>
      <c r="H17" s="56"/>
      <c r="I17" s="69"/>
    </row>
    <row r="18" spans="1:9" ht="20.25" customHeight="1">
      <c r="A18" s="179" t="s">
        <v>112</v>
      </c>
      <c r="B18" s="180"/>
      <c r="C18" s="180"/>
      <c r="D18" s="180"/>
      <c r="E18" s="180"/>
      <c r="F18" s="180"/>
      <c r="G18" s="180"/>
      <c r="H18" s="56"/>
      <c r="I18" s="69"/>
    </row>
    <row r="19" spans="1:9" ht="20.25" customHeight="1">
      <c r="A19" s="180"/>
      <c r="B19" s="180"/>
      <c r="C19" s="180"/>
      <c r="D19" s="180"/>
      <c r="E19" s="180"/>
      <c r="F19" s="180"/>
      <c r="G19" s="180"/>
      <c r="H19" s="56"/>
      <c r="I19" s="69"/>
    </row>
    <row r="20" spans="1:9" ht="20.25" customHeight="1">
      <c r="A20" s="181" t="s">
        <v>110</v>
      </c>
      <c r="B20" s="182"/>
      <c r="C20" s="182"/>
      <c r="D20" s="182"/>
      <c r="E20" s="182"/>
      <c r="F20" s="182"/>
      <c r="G20" s="182"/>
      <c r="H20" s="56"/>
      <c r="I20" s="69"/>
    </row>
    <row r="21" spans="1:9" ht="20.25" customHeight="1">
      <c r="A21" s="182"/>
      <c r="B21" s="182"/>
      <c r="C21" s="182"/>
      <c r="D21" s="182"/>
      <c r="E21" s="182"/>
      <c r="F21" s="182"/>
      <c r="G21" s="182"/>
      <c r="H21" s="56"/>
      <c r="I21" s="69"/>
    </row>
    <row r="22" spans="1:9" ht="20.25" customHeight="1">
      <c r="A22" s="56"/>
      <c r="B22" s="56"/>
      <c r="C22" s="56"/>
      <c r="D22" s="69"/>
      <c r="E22" s="56"/>
      <c r="F22" s="56"/>
      <c r="G22" s="56"/>
      <c r="H22" s="56"/>
      <c r="I22" s="69"/>
    </row>
    <row r="23" spans="1:9" ht="20.25" customHeight="1">
      <c r="A23" s="56"/>
      <c r="B23" s="56"/>
      <c r="C23" s="56"/>
      <c r="D23" s="69"/>
      <c r="E23" s="56"/>
      <c r="F23" s="56"/>
      <c r="G23" s="56"/>
      <c r="H23" s="56"/>
      <c r="I23" s="69"/>
    </row>
    <row r="24" spans="1:9" ht="20.25" customHeight="1">
      <c r="A24" s="56"/>
      <c r="B24" s="56"/>
      <c r="C24" s="56"/>
      <c r="D24" s="69"/>
      <c r="E24" s="56"/>
      <c r="F24" s="56"/>
      <c r="G24" s="56"/>
      <c r="H24" s="56"/>
      <c r="I24" s="69"/>
    </row>
    <row r="25" spans="1:9" ht="20.25" customHeight="1">
      <c r="A25" s="56"/>
      <c r="B25" s="56"/>
      <c r="C25" s="56"/>
      <c r="D25" s="69"/>
      <c r="E25" s="56"/>
      <c r="F25" s="56"/>
      <c r="G25" s="56"/>
      <c r="H25" s="56"/>
      <c r="I25" s="69"/>
    </row>
    <row r="26" spans="1:9" ht="20.25" customHeight="1">
      <c r="A26" s="56"/>
      <c r="B26" s="56"/>
      <c r="C26" s="56"/>
      <c r="D26" s="69"/>
      <c r="E26" s="56"/>
      <c r="F26" s="56"/>
      <c r="G26" s="56"/>
      <c r="H26" s="56"/>
      <c r="I26" s="69"/>
    </row>
    <row r="27" spans="1:9" ht="20.25" customHeight="1">
      <c r="A27" s="56"/>
      <c r="B27" s="56"/>
      <c r="C27" s="56"/>
      <c r="D27" s="69"/>
      <c r="E27" s="56"/>
      <c r="F27" s="56"/>
      <c r="G27" s="56"/>
      <c r="H27" s="56"/>
      <c r="I27" s="69"/>
    </row>
    <row r="28" spans="1:9" ht="20.25" customHeight="1">
      <c r="A28" s="56"/>
      <c r="B28" s="56"/>
      <c r="C28" s="56"/>
      <c r="D28" s="69"/>
      <c r="E28" s="56"/>
      <c r="F28" s="56"/>
      <c r="G28" s="56"/>
      <c r="H28" s="56"/>
      <c r="I28" s="69"/>
    </row>
    <row r="29" spans="1:9" ht="20.25" customHeight="1">
      <c r="A29" s="56"/>
      <c r="B29" s="56"/>
      <c r="C29" s="56"/>
      <c r="D29" s="69"/>
      <c r="E29" s="56"/>
      <c r="F29" s="56"/>
      <c r="G29" s="56"/>
      <c r="H29" s="56"/>
      <c r="I29" s="69"/>
    </row>
    <row r="30" spans="1:9" ht="20.25" customHeight="1">
      <c r="A30" s="56"/>
      <c r="B30" s="56"/>
      <c r="C30" s="56"/>
      <c r="D30" s="69"/>
      <c r="E30" s="56"/>
      <c r="F30" s="56"/>
      <c r="G30" s="56"/>
      <c r="H30" s="56"/>
      <c r="I30" s="69"/>
    </row>
    <row r="31" spans="1:9" ht="20.25" customHeight="1">
      <c r="A31" s="56"/>
      <c r="B31" s="56"/>
      <c r="C31" s="56"/>
      <c r="D31" s="69"/>
      <c r="E31" s="56"/>
      <c r="F31" s="56"/>
      <c r="G31" s="56"/>
      <c r="H31" s="56"/>
      <c r="I31" s="69"/>
    </row>
    <row r="32" spans="1:9" ht="20.25" customHeight="1">
      <c r="A32" s="56"/>
      <c r="B32" s="56"/>
      <c r="C32" s="56"/>
      <c r="D32" s="69"/>
      <c r="E32" s="56"/>
      <c r="F32" s="56"/>
      <c r="G32" s="56"/>
      <c r="H32" s="56"/>
      <c r="I32" s="69"/>
    </row>
    <row r="33" spans="1:9" ht="20.25" customHeight="1">
      <c r="A33" s="56"/>
      <c r="B33" s="56"/>
      <c r="C33" s="56"/>
      <c r="D33" s="69"/>
      <c r="E33" s="56"/>
      <c r="F33" s="56"/>
      <c r="G33" s="56"/>
      <c r="H33" s="56"/>
      <c r="I33" s="69"/>
    </row>
    <row r="34" spans="1:9" ht="20.25" customHeight="1">
      <c r="A34" s="56"/>
      <c r="B34" s="56"/>
      <c r="C34" s="56"/>
      <c r="D34" s="69"/>
      <c r="E34" s="56"/>
      <c r="F34" s="56"/>
      <c r="G34" s="56"/>
      <c r="H34" s="56"/>
      <c r="I34" s="69"/>
    </row>
    <row r="35" spans="1:9" ht="20.25" customHeight="1">
      <c r="A35" s="56"/>
      <c r="B35" s="56"/>
      <c r="C35" s="56"/>
      <c r="D35" s="69"/>
      <c r="E35" s="56"/>
      <c r="F35" s="56"/>
      <c r="G35" s="56"/>
      <c r="H35" s="56"/>
      <c r="I35" s="69"/>
    </row>
    <row r="36" spans="1:9" ht="20.25" customHeight="1">
      <c r="A36" s="56"/>
      <c r="B36" s="56"/>
      <c r="C36" s="56"/>
      <c r="D36" s="69"/>
      <c r="E36" s="56"/>
      <c r="F36" s="56"/>
      <c r="G36" s="56"/>
      <c r="H36" s="56"/>
      <c r="I36" s="69"/>
    </row>
    <row r="37" spans="1:9" ht="20.25" customHeight="1">
      <c r="A37" s="56"/>
      <c r="B37" s="56"/>
      <c r="C37" s="56"/>
      <c r="D37" s="69"/>
      <c r="E37" s="56"/>
      <c r="F37" s="56"/>
      <c r="G37" s="56"/>
      <c r="H37" s="56"/>
      <c r="I37" s="69"/>
    </row>
    <row r="38" spans="1:9" ht="20.25" customHeight="1">
      <c r="A38" s="56"/>
      <c r="B38" s="56"/>
      <c r="C38" s="56"/>
      <c r="D38" s="69"/>
      <c r="E38" s="56"/>
      <c r="F38" s="56"/>
      <c r="G38" s="56"/>
      <c r="H38" s="56"/>
      <c r="I38" s="69"/>
    </row>
    <row r="39" spans="1:9" ht="20.25" customHeight="1">
      <c r="A39" s="56"/>
      <c r="B39" s="56"/>
      <c r="C39" s="56"/>
      <c r="D39" s="69"/>
      <c r="E39" s="56"/>
      <c r="F39" s="56"/>
      <c r="G39" s="56"/>
      <c r="H39" s="56"/>
      <c r="I39" s="69"/>
    </row>
    <row r="40" spans="1:9" ht="20.25" customHeight="1">
      <c r="A40" s="56"/>
      <c r="B40" s="56"/>
      <c r="C40" s="56"/>
      <c r="D40" s="69"/>
      <c r="E40" s="56"/>
      <c r="F40" s="56"/>
      <c r="G40" s="56"/>
      <c r="H40" s="56"/>
      <c r="I40" s="69"/>
    </row>
    <row r="41" spans="1:9" ht="20.25" customHeight="1">
      <c r="A41" s="56"/>
      <c r="B41" s="56"/>
      <c r="C41" s="56"/>
      <c r="D41" s="69"/>
      <c r="E41" s="56"/>
      <c r="F41" s="56"/>
      <c r="G41" s="56"/>
      <c r="H41" s="56"/>
      <c r="I41" s="69"/>
    </row>
    <row r="42" spans="1:9" ht="20.25" customHeight="1">
      <c r="A42" s="56"/>
      <c r="B42" s="56"/>
      <c r="C42" s="56"/>
      <c r="D42" s="69"/>
      <c r="E42" s="56"/>
      <c r="F42" s="56"/>
      <c r="G42" s="56"/>
      <c r="H42" s="56"/>
      <c r="I42" s="69"/>
    </row>
    <row r="43" spans="1:9" ht="20.25" customHeight="1">
      <c r="A43" s="56"/>
      <c r="B43" s="56"/>
      <c r="C43" s="56"/>
      <c r="D43" s="69"/>
      <c r="E43" s="56"/>
      <c r="F43" s="56"/>
      <c r="G43" s="56"/>
      <c r="H43" s="56"/>
      <c r="I43" s="69"/>
    </row>
    <row r="44" spans="1:9" ht="20.25" customHeight="1">
      <c r="A44" s="56"/>
      <c r="B44" s="56"/>
      <c r="C44" s="56"/>
      <c r="D44" s="69"/>
      <c r="E44" s="56"/>
      <c r="F44" s="56"/>
      <c r="G44" s="56"/>
      <c r="H44" s="56"/>
      <c r="I44" s="69"/>
    </row>
    <row r="45" spans="1:9" ht="20.25" customHeight="1">
      <c r="A45" s="56"/>
      <c r="B45" s="56"/>
      <c r="C45" s="56"/>
      <c r="D45" s="69"/>
      <c r="E45" s="56"/>
      <c r="F45" s="56"/>
      <c r="G45" s="56"/>
      <c r="H45" s="56"/>
      <c r="I45" s="69"/>
    </row>
    <row r="46" spans="1:9" ht="20.25" customHeight="1">
      <c r="A46" s="56"/>
      <c r="B46" s="56"/>
      <c r="C46" s="56"/>
      <c r="D46" s="69"/>
      <c r="E46" s="56"/>
      <c r="F46" s="56"/>
      <c r="G46" s="56"/>
      <c r="H46" s="56"/>
      <c r="I46" s="69"/>
    </row>
    <row r="47" spans="1:9" ht="20.25" customHeight="1">
      <c r="A47" s="56"/>
      <c r="B47" s="56"/>
      <c r="C47" s="56"/>
      <c r="D47" s="69"/>
      <c r="E47" s="56"/>
      <c r="F47" s="56"/>
      <c r="G47" s="56"/>
      <c r="H47" s="56"/>
      <c r="I47" s="69"/>
    </row>
    <row r="48" spans="1:9" ht="20.25" customHeight="1">
      <c r="A48" s="56"/>
      <c r="B48" s="56"/>
      <c r="C48" s="56"/>
      <c r="D48" s="69"/>
      <c r="E48" s="56"/>
      <c r="F48" s="56"/>
      <c r="G48" s="56"/>
      <c r="H48" s="56"/>
      <c r="I48" s="69"/>
    </row>
    <row r="49" spans="1:9" ht="20.25" customHeight="1">
      <c r="A49" s="56"/>
      <c r="B49" s="56"/>
      <c r="C49" s="56"/>
      <c r="D49" s="69"/>
      <c r="E49" s="56"/>
      <c r="F49" s="56"/>
      <c r="G49" s="56"/>
      <c r="H49" s="56"/>
      <c r="I49" s="69"/>
    </row>
    <row r="50" spans="1:9" ht="20.25" customHeight="1">
      <c r="A50" s="56"/>
      <c r="B50" s="56"/>
      <c r="C50" s="56"/>
      <c r="D50" s="69"/>
      <c r="E50" s="56"/>
      <c r="F50" s="56"/>
      <c r="G50" s="56"/>
      <c r="H50" s="56"/>
      <c r="I50" s="69"/>
    </row>
    <row r="51" spans="1:9" ht="20.25" customHeight="1">
      <c r="A51" s="56"/>
      <c r="B51" s="56"/>
      <c r="C51" s="56"/>
      <c r="D51" s="69"/>
      <c r="E51" s="56"/>
      <c r="F51" s="56"/>
      <c r="G51" s="56"/>
      <c r="H51" s="56"/>
      <c r="I51" s="69"/>
    </row>
    <row r="52" spans="1:9" ht="20.25" customHeight="1">
      <c r="A52" s="56"/>
      <c r="B52" s="56"/>
      <c r="C52" s="56"/>
      <c r="D52" s="69"/>
      <c r="E52" s="56"/>
      <c r="F52" s="56"/>
      <c r="G52" s="56"/>
      <c r="H52" s="56"/>
      <c r="I52" s="69"/>
    </row>
    <row r="53" spans="1:9" ht="20.25" customHeight="1">
      <c r="A53" s="56"/>
      <c r="B53" s="56"/>
      <c r="C53" s="56"/>
      <c r="D53" s="69"/>
      <c r="E53" s="56"/>
      <c r="F53" s="56"/>
      <c r="G53" s="56"/>
      <c r="H53" s="56"/>
      <c r="I53" s="69"/>
    </row>
    <row r="54" spans="1:9" ht="20.25" customHeight="1">
      <c r="A54" s="56"/>
      <c r="B54" s="56"/>
      <c r="C54" s="56"/>
      <c r="D54" s="69"/>
      <c r="E54" s="56"/>
      <c r="F54" s="56"/>
      <c r="G54" s="56"/>
      <c r="H54" s="56"/>
      <c r="I54" s="69"/>
    </row>
    <row r="55" spans="1:9" ht="20.25" customHeight="1">
      <c r="A55" s="56"/>
      <c r="B55" s="56"/>
      <c r="C55" s="56"/>
      <c r="D55" s="69"/>
      <c r="E55" s="56"/>
      <c r="F55" s="56"/>
      <c r="G55" s="56"/>
      <c r="H55" s="56"/>
      <c r="I55" s="69"/>
    </row>
    <row r="56" spans="1:9" ht="20.25" customHeight="1">
      <c r="A56" s="56"/>
      <c r="B56" s="56"/>
      <c r="C56" s="56"/>
      <c r="D56" s="69"/>
      <c r="E56" s="56"/>
      <c r="F56" s="56"/>
      <c r="G56" s="56"/>
      <c r="H56" s="56"/>
      <c r="I56" s="69"/>
    </row>
    <row r="57" spans="1:9" ht="20.25" customHeight="1">
      <c r="A57" s="56"/>
      <c r="B57" s="56"/>
      <c r="C57" s="56"/>
      <c r="D57" s="69"/>
      <c r="E57" s="56"/>
      <c r="F57" s="56"/>
      <c r="G57" s="56"/>
      <c r="H57" s="56"/>
      <c r="I57" s="69"/>
    </row>
    <row r="58" spans="1:9" ht="20.25" customHeight="1">
      <c r="A58" s="56"/>
      <c r="B58" s="56"/>
      <c r="C58" s="56"/>
      <c r="D58" s="69"/>
      <c r="E58" s="56"/>
      <c r="F58" s="56"/>
      <c r="G58" s="56"/>
      <c r="H58" s="56"/>
      <c r="I58" s="69"/>
    </row>
    <row r="59" spans="1:9" ht="20.25" customHeight="1">
      <c r="A59" s="56"/>
      <c r="B59" s="56"/>
      <c r="C59" s="56"/>
      <c r="D59" s="69"/>
      <c r="E59" s="56"/>
      <c r="F59" s="56"/>
      <c r="G59" s="56"/>
      <c r="H59" s="56"/>
      <c r="I59" s="69"/>
    </row>
    <row r="60" spans="1:9" ht="20.25" customHeight="1">
      <c r="A60" s="56"/>
      <c r="B60" s="56"/>
      <c r="C60" s="56"/>
      <c r="D60" s="69"/>
      <c r="E60" s="56"/>
      <c r="F60" s="56"/>
      <c r="G60" s="56"/>
      <c r="H60" s="56"/>
      <c r="I60" s="69"/>
    </row>
    <row r="61" spans="1:9" ht="20.25" customHeight="1">
      <c r="A61" s="56"/>
      <c r="B61" s="56"/>
      <c r="C61" s="56"/>
      <c r="D61" s="69"/>
      <c r="E61" s="56"/>
      <c r="F61" s="56"/>
      <c r="G61" s="56"/>
      <c r="H61" s="56"/>
      <c r="I61" s="69"/>
    </row>
    <row r="62" spans="1:9" ht="20.25" customHeight="1">
      <c r="A62" s="56"/>
      <c r="B62" s="56"/>
      <c r="C62" s="56"/>
      <c r="D62" s="69"/>
      <c r="E62" s="56"/>
      <c r="F62" s="56"/>
      <c r="G62" s="56"/>
      <c r="H62" s="56"/>
      <c r="I62" s="69"/>
    </row>
    <row r="63" spans="1:9" ht="20.25" customHeight="1">
      <c r="A63" s="56"/>
      <c r="B63" s="56"/>
      <c r="C63" s="56"/>
      <c r="D63" s="69"/>
      <c r="E63" s="56"/>
      <c r="F63" s="56"/>
      <c r="G63" s="56"/>
      <c r="H63" s="56"/>
      <c r="I63" s="69"/>
    </row>
    <row r="64" spans="1:9" ht="20.25" customHeight="1">
      <c r="A64" s="56"/>
      <c r="B64" s="56"/>
      <c r="C64" s="56"/>
      <c r="D64" s="69"/>
      <c r="E64" s="56"/>
      <c r="F64" s="56"/>
      <c r="G64" s="56"/>
      <c r="H64" s="56"/>
      <c r="I64" s="69"/>
    </row>
    <row r="65" spans="1:9" ht="20.25" customHeight="1">
      <c r="A65" s="56"/>
      <c r="B65" s="56"/>
      <c r="C65" s="56"/>
      <c r="D65" s="69"/>
      <c r="E65" s="56"/>
      <c r="F65" s="56"/>
      <c r="G65" s="56"/>
      <c r="H65" s="56"/>
      <c r="I65" s="69"/>
    </row>
    <row r="66" spans="1:9" ht="20.25" customHeight="1">
      <c r="A66" s="56"/>
      <c r="B66" s="56"/>
      <c r="C66" s="56"/>
      <c r="D66" s="69"/>
      <c r="E66" s="56"/>
      <c r="F66" s="56"/>
      <c r="G66" s="56"/>
      <c r="H66" s="56"/>
      <c r="I66" s="69"/>
    </row>
    <row r="67" spans="1:9" ht="20.25" customHeight="1">
      <c r="A67" s="56"/>
      <c r="B67" s="56"/>
      <c r="C67" s="56"/>
      <c r="D67" s="69"/>
      <c r="E67" s="56"/>
      <c r="F67" s="56"/>
      <c r="G67" s="56"/>
      <c r="H67" s="56"/>
      <c r="I67" s="69"/>
    </row>
    <row r="68" spans="1:9" ht="20.25" customHeight="1">
      <c r="A68" s="56"/>
      <c r="B68" s="56"/>
      <c r="C68" s="56"/>
      <c r="D68" s="69"/>
      <c r="E68" s="56"/>
      <c r="F68" s="56"/>
      <c r="G68" s="56"/>
      <c r="H68" s="56"/>
      <c r="I68" s="69"/>
    </row>
    <row r="69" spans="1:9" ht="20.25" customHeight="1">
      <c r="A69" s="56"/>
      <c r="B69" s="56"/>
      <c r="C69" s="56"/>
      <c r="D69" s="69"/>
      <c r="E69" s="56"/>
      <c r="F69" s="56"/>
      <c r="G69" s="56"/>
      <c r="H69" s="56"/>
      <c r="I69" s="69"/>
    </row>
    <row r="70" spans="1:9" ht="20.25" customHeight="1">
      <c r="A70" s="56"/>
      <c r="B70" s="56"/>
      <c r="C70" s="56"/>
      <c r="D70" s="69"/>
      <c r="E70" s="56"/>
      <c r="F70" s="56"/>
      <c r="G70" s="56"/>
      <c r="H70" s="56"/>
      <c r="I70" s="69"/>
    </row>
    <row r="71" spans="1:9" ht="20.25" customHeight="1">
      <c r="A71" s="56"/>
      <c r="B71" s="56"/>
      <c r="C71" s="56"/>
      <c r="D71" s="69"/>
      <c r="E71" s="56"/>
      <c r="F71" s="56"/>
      <c r="G71" s="56"/>
      <c r="H71" s="56"/>
      <c r="I71" s="69"/>
    </row>
    <row r="72" spans="1:9" ht="20.25" customHeight="1">
      <c r="A72" s="56"/>
      <c r="B72" s="56"/>
      <c r="C72" s="56"/>
      <c r="D72" s="69"/>
      <c r="E72" s="56"/>
      <c r="F72" s="56"/>
      <c r="G72" s="56"/>
      <c r="H72" s="56"/>
      <c r="I72" s="69"/>
    </row>
    <row r="73" spans="1:9" ht="20.25" customHeight="1">
      <c r="A73" s="56"/>
      <c r="B73" s="56"/>
      <c r="C73" s="56"/>
      <c r="D73" s="69"/>
      <c r="E73" s="56"/>
      <c r="F73" s="56"/>
      <c r="G73" s="56"/>
      <c r="H73" s="56"/>
      <c r="I73" s="69"/>
    </row>
    <row r="74" spans="1:9" ht="20.25" customHeight="1">
      <c r="A74" s="56"/>
      <c r="B74" s="56"/>
      <c r="C74" s="56"/>
      <c r="D74" s="69"/>
      <c r="E74" s="56"/>
      <c r="F74" s="56"/>
      <c r="G74" s="56"/>
      <c r="H74" s="56"/>
      <c r="I74" s="69"/>
    </row>
    <row r="75" spans="1:9" ht="20.25" customHeight="1">
      <c r="A75" s="56"/>
      <c r="B75" s="56"/>
      <c r="C75" s="56"/>
      <c r="D75" s="69"/>
      <c r="E75" s="56"/>
      <c r="F75" s="56"/>
      <c r="G75" s="56"/>
      <c r="H75" s="56"/>
      <c r="I75" s="69"/>
    </row>
    <row r="76" spans="1:9" ht="20.25" customHeight="1">
      <c r="A76" s="56"/>
      <c r="B76" s="56"/>
      <c r="C76" s="56"/>
      <c r="D76" s="69"/>
      <c r="E76" s="56"/>
      <c r="F76" s="56"/>
      <c r="G76" s="56"/>
      <c r="H76" s="56"/>
      <c r="I76" s="69"/>
    </row>
    <row r="77" spans="1:9" ht="20.25" customHeight="1">
      <c r="A77" s="56"/>
      <c r="B77" s="56"/>
      <c r="C77" s="56"/>
      <c r="D77" s="69"/>
      <c r="E77" s="56"/>
      <c r="F77" s="56"/>
      <c r="G77" s="56"/>
      <c r="H77" s="56"/>
      <c r="I77" s="69"/>
    </row>
    <row r="78" spans="1:9" ht="20.25" customHeight="1">
      <c r="A78" s="56"/>
      <c r="B78" s="56"/>
      <c r="C78" s="56"/>
      <c r="D78" s="69"/>
      <c r="E78" s="56"/>
      <c r="F78" s="56"/>
      <c r="G78" s="56"/>
      <c r="H78" s="56"/>
      <c r="I78" s="69"/>
    </row>
    <row r="79" spans="1:9" ht="20.25" customHeight="1">
      <c r="A79" s="56"/>
      <c r="B79" s="56"/>
      <c r="C79" s="56"/>
      <c r="D79" s="69"/>
      <c r="E79" s="56"/>
      <c r="F79" s="56"/>
      <c r="G79" s="56"/>
      <c r="H79" s="56"/>
      <c r="I79" s="69"/>
    </row>
    <row r="80" spans="1:9" ht="15.75" customHeight="1">
      <c r="A80" s="56"/>
      <c r="B80" s="56"/>
      <c r="C80" s="56"/>
      <c r="D80" s="69"/>
      <c r="E80" s="56"/>
      <c r="F80" s="56"/>
      <c r="I80" s="69"/>
    </row>
    <row r="81" spans="1:9" ht="15.75" customHeight="1">
      <c r="A81" s="56"/>
      <c r="B81" s="56"/>
      <c r="C81" s="56"/>
      <c r="D81" s="69"/>
      <c r="E81" s="56"/>
      <c r="F81" s="56"/>
      <c r="I81" s="69"/>
    </row>
    <row r="82" spans="4:9" ht="15.75" customHeight="1">
      <c r="D82" s="69"/>
      <c r="E82" s="56"/>
      <c r="F82" s="56"/>
      <c r="I82" s="69"/>
    </row>
    <row r="83" spans="4:9" ht="15.75" customHeight="1">
      <c r="D83" s="69"/>
      <c r="E83" s="56"/>
      <c r="F83" s="56"/>
      <c r="I83" s="69"/>
    </row>
    <row r="84" spans="4:9" ht="15.75" customHeight="1">
      <c r="D84" s="69"/>
      <c r="E84" s="56"/>
      <c r="I84" s="69"/>
    </row>
    <row r="85" spans="4:9" ht="15.75" customHeight="1">
      <c r="D85" s="69"/>
      <c r="E85" s="56"/>
      <c r="I85" s="69"/>
    </row>
    <row r="86" spans="4:9" ht="15.75" customHeight="1">
      <c r="D86" s="69"/>
      <c r="E86" s="56"/>
      <c r="I86" s="69"/>
    </row>
    <row r="87" spans="4:9" ht="15.75" customHeight="1">
      <c r="D87" s="69"/>
      <c r="I87" s="69"/>
    </row>
    <row r="88" spans="4:9" ht="15.75" customHeight="1">
      <c r="D88" s="69"/>
      <c r="I88" s="69"/>
    </row>
    <row r="89" spans="4:9" ht="15.75" customHeight="1">
      <c r="D89" s="69"/>
      <c r="I89" s="69"/>
    </row>
    <row r="90" spans="4:9" ht="15.75" customHeight="1">
      <c r="D90" s="69"/>
      <c r="I90" s="69"/>
    </row>
    <row r="91" spans="4:9" ht="19.5" customHeight="1">
      <c r="D91" s="69"/>
      <c r="I91" s="69"/>
    </row>
    <row r="92" spans="4:9" ht="19.5" customHeight="1">
      <c r="D92" s="69"/>
      <c r="I92" s="69"/>
    </row>
    <row r="93" spans="4:9" ht="19.5" customHeight="1">
      <c r="D93" s="69"/>
      <c r="I93" s="69"/>
    </row>
    <row r="94" spans="4:9" ht="19.5" customHeight="1">
      <c r="D94" s="69"/>
      <c r="I94" s="69"/>
    </row>
    <row r="95" spans="4:9" ht="19.5" customHeight="1">
      <c r="D95" s="69"/>
      <c r="I95" s="69"/>
    </row>
    <row r="96" spans="4:9" ht="19.5" customHeight="1">
      <c r="D96" s="69"/>
      <c r="I96" s="69"/>
    </row>
    <row r="97" spans="4:9" ht="19.5" customHeight="1">
      <c r="D97" s="69"/>
      <c r="I97" s="69"/>
    </row>
    <row r="98" spans="4:9" ht="19.5" customHeight="1">
      <c r="D98" s="69"/>
      <c r="I98" s="69"/>
    </row>
    <row r="99" spans="4:9" ht="19.5" customHeight="1">
      <c r="D99" s="69"/>
      <c r="I99" s="69"/>
    </row>
    <row r="100" spans="4:9" ht="19.5" customHeight="1">
      <c r="D100" s="69"/>
      <c r="I100" s="69"/>
    </row>
    <row r="101" spans="4:9" ht="19.5" customHeight="1">
      <c r="D101" s="69"/>
      <c r="I101" s="69"/>
    </row>
    <row r="102" spans="4:9" ht="19.5" customHeight="1">
      <c r="D102" s="69"/>
      <c r="I102" s="69"/>
    </row>
    <row r="103" spans="4:9" ht="19.5" customHeight="1">
      <c r="D103" s="69"/>
      <c r="I103" s="69"/>
    </row>
    <row r="104" spans="4:9" ht="19.5" customHeight="1">
      <c r="D104" s="69"/>
      <c r="I104" s="69"/>
    </row>
    <row r="105" spans="4:9" ht="19.5" customHeight="1">
      <c r="D105" s="69"/>
      <c r="I105" s="69"/>
    </row>
    <row r="106" spans="4:9" ht="19.5" customHeight="1">
      <c r="D106" s="69"/>
      <c r="I106" s="69"/>
    </row>
    <row r="107" spans="4:9" ht="19.5" customHeight="1">
      <c r="D107" s="69"/>
      <c r="I107" s="69"/>
    </row>
    <row r="108" spans="4:9" ht="19.5" customHeight="1">
      <c r="D108" s="69"/>
      <c r="I108" s="69"/>
    </row>
    <row r="109" spans="4:9" ht="19.5" customHeight="1">
      <c r="D109" s="69"/>
      <c r="I109" s="69"/>
    </row>
    <row r="110" spans="4:9" ht="19.5" customHeight="1">
      <c r="D110" s="69"/>
      <c r="I110" s="69"/>
    </row>
    <row r="111" spans="4:9" ht="19.5" customHeight="1">
      <c r="D111" s="69"/>
      <c r="I111" s="69"/>
    </row>
    <row r="112" spans="4:9" ht="19.5" customHeight="1">
      <c r="D112" s="69"/>
      <c r="I112" s="69"/>
    </row>
    <row r="113" spans="4:9" ht="19.5" customHeight="1">
      <c r="D113" s="69"/>
      <c r="I113" s="69"/>
    </row>
    <row r="114" spans="4:9" ht="19.5" customHeight="1">
      <c r="D114" s="69"/>
      <c r="I114" s="69"/>
    </row>
    <row r="115" spans="4:9" ht="19.5" customHeight="1">
      <c r="D115" s="69"/>
      <c r="I115" s="69"/>
    </row>
    <row r="116" spans="4:9" ht="19.5" customHeight="1">
      <c r="D116" s="69"/>
      <c r="I116" s="69"/>
    </row>
    <row r="117" spans="4:9" ht="19.5" customHeight="1">
      <c r="D117" s="69"/>
      <c r="I117" s="69"/>
    </row>
    <row r="118" spans="4:9" ht="19.5" customHeight="1">
      <c r="D118" s="69"/>
      <c r="I118" s="69"/>
    </row>
    <row r="119" spans="4:9" ht="19.5" customHeight="1">
      <c r="D119" s="69"/>
      <c r="I119" s="69"/>
    </row>
    <row r="120" spans="4:9" ht="19.5" customHeight="1">
      <c r="D120" s="69"/>
      <c r="I120" s="69"/>
    </row>
    <row r="121" spans="4:9" ht="19.5" customHeight="1">
      <c r="D121" s="69"/>
      <c r="I121" s="69"/>
    </row>
    <row r="122" spans="4:9" ht="19.5" customHeight="1">
      <c r="D122" s="69"/>
      <c r="I122" s="69"/>
    </row>
    <row r="123" spans="4:9" ht="19.5" customHeight="1">
      <c r="D123" s="69"/>
      <c r="I123" s="69"/>
    </row>
    <row r="124" spans="4:9" ht="19.5" customHeight="1">
      <c r="D124" s="69"/>
      <c r="I124" s="69"/>
    </row>
    <row r="125" spans="4:9" ht="19.5" customHeight="1">
      <c r="D125" s="69"/>
      <c r="I125" s="69"/>
    </row>
    <row r="126" spans="4:9" ht="19.5" customHeight="1">
      <c r="D126" s="69"/>
      <c r="I126" s="69"/>
    </row>
    <row r="127" spans="4:9" ht="19.5" customHeight="1">
      <c r="D127" s="69"/>
      <c r="I127" s="69"/>
    </row>
    <row r="128" spans="4:9" ht="19.5" customHeight="1">
      <c r="D128" s="69"/>
      <c r="I128" s="69"/>
    </row>
    <row r="129" spans="4:9" ht="19.5" customHeight="1">
      <c r="D129" s="69"/>
      <c r="I129" s="69"/>
    </row>
    <row r="130" spans="4:9" ht="19.5" customHeight="1">
      <c r="D130" s="69"/>
      <c r="I130" s="69"/>
    </row>
    <row r="131" spans="4:9" ht="19.5" customHeight="1">
      <c r="D131" s="69"/>
      <c r="I131" s="69"/>
    </row>
    <row r="132" spans="4:9" ht="19.5" customHeight="1">
      <c r="D132" s="69"/>
      <c r="I132" s="69"/>
    </row>
    <row r="133" spans="4:9" ht="19.5" customHeight="1">
      <c r="D133" s="69"/>
      <c r="I133" s="69"/>
    </row>
    <row r="134" spans="4:9" ht="19.5" customHeight="1">
      <c r="D134" s="69"/>
      <c r="I134" s="69"/>
    </row>
    <row r="135" spans="4:9" ht="19.5" customHeight="1">
      <c r="D135" s="69"/>
      <c r="I135" s="69"/>
    </row>
    <row r="136" spans="4:9" ht="19.5" customHeight="1">
      <c r="D136" s="69"/>
      <c r="I136" s="69"/>
    </row>
    <row r="137" spans="4:9" ht="19.5" customHeight="1">
      <c r="D137" s="69"/>
      <c r="I137" s="69"/>
    </row>
    <row r="138" spans="4:9" ht="19.5" customHeight="1">
      <c r="D138" s="69"/>
      <c r="I138" s="69"/>
    </row>
    <row r="139" spans="4:9" ht="19.5" customHeight="1">
      <c r="D139" s="69"/>
      <c r="I139" s="69"/>
    </row>
    <row r="140" spans="4:9" ht="19.5" customHeight="1">
      <c r="D140" s="69"/>
      <c r="I140" s="69"/>
    </row>
    <row r="141" spans="4:9" ht="19.5" customHeight="1">
      <c r="D141" s="69"/>
      <c r="I141" s="69"/>
    </row>
    <row r="142" spans="4:9" ht="19.5" customHeight="1">
      <c r="D142" s="69"/>
      <c r="I142" s="69"/>
    </row>
    <row r="143" spans="4:9" ht="19.5" customHeight="1">
      <c r="D143" s="69"/>
      <c r="I143" s="69"/>
    </row>
    <row r="144" spans="4:9" ht="19.5" customHeight="1">
      <c r="D144" s="69"/>
      <c r="I144" s="69"/>
    </row>
    <row r="145" spans="4:9" ht="19.5" customHeight="1">
      <c r="D145" s="69"/>
      <c r="I145" s="69"/>
    </row>
    <row r="146" spans="4:9" ht="19.5" customHeight="1">
      <c r="D146" s="69"/>
      <c r="I146" s="69"/>
    </row>
    <row r="147" spans="4:9" ht="19.5" customHeight="1">
      <c r="D147" s="69"/>
      <c r="I147" s="69"/>
    </row>
    <row r="148" spans="4:9" ht="19.5" customHeight="1">
      <c r="D148" s="69"/>
      <c r="I148" s="69"/>
    </row>
    <row r="149" spans="4:9" ht="19.5" customHeight="1">
      <c r="D149" s="69"/>
      <c r="I149" s="69"/>
    </row>
    <row r="150" spans="4:9" ht="19.5" customHeight="1">
      <c r="D150" s="69"/>
      <c r="I150" s="69"/>
    </row>
    <row r="151" spans="4:9" ht="19.5" customHeight="1">
      <c r="D151" s="69"/>
      <c r="I151" s="69"/>
    </row>
    <row r="152" spans="4:9" ht="19.5" customHeight="1">
      <c r="D152" s="69"/>
      <c r="I152" s="69"/>
    </row>
    <row r="153" spans="4:9" ht="19.5" customHeight="1">
      <c r="D153" s="69"/>
      <c r="I153" s="69"/>
    </row>
    <row r="154" spans="4:9" ht="19.5" customHeight="1">
      <c r="D154" s="69"/>
      <c r="I154" s="69"/>
    </row>
    <row r="155" spans="4:9" ht="19.5" customHeight="1">
      <c r="D155" s="69"/>
      <c r="I155" s="69"/>
    </row>
    <row r="156" spans="4:9" ht="19.5" customHeight="1">
      <c r="D156" s="69"/>
      <c r="I156" s="69"/>
    </row>
    <row r="157" spans="4:9" ht="19.5" customHeight="1">
      <c r="D157" s="69"/>
      <c r="I157" s="69"/>
    </row>
    <row r="158" spans="4:9" ht="19.5" customHeight="1">
      <c r="D158" s="69"/>
      <c r="I158" s="69"/>
    </row>
    <row r="159" spans="4:9" ht="19.5" customHeight="1">
      <c r="D159" s="69"/>
      <c r="I159" s="69"/>
    </row>
    <row r="160" spans="4:9" ht="19.5" customHeight="1">
      <c r="D160" s="69"/>
      <c r="I160" s="69"/>
    </row>
    <row r="161" spans="4:9" ht="19.5" customHeight="1">
      <c r="D161" s="69"/>
      <c r="I161" s="69"/>
    </row>
    <row r="162" spans="4:9" ht="19.5" customHeight="1">
      <c r="D162" s="69"/>
      <c r="I162" s="69"/>
    </row>
    <row r="163" spans="4:9" ht="19.5" customHeight="1">
      <c r="D163" s="69"/>
      <c r="I163" s="69"/>
    </row>
    <row r="164" spans="4:9" ht="19.5" customHeight="1">
      <c r="D164" s="69"/>
      <c r="I164" s="69"/>
    </row>
    <row r="165" spans="4:9" ht="19.5" customHeight="1">
      <c r="D165" s="69"/>
      <c r="I165" s="69"/>
    </row>
    <row r="166" spans="4:9" ht="19.5" customHeight="1">
      <c r="D166" s="69"/>
      <c r="I166" s="69"/>
    </row>
    <row r="167" spans="4:9" ht="19.5" customHeight="1">
      <c r="D167" s="69"/>
      <c r="I167" s="69"/>
    </row>
    <row r="168" spans="4:9" ht="19.5" customHeight="1">
      <c r="D168" s="69"/>
      <c r="I168" s="69"/>
    </row>
    <row r="169" spans="4:9" ht="19.5" customHeight="1">
      <c r="D169" s="69"/>
      <c r="I169" s="69"/>
    </row>
    <row r="170" spans="4:9" ht="19.5" customHeight="1">
      <c r="D170" s="69"/>
      <c r="I170" s="69"/>
    </row>
    <row r="171" spans="4:9" ht="19.5" customHeight="1">
      <c r="D171" s="69"/>
      <c r="I171" s="69"/>
    </row>
    <row r="172" spans="4:9" ht="19.5" customHeight="1">
      <c r="D172" s="69"/>
      <c r="I172" s="69"/>
    </row>
    <row r="173" spans="4:9" ht="19.5" customHeight="1">
      <c r="D173" s="69"/>
      <c r="I173" s="69"/>
    </row>
    <row r="174" spans="4:9" ht="19.5" customHeight="1">
      <c r="D174" s="69"/>
      <c r="I174" s="69"/>
    </row>
    <row r="175" spans="4:9" ht="19.5" customHeight="1">
      <c r="D175" s="69"/>
      <c r="I175" s="69"/>
    </row>
    <row r="176" spans="4:9" ht="19.5" customHeight="1">
      <c r="D176" s="69"/>
      <c r="I176" s="69"/>
    </row>
    <row r="177" spans="4:9" ht="19.5" customHeight="1">
      <c r="D177" s="69"/>
      <c r="I177" s="69"/>
    </row>
    <row r="178" spans="4:9" ht="19.5" customHeight="1">
      <c r="D178" s="69"/>
      <c r="I178" s="69"/>
    </row>
    <row r="179" spans="4:9" ht="19.5" customHeight="1">
      <c r="D179" s="69"/>
      <c r="I179" s="69"/>
    </row>
    <row r="180" spans="4:9" ht="19.5" customHeight="1">
      <c r="D180" s="69"/>
      <c r="I180" s="69"/>
    </row>
    <row r="181" spans="4:9" ht="19.5" customHeight="1">
      <c r="D181" s="69"/>
      <c r="I181" s="69"/>
    </row>
    <row r="182" spans="4:9" ht="19.5" customHeight="1">
      <c r="D182" s="69"/>
      <c r="I182" s="69"/>
    </row>
    <row r="183" spans="4:9" ht="19.5" customHeight="1">
      <c r="D183" s="69"/>
      <c r="I183" s="69"/>
    </row>
    <row r="184" spans="4:9" ht="19.5" customHeight="1">
      <c r="D184" s="69"/>
      <c r="I184" s="69"/>
    </row>
    <row r="185" spans="4:9" ht="19.5" customHeight="1">
      <c r="D185" s="69"/>
      <c r="I185" s="69"/>
    </row>
    <row r="186" spans="4:9" ht="19.5" customHeight="1">
      <c r="D186" s="69"/>
      <c r="I186" s="69"/>
    </row>
    <row r="187" spans="4:9" ht="19.5" customHeight="1">
      <c r="D187" s="69"/>
      <c r="I187" s="69"/>
    </row>
    <row r="188" spans="4:9" ht="19.5" customHeight="1">
      <c r="D188" s="69"/>
      <c r="I188" s="69"/>
    </row>
    <row r="189" spans="4:9" ht="19.5" customHeight="1">
      <c r="D189" s="69"/>
      <c r="I189" s="69"/>
    </row>
    <row r="190" spans="4:9" ht="19.5" customHeight="1">
      <c r="D190" s="69"/>
      <c r="I190" s="69"/>
    </row>
    <row r="191" spans="4:9" ht="19.5" customHeight="1">
      <c r="D191" s="69"/>
      <c r="I191" s="69"/>
    </row>
    <row r="192" spans="4:9" ht="19.5" customHeight="1">
      <c r="D192" s="69"/>
      <c r="I192" s="69"/>
    </row>
    <row r="193" spans="4:9" ht="19.5" customHeight="1">
      <c r="D193" s="69"/>
      <c r="I193" s="69"/>
    </row>
    <row r="194" spans="4:9" ht="19.5" customHeight="1">
      <c r="D194" s="69"/>
      <c r="I194" s="69"/>
    </row>
    <row r="195" spans="4:9" ht="19.5" customHeight="1">
      <c r="D195" s="69"/>
      <c r="I195" s="69"/>
    </row>
    <row r="196" spans="4:9" ht="19.5" customHeight="1">
      <c r="D196" s="69"/>
      <c r="I196" s="69"/>
    </row>
    <row r="197" ht="19.5" customHeight="1">
      <c r="D197" s="69"/>
    </row>
    <row r="198" ht="19.5" customHeight="1">
      <c r="D198" s="69"/>
    </row>
  </sheetData>
  <sheetProtection/>
  <mergeCells count="5">
    <mergeCell ref="A3:A4"/>
    <mergeCell ref="B3:D3"/>
    <mergeCell ref="E3:G3"/>
    <mergeCell ref="A18:G19"/>
    <mergeCell ref="A20:G21"/>
  </mergeCells>
  <printOptions/>
  <pageMargins left="1" right="1" top="1" bottom="1" header="0.5" footer="0.5"/>
  <pageSetup horizontalDpi="600" verticalDpi="600" orientation="portrait" paperSize="9" scale="78" r:id="rId1"/>
  <rowBreaks count="2" manualBreakCount="2">
    <brk id="26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YamanakaMa</dc:creator>
  <cp:keywords/>
  <dc:description/>
  <cp:lastModifiedBy>大阪府</cp:lastModifiedBy>
  <cp:lastPrinted>2015-04-12T08:51:18Z</cp:lastPrinted>
  <dcterms:created xsi:type="dcterms:W3CDTF">2005-09-03T12:10:54Z</dcterms:created>
  <dcterms:modified xsi:type="dcterms:W3CDTF">2015-04-12T09:26:56Z</dcterms:modified>
  <cp:category/>
  <cp:version/>
  <cp:contentType/>
  <cp:contentStatus/>
</cp:coreProperties>
</file>