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4185" activeTab="0"/>
  </bookViews>
  <sheets>
    <sheet name="７日前" sheetId="1" r:id="rId1"/>
    <sheet name="７日前（小選挙区）" sheetId="2" r:id="rId2"/>
  </sheets>
  <definedNames>
    <definedName name="_xlnm.Print_Area" localSheetId="0">'７日前'!$A$1:$J$94</definedName>
    <definedName name="_xlnm.Print_Area" localSheetId="1">'７日前（小選挙区）'!$A$1:$J$106</definedName>
  </definedNames>
  <calcPr fullCalcOnLoad="1"/>
</workbook>
</file>

<file path=xl/sharedStrings.xml><?xml version="1.0" encoding="utf-8"?>
<sst xmlns="http://schemas.openxmlformats.org/spreadsheetml/2006/main" count="245" uniqueCount="185">
  <si>
    <t>大阪市</t>
  </si>
  <si>
    <t>門真市</t>
  </si>
  <si>
    <t>堺市</t>
  </si>
  <si>
    <t>摂津市</t>
  </si>
  <si>
    <t>岸和田市</t>
  </si>
  <si>
    <t>高石市</t>
  </si>
  <si>
    <t>豊中市</t>
  </si>
  <si>
    <t>藤井寺市</t>
  </si>
  <si>
    <t>池田市</t>
  </si>
  <si>
    <t>東大阪市</t>
  </si>
  <si>
    <t>吹田市</t>
  </si>
  <si>
    <t>泉南市</t>
  </si>
  <si>
    <t>泉大津市</t>
  </si>
  <si>
    <t>高槻市</t>
  </si>
  <si>
    <t>交野市</t>
  </si>
  <si>
    <t>貝塚市</t>
  </si>
  <si>
    <t>大阪狭山市</t>
  </si>
  <si>
    <t>守口市</t>
  </si>
  <si>
    <t>阪南市</t>
  </si>
  <si>
    <t>枚方市</t>
  </si>
  <si>
    <t>島本町</t>
  </si>
  <si>
    <t>茨木市</t>
  </si>
  <si>
    <t>豊能町</t>
  </si>
  <si>
    <t>八尾市</t>
  </si>
  <si>
    <t>能勢町</t>
  </si>
  <si>
    <t>泉佐野市</t>
  </si>
  <si>
    <t>忠岡町</t>
  </si>
  <si>
    <t>富田林市</t>
  </si>
  <si>
    <t>熊取町</t>
  </si>
  <si>
    <t>寝屋川市</t>
  </si>
  <si>
    <t>田尻町</t>
  </si>
  <si>
    <t>河内長野市</t>
  </si>
  <si>
    <t>岬  町</t>
  </si>
  <si>
    <t>松原市</t>
  </si>
  <si>
    <t>太子町</t>
  </si>
  <si>
    <t>大東市</t>
  </si>
  <si>
    <t>河南町</t>
  </si>
  <si>
    <t>和泉市</t>
  </si>
  <si>
    <t>千早赤阪村</t>
  </si>
  <si>
    <t>箕面市</t>
  </si>
  <si>
    <t>柏原市</t>
  </si>
  <si>
    <t>羽曳野市</t>
  </si>
  <si>
    <t>町村計</t>
  </si>
  <si>
    <t>大阪府計</t>
  </si>
  <si>
    <t>大阪市北区</t>
  </si>
  <si>
    <t>同　　都島区</t>
  </si>
  <si>
    <t>同　　福島区</t>
  </si>
  <si>
    <t>同　　此花区</t>
  </si>
  <si>
    <t>同　　中央区</t>
  </si>
  <si>
    <t>同　　西区</t>
  </si>
  <si>
    <t>同　　港区</t>
  </si>
  <si>
    <t>同　　大正区</t>
  </si>
  <si>
    <t>同　　天王寺区</t>
  </si>
  <si>
    <t>同　　浪速区</t>
  </si>
  <si>
    <t>同　　西淀川区</t>
  </si>
  <si>
    <t>同　　淀川区</t>
  </si>
  <si>
    <t>同　　東淀川区</t>
  </si>
  <si>
    <t>同　　東成区</t>
  </si>
  <si>
    <t>同　　生野区</t>
  </si>
  <si>
    <t>同　　旭区</t>
  </si>
  <si>
    <t>同　　城東区</t>
  </si>
  <si>
    <t>同　　鶴見区</t>
  </si>
  <si>
    <t>同　　阿倍野区</t>
  </si>
  <si>
    <t>同　　住之江区</t>
  </si>
  <si>
    <t>同　　住吉区</t>
  </si>
  <si>
    <t>同　　東住吉区</t>
  </si>
  <si>
    <t>同　　平野区</t>
  </si>
  <si>
    <t>同　　西成区</t>
  </si>
  <si>
    <t>期日前投票者数</t>
  </si>
  <si>
    <t>不在者投票者数</t>
  </si>
  <si>
    <t>四條畷市</t>
  </si>
  <si>
    <t>期日前投票者数</t>
  </si>
  <si>
    <t>不在者投票者数</t>
  </si>
  <si>
    <t>合計</t>
  </si>
  <si>
    <t xml:space="preserve"> うち、
 在外投票者数</t>
  </si>
  <si>
    <t>合　　　　計</t>
  </si>
  <si>
    <t>大阪市計</t>
  </si>
  <si>
    <t>堺市堺区</t>
  </si>
  <si>
    <t>同　北区</t>
  </si>
  <si>
    <t>同　中区</t>
  </si>
  <si>
    <t>同　東区</t>
  </si>
  <si>
    <t>同　西区</t>
  </si>
  <si>
    <t>同　南区</t>
  </si>
  <si>
    <t>同　美原区</t>
  </si>
  <si>
    <t>堺市計</t>
  </si>
  <si>
    <t>○大阪市・堺市</t>
  </si>
  <si>
    <t>市計
（大阪市・堺市除く）</t>
  </si>
  <si>
    <t>市町村計
（大阪市・堺市除く）</t>
  </si>
  <si>
    <t>市町村名</t>
  </si>
  <si>
    <t>選挙区別</t>
  </si>
  <si>
    <t>市区町村選管名</t>
  </si>
  <si>
    <t>大阪府第10選挙区</t>
  </si>
  <si>
    <t>大阪府第11選挙区</t>
  </si>
  <si>
    <t>大阪府第１選挙区</t>
  </si>
  <si>
    <t>四條畷市</t>
  </si>
  <si>
    <t>大阪府第12選挙区</t>
  </si>
  <si>
    <t>大阪府第２選挙区</t>
  </si>
  <si>
    <t>大阪府第13選挙区</t>
  </si>
  <si>
    <t>大阪府第３選挙区</t>
  </si>
  <si>
    <t>大阪府第14選挙区</t>
  </si>
  <si>
    <t>大阪府第４選挙区</t>
  </si>
  <si>
    <t>西淀川区</t>
  </si>
  <si>
    <t>淀川区</t>
  </si>
  <si>
    <t>東淀川区</t>
  </si>
  <si>
    <t>大阪府第15選挙区</t>
  </si>
  <si>
    <t>大阪府第５選挙区</t>
  </si>
  <si>
    <t>大阪府第16選挙区</t>
  </si>
  <si>
    <t>鶴見区</t>
  </si>
  <si>
    <t>大阪府第17選挙区</t>
  </si>
  <si>
    <t>大阪府第６選挙区</t>
  </si>
  <si>
    <t>大阪府第７選挙区</t>
  </si>
  <si>
    <t>大阪府第18選挙区</t>
  </si>
  <si>
    <t>大阪府第８選挙区</t>
  </si>
  <si>
    <t>大阪府第９選挙区</t>
  </si>
  <si>
    <t>岬町</t>
  </si>
  <si>
    <t>大阪府第19選挙区</t>
  </si>
  <si>
    <t>○第１選挙区～第１０選挙区</t>
  </si>
  <si>
    <t>大阪市　中央区</t>
  </si>
  <si>
    <t>大阪市　阿倍野区</t>
  </si>
  <si>
    <t>東住吉区</t>
  </si>
  <si>
    <t>平野区</t>
  </si>
  <si>
    <t>大阪市　大正区</t>
  </si>
  <si>
    <t>大阪市　此花区</t>
  </si>
  <si>
    <t>大阪市　旭　区</t>
  </si>
  <si>
    <t>○第１１選挙区～第１９選挙区</t>
  </si>
  <si>
    <t>枚方市</t>
  </si>
  <si>
    <t>交野市</t>
  </si>
  <si>
    <t>寝屋川市</t>
  </si>
  <si>
    <t>大東市</t>
  </si>
  <si>
    <t>東大阪市</t>
  </si>
  <si>
    <t>八尾市</t>
  </si>
  <si>
    <t>柏原市</t>
  </si>
  <si>
    <t>羽曳野市</t>
  </si>
  <si>
    <t>藤井寺市</t>
  </si>
  <si>
    <t>富田林市</t>
  </si>
  <si>
    <t>河内長野市</t>
  </si>
  <si>
    <t>松原市</t>
  </si>
  <si>
    <t>大阪狭山市</t>
  </si>
  <si>
    <t>太子町</t>
  </si>
  <si>
    <t>河南町</t>
  </si>
  <si>
    <t>千早赤阪村</t>
  </si>
  <si>
    <t>堺市　美原区</t>
  </si>
  <si>
    <t>堺市　堺　区</t>
  </si>
  <si>
    <t>東　区</t>
  </si>
  <si>
    <t>北　区</t>
  </si>
  <si>
    <t>堺市　中　区</t>
  </si>
  <si>
    <t>西　区</t>
  </si>
  <si>
    <t>南　区</t>
  </si>
  <si>
    <t>大阪市　北　区</t>
  </si>
  <si>
    <t>計</t>
  </si>
  <si>
    <t>（Ａ）</t>
  </si>
  <si>
    <t>（Ｂ）</t>
  </si>
  <si>
    <t>（Ｃ）</t>
  </si>
  <si>
    <t>（Ｄ）</t>
  </si>
  <si>
    <t>（Ａ＋Ｃ）</t>
  </si>
  <si>
    <t>（Ｂ＋Ｄ）</t>
  </si>
  <si>
    <t>（Ｅ）</t>
  </si>
  <si>
    <t>（Ｆ）</t>
  </si>
  <si>
    <t>（Ｅ＋Ｆ）</t>
  </si>
  <si>
    <t>市町村名</t>
  </si>
  <si>
    <t>（Ａ）</t>
  </si>
  <si>
    <t>（Ｂ）</t>
  </si>
  <si>
    <t>（Ｃ）</t>
  </si>
  <si>
    <t>（Ｄ）</t>
  </si>
  <si>
    <t>（Ａ＋Ｃ）</t>
  </si>
  <si>
    <t>（Ｂ＋Ｄ）</t>
  </si>
  <si>
    <t>（Ｅ）</t>
  </si>
  <si>
    <t>（Ｆ）</t>
  </si>
  <si>
    <t>（Ｅ＋Ｆ）</t>
  </si>
  <si>
    <t>西　区</t>
  </si>
  <si>
    <t>港　区</t>
  </si>
  <si>
    <t>天王寺区</t>
  </si>
  <si>
    <t>浪速区</t>
  </si>
  <si>
    <t>生野区</t>
  </si>
  <si>
    <t>住之江区</t>
  </si>
  <si>
    <t>住吉区</t>
  </si>
  <si>
    <t>西成区</t>
  </si>
  <si>
    <t>都島区</t>
  </si>
  <si>
    <t>福島区</t>
  </si>
  <si>
    <t>東成区</t>
  </si>
  <si>
    <t>城東区</t>
  </si>
  <si>
    <t>今回（H２６）衆議院議員総選挙
１２月７日現在（１２／３～１２／７)</t>
  </si>
  <si>
    <t>参考（H２４）衆議院議員総選挙
１２月９日現在（１２／５～１２／９)</t>
  </si>
  <si>
    <t>期日前投票者数・不在者投票者数調べ(選挙期日７日前）【訂正反映後】</t>
  </si>
  <si>
    <t>期日前投票者数・不在者投票者数調べ（小選挙区別）【訂正反映後】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</si>
</sst>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&quot;▲&quot;#,##0"/>
    <numFmt numFmtId="178" formatCode="0;&quot;▲ &quot;0"/>
    <numFmt numFmtId="179" formatCode="#,##0;&quot;▲ &quot;#,##0"/>
    <numFmt numFmtId="180" formatCode="m/d"/>
    <numFmt numFmtId="181" formatCode="mmm\-yyyy"/>
    <numFmt numFmtId="182" formatCode="#,##0_ "/>
    <numFmt numFmtId="183" formatCode="#,##0_);\(#,##0\)"/>
    <numFmt numFmtId="184" formatCode="\(#,###\)"/>
    <numFmt numFmtId="185" formatCode="0_);[Red]\(0\)"/>
    <numFmt numFmtId="186" formatCode="#,###&quot;件&quot;"/>
    <numFmt numFmtId="187" formatCode="0.0%"/>
    <numFmt numFmtId="188" formatCode="#,###&quot;円&quot;"/>
    <numFmt numFmtId="189" formatCode="[$-411]ggge&quot;年&quot;m&quot;月&quot;d&quot;日&quot;;@"/>
    <numFmt numFmtId="190" formatCode="&quot;金&quot;#,###&quot;円&quot;"/>
    <numFmt numFmtId="191" formatCode="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;&quot;△ &quot;0"/>
    <numFmt numFmtId="196" formatCode="#,##0_);[Red]\(#,##0\)"/>
    <numFmt numFmtId="197" formatCode="&quot;※&quot;#,###"/>
    <numFmt numFmtId="198" formatCode="0.000_ "/>
    <numFmt numFmtId="199" formatCode="0.00_ "/>
    <numFmt numFmtId="200" formatCode="0.00_);[Red]\(0.00\)"/>
    <numFmt numFmtId="201" formatCode="###,##0"/>
    <numFmt numFmtId="202" formatCode="#,##0.00_);[Red]\(#,##0.00\)"/>
    <numFmt numFmtId="203" formatCode="#,##0;&quot;△ &quot;#,##0"/>
  </numFmts>
  <fonts count="50"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179" fontId="5" fillId="0" borderId="10" xfId="64" applyNumberFormat="1" applyFont="1" applyFill="1" applyBorder="1" applyAlignment="1">
      <alignment vertical="center"/>
      <protection/>
    </xf>
    <xf numFmtId="179" fontId="5" fillId="0" borderId="11" xfId="64" applyNumberFormat="1" applyFont="1" applyFill="1" applyBorder="1" applyAlignment="1">
      <alignment vertical="center" wrapText="1"/>
      <protection/>
    </xf>
    <xf numFmtId="179" fontId="5" fillId="0" borderId="12" xfId="64" applyNumberFormat="1" applyFont="1" applyFill="1" applyBorder="1" applyAlignment="1">
      <alignment vertical="center" wrapText="1"/>
      <protection/>
    </xf>
    <xf numFmtId="179" fontId="5" fillId="0" borderId="13" xfId="66" applyNumberFormat="1" applyFont="1" applyFill="1" applyBorder="1" applyAlignment="1">
      <alignment horizontal="center" vertical="center"/>
      <protection/>
    </xf>
    <xf numFmtId="179" fontId="5" fillId="0" borderId="14" xfId="64" applyNumberFormat="1" applyFont="1" applyFill="1" applyBorder="1" applyAlignment="1">
      <alignment vertical="center" wrapText="1"/>
      <protection/>
    </xf>
    <xf numFmtId="179" fontId="6" fillId="0" borderId="15" xfId="64" applyNumberFormat="1" applyFont="1" applyFill="1" applyBorder="1" applyAlignment="1">
      <alignment horizontal="right" vertical="center"/>
      <protection/>
    </xf>
    <xf numFmtId="179" fontId="6" fillId="0" borderId="16" xfId="64" applyNumberFormat="1" applyFont="1" applyFill="1" applyBorder="1" applyAlignment="1">
      <alignment horizontal="right" vertical="center"/>
      <protection/>
    </xf>
    <xf numFmtId="179" fontId="6" fillId="0" borderId="17" xfId="64" applyNumberFormat="1" applyFont="1" applyFill="1" applyBorder="1" applyAlignment="1">
      <alignment horizontal="right" vertical="center"/>
      <protection/>
    </xf>
    <xf numFmtId="179" fontId="6" fillId="0" borderId="0" xfId="64" applyNumberFormat="1" applyFont="1" applyFill="1" applyAlignment="1">
      <alignment vertical="center"/>
      <protection/>
    </xf>
    <xf numFmtId="179" fontId="6" fillId="0" borderId="18" xfId="64" applyNumberFormat="1" applyFont="1" applyFill="1" applyBorder="1" applyAlignment="1">
      <alignment vertical="center"/>
      <protection/>
    </xf>
    <xf numFmtId="179" fontId="6" fillId="0" borderId="17" xfId="64" applyNumberFormat="1" applyFont="1" applyFill="1" applyBorder="1" applyAlignment="1">
      <alignment vertical="center"/>
      <protection/>
    </xf>
    <xf numFmtId="179" fontId="6" fillId="0" borderId="19" xfId="64" applyNumberFormat="1" applyFont="1" applyFill="1" applyBorder="1" applyAlignment="1">
      <alignment vertical="center"/>
      <protection/>
    </xf>
    <xf numFmtId="179" fontId="6" fillId="0" borderId="15" xfId="64" applyNumberFormat="1" applyFont="1" applyFill="1" applyBorder="1" applyAlignment="1">
      <alignment vertical="center"/>
      <protection/>
    </xf>
    <xf numFmtId="179" fontId="0" fillId="0" borderId="0" xfId="0" applyNumberFormat="1" applyFill="1" applyAlignment="1">
      <alignment vertical="center"/>
    </xf>
    <xf numFmtId="179" fontId="5" fillId="0" borderId="20" xfId="64" applyNumberFormat="1" applyFont="1" applyFill="1" applyBorder="1" applyAlignment="1">
      <alignment horizontal="center" vertical="center" shrinkToFit="1"/>
      <protection/>
    </xf>
    <xf numFmtId="179" fontId="5" fillId="0" borderId="21" xfId="64" applyNumberFormat="1" applyFont="1" applyFill="1" applyBorder="1" applyAlignment="1">
      <alignment horizontal="center" vertical="center" shrinkToFit="1"/>
      <protection/>
    </xf>
    <xf numFmtId="179" fontId="5" fillId="0" borderId="22" xfId="64" applyNumberFormat="1" applyFont="1" applyFill="1" applyBorder="1" applyAlignment="1">
      <alignment horizontal="center" vertical="center" shrinkToFit="1"/>
      <protection/>
    </xf>
    <xf numFmtId="179" fontId="5" fillId="0" borderId="23" xfId="66" applyNumberFormat="1" applyFont="1" applyFill="1" applyBorder="1" applyAlignment="1">
      <alignment horizontal="center" vertical="center"/>
      <protection/>
    </xf>
    <xf numFmtId="179" fontId="5" fillId="0" borderId="24" xfId="66" applyNumberFormat="1" applyFont="1" applyFill="1" applyBorder="1" applyAlignment="1">
      <alignment horizontal="center" vertical="center"/>
      <protection/>
    </xf>
    <xf numFmtId="179" fontId="5" fillId="0" borderId="25" xfId="66" applyNumberFormat="1" applyFont="1" applyFill="1" applyBorder="1" applyAlignment="1">
      <alignment horizontal="center" vertical="center"/>
      <protection/>
    </xf>
    <xf numFmtId="179" fontId="5" fillId="0" borderId="26" xfId="66" applyNumberFormat="1" applyFont="1" applyFill="1" applyBorder="1" applyAlignment="1">
      <alignment horizontal="center" vertical="center"/>
      <protection/>
    </xf>
    <xf numFmtId="179" fontId="5" fillId="0" borderId="24" xfId="64" applyNumberFormat="1" applyFont="1" applyFill="1" applyBorder="1" applyAlignment="1">
      <alignment horizontal="center" vertical="center"/>
      <protection/>
    </xf>
    <xf numFmtId="179" fontId="5" fillId="0" borderId="27" xfId="64" applyNumberFormat="1" applyFont="1" applyFill="1" applyBorder="1" applyAlignment="1">
      <alignment horizontal="center" vertical="center"/>
      <protection/>
    </xf>
    <xf numFmtId="179" fontId="6" fillId="0" borderId="21" xfId="63" applyNumberFormat="1" applyFont="1" applyFill="1" applyBorder="1" applyAlignment="1">
      <alignment horizontal="right" vertical="center" shrinkToFit="1"/>
      <protection/>
    </xf>
    <xf numFmtId="179" fontId="6" fillId="0" borderId="0" xfId="64" applyNumberFormat="1" applyFont="1" applyFill="1" applyBorder="1" applyAlignment="1">
      <alignment horizontal="right" vertical="center"/>
      <protection/>
    </xf>
    <xf numFmtId="179" fontId="6" fillId="0" borderId="10" xfId="64" applyNumberFormat="1" applyFont="1" applyFill="1" applyBorder="1" applyAlignment="1">
      <alignment horizontal="right" vertical="center"/>
      <protection/>
    </xf>
    <xf numFmtId="179" fontId="6" fillId="0" borderId="28" xfId="64" applyNumberFormat="1" applyFont="1" applyFill="1" applyBorder="1" applyAlignment="1">
      <alignment horizontal="right" vertical="center"/>
      <protection/>
    </xf>
    <xf numFmtId="179" fontId="6" fillId="0" borderId="29" xfId="64" applyNumberFormat="1" applyFont="1" applyFill="1" applyBorder="1" applyAlignment="1">
      <alignment horizontal="right" vertical="center"/>
      <protection/>
    </xf>
    <xf numFmtId="179" fontId="6" fillId="0" borderId="30" xfId="64" applyNumberFormat="1" applyFont="1" applyFill="1" applyBorder="1" applyAlignment="1">
      <alignment horizontal="right" vertical="center"/>
      <protection/>
    </xf>
    <xf numFmtId="179" fontId="6" fillId="0" borderId="31" xfId="64" applyNumberFormat="1" applyFont="1" applyFill="1" applyBorder="1" applyAlignment="1">
      <alignment horizontal="right" vertical="center"/>
      <protection/>
    </xf>
    <xf numFmtId="179" fontId="6" fillId="0" borderId="32" xfId="64" applyNumberFormat="1" applyFont="1" applyFill="1" applyBorder="1" applyAlignment="1">
      <alignment horizontal="right" vertical="center"/>
      <protection/>
    </xf>
    <xf numFmtId="179" fontId="6" fillId="0" borderId="33" xfId="64" applyNumberFormat="1" applyFont="1" applyFill="1" applyBorder="1" applyAlignment="1">
      <alignment horizontal="right" vertical="center"/>
      <protection/>
    </xf>
    <xf numFmtId="179" fontId="6" fillId="0" borderId="34" xfId="64" applyNumberFormat="1" applyFont="1" applyFill="1" applyBorder="1" applyAlignment="1">
      <alignment horizontal="right" vertical="center"/>
      <protection/>
    </xf>
    <xf numFmtId="179" fontId="6" fillId="0" borderId="35" xfId="63" applyNumberFormat="1" applyFont="1" applyFill="1" applyBorder="1" applyAlignment="1">
      <alignment horizontal="center" vertical="center" shrinkToFit="1"/>
      <protection/>
    </xf>
    <xf numFmtId="179" fontId="6" fillId="0" borderId="36" xfId="64" applyNumberFormat="1" applyFont="1" applyFill="1" applyBorder="1" applyAlignment="1">
      <alignment horizontal="right" vertical="center"/>
      <protection/>
    </xf>
    <xf numFmtId="179" fontId="6" fillId="0" borderId="37" xfId="64" applyNumberFormat="1" applyFont="1" applyFill="1" applyBorder="1" applyAlignment="1">
      <alignment horizontal="right" vertical="center"/>
      <protection/>
    </xf>
    <xf numFmtId="179" fontId="6" fillId="0" borderId="38" xfId="64" applyNumberFormat="1" applyFont="1" applyFill="1" applyBorder="1" applyAlignment="1">
      <alignment horizontal="right" vertical="center"/>
      <protection/>
    </xf>
    <xf numFmtId="179" fontId="6" fillId="0" borderId="39" xfId="64" applyNumberFormat="1" applyFont="1" applyFill="1" applyBorder="1" applyAlignment="1">
      <alignment horizontal="right" vertical="center"/>
      <protection/>
    </xf>
    <xf numFmtId="179" fontId="6" fillId="0" borderId="40" xfId="64" applyNumberFormat="1" applyFont="1" applyFill="1" applyBorder="1" applyAlignment="1">
      <alignment horizontal="right" vertical="center"/>
      <protection/>
    </xf>
    <xf numFmtId="179" fontId="6" fillId="0" borderId="19" xfId="64" applyNumberFormat="1" applyFont="1" applyFill="1" applyBorder="1" applyAlignment="1">
      <alignment horizontal="right" vertical="center"/>
      <protection/>
    </xf>
    <xf numFmtId="179" fontId="6" fillId="0" borderId="41" xfId="64" applyNumberFormat="1" applyFont="1" applyFill="1" applyBorder="1" applyAlignment="1">
      <alignment horizontal="right" vertical="center"/>
      <protection/>
    </xf>
    <xf numFmtId="179" fontId="6" fillId="0" borderId="21" xfId="63" applyNumberFormat="1" applyFont="1" applyFill="1" applyBorder="1" applyAlignment="1">
      <alignment horizontal="center" vertical="center" shrinkToFit="1"/>
      <protection/>
    </xf>
    <xf numFmtId="179" fontId="6" fillId="0" borderId="42" xfId="63" applyNumberFormat="1" applyFont="1" applyFill="1" applyBorder="1" applyAlignment="1">
      <alignment horizontal="center" vertical="center" shrinkToFit="1"/>
      <protection/>
    </xf>
    <xf numFmtId="179" fontId="6" fillId="0" borderId="0" xfId="64" applyNumberFormat="1" applyFont="1" applyFill="1" applyBorder="1" applyAlignment="1">
      <alignment vertical="center"/>
      <protection/>
    </xf>
    <xf numFmtId="179" fontId="6" fillId="0" borderId="10" xfId="64" applyNumberFormat="1" applyFont="1" applyFill="1" applyBorder="1" applyAlignment="1">
      <alignment vertical="center"/>
      <protection/>
    </xf>
    <xf numFmtId="179" fontId="6" fillId="0" borderId="28" xfId="64" applyNumberFormat="1" applyFont="1" applyFill="1" applyBorder="1" applyAlignment="1">
      <alignment vertical="center"/>
      <protection/>
    </xf>
    <xf numFmtId="179" fontId="6" fillId="0" borderId="29" xfId="64" applyNumberFormat="1" applyFont="1" applyFill="1" applyBorder="1" applyAlignment="1">
      <alignment vertical="center"/>
      <protection/>
    </xf>
    <xf numFmtId="179" fontId="6" fillId="0" borderId="34" xfId="64" applyNumberFormat="1" applyFont="1" applyFill="1" applyBorder="1" applyAlignment="1">
      <alignment vertical="center"/>
      <protection/>
    </xf>
    <xf numFmtId="179" fontId="6" fillId="0" borderId="32" xfId="64" applyNumberFormat="1" applyFont="1" applyFill="1" applyBorder="1" applyAlignment="1">
      <alignment vertical="center"/>
      <protection/>
    </xf>
    <xf numFmtId="179" fontId="6" fillId="0" borderId="33" xfId="64" applyNumberFormat="1" applyFont="1" applyFill="1" applyBorder="1" applyAlignment="1">
      <alignment vertical="center"/>
      <protection/>
    </xf>
    <xf numFmtId="179" fontId="6" fillId="0" borderId="36" xfId="64" applyNumberFormat="1" applyFont="1" applyFill="1" applyBorder="1" applyAlignment="1">
      <alignment vertical="center"/>
      <protection/>
    </xf>
    <xf numFmtId="179" fontId="6" fillId="0" borderId="37" xfId="64" applyNumberFormat="1" applyFont="1" applyFill="1" applyBorder="1" applyAlignment="1">
      <alignment vertical="center"/>
      <protection/>
    </xf>
    <xf numFmtId="179" fontId="6" fillId="0" borderId="38" xfId="64" applyNumberFormat="1" applyFont="1" applyFill="1" applyBorder="1" applyAlignment="1">
      <alignment vertical="center"/>
      <protection/>
    </xf>
    <xf numFmtId="179" fontId="6" fillId="0" borderId="39" xfId="64" applyNumberFormat="1" applyFont="1" applyFill="1" applyBorder="1" applyAlignment="1">
      <alignment vertical="center"/>
      <protection/>
    </xf>
    <xf numFmtId="179" fontId="6" fillId="0" borderId="40" xfId="64" applyNumberFormat="1" applyFont="1" applyFill="1" applyBorder="1" applyAlignment="1">
      <alignment vertical="center"/>
      <protection/>
    </xf>
    <xf numFmtId="179" fontId="6" fillId="0" borderId="41" xfId="64" applyNumberFormat="1" applyFont="1" applyFill="1" applyBorder="1" applyAlignment="1">
      <alignment vertical="center"/>
      <protection/>
    </xf>
    <xf numFmtId="179" fontId="6" fillId="0" borderId="43" xfId="63" applyNumberFormat="1" applyFont="1" applyFill="1" applyBorder="1" applyAlignment="1">
      <alignment horizontal="center" vertical="center" shrinkToFit="1"/>
      <protection/>
    </xf>
    <xf numFmtId="179" fontId="6" fillId="0" borderId="44" xfId="64" applyNumberFormat="1" applyFont="1" applyFill="1" applyBorder="1" applyAlignment="1">
      <alignment horizontal="right" vertical="center"/>
      <protection/>
    </xf>
    <xf numFmtId="179" fontId="6" fillId="0" borderId="45" xfId="64" applyNumberFormat="1" applyFont="1" applyFill="1" applyBorder="1" applyAlignment="1">
      <alignment horizontal="right" vertical="center"/>
      <protection/>
    </xf>
    <xf numFmtId="179" fontId="6" fillId="0" borderId="46" xfId="64" applyNumberFormat="1" applyFont="1" applyFill="1" applyBorder="1" applyAlignment="1">
      <alignment horizontal="right" vertical="center"/>
      <protection/>
    </xf>
    <xf numFmtId="179" fontId="6" fillId="0" borderId="47" xfId="64" applyNumberFormat="1" applyFont="1" applyFill="1" applyBorder="1" applyAlignment="1">
      <alignment horizontal="right" vertical="center"/>
      <protection/>
    </xf>
    <xf numFmtId="179" fontId="6" fillId="0" borderId="48" xfId="64" applyNumberFormat="1" applyFont="1" applyFill="1" applyBorder="1" applyAlignment="1">
      <alignment horizontal="right" vertical="center"/>
      <protection/>
    </xf>
    <xf numFmtId="179" fontId="6" fillId="0" borderId="49" xfId="64" applyNumberFormat="1" applyFont="1" applyFill="1" applyBorder="1" applyAlignment="1">
      <alignment horizontal="right" vertical="center"/>
      <protection/>
    </xf>
    <xf numFmtId="179" fontId="6" fillId="0" borderId="50" xfId="64" applyNumberFormat="1" applyFont="1" applyFill="1" applyBorder="1" applyAlignment="1">
      <alignment horizontal="right" vertical="center"/>
      <protection/>
    </xf>
    <xf numFmtId="179" fontId="5" fillId="0" borderId="51" xfId="66" applyNumberFormat="1" applyFont="1" applyFill="1" applyBorder="1" applyAlignment="1">
      <alignment horizontal="center" vertical="center"/>
      <protection/>
    </xf>
    <xf numFmtId="179" fontId="5" fillId="0" borderId="51" xfId="64" applyNumberFormat="1" applyFont="1" applyFill="1" applyBorder="1" applyAlignment="1">
      <alignment horizontal="center" vertical="center"/>
      <protection/>
    </xf>
    <xf numFmtId="179" fontId="5" fillId="0" borderId="33" xfId="64" applyNumberFormat="1" applyFont="1" applyFill="1" applyBorder="1" applyAlignment="1">
      <alignment horizontal="center" vertical="center"/>
      <protection/>
    </xf>
    <xf numFmtId="179" fontId="6" fillId="0" borderId="52" xfId="64" applyNumberFormat="1" applyFont="1" applyFill="1" applyBorder="1" applyAlignment="1">
      <alignment horizontal="right" vertical="center"/>
      <protection/>
    </xf>
    <xf numFmtId="179" fontId="6" fillId="0" borderId="53" xfId="64" applyNumberFormat="1" applyFont="1" applyFill="1" applyBorder="1" applyAlignment="1">
      <alignment horizontal="right" vertical="center"/>
      <protection/>
    </xf>
    <xf numFmtId="179" fontId="6" fillId="0" borderId="54" xfId="64" applyNumberFormat="1" applyFont="1" applyFill="1" applyBorder="1" applyAlignment="1">
      <alignment horizontal="right" vertical="center"/>
      <protection/>
    </xf>
    <xf numFmtId="179" fontId="6" fillId="0" borderId="14" xfId="64" applyNumberFormat="1" applyFont="1" applyFill="1" applyBorder="1" applyAlignment="1">
      <alignment horizontal="right" vertical="center"/>
      <protection/>
    </xf>
    <xf numFmtId="179" fontId="6" fillId="0" borderId="55" xfId="64" applyNumberFormat="1" applyFont="1" applyFill="1" applyBorder="1" applyAlignment="1">
      <alignment horizontal="right" vertical="center"/>
      <protection/>
    </xf>
    <xf numFmtId="179" fontId="6" fillId="0" borderId="18" xfId="64" applyNumberFormat="1" applyFont="1" applyFill="1" applyBorder="1" applyAlignment="1">
      <alignment horizontal="right" vertical="center"/>
      <protection/>
    </xf>
    <xf numFmtId="179" fontId="6" fillId="0" borderId="55" xfId="64" applyNumberFormat="1" applyFont="1" applyFill="1" applyBorder="1" applyAlignment="1">
      <alignment vertical="center"/>
      <protection/>
    </xf>
    <xf numFmtId="179" fontId="6" fillId="0" borderId="21" xfId="62" applyNumberFormat="1" applyFont="1" applyFill="1" applyBorder="1" applyAlignment="1">
      <alignment horizontal="center" vertical="center" shrinkToFit="1"/>
      <protection/>
    </xf>
    <xf numFmtId="179" fontId="6" fillId="0" borderId="53" xfId="64" applyNumberFormat="1" applyFont="1" applyFill="1" applyBorder="1" applyAlignment="1">
      <alignment vertical="center"/>
      <protection/>
    </xf>
    <xf numFmtId="179" fontId="6" fillId="0" borderId="44" xfId="64" applyNumberFormat="1" applyFont="1" applyFill="1" applyBorder="1" applyAlignment="1">
      <alignment vertical="center"/>
      <protection/>
    </xf>
    <xf numFmtId="179" fontId="6" fillId="0" borderId="45" xfId="64" applyNumberFormat="1" applyFont="1" applyFill="1" applyBorder="1" applyAlignment="1">
      <alignment vertical="center"/>
      <protection/>
    </xf>
    <xf numFmtId="179" fontId="6" fillId="0" borderId="49" xfId="64" applyNumberFormat="1" applyFont="1" applyFill="1" applyBorder="1" applyAlignment="1">
      <alignment vertical="center"/>
      <protection/>
    </xf>
    <xf numFmtId="179" fontId="6" fillId="0" borderId="56" xfId="64" applyNumberFormat="1" applyFont="1" applyFill="1" applyBorder="1" applyAlignment="1">
      <alignment vertical="center"/>
      <protection/>
    </xf>
    <xf numFmtId="179" fontId="6" fillId="0" borderId="48" xfId="64" applyNumberFormat="1" applyFont="1" applyFill="1" applyBorder="1" applyAlignment="1">
      <alignment vertical="center"/>
      <protection/>
    </xf>
    <xf numFmtId="179" fontId="6" fillId="0" borderId="50" xfId="64" applyNumberFormat="1" applyFont="1" applyFill="1" applyBorder="1" applyAlignment="1">
      <alignment vertical="center"/>
      <protection/>
    </xf>
    <xf numFmtId="179" fontId="6" fillId="0" borderId="57" xfId="63" applyNumberFormat="1" applyFont="1" applyFill="1" applyBorder="1" applyAlignment="1">
      <alignment horizontal="center" vertical="center" shrinkToFit="1"/>
      <protection/>
    </xf>
    <xf numFmtId="179" fontId="6" fillId="0" borderId="58" xfId="0" applyNumberFormat="1" applyFont="1" applyFill="1" applyBorder="1" applyAlignment="1">
      <alignment vertical="center"/>
    </xf>
    <xf numFmtId="179" fontId="6" fillId="0" borderId="59" xfId="0" applyNumberFormat="1" applyFont="1" applyFill="1" applyBorder="1" applyAlignment="1">
      <alignment vertical="center"/>
    </xf>
    <xf numFmtId="179" fontId="6" fillId="0" borderId="60" xfId="0" applyNumberFormat="1" applyFont="1" applyFill="1" applyBorder="1" applyAlignment="1">
      <alignment vertical="center"/>
    </xf>
    <xf numFmtId="179" fontId="6" fillId="0" borderId="61" xfId="0" applyNumberFormat="1" applyFont="1" applyFill="1" applyBorder="1" applyAlignment="1">
      <alignment vertical="center"/>
    </xf>
    <xf numFmtId="179" fontId="6" fillId="0" borderId="62" xfId="0" applyNumberFormat="1" applyFont="1" applyFill="1" applyBorder="1" applyAlignment="1">
      <alignment vertical="center"/>
    </xf>
    <xf numFmtId="179" fontId="6" fillId="0" borderId="0" xfId="63" applyNumberFormat="1" applyFont="1" applyFill="1" applyBorder="1" applyAlignment="1">
      <alignment vertical="center"/>
      <protection/>
    </xf>
    <xf numFmtId="179" fontId="45" fillId="0" borderId="0" xfId="64" applyNumberFormat="1" applyFont="1" applyFill="1" applyAlignment="1">
      <alignment vertical="center"/>
      <protection/>
    </xf>
    <xf numFmtId="179" fontId="46" fillId="0" borderId="0" xfId="64" applyNumberFormat="1" applyFont="1" applyFill="1" applyAlignment="1">
      <alignment vertical="center"/>
      <protection/>
    </xf>
    <xf numFmtId="179" fontId="45" fillId="0" borderId="0" xfId="64" applyNumberFormat="1" applyFont="1" applyFill="1" applyBorder="1" applyAlignment="1">
      <alignment vertical="center"/>
      <protection/>
    </xf>
    <xf numFmtId="179" fontId="46" fillId="0" borderId="0" xfId="64" applyNumberFormat="1" applyFont="1" applyFill="1" applyBorder="1" applyAlignment="1">
      <alignment vertical="center"/>
      <protection/>
    </xf>
    <xf numFmtId="179" fontId="46" fillId="0" borderId="10" xfId="64" applyNumberFormat="1" applyFont="1" applyFill="1" applyBorder="1" applyAlignment="1">
      <alignment vertical="center"/>
      <protection/>
    </xf>
    <xf numFmtId="179" fontId="46" fillId="0" borderId="11" xfId="64" applyNumberFormat="1" applyFont="1" applyFill="1" applyBorder="1" applyAlignment="1">
      <alignment vertical="center" wrapText="1"/>
      <protection/>
    </xf>
    <xf numFmtId="179" fontId="46" fillId="0" borderId="12" xfId="64" applyNumberFormat="1" applyFont="1" applyFill="1" applyBorder="1" applyAlignment="1">
      <alignment vertical="center" wrapText="1"/>
      <protection/>
    </xf>
    <xf numFmtId="179" fontId="46" fillId="0" borderId="13" xfId="66" applyNumberFormat="1" applyFont="1" applyFill="1" applyBorder="1" applyAlignment="1">
      <alignment horizontal="center" vertical="center"/>
      <protection/>
    </xf>
    <xf numFmtId="179" fontId="46" fillId="0" borderId="14" xfId="64" applyNumberFormat="1" applyFont="1" applyFill="1" applyBorder="1" applyAlignment="1">
      <alignment vertical="center" wrapText="1"/>
      <protection/>
    </xf>
    <xf numFmtId="179" fontId="46" fillId="0" borderId="10" xfId="66" applyNumberFormat="1" applyFont="1" applyFill="1" applyBorder="1" applyAlignment="1">
      <alignment horizontal="center" vertical="center"/>
      <protection/>
    </xf>
    <xf numFmtId="179" fontId="46" fillId="0" borderId="28" xfId="66" applyNumberFormat="1" applyFont="1" applyFill="1" applyBorder="1" applyAlignment="1">
      <alignment horizontal="center" vertical="center"/>
      <protection/>
    </xf>
    <xf numFmtId="179" fontId="46" fillId="0" borderId="18" xfId="66" applyNumberFormat="1" applyFont="1" applyFill="1" applyBorder="1" applyAlignment="1">
      <alignment horizontal="center" vertical="center"/>
      <protection/>
    </xf>
    <xf numFmtId="179" fontId="46" fillId="0" borderId="63" xfId="64" applyNumberFormat="1" applyFont="1" applyFill="1" applyBorder="1" applyAlignment="1">
      <alignment horizontal="center" vertical="center"/>
      <protection/>
    </xf>
    <xf numFmtId="179" fontId="47" fillId="0" borderId="64" xfId="64" applyNumberFormat="1" applyFont="1" applyFill="1" applyBorder="1" applyAlignment="1">
      <alignment horizontal="right" vertical="center"/>
      <protection/>
    </xf>
    <xf numFmtId="179" fontId="47" fillId="0" borderId="65" xfId="64" applyNumberFormat="1" applyFont="1" applyFill="1" applyBorder="1" applyAlignment="1">
      <alignment horizontal="right" vertical="center"/>
      <protection/>
    </xf>
    <xf numFmtId="179" fontId="47" fillId="0" borderId="66" xfId="65" applyNumberFormat="1" applyFont="1" applyFill="1" applyBorder="1" applyAlignment="1">
      <alignment horizontal="right" vertical="center"/>
      <protection/>
    </xf>
    <xf numFmtId="179" fontId="47" fillId="0" borderId="67" xfId="65" applyNumberFormat="1" applyFont="1" applyFill="1" applyBorder="1" applyAlignment="1">
      <alignment horizontal="right" vertical="center"/>
      <protection/>
    </xf>
    <xf numFmtId="179" fontId="47" fillId="0" borderId="68" xfId="65" applyNumberFormat="1" applyFont="1" applyFill="1" applyBorder="1" applyAlignment="1">
      <alignment horizontal="right" vertical="center"/>
      <protection/>
    </xf>
    <xf numFmtId="179" fontId="47" fillId="0" borderId="69" xfId="64" applyNumberFormat="1" applyFont="1" applyFill="1" applyBorder="1" applyAlignment="1">
      <alignment horizontal="right" vertical="center"/>
      <protection/>
    </xf>
    <xf numFmtId="179" fontId="46" fillId="0" borderId="70" xfId="64" applyNumberFormat="1" applyFont="1" applyFill="1" applyBorder="1" applyAlignment="1">
      <alignment horizontal="center" vertical="center"/>
      <protection/>
    </xf>
    <xf numFmtId="179" fontId="47" fillId="0" borderId="71" xfId="64" applyNumberFormat="1" applyFont="1" applyFill="1" applyBorder="1" applyAlignment="1" applyProtection="1">
      <alignment vertical="center"/>
      <protection locked="0"/>
    </xf>
    <xf numFmtId="179" fontId="47" fillId="0" borderId="72" xfId="64" applyNumberFormat="1" applyFont="1" applyFill="1" applyBorder="1" applyAlignment="1" applyProtection="1">
      <alignment horizontal="right" vertical="center"/>
      <protection locked="0"/>
    </xf>
    <xf numFmtId="179" fontId="47" fillId="0" borderId="73" xfId="64" applyNumberFormat="1" applyFont="1" applyFill="1" applyBorder="1" applyAlignment="1" applyProtection="1">
      <alignment horizontal="right" vertical="center"/>
      <protection locked="0"/>
    </xf>
    <xf numFmtId="179" fontId="47" fillId="0" borderId="74" xfId="64" applyNumberFormat="1" applyFont="1" applyFill="1" applyBorder="1" applyAlignment="1">
      <alignment horizontal="right" vertical="center"/>
      <protection/>
    </xf>
    <xf numFmtId="179" fontId="47" fillId="0" borderId="75" xfId="64" applyNumberFormat="1" applyFont="1" applyFill="1" applyBorder="1" applyAlignment="1">
      <alignment horizontal="right" vertical="center"/>
      <protection/>
    </xf>
    <xf numFmtId="179" fontId="47" fillId="0" borderId="76" xfId="64" applyNumberFormat="1" applyFont="1" applyFill="1" applyBorder="1" applyAlignment="1">
      <alignment vertical="center"/>
      <protection/>
    </xf>
    <xf numFmtId="179" fontId="47" fillId="0" borderId="36" xfId="64" applyNumberFormat="1" applyFont="1" applyFill="1" applyBorder="1" applyAlignment="1">
      <alignment vertical="center"/>
      <protection/>
    </xf>
    <xf numFmtId="179" fontId="47" fillId="0" borderId="77" xfId="64" applyNumberFormat="1" applyFont="1" applyFill="1" applyBorder="1" applyAlignment="1">
      <alignment horizontal="right" vertical="center"/>
      <protection/>
    </xf>
    <xf numFmtId="179" fontId="46" fillId="0" borderId="35" xfId="64" applyNumberFormat="1" applyFont="1" applyFill="1" applyBorder="1" applyAlignment="1">
      <alignment horizontal="center" vertical="center"/>
      <protection/>
    </xf>
    <xf numFmtId="179" fontId="47" fillId="0" borderId="37" xfId="64" applyNumberFormat="1" applyFont="1" applyFill="1" applyBorder="1" applyAlignment="1" applyProtection="1">
      <alignment horizontal="right" vertical="center"/>
      <protection locked="0"/>
    </xf>
    <xf numFmtId="179" fontId="47" fillId="0" borderId="38" xfId="64" applyNumberFormat="1" applyFont="1" applyFill="1" applyBorder="1" applyAlignment="1" applyProtection="1">
      <alignment horizontal="right" vertical="center"/>
      <protection locked="0"/>
    </xf>
    <xf numFmtId="179" fontId="47" fillId="0" borderId="39" xfId="65" applyNumberFormat="1" applyFont="1" applyFill="1" applyBorder="1" applyAlignment="1">
      <alignment horizontal="right" vertical="center"/>
      <protection/>
    </xf>
    <xf numFmtId="179" fontId="47" fillId="0" borderId="19" xfId="65" applyNumberFormat="1" applyFont="1" applyFill="1" applyBorder="1" applyAlignment="1">
      <alignment horizontal="right" vertical="center"/>
      <protection/>
    </xf>
    <xf numFmtId="179" fontId="47" fillId="0" borderId="37" xfId="64" applyNumberFormat="1" applyFont="1" applyFill="1" applyBorder="1" applyAlignment="1">
      <alignment vertical="center"/>
      <protection/>
    </xf>
    <xf numFmtId="179" fontId="47" fillId="0" borderId="15" xfId="64" applyNumberFormat="1" applyFont="1" applyFill="1" applyBorder="1" applyAlignment="1">
      <alignment horizontal="right" vertical="center"/>
      <protection/>
    </xf>
    <xf numFmtId="179" fontId="45" fillId="0" borderId="0" xfId="64" applyNumberFormat="1" applyFont="1" applyFill="1" applyBorder="1" applyAlignment="1">
      <alignment horizontal="center" vertical="center"/>
      <protection/>
    </xf>
    <xf numFmtId="179" fontId="48" fillId="0" borderId="0" xfId="64" applyNumberFormat="1" applyFont="1" applyFill="1" applyBorder="1" applyAlignment="1">
      <alignment horizontal="center" vertical="center"/>
      <protection/>
    </xf>
    <xf numFmtId="179" fontId="47" fillId="0" borderId="38" xfId="64" applyNumberFormat="1" applyFont="1" applyFill="1" applyBorder="1" applyAlignment="1" applyProtection="1">
      <alignment vertical="center"/>
      <protection locked="0"/>
    </xf>
    <xf numFmtId="179" fontId="46" fillId="0" borderId="78" xfId="64" applyNumberFormat="1" applyFont="1" applyFill="1" applyBorder="1" applyAlignment="1">
      <alignment horizontal="center" vertical="center"/>
      <protection/>
    </xf>
    <xf numFmtId="179" fontId="47" fillId="0" borderId="12" xfId="64" applyNumberFormat="1" applyFont="1" applyFill="1" applyBorder="1" applyAlignment="1" applyProtection="1">
      <alignment vertical="center"/>
      <protection locked="0"/>
    </xf>
    <xf numFmtId="179" fontId="47" fillId="0" borderId="54" xfId="65" applyNumberFormat="1" applyFont="1" applyFill="1" applyBorder="1" applyAlignment="1">
      <alignment horizontal="right" vertical="center"/>
      <protection/>
    </xf>
    <xf numFmtId="179" fontId="47" fillId="0" borderId="14" xfId="65" applyNumberFormat="1" applyFont="1" applyFill="1" applyBorder="1" applyAlignment="1">
      <alignment horizontal="right" vertical="center"/>
      <protection/>
    </xf>
    <xf numFmtId="179" fontId="47" fillId="0" borderId="11" xfId="64" applyNumberFormat="1" applyFont="1" applyFill="1" applyBorder="1" applyAlignment="1">
      <alignment vertical="center"/>
      <protection/>
    </xf>
    <xf numFmtId="179" fontId="47" fillId="0" borderId="16" xfId="64" applyNumberFormat="1" applyFont="1" applyFill="1" applyBorder="1" applyAlignment="1">
      <alignment horizontal="right" vertical="center"/>
      <protection/>
    </xf>
    <xf numFmtId="179" fontId="46" fillId="0" borderId="63" xfId="64" applyNumberFormat="1" applyFont="1" applyFill="1" applyBorder="1" applyAlignment="1">
      <alignment horizontal="center" vertical="center" wrapText="1"/>
      <protection/>
    </xf>
    <xf numFmtId="179" fontId="47" fillId="0" borderId="64" xfId="64" applyNumberFormat="1" applyFont="1" applyFill="1" applyBorder="1" applyAlignment="1">
      <alignment vertical="center"/>
      <protection/>
    </xf>
    <xf numFmtId="179" fontId="47" fillId="0" borderId="65" xfId="64" applyNumberFormat="1" applyFont="1" applyFill="1" applyBorder="1" applyAlignment="1">
      <alignment vertical="center"/>
      <protection/>
    </xf>
    <xf numFmtId="179" fontId="47" fillId="0" borderId="66" xfId="65" applyNumberFormat="1" applyFont="1" applyFill="1" applyBorder="1" applyAlignment="1">
      <alignment vertical="center"/>
      <protection/>
    </xf>
    <xf numFmtId="179" fontId="47" fillId="0" borderId="67" xfId="65" applyNumberFormat="1" applyFont="1" applyFill="1" applyBorder="1" applyAlignment="1">
      <alignment vertical="center"/>
      <protection/>
    </xf>
    <xf numFmtId="179" fontId="47" fillId="0" borderId="68" xfId="65" applyNumberFormat="1" applyFont="1" applyFill="1" applyBorder="1" applyAlignment="1">
      <alignment vertical="center"/>
      <protection/>
    </xf>
    <xf numFmtId="179" fontId="47" fillId="0" borderId="69" xfId="64" applyNumberFormat="1" applyFont="1" applyFill="1" applyBorder="1" applyAlignment="1">
      <alignment vertical="center"/>
      <protection/>
    </xf>
    <xf numFmtId="179" fontId="46" fillId="0" borderId="42" xfId="64" applyNumberFormat="1" applyFont="1" applyFill="1" applyBorder="1" applyAlignment="1">
      <alignment horizontal="center" vertical="center"/>
      <protection/>
    </xf>
    <xf numFmtId="179" fontId="47" fillId="0" borderId="79" xfId="64" applyNumberFormat="1" applyFont="1" applyFill="1" applyBorder="1" applyAlignment="1" applyProtection="1">
      <alignment vertical="center"/>
      <protection locked="0"/>
    </xf>
    <xf numFmtId="179" fontId="47" fillId="0" borderId="55" xfId="65" applyNumberFormat="1" applyFont="1" applyFill="1" applyBorder="1" applyAlignment="1">
      <alignment vertical="center"/>
      <protection/>
    </xf>
    <xf numFmtId="179" fontId="47" fillId="0" borderId="18" xfId="65" applyNumberFormat="1" applyFont="1" applyFill="1" applyBorder="1" applyAlignment="1">
      <alignment vertical="center"/>
      <protection/>
    </xf>
    <xf numFmtId="179" fontId="47" fillId="0" borderId="71" xfId="64" applyNumberFormat="1" applyFont="1" applyFill="1" applyBorder="1" applyAlignment="1">
      <alignment vertical="center"/>
      <protection/>
    </xf>
    <xf numFmtId="179" fontId="47" fillId="0" borderId="80" xfId="64" applyNumberFormat="1" applyFont="1" applyFill="1" applyBorder="1" applyAlignment="1">
      <alignment vertical="center"/>
      <protection/>
    </xf>
    <xf numFmtId="179" fontId="47" fillId="0" borderId="17" xfId="64" applyNumberFormat="1" applyFont="1" applyFill="1" applyBorder="1" applyAlignment="1">
      <alignment horizontal="right" vertical="center"/>
      <protection/>
    </xf>
    <xf numFmtId="179" fontId="47" fillId="0" borderId="37" xfId="64" applyNumberFormat="1" applyFont="1" applyFill="1" applyBorder="1" applyAlignment="1" applyProtection="1">
      <alignment vertical="center"/>
      <protection locked="0"/>
    </xf>
    <xf numFmtId="179" fontId="47" fillId="0" borderId="39" xfId="65" applyNumberFormat="1" applyFont="1" applyFill="1" applyBorder="1" applyAlignment="1">
      <alignment vertical="center"/>
      <protection/>
    </xf>
    <xf numFmtId="179" fontId="47" fillId="0" borderId="19" xfId="65" applyNumberFormat="1" applyFont="1" applyFill="1" applyBorder="1" applyAlignment="1">
      <alignment vertical="center"/>
      <protection/>
    </xf>
    <xf numFmtId="179" fontId="46" fillId="0" borderId="81" xfId="64" applyNumberFormat="1" applyFont="1" applyFill="1" applyBorder="1" applyAlignment="1">
      <alignment horizontal="center" vertical="center"/>
      <protection/>
    </xf>
    <xf numFmtId="179" fontId="47" fillId="0" borderId="82" xfId="64" applyNumberFormat="1" applyFont="1" applyFill="1" applyBorder="1" applyAlignment="1">
      <alignment vertical="center"/>
      <protection/>
    </xf>
    <xf numFmtId="179" fontId="47" fillId="0" borderId="83" xfId="64" applyNumberFormat="1" applyFont="1" applyFill="1" applyBorder="1" applyAlignment="1">
      <alignment vertical="center"/>
      <protection/>
    </xf>
    <xf numFmtId="179" fontId="47" fillId="0" borderId="84" xfId="65" applyNumberFormat="1" applyFont="1" applyFill="1" applyBorder="1" applyAlignment="1">
      <alignment vertical="center"/>
      <protection/>
    </xf>
    <xf numFmtId="179" fontId="47" fillId="0" borderId="85" xfId="65" applyNumberFormat="1" applyFont="1" applyFill="1" applyBorder="1" applyAlignment="1">
      <alignment vertical="center"/>
      <protection/>
    </xf>
    <xf numFmtId="179" fontId="47" fillId="0" borderId="86" xfId="64" applyNumberFormat="1" applyFont="1" applyFill="1" applyBorder="1" applyAlignment="1">
      <alignment vertical="center"/>
      <protection/>
    </xf>
    <xf numFmtId="179" fontId="47" fillId="0" borderId="0" xfId="64" applyNumberFormat="1" applyFont="1" applyFill="1" applyAlignment="1">
      <alignment vertical="center"/>
      <protection/>
    </xf>
    <xf numFmtId="179" fontId="47" fillId="0" borderId="0" xfId="64" applyNumberFormat="1" applyFont="1" applyFill="1" applyAlignment="1">
      <alignment horizontal="right" vertical="center"/>
      <protection/>
    </xf>
    <xf numFmtId="179" fontId="46" fillId="0" borderId="35" xfId="61" applyNumberFormat="1" applyFont="1" applyFill="1" applyBorder="1" applyAlignment="1" applyProtection="1">
      <alignment vertical="center"/>
      <protection/>
    </xf>
    <xf numFmtId="179" fontId="47" fillId="0" borderId="37" xfId="49" applyNumberFormat="1" applyFont="1" applyFill="1" applyBorder="1" applyAlignment="1" applyProtection="1">
      <alignment horizontal="right" vertical="center"/>
      <protection locked="0"/>
    </xf>
    <xf numFmtId="179" fontId="47" fillId="0" borderId="36" xfId="49" applyNumberFormat="1" applyFont="1" applyFill="1" applyBorder="1" applyAlignment="1" applyProtection="1">
      <alignment horizontal="right" vertical="center"/>
      <protection locked="0"/>
    </xf>
    <xf numFmtId="179" fontId="47" fillId="0" borderId="87" xfId="49" applyNumberFormat="1" applyFont="1" applyFill="1" applyBorder="1" applyAlignment="1">
      <alignment horizontal="right" vertical="center"/>
    </xf>
    <xf numFmtId="179" fontId="47" fillId="0" borderId="19" xfId="49" applyNumberFormat="1" applyFont="1" applyFill="1" applyBorder="1" applyAlignment="1">
      <alignment horizontal="right" vertical="center"/>
    </xf>
    <xf numFmtId="179" fontId="47" fillId="0" borderId="37" xfId="61" applyNumberFormat="1" applyFont="1" applyFill="1" applyBorder="1" applyAlignment="1" applyProtection="1">
      <alignment vertical="center"/>
      <protection/>
    </xf>
    <xf numFmtId="179" fontId="47" fillId="0" borderId="36" xfId="49" applyNumberFormat="1" applyFont="1" applyFill="1" applyBorder="1" applyAlignment="1">
      <alignment horizontal="right" vertical="center"/>
    </xf>
    <xf numFmtId="179" fontId="47" fillId="0" borderId="15" xfId="49" applyNumberFormat="1" applyFont="1" applyFill="1" applyBorder="1" applyAlignment="1">
      <alignment horizontal="right" vertical="center"/>
    </xf>
    <xf numFmtId="179" fontId="46" fillId="0" borderId="78" xfId="61" applyNumberFormat="1" applyFont="1" applyFill="1" applyBorder="1" applyAlignment="1" applyProtection="1">
      <alignment vertical="center"/>
      <protection/>
    </xf>
    <xf numFmtId="179" fontId="47" fillId="0" borderId="88" xfId="49" applyNumberFormat="1" applyFont="1" applyFill="1" applyBorder="1" applyAlignment="1" applyProtection="1">
      <alignment horizontal="right" vertical="center"/>
      <protection locked="0"/>
    </xf>
    <xf numFmtId="179" fontId="47" fillId="0" borderId="89" xfId="49" applyNumberFormat="1" applyFont="1" applyFill="1" applyBorder="1" applyAlignment="1">
      <alignment horizontal="right" vertical="center"/>
    </xf>
    <xf numFmtId="179" fontId="47" fillId="0" borderId="14" xfId="49" applyNumberFormat="1" applyFont="1" applyFill="1" applyBorder="1" applyAlignment="1">
      <alignment horizontal="right" vertical="center"/>
    </xf>
    <xf numFmtId="179" fontId="47" fillId="0" borderId="11" xfId="61" applyNumberFormat="1" applyFont="1" applyFill="1" applyBorder="1" applyAlignment="1" applyProtection="1">
      <alignment vertical="center"/>
      <protection/>
    </xf>
    <xf numFmtId="179" fontId="47" fillId="0" borderId="16" xfId="49" applyNumberFormat="1" applyFont="1" applyFill="1" applyBorder="1" applyAlignment="1">
      <alignment horizontal="right" vertical="center"/>
    </xf>
    <xf numFmtId="179" fontId="46" fillId="0" borderId="63" xfId="61" applyNumberFormat="1" applyFont="1" applyFill="1" applyBorder="1" applyAlignment="1" applyProtection="1">
      <alignment horizontal="center" vertical="center"/>
      <protection/>
    </xf>
    <xf numFmtId="179" fontId="47" fillId="0" borderId="64" xfId="49" applyNumberFormat="1" applyFont="1" applyFill="1" applyBorder="1" applyAlignment="1">
      <alignment horizontal="right" vertical="center"/>
    </xf>
    <xf numFmtId="179" fontId="47" fillId="0" borderId="90" xfId="49" applyNumberFormat="1" applyFont="1" applyFill="1" applyBorder="1" applyAlignment="1">
      <alignment horizontal="right" vertical="center"/>
    </xf>
    <xf numFmtId="179" fontId="47" fillId="0" borderId="91" xfId="49" applyNumberFormat="1" applyFont="1" applyFill="1" applyBorder="1" applyAlignment="1">
      <alignment horizontal="right" vertical="center"/>
    </xf>
    <xf numFmtId="179" fontId="47" fillId="0" borderId="67" xfId="49" applyNumberFormat="1" applyFont="1" applyFill="1" applyBorder="1" applyAlignment="1">
      <alignment horizontal="right" vertical="center"/>
    </xf>
    <xf numFmtId="179" fontId="47" fillId="0" borderId="69" xfId="49" applyNumberFormat="1" applyFont="1" applyFill="1" applyBorder="1" applyAlignment="1">
      <alignment horizontal="right" vertical="center"/>
    </xf>
    <xf numFmtId="179" fontId="46" fillId="0" borderId="42" xfId="64" applyNumberFormat="1" applyFont="1" applyFill="1" applyBorder="1" applyAlignment="1">
      <alignment vertical="center"/>
      <protection/>
    </xf>
    <xf numFmtId="179" fontId="47" fillId="0" borderId="92" xfId="64" applyNumberFormat="1" applyFont="1" applyFill="1" applyBorder="1" applyAlignment="1">
      <alignment vertical="center"/>
      <protection/>
    </xf>
    <xf numFmtId="179" fontId="47" fillId="0" borderId="18" xfId="64" applyNumberFormat="1" applyFont="1" applyFill="1" applyBorder="1" applyAlignment="1">
      <alignment vertical="center"/>
      <protection/>
    </xf>
    <xf numFmtId="179" fontId="47" fillId="0" borderId="79" xfId="64" applyNumberFormat="1" applyFont="1" applyFill="1" applyBorder="1" applyAlignment="1">
      <alignment vertical="center"/>
      <protection/>
    </xf>
    <xf numFmtId="179" fontId="47" fillId="0" borderId="17" xfId="64" applyNumberFormat="1" applyFont="1" applyFill="1" applyBorder="1" applyAlignment="1">
      <alignment vertical="center"/>
      <protection/>
    </xf>
    <xf numFmtId="179" fontId="46" fillId="0" borderId="35" xfId="64" applyNumberFormat="1" applyFont="1" applyFill="1" applyBorder="1" applyAlignment="1">
      <alignment horizontal="left" vertical="center"/>
      <protection/>
    </xf>
    <xf numFmtId="179" fontId="47" fillId="0" borderId="87" xfId="64" applyNumberFormat="1" applyFont="1" applyFill="1" applyBorder="1" applyAlignment="1">
      <alignment vertical="center"/>
      <protection/>
    </xf>
    <xf numFmtId="179" fontId="47" fillId="0" borderId="19" xfId="64" applyNumberFormat="1" applyFont="1" applyFill="1" applyBorder="1" applyAlignment="1">
      <alignment vertical="center"/>
      <protection/>
    </xf>
    <xf numFmtId="179" fontId="47" fillId="0" borderId="38" xfId="64" applyNumberFormat="1" applyFont="1" applyFill="1" applyBorder="1" applyAlignment="1">
      <alignment vertical="center"/>
      <protection/>
    </xf>
    <xf numFmtId="179" fontId="47" fillId="0" borderId="15" xfId="64" applyNumberFormat="1" applyFont="1" applyFill="1" applyBorder="1" applyAlignment="1">
      <alignment vertical="center"/>
      <protection/>
    </xf>
    <xf numFmtId="179" fontId="46" fillId="0" borderId="78" xfId="64" applyNumberFormat="1" applyFont="1" applyFill="1" applyBorder="1" applyAlignment="1">
      <alignment horizontal="left" vertical="center"/>
      <protection/>
    </xf>
    <xf numFmtId="179" fontId="47" fillId="0" borderId="89" xfId="64" applyNumberFormat="1" applyFont="1" applyFill="1" applyBorder="1" applyAlignment="1">
      <alignment vertical="center"/>
      <protection/>
    </xf>
    <xf numFmtId="179" fontId="47" fillId="0" borderId="14" xfId="64" applyNumberFormat="1" applyFont="1" applyFill="1" applyBorder="1" applyAlignment="1">
      <alignment vertical="center"/>
      <protection/>
    </xf>
    <xf numFmtId="179" fontId="47" fillId="0" borderId="88" xfId="64" applyNumberFormat="1" applyFont="1" applyFill="1" applyBorder="1" applyAlignment="1">
      <alignment vertical="center"/>
      <protection/>
    </xf>
    <xf numFmtId="179" fontId="47" fillId="0" borderId="12" xfId="64" applyNumberFormat="1" applyFont="1" applyFill="1" applyBorder="1" applyAlignment="1">
      <alignment vertical="center"/>
      <protection/>
    </xf>
    <xf numFmtId="179" fontId="47" fillId="0" borderId="16" xfId="64" applyNumberFormat="1" applyFont="1" applyFill="1" applyBorder="1" applyAlignment="1">
      <alignment vertical="center"/>
      <protection/>
    </xf>
    <xf numFmtId="179" fontId="46" fillId="0" borderId="93" xfId="61" applyNumberFormat="1" applyFont="1" applyFill="1" applyBorder="1" applyAlignment="1" applyProtection="1">
      <alignment horizontal="center" vertical="center"/>
      <protection/>
    </xf>
    <xf numFmtId="179" fontId="47" fillId="0" borderId="94" xfId="49" applyNumberFormat="1" applyFont="1" applyFill="1" applyBorder="1" applyAlignment="1">
      <alignment horizontal="right" vertical="center"/>
    </xf>
    <xf numFmtId="179" fontId="47" fillId="0" borderId="95" xfId="49" applyNumberFormat="1" applyFont="1" applyFill="1" applyBorder="1" applyAlignment="1">
      <alignment horizontal="right" vertical="center"/>
    </xf>
    <xf numFmtId="179" fontId="47" fillId="0" borderId="96" xfId="49" applyNumberFormat="1" applyFont="1" applyFill="1" applyBorder="1" applyAlignment="1">
      <alignment horizontal="right" vertical="center"/>
    </xf>
    <xf numFmtId="179" fontId="47" fillId="0" borderId="97" xfId="49" applyNumberFormat="1" applyFont="1" applyFill="1" applyBorder="1" applyAlignment="1">
      <alignment horizontal="right" vertical="center"/>
    </xf>
    <xf numFmtId="179" fontId="47" fillId="0" borderId="98" xfId="49" applyNumberFormat="1" applyFont="1" applyFill="1" applyBorder="1" applyAlignment="1">
      <alignment horizontal="right" vertical="center"/>
    </xf>
    <xf numFmtId="179" fontId="47" fillId="0" borderId="99" xfId="49" applyNumberFormat="1" applyFont="1" applyFill="1" applyBorder="1" applyAlignment="1">
      <alignment horizontal="right" vertical="center"/>
    </xf>
    <xf numFmtId="179" fontId="46" fillId="0" borderId="0" xfId="66" applyNumberFormat="1" applyFont="1" applyFill="1" applyBorder="1" applyAlignment="1">
      <alignment horizontal="center" vertical="center"/>
      <protection/>
    </xf>
    <xf numFmtId="179" fontId="46" fillId="0" borderId="28" xfId="64" applyNumberFormat="1" applyFont="1" applyFill="1" applyBorder="1" applyAlignment="1">
      <alignment horizontal="center" vertical="center"/>
      <protection/>
    </xf>
    <xf numFmtId="179" fontId="46" fillId="0" borderId="53" xfId="64" applyNumberFormat="1" applyFont="1" applyFill="1" applyBorder="1" applyAlignment="1">
      <alignment horizontal="center" vertical="center"/>
      <protection/>
    </xf>
    <xf numFmtId="179" fontId="46" fillId="0" borderId="100" xfId="64" applyNumberFormat="1" applyFont="1" applyFill="1" applyBorder="1" applyAlignment="1">
      <alignment horizontal="center" vertical="center" wrapText="1"/>
      <protection/>
    </xf>
    <xf numFmtId="179" fontId="46" fillId="0" borderId="101" xfId="64" applyNumberFormat="1" applyFont="1" applyFill="1" applyBorder="1" applyAlignment="1">
      <alignment horizontal="center" vertical="center" wrapText="1"/>
      <protection/>
    </xf>
    <xf numFmtId="179" fontId="46" fillId="0" borderId="0" xfId="64" applyNumberFormat="1" applyFont="1" applyFill="1" applyBorder="1" applyAlignment="1">
      <alignment horizontal="center" vertical="center" wrapText="1"/>
      <protection/>
    </xf>
    <xf numFmtId="179" fontId="46" fillId="0" borderId="34" xfId="64" applyNumberFormat="1" applyFont="1" applyFill="1" applyBorder="1" applyAlignment="1">
      <alignment horizontal="center" vertical="center" wrapText="1"/>
      <protection/>
    </xf>
    <xf numFmtId="179" fontId="49" fillId="0" borderId="0" xfId="64" applyNumberFormat="1" applyFont="1" applyFill="1" applyAlignment="1">
      <alignment horizontal="center" vertical="center"/>
      <protection/>
    </xf>
    <xf numFmtId="179" fontId="46" fillId="0" borderId="20" xfId="64" applyNumberFormat="1" applyFont="1" applyFill="1" applyBorder="1" applyAlignment="1">
      <alignment horizontal="center" vertical="center"/>
      <protection/>
    </xf>
    <xf numFmtId="179" fontId="46" fillId="0" borderId="21" xfId="64" applyNumberFormat="1" applyFont="1" applyFill="1" applyBorder="1" applyAlignment="1">
      <alignment horizontal="center" vertical="center"/>
      <protection/>
    </xf>
    <xf numFmtId="179" fontId="46" fillId="0" borderId="102" xfId="64" applyNumberFormat="1" applyFont="1" applyFill="1" applyBorder="1" applyAlignment="1">
      <alignment horizontal="center" vertical="center" wrapText="1"/>
      <protection/>
    </xf>
    <xf numFmtId="179" fontId="46" fillId="0" borderId="103" xfId="64" applyNumberFormat="1" applyFont="1" applyFill="1" applyBorder="1" applyAlignment="1">
      <alignment horizontal="center" vertical="center" wrapText="1"/>
      <protection/>
    </xf>
    <xf numFmtId="179" fontId="46" fillId="0" borderId="104" xfId="64" applyNumberFormat="1" applyFont="1" applyFill="1" applyBorder="1" applyAlignment="1">
      <alignment horizontal="center" vertical="center" wrapText="1"/>
      <protection/>
    </xf>
    <xf numFmtId="179" fontId="46" fillId="0" borderId="39" xfId="64" applyNumberFormat="1" applyFont="1" applyFill="1" applyBorder="1" applyAlignment="1">
      <alignment horizontal="center" vertical="center" wrapText="1"/>
      <protection/>
    </xf>
    <xf numFmtId="179" fontId="46" fillId="0" borderId="37" xfId="64" applyNumberFormat="1" applyFont="1" applyFill="1" applyBorder="1" applyAlignment="1">
      <alignment horizontal="center" vertical="center" wrapText="1"/>
      <protection/>
    </xf>
    <xf numFmtId="179" fontId="46" fillId="0" borderId="105" xfId="64" applyNumberFormat="1" applyFont="1" applyFill="1" applyBorder="1" applyAlignment="1">
      <alignment horizontal="center" vertical="center" wrapText="1"/>
      <protection/>
    </xf>
    <xf numFmtId="179" fontId="46" fillId="0" borderId="11" xfId="64" applyNumberFormat="1" applyFont="1" applyFill="1" applyBorder="1" applyAlignment="1">
      <alignment horizontal="center" vertical="center"/>
      <protection/>
    </xf>
    <xf numFmtId="179" fontId="46" fillId="0" borderId="37" xfId="64" applyNumberFormat="1" applyFont="1" applyFill="1" applyBorder="1" applyAlignment="1">
      <alignment horizontal="center" vertical="center"/>
      <protection/>
    </xf>
    <xf numFmtId="179" fontId="46" fillId="0" borderId="38" xfId="64" applyNumberFormat="1" applyFont="1" applyFill="1" applyBorder="1" applyAlignment="1">
      <alignment horizontal="center" vertical="center"/>
      <protection/>
    </xf>
    <xf numFmtId="179" fontId="46" fillId="0" borderId="31" xfId="66" applyNumberFormat="1" applyFont="1" applyFill="1" applyBorder="1" applyAlignment="1">
      <alignment horizontal="center" vertical="center"/>
      <protection/>
    </xf>
    <xf numFmtId="179" fontId="46" fillId="0" borderId="75" xfId="66" applyNumberFormat="1" applyFont="1" applyFill="1" applyBorder="1" applyAlignment="1">
      <alignment horizontal="center" vertical="center"/>
      <protection/>
    </xf>
    <xf numFmtId="179" fontId="46" fillId="0" borderId="89" xfId="66" applyNumberFormat="1" applyFont="1" applyFill="1" applyBorder="1" applyAlignment="1">
      <alignment horizontal="center" vertical="center"/>
      <protection/>
    </xf>
    <xf numFmtId="179" fontId="46" fillId="0" borderId="0" xfId="66" applyNumberFormat="1" applyFont="1" applyFill="1" applyBorder="1" applyAlignment="1">
      <alignment horizontal="center" vertical="center"/>
      <protection/>
    </xf>
    <xf numFmtId="179" fontId="46" fillId="0" borderId="12" xfId="64" applyNumberFormat="1" applyFont="1" applyFill="1" applyBorder="1" applyAlignment="1">
      <alignment horizontal="center" vertical="center"/>
      <protection/>
    </xf>
    <xf numFmtId="179" fontId="46" fillId="0" borderId="28" xfId="64" applyNumberFormat="1" applyFont="1" applyFill="1" applyBorder="1" applyAlignment="1">
      <alignment horizontal="center" vertical="center"/>
      <protection/>
    </xf>
    <xf numFmtId="179" fontId="46" fillId="0" borderId="52" xfId="64" applyNumberFormat="1" applyFont="1" applyFill="1" applyBorder="1" applyAlignment="1">
      <alignment horizontal="center" vertical="center"/>
      <protection/>
    </xf>
    <xf numFmtId="179" fontId="46" fillId="0" borderId="53" xfId="64" applyNumberFormat="1" applyFont="1" applyFill="1" applyBorder="1" applyAlignment="1">
      <alignment horizontal="center" vertical="center"/>
      <protection/>
    </xf>
    <xf numFmtId="179" fontId="46" fillId="0" borderId="0" xfId="61" applyNumberFormat="1" applyFont="1" applyFill="1" applyBorder="1" applyAlignment="1" applyProtection="1">
      <alignment vertical="center" wrapText="1"/>
      <protection/>
    </xf>
    <xf numFmtId="179" fontId="46" fillId="0" borderId="0" xfId="61" applyNumberFormat="1" applyFont="1" applyFill="1" applyBorder="1" applyAlignment="1" applyProtection="1">
      <alignment vertical="center"/>
      <protection/>
    </xf>
    <xf numFmtId="179" fontId="6" fillId="0" borderId="106" xfId="64" applyNumberFormat="1" applyFont="1" applyFill="1" applyBorder="1" applyAlignment="1">
      <alignment horizontal="left" vertical="center"/>
      <protection/>
    </xf>
    <xf numFmtId="179" fontId="5" fillId="0" borderId="103" xfId="64" applyNumberFormat="1" applyFont="1" applyFill="1" applyBorder="1" applyAlignment="1">
      <alignment horizontal="center" vertical="center" wrapText="1"/>
      <protection/>
    </xf>
    <xf numFmtId="179" fontId="5" fillId="0" borderId="107" xfId="64" applyNumberFormat="1" applyFont="1" applyFill="1" applyBorder="1" applyAlignment="1">
      <alignment horizontal="center" vertical="center" wrapText="1"/>
      <protection/>
    </xf>
    <xf numFmtId="179" fontId="5" fillId="0" borderId="37" xfId="64" applyNumberFormat="1" applyFont="1" applyFill="1" applyBorder="1" applyAlignment="1">
      <alignment horizontal="center" vertical="center" wrapText="1"/>
      <protection/>
    </xf>
    <xf numFmtId="179" fontId="5" fillId="0" borderId="11" xfId="64" applyNumberFormat="1" applyFont="1" applyFill="1" applyBorder="1" applyAlignment="1">
      <alignment horizontal="center" vertical="center" wrapText="1"/>
      <protection/>
    </xf>
    <xf numFmtId="179" fontId="5" fillId="0" borderId="12" xfId="64" applyNumberFormat="1" applyFont="1" applyFill="1" applyBorder="1" applyAlignment="1">
      <alignment horizontal="center" vertical="center" wrapText="1"/>
      <protection/>
    </xf>
    <xf numFmtId="179" fontId="5" fillId="0" borderId="108" xfId="64" applyNumberFormat="1" applyFont="1" applyFill="1" applyBorder="1" applyAlignment="1">
      <alignment horizontal="center" vertical="center" wrapText="1"/>
      <protection/>
    </xf>
    <xf numFmtId="179" fontId="5" fillId="0" borderId="100" xfId="64" applyNumberFormat="1" applyFont="1" applyFill="1" applyBorder="1" applyAlignment="1">
      <alignment horizontal="center" vertical="center" wrapText="1"/>
      <protection/>
    </xf>
    <xf numFmtId="179" fontId="5" fillId="0" borderId="109" xfId="64" applyNumberFormat="1" applyFont="1" applyFill="1" applyBorder="1" applyAlignment="1">
      <alignment horizontal="center" vertical="center" wrapText="1"/>
      <protection/>
    </xf>
    <xf numFmtId="179" fontId="5" fillId="0" borderId="13" xfId="64" applyNumberFormat="1" applyFont="1" applyFill="1" applyBorder="1" applyAlignment="1">
      <alignment horizontal="center" vertical="center" wrapText="1"/>
      <protection/>
    </xf>
    <xf numFmtId="179" fontId="5" fillId="0" borderId="0" xfId="64" applyNumberFormat="1" applyFont="1" applyFill="1" applyBorder="1" applyAlignment="1">
      <alignment horizontal="center" vertical="center" wrapText="1"/>
      <protection/>
    </xf>
    <xf numFmtId="179" fontId="5" fillId="0" borderId="33" xfId="64" applyNumberFormat="1" applyFont="1" applyFill="1" applyBorder="1" applyAlignment="1">
      <alignment horizontal="center" vertical="center" wrapText="1"/>
      <protection/>
    </xf>
    <xf numFmtId="179" fontId="5" fillId="0" borderId="12" xfId="64" applyNumberFormat="1" applyFont="1" applyFill="1" applyBorder="1" applyAlignment="1">
      <alignment horizontal="center" vertical="center"/>
      <protection/>
    </xf>
    <xf numFmtId="179" fontId="5" fillId="0" borderId="110" xfId="64" applyNumberFormat="1" applyFont="1" applyFill="1" applyBorder="1" applyAlignment="1">
      <alignment horizontal="center" vertical="center"/>
      <protection/>
    </xf>
    <xf numFmtId="179" fontId="5" fillId="0" borderId="111" xfId="64" applyNumberFormat="1" applyFont="1" applyFill="1" applyBorder="1" applyAlignment="1">
      <alignment horizontal="center" vertical="center"/>
      <protection/>
    </xf>
    <xf numFmtId="179" fontId="5" fillId="0" borderId="112" xfId="66" applyNumberFormat="1" applyFont="1" applyFill="1" applyBorder="1" applyAlignment="1">
      <alignment horizontal="center" vertical="center"/>
      <protection/>
    </xf>
    <xf numFmtId="179" fontId="5" fillId="0" borderId="30" xfId="66" applyNumberFormat="1" applyFont="1" applyFill="1" applyBorder="1" applyAlignment="1">
      <alignment horizontal="center" vertical="center"/>
      <protection/>
    </xf>
    <xf numFmtId="179" fontId="5" fillId="0" borderId="54" xfId="66" applyNumberFormat="1" applyFont="1" applyFill="1" applyBorder="1" applyAlignment="1">
      <alignment horizontal="center" vertical="center"/>
      <protection/>
    </xf>
    <xf numFmtId="179" fontId="5" fillId="0" borderId="29" xfId="66" applyNumberFormat="1" applyFont="1" applyFill="1" applyBorder="1" applyAlignment="1">
      <alignment horizontal="center" vertical="center"/>
      <protection/>
    </xf>
    <xf numFmtId="179" fontId="5" fillId="0" borderId="14" xfId="64" applyNumberFormat="1" applyFont="1" applyFill="1" applyBorder="1" applyAlignment="1">
      <alignment horizontal="center" vertical="center"/>
      <protection/>
    </xf>
    <xf numFmtId="179" fontId="5" fillId="0" borderId="32" xfId="64" applyNumberFormat="1" applyFont="1" applyFill="1" applyBorder="1" applyAlignment="1">
      <alignment horizontal="center" vertical="center"/>
      <protection/>
    </xf>
    <xf numFmtId="179" fontId="5" fillId="0" borderId="52" xfId="64" applyNumberFormat="1" applyFont="1" applyFill="1" applyBorder="1" applyAlignment="1">
      <alignment horizontal="center" vertical="center"/>
      <protection/>
    </xf>
    <xf numFmtId="179" fontId="5" fillId="0" borderId="53" xfId="64" applyNumberFormat="1" applyFont="1" applyFill="1" applyBorder="1" applyAlignment="1">
      <alignment horizontal="center" vertical="center"/>
      <protection/>
    </xf>
    <xf numFmtId="179" fontId="6" fillId="0" borderId="0" xfId="63" applyNumberFormat="1" applyFont="1" applyFill="1" applyBorder="1" applyAlignment="1">
      <alignment vertical="center" wrapText="1"/>
      <protection/>
    </xf>
    <xf numFmtId="179" fontId="6" fillId="0" borderId="0" xfId="64" applyNumberFormat="1" applyFont="1" applyFill="1" applyAlignment="1">
      <alignment horizontal="center" vertical="center"/>
      <protection/>
    </xf>
    <xf numFmtId="179" fontId="6" fillId="0" borderId="113" xfId="0" applyNumberFormat="1" applyFont="1" applyFill="1" applyBorder="1" applyAlignment="1">
      <alignment vertical="center"/>
    </xf>
    <xf numFmtId="179" fontId="6" fillId="0" borderId="114" xfId="0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1_1" xfId="62"/>
    <cellStyle name="標準_Sheet1_Sheet1" xfId="63"/>
    <cellStyle name="標準_市町村表" xfId="64"/>
    <cellStyle name="標準_市町村表_報道提供" xfId="65"/>
    <cellStyle name="標準_市町村表_報道提供_コピー期日前投票者数等" xfId="66"/>
    <cellStyle name="Followed Hyperlink" xfId="67"/>
    <cellStyle name="良い" xfId="68"/>
  </cellStyles>
  <dxfs count="2"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zoomScaleSheetLayoutView="75" zoomScalePageLayoutView="0" workbookViewId="0" topLeftCell="A1">
      <selection activeCell="B5" sqref="B5:C5"/>
    </sheetView>
  </sheetViews>
  <sheetFormatPr defaultColWidth="8.796875" defaultRowHeight="15"/>
  <cols>
    <col min="1" max="1" width="18.09765625" style="91" customWidth="1"/>
    <col min="2" max="10" width="15.09765625" style="90" customWidth="1"/>
    <col min="11" max="16384" width="9" style="90" customWidth="1"/>
  </cols>
  <sheetData>
    <row r="1" spans="1:10" ht="33" customHeight="1">
      <c r="A1" s="209" t="s">
        <v>183</v>
      </c>
      <c r="B1" s="209"/>
      <c r="C1" s="209"/>
      <c r="D1" s="209"/>
      <c r="E1" s="209"/>
      <c r="F1" s="209"/>
      <c r="G1" s="209"/>
      <c r="H1" s="209"/>
      <c r="I1" s="209"/>
      <c r="J1" s="209"/>
    </row>
    <row r="2" ht="15.75" customHeight="1" thickBot="1"/>
    <row r="3" spans="1:19" ht="24.75" customHeight="1">
      <c r="A3" s="210" t="s">
        <v>159</v>
      </c>
      <c r="B3" s="205" t="s">
        <v>181</v>
      </c>
      <c r="C3" s="205"/>
      <c r="D3" s="205"/>
      <c r="E3" s="205"/>
      <c r="F3" s="205"/>
      <c r="G3" s="206"/>
      <c r="H3" s="212" t="s">
        <v>182</v>
      </c>
      <c r="I3" s="213"/>
      <c r="J3" s="214"/>
      <c r="K3" s="92"/>
      <c r="L3" s="92"/>
      <c r="M3" s="92"/>
      <c r="N3" s="92"/>
      <c r="O3" s="92"/>
      <c r="P3" s="92"/>
      <c r="Q3" s="92"/>
      <c r="R3" s="92"/>
      <c r="S3" s="92"/>
    </row>
    <row r="4" spans="1:19" ht="24.75" customHeight="1" thickBot="1">
      <c r="A4" s="211"/>
      <c r="B4" s="207"/>
      <c r="C4" s="207"/>
      <c r="D4" s="207"/>
      <c r="E4" s="207"/>
      <c r="F4" s="207"/>
      <c r="G4" s="208"/>
      <c r="H4" s="215"/>
      <c r="I4" s="216"/>
      <c r="J4" s="217"/>
      <c r="K4" s="92"/>
      <c r="L4" s="92"/>
      <c r="M4" s="92"/>
      <c r="N4" s="92"/>
      <c r="O4" s="92"/>
      <c r="P4" s="92"/>
      <c r="Q4" s="92"/>
      <c r="R4" s="92"/>
      <c r="S4" s="92"/>
    </row>
    <row r="5" spans="1:19" s="91" customFormat="1" ht="30" customHeight="1" thickTop="1">
      <c r="A5" s="211"/>
      <c r="B5" s="218" t="s">
        <v>68</v>
      </c>
      <c r="C5" s="219"/>
      <c r="D5" s="218" t="s">
        <v>69</v>
      </c>
      <c r="E5" s="220"/>
      <c r="F5" s="221" t="s">
        <v>75</v>
      </c>
      <c r="G5" s="222"/>
      <c r="H5" s="223" t="s">
        <v>71</v>
      </c>
      <c r="I5" s="225" t="s">
        <v>72</v>
      </c>
      <c r="J5" s="227" t="s">
        <v>73</v>
      </c>
      <c r="K5" s="93"/>
      <c r="L5" s="93"/>
      <c r="M5" s="93"/>
      <c r="N5" s="93"/>
      <c r="O5" s="93"/>
      <c r="P5" s="93"/>
      <c r="Q5" s="93"/>
      <c r="R5" s="93"/>
      <c r="S5" s="93"/>
    </row>
    <row r="6" spans="1:19" s="91" customFormat="1" ht="30" customHeight="1">
      <c r="A6" s="211"/>
      <c r="B6" s="94"/>
      <c r="C6" s="95" t="s">
        <v>74</v>
      </c>
      <c r="D6" s="94"/>
      <c r="E6" s="96" t="s">
        <v>74</v>
      </c>
      <c r="F6" s="97"/>
      <c r="G6" s="98" t="s">
        <v>74</v>
      </c>
      <c r="H6" s="224"/>
      <c r="I6" s="226"/>
      <c r="J6" s="228"/>
      <c r="K6" s="93"/>
      <c r="L6" s="93"/>
      <c r="M6" s="93"/>
      <c r="N6" s="93"/>
      <c r="O6" s="93"/>
      <c r="P6" s="93"/>
      <c r="Q6" s="93"/>
      <c r="R6" s="93"/>
      <c r="S6" s="93"/>
    </row>
    <row r="7" spans="1:19" s="91" customFormat="1" ht="15" customHeight="1" thickBot="1">
      <c r="A7" s="211"/>
      <c r="B7" s="99" t="s">
        <v>150</v>
      </c>
      <c r="C7" s="99" t="s">
        <v>151</v>
      </c>
      <c r="D7" s="99" t="s">
        <v>152</v>
      </c>
      <c r="E7" s="100" t="s">
        <v>153</v>
      </c>
      <c r="F7" s="97" t="s">
        <v>154</v>
      </c>
      <c r="G7" s="101" t="s">
        <v>155</v>
      </c>
      <c r="H7" s="202" t="s">
        <v>156</v>
      </c>
      <c r="I7" s="203" t="s">
        <v>157</v>
      </c>
      <c r="J7" s="204" t="s">
        <v>158</v>
      </c>
      <c r="K7" s="93"/>
      <c r="L7" s="93"/>
      <c r="M7" s="93"/>
      <c r="N7" s="93"/>
      <c r="O7" s="93"/>
      <c r="P7" s="93"/>
      <c r="Q7" s="93"/>
      <c r="R7" s="93"/>
      <c r="S7" s="93"/>
    </row>
    <row r="8" spans="1:19" ht="29.25" customHeight="1" thickBot="1" thickTop="1">
      <c r="A8" s="102" t="s">
        <v>0</v>
      </c>
      <c r="B8" s="103">
        <f>B85</f>
        <v>49891</v>
      </c>
      <c r="C8" s="103">
        <f>C85</f>
        <v>5</v>
      </c>
      <c r="D8" s="103">
        <f>D85</f>
        <v>27</v>
      </c>
      <c r="E8" s="104">
        <f>E85</f>
        <v>0</v>
      </c>
      <c r="F8" s="105">
        <f aca="true" t="shared" si="0" ref="F8:F40">B8+D8</f>
        <v>49918</v>
      </c>
      <c r="G8" s="106">
        <f aca="true" t="shared" si="1" ref="G8:G40">C8+E8</f>
        <v>5</v>
      </c>
      <c r="H8" s="107">
        <v>64858</v>
      </c>
      <c r="I8" s="104">
        <v>47</v>
      </c>
      <c r="J8" s="108">
        <f>H8+I8</f>
        <v>64905</v>
      </c>
      <c r="K8" s="92"/>
      <c r="L8" s="92"/>
      <c r="M8" s="92"/>
      <c r="N8" s="92"/>
      <c r="O8" s="92"/>
      <c r="P8" s="92"/>
      <c r="Q8" s="92"/>
      <c r="R8" s="92"/>
      <c r="S8" s="92"/>
    </row>
    <row r="9" spans="1:19" ht="29.25" customHeight="1" thickBot="1" thickTop="1">
      <c r="A9" s="102" t="s">
        <v>2</v>
      </c>
      <c r="B9" s="103">
        <f>B93</f>
        <v>16012</v>
      </c>
      <c r="C9" s="103">
        <f>C93</f>
        <v>1</v>
      </c>
      <c r="D9" s="103">
        <f>D93</f>
        <v>8</v>
      </c>
      <c r="E9" s="104">
        <f>E93</f>
        <v>0</v>
      </c>
      <c r="F9" s="105">
        <f t="shared" si="0"/>
        <v>16020</v>
      </c>
      <c r="G9" s="106">
        <f t="shared" si="1"/>
        <v>1</v>
      </c>
      <c r="H9" s="107">
        <v>24333</v>
      </c>
      <c r="I9" s="104">
        <v>29</v>
      </c>
      <c r="J9" s="108">
        <f>H9+I9</f>
        <v>24362</v>
      </c>
      <c r="K9" s="92"/>
      <c r="L9" s="92"/>
      <c r="M9" s="92"/>
      <c r="N9" s="92"/>
      <c r="O9" s="92"/>
      <c r="P9" s="92"/>
      <c r="Q9" s="92"/>
      <c r="R9" s="92"/>
      <c r="S9" s="92"/>
    </row>
    <row r="10" spans="1:19" ht="29.25" customHeight="1" thickTop="1">
      <c r="A10" s="109" t="s">
        <v>4</v>
      </c>
      <c r="B10" s="110">
        <v>3224</v>
      </c>
      <c r="C10" s="111">
        <v>0</v>
      </c>
      <c r="D10" s="110">
        <v>14</v>
      </c>
      <c r="E10" s="112">
        <v>0</v>
      </c>
      <c r="F10" s="113">
        <f t="shared" si="0"/>
        <v>3238</v>
      </c>
      <c r="G10" s="114">
        <f t="shared" si="1"/>
        <v>0</v>
      </c>
      <c r="H10" s="115">
        <v>3478</v>
      </c>
      <c r="I10" s="116">
        <v>2</v>
      </c>
      <c r="J10" s="117">
        <f aca="true" t="shared" si="2" ref="J10:J51">H10+I10</f>
        <v>3480</v>
      </c>
      <c r="K10" s="92"/>
      <c r="L10" s="92"/>
      <c r="M10" s="92"/>
      <c r="N10" s="92"/>
      <c r="O10" s="92"/>
      <c r="P10" s="92"/>
      <c r="Q10" s="92"/>
      <c r="R10" s="92"/>
      <c r="S10" s="92"/>
    </row>
    <row r="11" spans="1:19" ht="29.25" customHeight="1">
      <c r="A11" s="118" t="s">
        <v>6</v>
      </c>
      <c r="B11" s="110">
        <v>9546</v>
      </c>
      <c r="C11" s="119">
        <v>2</v>
      </c>
      <c r="D11" s="110">
        <v>31</v>
      </c>
      <c r="E11" s="120">
        <v>0</v>
      </c>
      <c r="F11" s="121">
        <f t="shared" si="0"/>
        <v>9577</v>
      </c>
      <c r="G11" s="122">
        <f t="shared" si="1"/>
        <v>2</v>
      </c>
      <c r="H11" s="123">
        <v>11946</v>
      </c>
      <c r="I11" s="116">
        <v>35</v>
      </c>
      <c r="J11" s="124">
        <f t="shared" si="2"/>
        <v>11981</v>
      </c>
      <c r="K11" s="92"/>
      <c r="L11" s="92"/>
      <c r="M11" s="92"/>
      <c r="N11" s="92"/>
      <c r="O11" s="92"/>
      <c r="P11" s="92"/>
      <c r="Q11" s="92"/>
      <c r="R11" s="125"/>
      <c r="S11" s="92"/>
    </row>
    <row r="12" spans="1:19" ht="29.25" customHeight="1">
      <c r="A12" s="118" t="s">
        <v>8</v>
      </c>
      <c r="B12" s="110">
        <v>2519</v>
      </c>
      <c r="C12" s="119">
        <v>0</v>
      </c>
      <c r="D12" s="110">
        <v>2</v>
      </c>
      <c r="E12" s="120">
        <v>0</v>
      </c>
      <c r="F12" s="121">
        <f t="shared" si="0"/>
        <v>2521</v>
      </c>
      <c r="G12" s="122">
        <f t="shared" si="1"/>
        <v>0</v>
      </c>
      <c r="H12" s="123">
        <v>2173</v>
      </c>
      <c r="I12" s="116">
        <v>0</v>
      </c>
      <c r="J12" s="124">
        <f t="shared" si="2"/>
        <v>2173</v>
      </c>
      <c r="K12" s="92"/>
      <c r="L12" s="92"/>
      <c r="M12" s="92"/>
      <c r="N12" s="92"/>
      <c r="O12" s="92"/>
      <c r="P12" s="92"/>
      <c r="Q12" s="92"/>
      <c r="R12" s="126"/>
      <c r="S12" s="92"/>
    </row>
    <row r="13" spans="1:19" ht="29.25" customHeight="1">
      <c r="A13" s="118" t="s">
        <v>10</v>
      </c>
      <c r="B13" s="110">
        <v>6668</v>
      </c>
      <c r="C13" s="119">
        <v>0</v>
      </c>
      <c r="D13" s="110">
        <v>5</v>
      </c>
      <c r="E13" s="120">
        <v>0</v>
      </c>
      <c r="F13" s="121">
        <f t="shared" si="0"/>
        <v>6673</v>
      </c>
      <c r="G13" s="122">
        <f t="shared" si="1"/>
        <v>0</v>
      </c>
      <c r="H13" s="123">
        <v>6389</v>
      </c>
      <c r="I13" s="116">
        <v>3</v>
      </c>
      <c r="J13" s="124">
        <f t="shared" si="2"/>
        <v>6392</v>
      </c>
      <c r="K13" s="92"/>
      <c r="L13" s="92"/>
      <c r="M13" s="92"/>
      <c r="N13" s="92"/>
      <c r="O13" s="92"/>
      <c r="P13" s="92"/>
      <c r="Q13" s="92"/>
      <c r="R13" s="92"/>
      <c r="S13" s="92"/>
    </row>
    <row r="14" spans="1:19" ht="29.25" customHeight="1">
      <c r="A14" s="118" t="s">
        <v>12</v>
      </c>
      <c r="B14" s="110">
        <v>1507</v>
      </c>
      <c r="C14" s="119">
        <v>0</v>
      </c>
      <c r="D14" s="110">
        <v>0</v>
      </c>
      <c r="E14" s="120">
        <v>0</v>
      </c>
      <c r="F14" s="121">
        <f t="shared" si="0"/>
        <v>1507</v>
      </c>
      <c r="G14" s="122">
        <f t="shared" si="1"/>
        <v>0</v>
      </c>
      <c r="H14" s="123">
        <v>1229</v>
      </c>
      <c r="I14" s="116">
        <v>0</v>
      </c>
      <c r="J14" s="124">
        <f t="shared" si="2"/>
        <v>1229</v>
      </c>
      <c r="K14" s="92"/>
      <c r="L14" s="92"/>
      <c r="M14" s="92"/>
      <c r="N14" s="92"/>
      <c r="O14" s="92"/>
      <c r="P14" s="92"/>
      <c r="Q14" s="92"/>
      <c r="R14" s="92"/>
      <c r="S14" s="92"/>
    </row>
    <row r="15" spans="1:19" ht="29.25" customHeight="1">
      <c r="A15" s="118" t="s">
        <v>13</v>
      </c>
      <c r="B15" s="110">
        <v>6797</v>
      </c>
      <c r="C15" s="119">
        <v>2</v>
      </c>
      <c r="D15" s="110">
        <v>15</v>
      </c>
      <c r="E15" s="120">
        <v>0</v>
      </c>
      <c r="F15" s="121">
        <f t="shared" si="0"/>
        <v>6812</v>
      </c>
      <c r="G15" s="122">
        <f t="shared" si="1"/>
        <v>2</v>
      </c>
      <c r="H15" s="123">
        <v>7367</v>
      </c>
      <c r="I15" s="116">
        <v>46</v>
      </c>
      <c r="J15" s="124">
        <f t="shared" si="2"/>
        <v>7413</v>
      </c>
      <c r="K15" s="92"/>
      <c r="L15" s="92"/>
      <c r="M15" s="92"/>
      <c r="N15" s="92"/>
      <c r="O15" s="92"/>
      <c r="P15" s="92"/>
      <c r="Q15" s="92"/>
      <c r="R15" s="92"/>
      <c r="S15" s="92"/>
    </row>
    <row r="16" spans="1:19" ht="29.25" customHeight="1">
      <c r="A16" s="118" t="s">
        <v>15</v>
      </c>
      <c r="B16" s="110">
        <v>1992</v>
      </c>
      <c r="C16" s="119">
        <v>0</v>
      </c>
      <c r="D16" s="110">
        <v>0</v>
      </c>
      <c r="E16" s="120">
        <v>0</v>
      </c>
      <c r="F16" s="121">
        <f t="shared" si="0"/>
        <v>1992</v>
      </c>
      <c r="G16" s="122">
        <f t="shared" si="1"/>
        <v>0</v>
      </c>
      <c r="H16" s="123">
        <v>1881</v>
      </c>
      <c r="I16" s="116">
        <v>0</v>
      </c>
      <c r="J16" s="124">
        <f t="shared" si="2"/>
        <v>1881</v>
      </c>
      <c r="K16" s="92"/>
      <c r="L16" s="92"/>
      <c r="M16" s="92"/>
      <c r="N16" s="92"/>
      <c r="O16" s="92"/>
      <c r="P16" s="92"/>
      <c r="Q16" s="92"/>
      <c r="R16" s="92"/>
      <c r="S16" s="92"/>
    </row>
    <row r="17" spans="1:19" ht="29.25" customHeight="1">
      <c r="A17" s="118" t="s">
        <v>17</v>
      </c>
      <c r="B17" s="110">
        <v>3601</v>
      </c>
      <c r="C17" s="119">
        <v>0</v>
      </c>
      <c r="D17" s="110">
        <v>1</v>
      </c>
      <c r="E17" s="120">
        <v>0</v>
      </c>
      <c r="F17" s="121">
        <f t="shared" si="0"/>
        <v>3602</v>
      </c>
      <c r="G17" s="122">
        <f t="shared" si="1"/>
        <v>0</v>
      </c>
      <c r="H17" s="123">
        <v>4445</v>
      </c>
      <c r="I17" s="116">
        <v>0</v>
      </c>
      <c r="J17" s="124">
        <f t="shared" si="2"/>
        <v>4445</v>
      </c>
      <c r="K17" s="92"/>
      <c r="L17" s="92"/>
      <c r="M17" s="92"/>
      <c r="N17" s="92"/>
      <c r="O17" s="92"/>
      <c r="P17" s="92"/>
      <c r="Q17" s="92"/>
      <c r="R17" s="92"/>
      <c r="S17" s="92"/>
    </row>
    <row r="18" spans="1:19" ht="29.25" customHeight="1">
      <c r="A18" s="118" t="s">
        <v>19</v>
      </c>
      <c r="B18" s="110">
        <v>10133</v>
      </c>
      <c r="C18" s="119">
        <v>0</v>
      </c>
      <c r="D18" s="110">
        <v>70</v>
      </c>
      <c r="E18" s="120">
        <v>0</v>
      </c>
      <c r="F18" s="121">
        <f t="shared" si="0"/>
        <v>10203</v>
      </c>
      <c r="G18" s="122">
        <f t="shared" si="1"/>
        <v>0</v>
      </c>
      <c r="H18" s="123">
        <v>9705</v>
      </c>
      <c r="I18" s="116">
        <v>32</v>
      </c>
      <c r="J18" s="124">
        <f t="shared" si="2"/>
        <v>9737</v>
      </c>
      <c r="K18" s="92"/>
      <c r="L18" s="92"/>
      <c r="M18" s="92"/>
      <c r="N18" s="92"/>
      <c r="O18" s="92"/>
      <c r="P18" s="92"/>
      <c r="Q18" s="92"/>
      <c r="R18" s="92"/>
      <c r="S18" s="92"/>
    </row>
    <row r="19" spans="1:19" ht="29.25" customHeight="1">
      <c r="A19" s="118" t="s">
        <v>21</v>
      </c>
      <c r="B19" s="110">
        <v>2173</v>
      </c>
      <c r="C19" s="119">
        <v>0</v>
      </c>
      <c r="D19" s="110">
        <v>0</v>
      </c>
      <c r="E19" s="120">
        <v>0</v>
      </c>
      <c r="F19" s="121">
        <f t="shared" si="0"/>
        <v>2173</v>
      </c>
      <c r="G19" s="122">
        <f t="shared" si="1"/>
        <v>0</v>
      </c>
      <c r="H19" s="123">
        <v>5035</v>
      </c>
      <c r="I19" s="116">
        <v>0</v>
      </c>
      <c r="J19" s="124">
        <f t="shared" si="2"/>
        <v>5035</v>
      </c>
      <c r="K19" s="92"/>
      <c r="L19" s="92"/>
      <c r="M19" s="92"/>
      <c r="N19" s="92"/>
      <c r="O19" s="92"/>
      <c r="P19" s="92"/>
      <c r="Q19" s="92"/>
      <c r="R19" s="92"/>
      <c r="S19" s="92"/>
    </row>
    <row r="20" spans="1:19" ht="29.25" customHeight="1">
      <c r="A20" s="118" t="s">
        <v>23</v>
      </c>
      <c r="B20" s="110">
        <v>4264</v>
      </c>
      <c r="C20" s="119">
        <v>0</v>
      </c>
      <c r="D20" s="110">
        <v>0</v>
      </c>
      <c r="E20" s="120">
        <v>0</v>
      </c>
      <c r="F20" s="121">
        <f t="shared" si="0"/>
        <v>4264</v>
      </c>
      <c r="G20" s="122">
        <f t="shared" si="1"/>
        <v>0</v>
      </c>
      <c r="H20" s="123">
        <v>4692</v>
      </c>
      <c r="I20" s="116">
        <v>7</v>
      </c>
      <c r="J20" s="124">
        <f t="shared" si="2"/>
        <v>4699</v>
      </c>
      <c r="K20" s="92"/>
      <c r="L20" s="92"/>
      <c r="M20" s="92"/>
      <c r="N20" s="92"/>
      <c r="O20" s="92"/>
      <c r="P20" s="92"/>
      <c r="Q20" s="92"/>
      <c r="R20" s="92"/>
      <c r="S20" s="92"/>
    </row>
    <row r="21" spans="1:19" ht="29.25" customHeight="1">
      <c r="A21" s="118" t="s">
        <v>25</v>
      </c>
      <c r="B21" s="110">
        <v>1488</v>
      </c>
      <c r="C21" s="119">
        <v>0</v>
      </c>
      <c r="D21" s="110">
        <v>11</v>
      </c>
      <c r="E21" s="120">
        <v>0</v>
      </c>
      <c r="F21" s="121">
        <f t="shared" si="0"/>
        <v>1499</v>
      </c>
      <c r="G21" s="122">
        <f t="shared" si="1"/>
        <v>0</v>
      </c>
      <c r="H21" s="123">
        <v>2118</v>
      </c>
      <c r="I21" s="116">
        <v>0</v>
      </c>
      <c r="J21" s="124">
        <f t="shared" si="2"/>
        <v>2118</v>
      </c>
      <c r="K21" s="92"/>
      <c r="L21" s="92"/>
      <c r="M21" s="92"/>
      <c r="N21" s="92"/>
      <c r="O21" s="92"/>
      <c r="P21" s="92"/>
      <c r="Q21" s="92"/>
      <c r="R21" s="92"/>
      <c r="S21" s="92"/>
    </row>
    <row r="22" spans="1:19" ht="29.25" customHeight="1">
      <c r="A22" s="118" t="s">
        <v>27</v>
      </c>
      <c r="B22" s="110">
        <v>2404</v>
      </c>
      <c r="C22" s="119">
        <v>1</v>
      </c>
      <c r="D22" s="110">
        <v>0</v>
      </c>
      <c r="E22" s="120">
        <v>0</v>
      </c>
      <c r="F22" s="121">
        <f t="shared" si="0"/>
        <v>2404</v>
      </c>
      <c r="G22" s="122">
        <f t="shared" si="1"/>
        <v>1</v>
      </c>
      <c r="H22" s="123">
        <v>2395</v>
      </c>
      <c r="I22" s="116">
        <v>0</v>
      </c>
      <c r="J22" s="124">
        <f t="shared" si="2"/>
        <v>2395</v>
      </c>
      <c r="K22" s="92"/>
      <c r="L22" s="92"/>
      <c r="M22" s="92"/>
      <c r="N22" s="92"/>
      <c r="O22" s="92"/>
      <c r="P22" s="92"/>
      <c r="Q22" s="92"/>
      <c r="R22" s="92"/>
      <c r="S22" s="92"/>
    </row>
    <row r="23" spans="1:19" ht="29.25" customHeight="1">
      <c r="A23" s="118" t="s">
        <v>29</v>
      </c>
      <c r="B23" s="110">
        <v>5847</v>
      </c>
      <c r="C23" s="119">
        <v>1</v>
      </c>
      <c r="D23" s="110">
        <v>5</v>
      </c>
      <c r="E23" s="120">
        <v>0</v>
      </c>
      <c r="F23" s="121">
        <f t="shared" si="0"/>
        <v>5852</v>
      </c>
      <c r="G23" s="122">
        <f t="shared" si="1"/>
        <v>1</v>
      </c>
      <c r="H23" s="123">
        <v>6132</v>
      </c>
      <c r="I23" s="116">
        <v>8</v>
      </c>
      <c r="J23" s="124">
        <f t="shared" si="2"/>
        <v>6140</v>
      </c>
      <c r="K23" s="92"/>
      <c r="L23" s="92"/>
      <c r="M23" s="92"/>
      <c r="N23" s="92"/>
      <c r="O23" s="92"/>
      <c r="P23" s="92"/>
      <c r="Q23" s="92"/>
      <c r="R23" s="92"/>
      <c r="S23" s="92"/>
    </row>
    <row r="24" spans="1:19" ht="29.25" customHeight="1">
      <c r="A24" s="118" t="s">
        <v>31</v>
      </c>
      <c r="B24" s="110">
        <v>3050</v>
      </c>
      <c r="C24" s="119">
        <v>0</v>
      </c>
      <c r="D24" s="110">
        <v>0</v>
      </c>
      <c r="E24" s="120">
        <v>0</v>
      </c>
      <c r="F24" s="121">
        <f t="shared" si="0"/>
        <v>3050</v>
      </c>
      <c r="G24" s="122">
        <f t="shared" si="1"/>
        <v>0</v>
      </c>
      <c r="H24" s="123">
        <v>2939</v>
      </c>
      <c r="I24" s="116">
        <v>0</v>
      </c>
      <c r="J24" s="124">
        <f t="shared" si="2"/>
        <v>2939</v>
      </c>
      <c r="K24" s="92"/>
      <c r="L24" s="92"/>
      <c r="M24" s="92"/>
      <c r="N24" s="92"/>
      <c r="O24" s="92"/>
      <c r="P24" s="92"/>
      <c r="Q24" s="92"/>
      <c r="R24" s="92"/>
      <c r="S24" s="92"/>
    </row>
    <row r="25" spans="1:19" ht="29.25" customHeight="1">
      <c r="A25" s="118" t="s">
        <v>33</v>
      </c>
      <c r="B25" s="110">
        <v>2541</v>
      </c>
      <c r="C25" s="119">
        <v>0</v>
      </c>
      <c r="D25" s="110">
        <v>4</v>
      </c>
      <c r="E25" s="120">
        <v>0</v>
      </c>
      <c r="F25" s="121">
        <f t="shared" si="0"/>
        <v>2545</v>
      </c>
      <c r="G25" s="122">
        <f t="shared" si="1"/>
        <v>0</v>
      </c>
      <c r="H25" s="123">
        <v>2413</v>
      </c>
      <c r="I25" s="116">
        <v>3</v>
      </c>
      <c r="J25" s="124">
        <f t="shared" si="2"/>
        <v>2416</v>
      </c>
      <c r="K25" s="92"/>
      <c r="L25" s="92"/>
      <c r="M25" s="92"/>
      <c r="N25" s="92"/>
      <c r="O25" s="92"/>
      <c r="P25" s="92"/>
      <c r="Q25" s="92"/>
      <c r="R25" s="92"/>
      <c r="S25" s="92"/>
    </row>
    <row r="26" spans="1:19" ht="29.25" customHeight="1">
      <c r="A26" s="118" t="s">
        <v>35</v>
      </c>
      <c r="B26" s="110">
        <v>1453</v>
      </c>
      <c r="C26" s="119">
        <v>0</v>
      </c>
      <c r="D26" s="110">
        <v>2</v>
      </c>
      <c r="E26" s="120">
        <v>0</v>
      </c>
      <c r="F26" s="121">
        <f t="shared" si="0"/>
        <v>1455</v>
      </c>
      <c r="G26" s="122">
        <f t="shared" si="1"/>
        <v>0</v>
      </c>
      <c r="H26" s="123">
        <v>2313</v>
      </c>
      <c r="I26" s="116">
        <v>9</v>
      </c>
      <c r="J26" s="124">
        <f t="shared" si="2"/>
        <v>2322</v>
      </c>
      <c r="K26" s="92"/>
      <c r="L26" s="92"/>
      <c r="M26" s="92"/>
      <c r="N26" s="92"/>
      <c r="O26" s="92"/>
      <c r="P26" s="92"/>
      <c r="Q26" s="92"/>
      <c r="R26" s="92"/>
      <c r="S26" s="92"/>
    </row>
    <row r="27" spans="1:19" ht="29.25" customHeight="1">
      <c r="A27" s="118" t="s">
        <v>37</v>
      </c>
      <c r="B27" s="110">
        <v>3681</v>
      </c>
      <c r="C27" s="119">
        <v>0</v>
      </c>
      <c r="D27" s="110">
        <v>25</v>
      </c>
      <c r="E27" s="120">
        <v>0</v>
      </c>
      <c r="F27" s="121">
        <f t="shared" si="0"/>
        <v>3706</v>
      </c>
      <c r="G27" s="122">
        <f t="shared" si="1"/>
        <v>0</v>
      </c>
      <c r="H27" s="123">
        <v>4711</v>
      </c>
      <c r="I27" s="116">
        <v>20</v>
      </c>
      <c r="J27" s="124">
        <f t="shared" si="2"/>
        <v>4731</v>
      </c>
      <c r="K27" s="92"/>
      <c r="L27" s="92"/>
      <c r="M27" s="92"/>
      <c r="N27" s="92"/>
      <c r="O27" s="92"/>
      <c r="P27" s="92"/>
      <c r="Q27" s="92"/>
      <c r="R27" s="92"/>
      <c r="S27" s="92"/>
    </row>
    <row r="28" spans="1:19" ht="29.25" customHeight="1">
      <c r="A28" s="118" t="s">
        <v>39</v>
      </c>
      <c r="B28" s="110">
        <v>2167</v>
      </c>
      <c r="C28" s="119">
        <v>1</v>
      </c>
      <c r="D28" s="110">
        <v>0</v>
      </c>
      <c r="E28" s="120">
        <v>0</v>
      </c>
      <c r="F28" s="121">
        <f t="shared" si="0"/>
        <v>2167</v>
      </c>
      <c r="G28" s="122">
        <f t="shared" si="1"/>
        <v>1</v>
      </c>
      <c r="H28" s="123">
        <v>2730</v>
      </c>
      <c r="I28" s="116">
        <v>0</v>
      </c>
      <c r="J28" s="124">
        <f t="shared" si="2"/>
        <v>2730</v>
      </c>
      <c r="K28" s="92"/>
      <c r="L28" s="92"/>
      <c r="M28" s="92"/>
      <c r="N28" s="92"/>
      <c r="O28" s="92"/>
      <c r="P28" s="92"/>
      <c r="Q28" s="92"/>
      <c r="R28" s="92"/>
      <c r="S28" s="92"/>
    </row>
    <row r="29" spans="1:19" ht="29.25" customHeight="1">
      <c r="A29" s="118" t="s">
        <v>40</v>
      </c>
      <c r="B29" s="110">
        <v>1138</v>
      </c>
      <c r="C29" s="119">
        <v>0</v>
      </c>
      <c r="D29" s="110">
        <v>0</v>
      </c>
      <c r="E29" s="127">
        <v>0</v>
      </c>
      <c r="F29" s="121">
        <f t="shared" si="0"/>
        <v>1138</v>
      </c>
      <c r="G29" s="122">
        <f t="shared" si="1"/>
        <v>0</v>
      </c>
      <c r="H29" s="123">
        <v>1158</v>
      </c>
      <c r="I29" s="116">
        <v>0</v>
      </c>
      <c r="J29" s="124">
        <f t="shared" si="2"/>
        <v>1158</v>
      </c>
      <c r="K29" s="92"/>
      <c r="L29" s="92"/>
      <c r="M29" s="92"/>
      <c r="N29" s="92"/>
      <c r="O29" s="92"/>
      <c r="P29" s="92"/>
      <c r="Q29" s="92"/>
      <c r="R29" s="92"/>
      <c r="S29" s="92"/>
    </row>
    <row r="30" spans="1:19" ht="29.25" customHeight="1">
      <c r="A30" s="118" t="s">
        <v>41</v>
      </c>
      <c r="B30" s="110">
        <v>2569</v>
      </c>
      <c r="C30" s="119">
        <v>1</v>
      </c>
      <c r="D30" s="110">
        <v>3</v>
      </c>
      <c r="E30" s="120">
        <v>0</v>
      </c>
      <c r="F30" s="121">
        <f t="shared" si="0"/>
        <v>2572</v>
      </c>
      <c r="G30" s="122">
        <f t="shared" si="1"/>
        <v>1</v>
      </c>
      <c r="H30" s="123">
        <v>2750</v>
      </c>
      <c r="I30" s="116">
        <v>0</v>
      </c>
      <c r="J30" s="124">
        <f t="shared" si="2"/>
        <v>2750</v>
      </c>
      <c r="K30" s="92"/>
      <c r="L30" s="92"/>
      <c r="M30" s="92"/>
      <c r="N30" s="92"/>
      <c r="O30" s="92"/>
      <c r="P30" s="92"/>
      <c r="Q30" s="92"/>
      <c r="R30" s="92"/>
      <c r="S30" s="92"/>
    </row>
    <row r="31" spans="1:19" ht="29.25" customHeight="1">
      <c r="A31" s="118" t="s">
        <v>1</v>
      </c>
      <c r="B31" s="110">
        <v>4033</v>
      </c>
      <c r="C31" s="119">
        <v>0</v>
      </c>
      <c r="D31" s="110">
        <v>2</v>
      </c>
      <c r="E31" s="120">
        <v>0</v>
      </c>
      <c r="F31" s="121">
        <f t="shared" si="0"/>
        <v>4035</v>
      </c>
      <c r="G31" s="122">
        <f t="shared" si="1"/>
        <v>0</v>
      </c>
      <c r="H31" s="123">
        <v>4815</v>
      </c>
      <c r="I31" s="116">
        <v>2</v>
      </c>
      <c r="J31" s="124">
        <f t="shared" si="2"/>
        <v>4817</v>
      </c>
      <c r="K31" s="92"/>
      <c r="L31" s="92"/>
      <c r="M31" s="92"/>
      <c r="N31" s="92"/>
      <c r="O31" s="92"/>
      <c r="P31" s="92"/>
      <c r="Q31" s="92"/>
      <c r="R31" s="92"/>
      <c r="S31" s="92"/>
    </row>
    <row r="32" spans="1:19" ht="29.25" customHeight="1">
      <c r="A32" s="118" t="s">
        <v>3</v>
      </c>
      <c r="B32" s="110">
        <v>1639</v>
      </c>
      <c r="C32" s="119">
        <v>0</v>
      </c>
      <c r="D32" s="110">
        <v>0</v>
      </c>
      <c r="E32" s="120">
        <v>0</v>
      </c>
      <c r="F32" s="121">
        <f t="shared" si="0"/>
        <v>1639</v>
      </c>
      <c r="G32" s="122">
        <f t="shared" si="1"/>
        <v>0</v>
      </c>
      <c r="H32" s="123">
        <v>1556</v>
      </c>
      <c r="I32" s="116">
        <v>0</v>
      </c>
      <c r="J32" s="124">
        <f t="shared" si="2"/>
        <v>1556</v>
      </c>
      <c r="K32" s="92"/>
      <c r="L32" s="92"/>
      <c r="M32" s="92"/>
      <c r="N32" s="92"/>
      <c r="O32" s="92"/>
      <c r="P32" s="92"/>
      <c r="Q32" s="92"/>
      <c r="R32" s="92"/>
      <c r="S32" s="92"/>
    </row>
    <row r="33" spans="1:10" ht="29.25" customHeight="1">
      <c r="A33" s="118" t="s">
        <v>5</v>
      </c>
      <c r="B33" s="110">
        <v>1116</v>
      </c>
      <c r="C33" s="119">
        <v>0</v>
      </c>
      <c r="D33" s="110">
        <v>1</v>
      </c>
      <c r="E33" s="120">
        <v>0</v>
      </c>
      <c r="F33" s="121">
        <f t="shared" si="0"/>
        <v>1117</v>
      </c>
      <c r="G33" s="122">
        <f t="shared" si="1"/>
        <v>0</v>
      </c>
      <c r="H33" s="123">
        <v>1083</v>
      </c>
      <c r="I33" s="116">
        <v>0</v>
      </c>
      <c r="J33" s="124">
        <f t="shared" si="2"/>
        <v>1083</v>
      </c>
    </row>
    <row r="34" spans="1:10" ht="29.25" customHeight="1">
      <c r="A34" s="118" t="s">
        <v>7</v>
      </c>
      <c r="B34" s="110">
        <v>1329</v>
      </c>
      <c r="C34" s="119">
        <v>0</v>
      </c>
      <c r="D34" s="110">
        <v>5</v>
      </c>
      <c r="E34" s="120">
        <v>0</v>
      </c>
      <c r="F34" s="121">
        <f t="shared" si="0"/>
        <v>1334</v>
      </c>
      <c r="G34" s="122">
        <f t="shared" si="1"/>
        <v>0</v>
      </c>
      <c r="H34" s="123">
        <v>1466</v>
      </c>
      <c r="I34" s="116">
        <v>9</v>
      </c>
      <c r="J34" s="124">
        <f t="shared" si="2"/>
        <v>1475</v>
      </c>
    </row>
    <row r="35" spans="1:10" ht="29.25" customHeight="1">
      <c r="A35" s="118" t="s">
        <v>9</v>
      </c>
      <c r="B35" s="110">
        <v>7453</v>
      </c>
      <c r="C35" s="119">
        <v>0</v>
      </c>
      <c r="D35" s="110">
        <v>0</v>
      </c>
      <c r="E35" s="127">
        <v>0</v>
      </c>
      <c r="F35" s="121">
        <f t="shared" si="0"/>
        <v>7453</v>
      </c>
      <c r="G35" s="122">
        <f t="shared" si="1"/>
        <v>0</v>
      </c>
      <c r="H35" s="123">
        <v>7029</v>
      </c>
      <c r="I35" s="116">
        <v>3</v>
      </c>
      <c r="J35" s="124">
        <f t="shared" si="2"/>
        <v>7032</v>
      </c>
    </row>
    <row r="36" spans="1:10" ht="29.25" customHeight="1">
      <c r="A36" s="118" t="s">
        <v>11</v>
      </c>
      <c r="B36" s="110">
        <v>1737</v>
      </c>
      <c r="C36" s="119">
        <v>0</v>
      </c>
      <c r="D36" s="110">
        <v>4</v>
      </c>
      <c r="E36" s="127">
        <v>0</v>
      </c>
      <c r="F36" s="121">
        <f t="shared" si="0"/>
        <v>1741</v>
      </c>
      <c r="G36" s="122">
        <f t="shared" si="1"/>
        <v>0</v>
      </c>
      <c r="H36" s="123">
        <v>1281</v>
      </c>
      <c r="I36" s="116">
        <v>1</v>
      </c>
      <c r="J36" s="124">
        <f t="shared" si="2"/>
        <v>1282</v>
      </c>
    </row>
    <row r="37" spans="1:10" ht="29.25" customHeight="1">
      <c r="A37" s="118" t="s">
        <v>70</v>
      </c>
      <c r="B37" s="110">
        <v>870</v>
      </c>
      <c r="C37" s="119">
        <v>0</v>
      </c>
      <c r="D37" s="110">
        <v>3</v>
      </c>
      <c r="E37" s="127">
        <v>0</v>
      </c>
      <c r="F37" s="121">
        <f t="shared" si="0"/>
        <v>873</v>
      </c>
      <c r="G37" s="122">
        <f t="shared" si="1"/>
        <v>0</v>
      </c>
      <c r="H37" s="123">
        <v>1031</v>
      </c>
      <c r="I37" s="116">
        <v>4</v>
      </c>
      <c r="J37" s="124">
        <f t="shared" si="2"/>
        <v>1035</v>
      </c>
    </row>
    <row r="38" spans="1:10" ht="29.25" customHeight="1">
      <c r="A38" s="118" t="s">
        <v>14</v>
      </c>
      <c r="B38" s="110">
        <v>2163</v>
      </c>
      <c r="C38" s="119">
        <v>0</v>
      </c>
      <c r="D38" s="110">
        <v>1</v>
      </c>
      <c r="E38" s="127">
        <v>0</v>
      </c>
      <c r="F38" s="121">
        <f t="shared" si="0"/>
        <v>2164</v>
      </c>
      <c r="G38" s="122">
        <f t="shared" si="1"/>
        <v>0</v>
      </c>
      <c r="H38" s="123">
        <v>2400</v>
      </c>
      <c r="I38" s="116">
        <v>4</v>
      </c>
      <c r="J38" s="124">
        <f t="shared" si="2"/>
        <v>2404</v>
      </c>
    </row>
    <row r="39" spans="1:10" ht="29.25" customHeight="1">
      <c r="A39" s="118" t="s">
        <v>16</v>
      </c>
      <c r="B39" s="110">
        <v>1225</v>
      </c>
      <c r="C39" s="119">
        <v>0</v>
      </c>
      <c r="D39" s="110">
        <v>2</v>
      </c>
      <c r="E39" s="127">
        <v>0</v>
      </c>
      <c r="F39" s="121">
        <f t="shared" si="0"/>
        <v>1227</v>
      </c>
      <c r="G39" s="122">
        <f t="shared" si="1"/>
        <v>0</v>
      </c>
      <c r="H39" s="123">
        <v>1240</v>
      </c>
      <c r="I39" s="116">
        <v>5</v>
      </c>
      <c r="J39" s="124">
        <f t="shared" si="2"/>
        <v>1245</v>
      </c>
    </row>
    <row r="40" spans="1:10" ht="29.25" customHeight="1" thickBot="1">
      <c r="A40" s="128" t="s">
        <v>18</v>
      </c>
      <c r="B40" s="110">
        <v>2102</v>
      </c>
      <c r="C40" s="119">
        <v>0</v>
      </c>
      <c r="D40" s="110">
        <v>0</v>
      </c>
      <c r="E40" s="129">
        <v>0</v>
      </c>
      <c r="F40" s="130">
        <f t="shared" si="0"/>
        <v>2102</v>
      </c>
      <c r="G40" s="131">
        <f t="shared" si="1"/>
        <v>0</v>
      </c>
      <c r="H40" s="132">
        <v>1809</v>
      </c>
      <c r="I40" s="116">
        <v>4</v>
      </c>
      <c r="J40" s="133">
        <f t="shared" si="2"/>
        <v>1813</v>
      </c>
    </row>
    <row r="41" spans="1:10" ht="29.25" customHeight="1" thickBot="1" thickTop="1">
      <c r="A41" s="134" t="s">
        <v>86</v>
      </c>
      <c r="B41" s="135">
        <f>SUM(B10:B40)</f>
        <v>102429</v>
      </c>
      <c r="C41" s="135">
        <f aca="true" t="shared" si="3" ref="C41:J41">SUM(C10:C40)</f>
        <v>8</v>
      </c>
      <c r="D41" s="135">
        <f t="shared" si="3"/>
        <v>206</v>
      </c>
      <c r="E41" s="136">
        <f t="shared" si="3"/>
        <v>0</v>
      </c>
      <c r="F41" s="137">
        <f t="shared" si="3"/>
        <v>102635</v>
      </c>
      <c r="G41" s="138">
        <f>SUM(G10:G40)</f>
        <v>8</v>
      </c>
      <c r="H41" s="139">
        <v>111709</v>
      </c>
      <c r="I41" s="136">
        <v>197</v>
      </c>
      <c r="J41" s="140">
        <f t="shared" si="3"/>
        <v>111906</v>
      </c>
    </row>
    <row r="42" spans="1:10" ht="29.25" customHeight="1" thickTop="1">
      <c r="A42" s="141" t="s">
        <v>20</v>
      </c>
      <c r="B42" s="110">
        <v>822</v>
      </c>
      <c r="C42" s="110">
        <v>0</v>
      </c>
      <c r="D42" s="110">
        <v>0</v>
      </c>
      <c r="E42" s="142">
        <v>0</v>
      </c>
      <c r="F42" s="143">
        <f aca="true" t="shared" si="4" ref="F42:F51">B42+D42</f>
        <v>822</v>
      </c>
      <c r="G42" s="144">
        <f aca="true" t="shared" si="5" ref="G42:G51">C42+E42</f>
        <v>0</v>
      </c>
      <c r="H42" s="145">
        <v>339</v>
      </c>
      <c r="I42" s="146">
        <v>0</v>
      </c>
      <c r="J42" s="147">
        <f t="shared" si="2"/>
        <v>339</v>
      </c>
    </row>
    <row r="43" spans="1:10" ht="29.25" customHeight="1">
      <c r="A43" s="118" t="s">
        <v>22</v>
      </c>
      <c r="B43" s="110">
        <v>756</v>
      </c>
      <c r="C43" s="148">
        <v>0</v>
      </c>
      <c r="D43" s="110">
        <v>0</v>
      </c>
      <c r="E43" s="127">
        <v>0</v>
      </c>
      <c r="F43" s="149">
        <f t="shared" si="4"/>
        <v>756</v>
      </c>
      <c r="G43" s="150">
        <f t="shared" si="5"/>
        <v>0</v>
      </c>
      <c r="H43" s="123">
        <v>753</v>
      </c>
      <c r="I43" s="146">
        <v>4</v>
      </c>
      <c r="J43" s="124">
        <f t="shared" si="2"/>
        <v>757</v>
      </c>
    </row>
    <row r="44" spans="1:10" ht="29.25" customHeight="1">
      <c r="A44" s="118" t="s">
        <v>24</v>
      </c>
      <c r="B44" s="110">
        <v>423</v>
      </c>
      <c r="C44" s="148">
        <v>0</v>
      </c>
      <c r="D44" s="110">
        <v>9</v>
      </c>
      <c r="E44" s="127">
        <v>0</v>
      </c>
      <c r="F44" s="149">
        <f t="shared" si="4"/>
        <v>432</v>
      </c>
      <c r="G44" s="150">
        <f t="shared" si="5"/>
        <v>0</v>
      </c>
      <c r="H44" s="123">
        <v>412</v>
      </c>
      <c r="I44" s="146">
        <v>3</v>
      </c>
      <c r="J44" s="124">
        <f t="shared" si="2"/>
        <v>415</v>
      </c>
    </row>
    <row r="45" spans="1:10" ht="29.25" customHeight="1">
      <c r="A45" s="118" t="s">
        <v>26</v>
      </c>
      <c r="B45" s="110">
        <v>266</v>
      </c>
      <c r="C45" s="148">
        <v>0</v>
      </c>
      <c r="D45" s="110">
        <v>0</v>
      </c>
      <c r="E45" s="127">
        <v>0</v>
      </c>
      <c r="F45" s="149">
        <f t="shared" si="4"/>
        <v>266</v>
      </c>
      <c r="G45" s="150">
        <f t="shared" si="5"/>
        <v>0</v>
      </c>
      <c r="H45" s="123">
        <v>220</v>
      </c>
      <c r="I45" s="146">
        <v>0</v>
      </c>
      <c r="J45" s="124">
        <f t="shared" si="2"/>
        <v>220</v>
      </c>
    </row>
    <row r="46" spans="1:10" ht="29.25" customHeight="1">
      <c r="A46" s="118" t="s">
        <v>28</v>
      </c>
      <c r="B46" s="110">
        <v>1155</v>
      </c>
      <c r="C46" s="148">
        <v>1</v>
      </c>
      <c r="D46" s="110">
        <v>3</v>
      </c>
      <c r="E46" s="127">
        <v>0</v>
      </c>
      <c r="F46" s="149">
        <f t="shared" si="4"/>
        <v>1158</v>
      </c>
      <c r="G46" s="150">
        <f t="shared" si="5"/>
        <v>1</v>
      </c>
      <c r="H46" s="123">
        <v>1091</v>
      </c>
      <c r="I46" s="146">
        <v>1</v>
      </c>
      <c r="J46" s="124">
        <f t="shared" si="2"/>
        <v>1092</v>
      </c>
    </row>
    <row r="47" spans="1:10" ht="29.25" customHeight="1">
      <c r="A47" s="118" t="s">
        <v>30</v>
      </c>
      <c r="B47" s="110">
        <v>240</v>
      </c>
      <c r="C47" s="148">
        <v>0</v>
      </c>
      <c r="D47" s="110">
        <v>1</v>
      </c>
      <c r="E47" s="127">
        <v>0</v>
      </c>
      <c r="F47" s="149">
        <f t="shared" si="4"/>
        <v>241</v>
      </c>
      <c r="G47" s="150">
        <f t="shared" si="5"/>
        <v>0</v>
      </c>
      <c r="H47" s="123">
        <v>179</v>
      </c>
      <c r="I47" s="146">
        <v>1</v>
      </c>
      <c r="J47" s="124">
        <f t="shared" si="2"/>
        <v>180</v>
      </c>
    </row>
    <row r="48" spans="1:10" ht="29.25" customHeight="1">
      <c r="A48" s="118" t="s">
        <v>32</v>
      </c>
      <c r="B48" s="110">
        <v>552</v>
      </c>
      <c r="C48" s="148">
        <v>0</v>
      </c>
      <c r="D48" s="110">
        <v>1</v>
      </c>
      <c r="E48" s="127">
        <v>0</v>
      </c>
      <c r="F48" s="149">
        <f t="shared" si="4"/>
        <v>553</v>
      </c>
      <c r="G48" s="150">
        <f t="shared" si="5"/>
        <v>0</v>
      </c>
      <c r="H48" s="123">
        <v>558</v>
      </c>
      <c r="I48" s="146">
        <v>0</v>
      </c>
      <c r="J48" s="124">
        <f t="shared" si="2"/>
        <v>558</v>
      </c>
    </row>
    <row r="49" spans="1:10" ht="29.25" customHeight="1">
      <c r="A49" s="118" t="s">
        <v>34</v>
      </c>
      <c r="B49" s="110">
        <v>380</v>
      </c>
      <c r="C49" s="148">
        <v>0</v>
      </c>
      <c r="D49" s="110">
        <v>0</v>
      </c>
      <c r="E49" s="127">
        <v>0</v>
      </c>
      <c r="F49" s="149">
        <f t="shared" si="4"/>
        <v>380</v>
      </c>
      <c r="G49" s="150">
        <f t="shared" si="5"/>
        <v>0</v>
      </c>
      <c r="H49" s="123">
        <v>400</v>
      </c>
      <c r="I49" s="146">
        <v>0</v>
      </c>
      <c r="J49" s="124">
        <f t="shared" si="2"/>
        <v>400</v>
      </c>
    </row>
    <row r="50" spans="1:10" ht="29.25" customHeight="1">
      <c r="A50" s="118" t="s">
        <v>36</v>
      </c>
      <c r="B50" s="110">
        <v>416</v>
      </c>
      <c r="C50" s="148">
        <v>0</v>
      </c>
      <c r="D50" s="110">
        <v>0</v>
      </c>
      <c r="E50" s="127">
        <v>0</v>
      </c>
      <c r="F50" s="149">
        <f t="shared" si="4"/>
        <v>416</v>
      </c>
      <c r="G50" s="150">
        <f t="shared" si="5"/>
        <v>0</v>
      </c>
      <c r="H50" s="123">
        <v>423</v>
      </c>
      <c r="I50" s="146">
        <v>1</v>
      </c>
      <c r="J50" s="124">
        <f t="shared" si="2"/>
        <v>424</v>
      </c>
    </row>
    <row r="51" spans="1:10" ht="29.25" customHeight="1" thickBot="1">
      <c r="A51" s="118" t="s">
        <v>38</v>
      </c>
      <c r="B51" s="110">
        <v>111</v>
      </c>
      <c r="C51" s="148">
        <v>0</v>
      </c>
      <c r="D51" s="110">
        <v>0</v>
      </c>
      <c r="E51" s="127">
        <v>0</v>
      </c>
      <c r="F51" s="149">
        <f t="shared" si="4"/>
        <v>111</v>
      </c>
      <c r="G51" s="150">
        <f t="shared" si="5"/>
        <v>0</v>
      </c>
      <c r="H51" s="123">
        <v>115</v>
      </c>
      <c r="I51" s="146">
        <v>0</v>
      </c>
      <c r="J51" s="124">
        <f t="shared" si="2"/>
        <v>115</v>
      </c>
    </row>
    <row r="52" spans="1:10" ht="29.25" customHeight="1" thickBot="1" thickTop="1">
      <c r="A52" s="102" t="s">
        <v>42</v>
      </c>
      <c r="B52" s="103">
        <f aca="true" t="shared" si="6" ref="B52:J52">SUM(B42:B51)</f>
        <v>5121</v>
      </c>
      <c r="C52" s="103">
        <f t="shared" si="6"/>
        <v>1</v>
      </c>
      <c r="D52" s="103">
        <f t="shared" si="6"/>
        <v>14</v>
      </c>
      <c r="E52" s="104">
        <f t="shared" si="6"/>
        <v>0</v>
      </c>
      <c r="F52" s="105">
        <f t="shared" si="6"/>
        <v>5135</v>
      </c>
      <c r="G52" s="106">
        <f t="shared" si="6"/>
        <v>1</v>
      </c>
      <c r="H52" s="105">
        <v>4490</v>
      </c>
      <c r="I52" s="106">
        <v>10</v>
      </c>
      <c r="J52" s="108">
        <f t="shared" si="6"/>
        <v>4500</v>
      </c>
    </row>
    <row r="53" spans="1:10" ht="29.25" customHeight="1" thickBot="1" thickTop="1">
      <c r="A53" s="134" t="s">
        <v>87</v>
      </c>
      <c r="B53" s="135">
        <f aca="true" t="shared" si="7" ref="B53:J53">B41+B52</f>
        <v>107550</v>
      </c>
      <c r="C53" s="135">
        <f t="shared" si="7"/>
        <v>9</v>
      </c>
      <c r="D53" s="135">
        <f t="shared" si="7"/>
        <v>220</v>
      </c>
      <c r="E53" s="136">
        <f t="shared" si="7"/>
        <v>0</v>
      </c>
      <c r="F53" s="137">
        <f t="shared" si="7"/>
        <v>107770</v>
      </c>
      <c r="G53" s="138">
        <f t="shared" si="7"/>
        <v>9</v>
      </c>
      <c r="H53" s="137">
        <v>116199</v>
      </c>
      <c r="I53" s="138">
        <v>207</v>
      </c>
      <c r="J53" s="140">
        <f t="shared" si="7"/>
        <v>116406</v>
      </c>
    </row>
    <row r="54" spans="1:10" ht="29.25" customHeight="1" thickBot="1" thickTop="1">
      <c r="A54" s="151" t="s">
        <v>43</v>
      </c>
      <c r="B54" s="152">
        <f aca="true" t="shared" si="8" ref="B54:J54">B8+B9+B53</f>
        <v>173453</v>
      </c>
      <c r="C54" s="152">
        <f t="shared" si="8"/>
        <v>15</v>
      </c>
      <c r="D54" s="152">
        <f t="shared" si="8"/>
        <v>255</v>
      </c>
      <c r="E54" s="153">
        <f t="shared" si="8"/>
        <v>0</v>
      </c>
      <c r="F54" s="154">
        <f>F8+F9+F53</f>
        <v>173708</v>
      </c>
      <c r="G54" s="155">
        <f t="shared" si="8"/>
        <v>15</v>
      </c>
      <c r="H54" s="154">
        <v>205390</v>
      </c>
      <c r="I54" s="155">
        <v>283</v>
      </c>
      <c r="J54" s="156">
        <f t="shared" si="8"/>
        <v>205673</v>
      </c>
    </row>
    <row r="55" spans="1:10" ht="48.75" customHeight="1" thickBot="1">
      <c r="A55" s="91" t="s">
        <v>85</v>
      </c>
      <c r="B55" s="157"/>
      <c r="C55" s="157"/>
      <c r="D55" s="157"/>
      <c r="E55" s="157"/>
      <c r="F55" s="157"/>
      <c r="G55" s="157"/>
      <c r="H55" s="157"/>
      <c r="I55" s="158"/>
      <c r="J55" s="158"/>
    </row>
    <row r="56" spans="1:19" ht="24.75" customHeight="1">
      <c r="A56" s="210" t="s">
        <v>88</v>
      </c>
      <c r="B56" s="205" t="str">
        <f>B3</f>
        <v>今回（H２６）衆議院議員総選挙
１２月７日現在（１２／３～１２／７)</v>
      </c>
      <c r="C56" s="205"/>
      <c r="D56" s="205"/>
      <c r="E56" s="205"/>
      <c r="F56" s="205"/>
      <c r="G56" s="206"/>
      <c r="H56" s="212" t="str">
        <f>H3</f>
        <v>参考（H２４）衆議院議員総選挙
１２月９日現在（１２／５～１２／９)</v>
      </c>
      <c r="I56" s="213"/>
      <c r="J56" s="214"/>
      <c r="K56" s="92"/>
      <c r="L56" s="92"/>
      <c r="M56" s="92"/>
      <c r="N56" s="92"/>
      <c r="O56" s="92"/>
      <c r="P56" s="92"/>
      <c r="Q56" s="92"/>
      <c r="R56" s="92"/>
      <c r="S56" s="92"/>
    </row>
    <row r="57" spans="1:19" ht="24.75" customHeight="1" thickBot="1">
      <c r="A57" s="211"/>
      <c r="B57" s="207"/>
      <c r="C57" s="207"/>
      <c r="D57" s="207"/>
      <c r="E57" s="207"/>
      <c r="F57" s="207"/>
      <c r="G57" s="208"/>
      <c r="H57" s="215"/>
      <c r="I57" s="216"/>
      <c r="J57" s="217"/>
      <c r="K57" s="92"/>
      <c r="L57" s="92"/>
      <c r="M57" s="92"/>
      <c r="N57" s="92"/>
      <c r="O57" s="92"/>
      <c r="P57" s="92"/>
      <c r="Q57" s="92"/>
      <c r="R57" s="92"/>
      <c r="S57" s="92"/>
    </row>
    <row r="58" spans="1:19" s="91" customFormat="1" ht="30" customHeight="1" thickTop="1">
      <c r="A58" s="211"/>
      <c r="B58" s="218" t="str">
        <f>B5</f>
        <v>期日前投票者数</v>
      </c>
      <c r="C58" s="219"/>
      <c r="D58" s="218" t="str">
        <f>D5</f>
        <v>不在者投票者数</v>
      </c>
      <c r="E58" s="220"/>
      <c r="F58" s="221" t="str">
        <f>F5</f>
        <v>合　　　　計</v>
      </c>
      <c r="G58" s="222"/>
      <c r="H58" s="223" t="s">
        <v>71</v>
      </c>
      <c r="I58" s="225" t="s">
        <v>72</v>
      </c>
      <c r="J58" s="227" t="s">
        <v>73</v>
      </c>
      <c r="K58" s="93"/>
      <c r="L58" s="93"/>
      <c r="M58" s="93"/>
      <c r="N58" s="93"/>
      <c r="O58" s="93"/>
      <c r="P58" s="93"/>
      <c r="Q58" s="93"/>
      <c r="R58" s="93"/>
      <c r="S58" s="93"/>
    </row>
    <row r="59" spans="1:19" s="91" customFormat="1" ht="30" customHeight="1">
      <c r="A59" s="211"/>
      <c r="B59" s="94"/>
      <c r="C59" s="95" t="str">
        <f>C6</f>
        <v> うち、
 在外投票者数</v>
      </c>
      <c r="D59" s="94"/>
      <c r="E59" s="96" t="str">
        <f>E6</f>
        <v> うち、
 在外投票者数</v>
      </c>
      <c r="F59" s="97"/>
      <c r="G59" s="98" t="str">
        <f>G6</f>
        <v> うち、
 在外投票者数</v>
      </c>
      <c r="H59" s="224"/>
      <c r="I59" s="226"/>
      <c r="J59" s="228"/>
      <c r="K59" s="93"/>
      <c r="L59" s="93"/>
      <c r="M59" s="93"/>
      <c r="N59" s="93"/>
      <c r="O59" s="93"/>
      <c r="P59" s="93"/>
      <c r="Q59" s="93"/>
      <c r="R59" s="93"/>
      <c r="S59" s="93"/>
    </row>
    <row r="60" spans="1:19" s="91" customFormat="1" ht="15" customHeight="1">
      <c r="A60" s="211"/>
      <c r="B60" s="99" t="str">
        <f aca="true" t="shared" si="9" ref="B60:G60">B7</f>
        <v>（Ａ）</v>
      </c>
      <c r="C60" s="99" t="str">
        <f t="shared" si="9"/>
        <v>（Ｂ）</v>
      </c>
      <c r="D60" s="99" t="str">
        <f t="shared" si="9"/>
        <v>（Ｃ）</v>
      </c>
      <c r="E60" s="100" t="str">
        <f t="shared" si="9"/>
        <v>（Ｄ）</v>
      </c>
      <c r="F60" s="97" t="str">
        <f t="shared" si="9"/>
        <v>（Ａ＋Ｃ）</v>
      </c>
      <c r="G60" s="101" t="str">
        <f t="shared" si="9"/>
        <v>（Ｂ＋Ｄ）</v>
      </c>
      <c r="H60" s="202" t="s">
        <v>156</v>
      </c>
      <c r="I60" s="203" t="s">
        <v>157</v>
      </c>
      <c r="J60" s="204" t="s">
        <v>158</v>
      </c>
      <c r="K60" s="93"/>
      <c r="L60" s="93"/>
      <c r="M60" s="93"/>
      <c r="N60" s="93"/>
      <c r="O60" s="93"/>
      <c r="P60" s="93"/>
      <c r="Q60" s="93"/>
      <c r="R60" s="93"/>
      <c r="S60" s="93"/>
    </row>
    <row r="61" spans="1:10" ht="27.75" customHeight="1">
      <c r="A61" s="159" t="s">
        <v>44</v>
      </c>
      <c r="B61" s="160">
        <v>1881</v>
      </c>
      <c r="C61" s="160">
        <v>0</v>
      </c>
      <c r="D61" s="160">
        <v>0</v>
      </c>
      <c r="E61" s="161">
        <v>0</v>
      </c>
      <c r="F61" s="162">
        <f aca="true" t="shared" si="10" ref="F61:F84">B61+D61</f>
        <v>1881</v>
      </c>
      <c r="G61" s="163">
        <f aca="true" t="shared" si="11" ref="G61:G84">C61+E61</f>
        <v>0</v>
      </c>
      <c r="H61" s="164">
        <v>2646</v>
      </c>
      <c r="I61" s="165">
        <v>2</v>
      </c>
      <c r="J61" s="166">
        <f aca="true" t="shared" si="12" ref="J61:J92">H61+I61</f>
        <v>2648</v>
      </c>
    </row>
    <row r="62" spans="1:10" ht="27.75" customHeight="1">
      <c r="A62" s="159" t="s">
        <v>45</v>
      </c>
      <c r="B62" s="160">
        <v>1539</v>
      </c>
      <c r="C62" s="160">
        <v>0</v>
      </c>
      <c r="D62" s="160">
        <v>0</v>
      </c>
      <c r="E62" s="161">
        <v>0</v>
      </c>
      <c r="F62" s="162">
        <f t="shared" si="10"/>
        <v>1539</v>
      </c>
      <c r="G62" s="163">
        <f t="shared" si="11"/>
        <v>0</v>
      </c>
      <c r="H62" s="164">
        <v>2006</v>
      </c>
      <c r="I62" s="165">
        <v>0</v>
      </c>
      <c r="J62" s="166">
        <f t="shared" si="12"/>
        <v>2006</v>
      </c>
    </row>
    <row r="63" spans="1:10" ht="27.75" customHeight="1">
      <c r="A63" s="159" t="s">
        <v>46</v>
      </c>
      <c r="B63" s="160">
        <v>980</v>
      </c>
      <c r="C63" s="160">
        <v>0</v>
      </c>
      <c r="D63" s="160">
        <v>0</v>
      </c>
      <c r="E63" s="161">
        <v>0</v>
      </c>
      <c r="F63" s="162">
        <f t="shared" si="10"/>
        <v>980</v>
      </c>
      <c r="G63" s="163">
        <f t="shared" si="11"/>
        <v>0</v>
      </c>
      <c r="H63" s="164">
        <v>1284</v>
      </c>
      <c r="I63" s="165">
        <v>0</v>
      </c>
      <c r="J63" s="166">
        <f t="shared" si="12"/>
        <v>1284</v>
      </c>
    </row>
    <row r="64" spans="1:10" ht="27.75" customHeight="1">
      <c r="A64" s="159" t="s">
        <v>47</v>
      </c>
      <c r="B64" s="160">
        <v>1437</v>
      </c>
      <c r="C64" s="160">
        <v>0</v>
      </c>
      <c r="D64" s="160">
        <v>2</v>
      </c>
      <c r="E64" s="161">
        <v>0</v>
      </c>
      <c r="F64" s="162">
        <f t="shared" si="10"/>
        <v>1439</v>
      </c>
      <c r="G64" s="163">
        <f t="shared" si="11"/>
        <v>0</v>
      </c>
      <c r="H64" s="164">
        <v>1659</v>
      </c>
      <c r="I64" s="165">
        <v>1</v>
      </c>
      <c r="J64" s="166">
        <f t="shared" si="12"/>
        <v>1660</v>
      </c>
    </row>
    <row r="65" spans="1:10" ht="27.75" customHeight="1">
      <c r="A65" s="159" t="s">
        <v>48</v>
      </c>
      <c r="B65" s="160">
        <v>1059</v>
      </c>
      <c r="C65" s="160">
        <v>0</v>
      </c>
      <c r="D65" s="160">
        <v>0</v>
      </c>
      <c r="E65" s="161">
        <v>0</v>
      </c>
      <c r="F65" s="162">
        <f t="shared" si="10"/>
        <v>1059</v>
      </c>
      <c r="G65" s="163">
        <f t="shared" si="11"/>
        <v>0</v>
      </c>
      <c r="H65" s="164">
        <v>1340</v>
      </c>
      <c r="I65" s="165">
        <v>0</v>
      </c>
      <c r="J65" s="166">
        <f t="shared" si="12"/>
        <v>1340</v>
      </c>
    </row>
    <row r="66" spans="1:10" ht="27.75" customHeight="1">
      <c r="A66" s="159" t="s">
        <v>49</v>
      </c>
      <c r="B66" s="160">
        <v>1189</v>
      </c>
      <c r="C66" s="160">
        <v>0</v>
      </c>
      <c r="D66" s="160">
        <v>0</v>
      </c>
      <c r="E66" s="161">
        <v>0</v>
      </c>
      <c r="F66" s="162">
        <f t="shared" si="10"/>
        <v>1189</v>
      </c>
      <c r="G66" s="163">
        <f t="shared" si="11"/>
        <v>0</v>
      </c>
      <c r="H66" s="164">
        <v>1306</v>
      </c>
      <c r="I66" s="165">
        <v>1</v>
      </c>
      <c r="J66" s="166">
        <f t="shared" si="12"/>
        <v>1307</v>
      </c>
    </row>
    <row r="67" spans="1:10" ht="27.75" customHeight="1">
      <c r="A67" s="159" t="s">
        <v>50</v>
      </c>
      <c r="B67" s="160">
        <v>1771</v>
      </c>
      <c r="C67" s="160">
        <v>0</v>
      </c>
      <c r="D67" s="160">
        <v>0</v>
      </c>
      <c r="E67" s="161">
        <v>0</v>
      </c>
      <c r="F67" s="162">
        <f t="shared" si="10"/>
        <v>1771</v>
      </c>
      <c r="G67" s="163">
        <f t="shared" si="11"/>
        <v>0</v>
      </c>
      <c r="H67" s="164">
        <v>1650</v>
      </c>
      <c r="I67" s="165">
        <v>1</v>
      </c>
      <c r="J67" s="166">
        <f t="shared" si="12"/>
        <v>1651</v>
      </c>
    </row>
    <row r="68" spans="1:10" ht="27.75" customHeight="1">
      <c r="A68" s="159" t="s">
        <v>51</v>
      </c>
      <c r="B68" s="160">
        <v>2057</v>
      </c>
      <c r="C68" s="160">
        <v>0</v>
      </c>
      <c r="D68" s="160">
        <v>0</v>
      </c>
      <c r="E68" s="161">
        <v>0</v>
      </c>
      <c r="F68" s="162">
        <f t="shared" si="10"/>
        <v>2057</v>
      </c>
      <c r="G68" s="163">
        <f t="shared" si="11"/>
        <v>0</v>
      </c>
      <c r="H68" s="164">
        <v>2437</v>
      </c>
      <c r="I68" s="165">
        <v>3</v>
      </c>
      <c r="J68" s="166">
        <f t="shared" si="12"/>
        <v>2440</v>
      </c>
    </row>
    <row r="69" spans="1:10" ht="27.75" customHeight="1">
      <c r="A69" s="159" t="s">
        <v>52</v>
      </c>
      <c r="B69" s="160">
        <v>1170</v>
      </c>
      <c r="C69" s="160">
        <v>0</v>
      </c>
      <c r="D69" s="160">
        <v>0</v>
      </c>
      <c r="E69" s="161">
        <v>0</v>
      </c>
      <c r="F69" s="162">
        <f t="shared" si="10"/>
        <v>1170</v>
      </c>
      <c r="G69" s="163">
        <f t="shared" si="11"/>
        <v>0</v>
      </c>
      <c r="H69" s="164">
        <v>1358</v>
      </c>
      <c r="I69" s="165">
        <v>1</v>
      </c>
      <c r="J69" s="166">
        <f t="shared" si="12"/>
        <v>1359</v>
      </c>
    </row>
    <row r="70" spans="1:10" ht="27.75" customHeight="1">
      <c r="A70" s="159" t="s">
        <v>53</v>
      </c>
      <c r="B70" s="160">
        <v>1000</v>
      </c>
      <c r="C70" s="160">
        <v>0</v>
      </c>
      <c r="D70" s="160">
        <v>0</v>
      </c>
      <c r="E70" s="161">
        <v>0</v>
      </c>
      <c r="F70" s="162">
        <f t="shared" si="10"/>
        <v>1000</v>
      </c>
      <c r="G70" s="163">
        <f t="shared" si="11"/>
        <v>0</v>
      </c>
      <c r="H70" s="164">
        <v>1296</v>
      </c>
      <c r="I70" s="165">
        <v>0</v>
      </c>
      <c r="J70" s="166">
        <f t="shared" si="12"/>
        <v>1296</v>
      </c>
    </row>
    <row r="71" spans="1:10" ht="27.75" customHeight="1">
      <c r="A71" s="159" t="s">
        <v>54</v>
      </c>
      <c r="B71" s="160">
        <v>1979</v>
      </c>
      <c r="C71" s="160">
        <v>0</v>
      </c>
      <c r="D71" s="160">
        <v>4</v>
      </c>
      <c r="E71" s="161">
        <v>0</v>
      </c>
      <c r="F71" s="162">
        <f t="shared" si="10"/>
        <v>1983</v>
      </c>
      <c r="G71" s="163">
        <f t="shared" si="11"/>
        <v>0</v>
      </c>
      <c r="H71" s="164">
        <v>2598</v>
      </c>
      <c r="I71" s="165">
        <v>2</v>
      </c>
      <c r="J71" s="166">
        <f t="shared" si="12"/>
        <v>2600</v>
      </c>
    </row>
    <row r="72" spans="1:10" ht="27.75" customHeight="1">
      <c r="A72" s="159" t="s">
        <v>55</v>
      </c>
      <c r="B72" s="160">
        <v>2672</v>
      </c>
      <c r="C72" s="160">
        <v>0</v>
      </c>
      <c r="D72" s="160">
        <v>11</v>
      </c>
      <c r="E72" s="161">
        <v>0</v>
      </c>
      <c r="F72" s="162">
        <f t="shared" si="10"/>
        <v>2683</v>
      </c>
      <c r="G72" s="163">
        <f t="shared" si="11"/>
        <v>0</v>
      </c>
      <c r="H72" s="164">
        <v>3504</v>
      </c>
      <c r="I72" s="165">
        <v>10</v>
      </c>
      <c r="J72" s="166">
        <f t="shared" si="12"/>
        <v>3514</v>
      </c>
    </row>
    <row r="73" spans="1:10" ht="27.75" customHeight="1">
      <c r="A73" s="159" t="s">
        <v>56</v>
      </c>
      <c r="B73" s="160">
        <v>3954</v>
      </c>
      <c r="C73" s="160">
        <v>1</v>
      </c>
      <c r="D73" s="160">
        <v>1</v>
      </c>
      <c r="E73" s="161">
        <v>0</v>
      </c>
      <c r="F73" s="162">
        <f t="shared" si="10"/>
        <v>3955</v>
      </c>
      <c r="G73" s="163">
        <f t="shared" si="11"/>
        <v>1</v>
      </c>
      <c r="H73" s="164">
        <v>5183</v>
      </c>
      <c r="I73" s="165">
        <v>1</v>
      </c>
      <c r="J73" s="166">
        <f t="shared" si="12"/>
        <v>5184</v>
      </c>
    </row>
    <row r="74" spans="1:10" ht="27.75" customHeight="1">
      <c r="A74" s="159" t="s">
        <v>57</v>
      </c>
      <c r="B74" s="160">
        <v>1021</v>
      </c>
      <c r="C74" s="160">
        <v>0</v>
      </c>
      <c r="D74" s="160">
        <v>0</v>
      </c>
      <c r="E74" s="161">
        <v>0</v>
      </c>
      <c r="F74" s="162">
        <f t="shared" si="10"/>
        <v>1021</v>
      </c>
      <c r="G74" s="163">
        <f t="shared" si="11"/>
        <v>0</v>
      </c>
      <c r="H74" s="164">
        <v>1372</v>
      </c>
      <c r="I74" s="165">
        <v>1</v>
      </c>
      <c r="J74" s="166">
        <f t="shared" si="12"/>
        <v>1373</v>
      </c>
    </row>
    <row r="75" spans="1:10" ht="27.75" customHeight="1">
      <c r="A75" s="159" t="s">
        <v>58</v>
      </c>
      <c r="B75" s="160">
        <v>1270</v>
      </c>
      <c r="C75" s="160">
        <v>0</v>
      </c>
      <c r="D75" s="160">
        <v>0</v>
      </c>
      <c r="E75" s="161">
        <v>0</v>
      </c>
      <c r="F75" s="162">
        <f t="shared" si="10"/>
        <v>1270</v>
      </c>
      <c r="G75" s="163">
        <f t="shared" si="11"/>
        <v>0</v>
      </c>
      <c r="H75" s="164">
        <v>1662</v>
      </c>
      <c r="I75" s="165">
        <v>3</v>
      </c>
      <c r="J75" s="166">
        <f t="shared" si="12"/>
        <v>1665</v>
      </c>
    </row>
    <row r="76" spans="1:10" ht="27.75" customHeight="1">
      <c r="A76" s="159" t="s">
        <v>59</v>
      </c>
      <c r="B76" s="160">
        <v>2093</v>
      </c>
      <c r="C76" s="160">
        <v>0</v>
      </c>
      <c r="D76" s="160">
        <v>0</v>
      </c>
      <c r="E76" s="161">
        <v>0</v>
      </c>
      <c r="F76" s="162">
        <f t="shared" si="10"/>
        <v>2093</v>
      </c>
      <c r="G76" s="163">
        <f t="shared" si="11"/>
        <v>0</v>
      </c>
      <c r="H76" s="164">
        <v>2604</v>
      </c>
      <c r="I76" s="165">
        <v>1</v>
      </c>
      <c r="J76" s="166">
        <f t="shared" si="12"/>
        <v>2605</v>
      </c>
    </row>
    <row r="77" spans="1:10" ht="27.75" customHeight="1">
      <c r="A77" s="159" t="s">
        <v>60</v>
      </c>
      <c r="B77" s="160">
        <v>2998</v>
      </c>
      <c r="C77" s="160">
        <v>1</v>
      </c>
      <c r="D77" s="160">
        <v>4</v>
      </c>
      <c r="E77" s="161">
        <v>0</v>
      </c>
      <c r="F77" s="162">
        <f t="shared" si="10"/>
        <v>3002</v>
      </c>
      <c r="G77" s="163">
        <f t="shared" si="11"/>
        <v>1</v>
      </c>
      <c r="H77" s="164">
        <v>3485</v>
      </c>
      <c r="I77" s="165">
        <v>3</v>
      </c>
      <c r="J77" s="166">
        <f t="shared" si="12"/>
        <v>3488</v>
      </c>
    </row>
    <row r="78" spans="1:10" ht="27.75" customHeight="1">
      <c r="A78" s="159" t="s">
        <v>61</v>
      </c>
      <c r="B78" s="160">
        <v>3008</v>
      </c>
      <c r="C78" s="160">
        <v>0</v>
      </c>
      <c r="D78" s="160">
        <v>0</v>
      </c>
      <c r="E78" s="161">
        <v>0</v>
      </c>
      <c r="F78" s="162">
        <f t="shared" si="10"/>
        <v>3008</v>
      </c>
      <c r="G78" s="163">
        <f t="shared" si="11"/>
        <v>0</v>
      </c>
      <c r="H78" s="164">
        <v>3131</v>
      </c>
      <c r="I78" s="165">
        <v>1</v>
      </c>
      <c r="J78" s="166">
        <f t="shared" si="12"/>
        <v>3132</v>
      </c>
    </row>
    <row r="79" spans="1:10" ht="27.75" customHeight="1">
      <c r="A79" s="159" t="s">
        <v>62</v>
      </c>
      <c r="B79" s="160">
        <v>1603</v>
      </c>
      <c r="C79" s="160">
        <v>0</v>
      </c>
      <c r="D79" s="160">
        <v>0</v>
      </c>
      <c r="E79" s="161">
        <v>0</v>
      </c>
      <c r="F79" s="162">
        <f t="shared" si="10"/>
        <v>1603</v>
      </c>
      <c r="G79" s="163">
        <f t="shared" si="11"/>
        <v>0</v>
      </c>
      <c r="H79" s="164">
        <v>2091</v>
      </c>
      <c r="I79" s="165">
        <v>2</v>
      </c>
      <c r="J79" s="166">
        <f t="shared" si="12"/>
        <v>2093</v>
      </c>
    </row>
    <row r="80" spans="1:10" ht="27.75" customHeight="1">
      <c r="A80" s="159" t="s">
        <v>63</v>
      </c>
      <c r="B80" s="160">
        <v>3360</v>
      </c>
      <c r="C80" s="160">
        <v>1</v>
      </c>
      <c r="D80" s="160">
        <v>0</v>
      </c>
      <c r="E80" s="161">
        <v>0</v>
      </c>
      <c r="F80" s="162">
        <f t="shared" si="10"/>
        <v>3360</v>
      </c>
      <c r="G80" s="163">
        <f t="shared" si="11"/>
        <v>1</v>
      </c>
      <c r="H80" s="164">
        <v>4950</v>
      </c>
      <c r="I80" s="165">
        <v>1</v>
      </c>
      <c r="J80" s="166">
        <f t="shared" si="12"/>
        <v>4951</v>
      </c>
    </row>
    <row r="81" spans="1:10" ht="27.75" customHeight="1">
      <c r="A81" s="159" t="s">
        <v>64</v>
      </c>
      <c r="B81" s="160">
        <v>3487</v>
      </c>
      <c r="C81" s="160">
        <v>1</v>
      </c>
      <c r="D81" s="160">
        <v>0</v>
      </c>
      <c r="E81" s="161">
        <v>0</v>
      </c>
      <c r="F81" s="162">
        <f t="shared" si="10"/>
        <v>3487</v>
      </c>
      <c r="G81" s="163">
        <f t="shared" si="11"/>
        <v>1</v>
      </c>
      <c r="H81" s="164">
        <v>4565</v>
      </c>
      <c r="I81" s="165">
        <v>0</v>
      </c>
      <c r="J81" s="166">
        <f t="shared" si="12"/>
        <v>4565</v>
      </c>
    </row>
    <row r="82" spans="1:10" ht="27.75" customHeight="1">
      <c r="A82" s="159" t="s">
        <v>65</v>
      </c>
      <c r="B82" s="160">
        <v>1752</v>
      </c>
      <c r="C82" s="160">
        <v>1</v>
      </c>
      <c r="D82" s="160">
        <v>0</v>
      </c>
      <c r="E82" s="161">
        <v>0</v>
      </c>
      <c r="F82" s="162">
        <f t="shared" si="10"/>
        <v>1752</v>
      </c>
      <c r="G82" s="163">
        <f t="shared" si="11"/>
        <v>1</v>
      </c>
      <c r="H82" s="164">
        <v>2886</v>
      </c>
      <c r="I82" s="165">
        <v>3</v>
      </c>
      <c r="J82" s="166">
        <f t="shared" si="12"/>
        <v>2889</v>
      </c>
    </row>
    <row r="83" spans="1:10" ht="27.75" customHeight="1">
      <c r="A83" s="159" t="s">
        <v>66</v>
      </c>
      <c r="B83" s="160">
        <v>4011</v>
      </c>
      <c r="C83" s="160">
        <v>0</v>
      </c>
      <c r="D83" s="160">
        <v>2</v>
      </c>
      <c r="E83" s="161">
        <v>0</v>
      </c>
      <c r="F83" s="162">
        <f t="shared" si="10"/>
        <v>4013</v>
      </c>
      <c r="G83" s="163">
        <f t="shared" si="11"/>
        <v>0</v>
      </c>
      <c r="H83" s="164">
        <v>5699</v>
      </c>
      <c r="I83" s="165">
        <v>5</v>
      </c>
      <c r="J83" s="166">
        <f t="shared" si="12"/>
        <v>5704</v>
      </c>
    </row>
    <row r="84" spans="1:10" ht="27.75" customHeight="1" thickBot="1">
      <c r="A84" s="167" t="s">
        <v>67</v>
      </c>
      <c r="B84" s="160">
        <v>2600</v>
      </c>
      <c r="C84" s="160">
        <v>0</v>
      </c>
      <c r="D84" s="160">
        <v>3</v>
      </c>
      <c r="E84" s="168">
        <v>0</v>
      </c>
      <c r="F84" s="169">
        <f t="shared" si="10"/>
        <v>2603</v>
      </c>
      <c r="G84" s="170">
        <f t="shared" si="11"/>
        <v>0</v>
      </c>
      <c r="H84" s="171">
        <v>4146</v>
      </c>
      <c r="I84" s="165">
        <v>5</v>
      </c>
      <c r="J84" s="172">
        <f t="shared" si="12"/>
        <v>4151</v>
      </c>
    </row>
    <row r="85" spans="1:10" ht="27.75" customHeight="1" thickBot="1" thickTop="1">
      <c r="A85" s="173" t="s">
        <v>76</v>
      </c>
      <c r="B85" s="174">
        <f>SUM(B61:B84)</f>
        <v>49891</v>
      </c>
      <c r="C85" s="174">
        <f aca="true" t="shared" si="13" ref="C85:J85">SUM(C61:C84)</f>
        <v>5</v>
      </c>
      <c r="D85" s="174">
        <f t="shared" si="13"/>
        <v>27</v>
      </c>
      <c r="E85" s="175">
        <f t="shared" si="13"/>
        <v>0</v>
      </c>
      <c r="F85" s="176">
        <f t="shared" si="13"/>
        <v>49918</v>
      </c>
      <c r="G85" s="177">
        <f t="shared" si="13"/>
        <v>5</v>
      </c>
      <c r="H85" s="176">
        <v>64858</v>
      </c>
      <c r="I85" s="177">
        <v>47</v>
      </c>
      <c r="J85" s="178">
        <f t="shared" si="13"/>
        <v>64905</v>
      </c>
    </row>
    <row r="86" spans="1:10" ht="27.75" customHeight="1" thickTop="1">
      <c r="A86" s="179" t="s">
        <v>77</v>
      </c>
      <c r="B86" s="110">
        <v>2577</v>
      </c>
      <c r="C86" s="110">
        <v>0</v>
      </c>
      <c r="D86" s="110">
        <v>5</v>
      </c>
      <c r="E86" s="142">
        <v>0</v>
      </c>
      <c r="F86" s="180">
        <f aca="true" t="shared" si="14" ref="F86:G92">B86+D86</f>
        <v>2582</v>
      </c>
      <c r="G86" s="181">
        <f t="shared" si="14"/>
        <v>0</v>
      </c>
      <c r="H86" s="146">
        <v>4127</v>
      </c>
      <c r="I86" s="182">
        <v>5</v>
      </c>
      <c r="J86" s="183">
        <f t="shared" si="12"/>
        <v>4132</v>
      </c>
    </row>
    <row r="87" spans="1:10" ht="27.75" customHeight="1">
      <c r="A87" s="184" t="s">
        <v>79</v>
      </c>
      <c r="B87" s="110">
        <v>2480</v>
      </c>
      <c r="C87" s="148">
        <v>0</v>
      </c>
      <c r="D87" s="110">
        <v>0</v>
      </c>
      <c r="E87" s="127">
        <v>0</v>
      </c>
      <c r="F87" s="185">
        <f t="shared" si="14"/>
        <v>2480</v>
      </c>
      <c r="G87" s="186">
        <f t="shared" si="14"/>
        <v>0</v>
      </c>
      <c r="H87" s="116">
        <v>3517</v>
      </c>
      <c r="I87" s="187">
        <v>15</v>
      </c>
      <c r="J87" s="188">
        <f t="shared" si="12"/>
        <v>3532</v>
      </c>
    </row>
    <row r="88" spans="1:10" ht="27.75" customHeight="1">
      <c r="A88" s="184" t="s">
        <v>80</v>
      </c>
      <c r="B88" s="110">
        <v>1840</v>
      </c>
      <c r="C88" s="148">
        <v>0</v>
      </c>
      <c r="D88" s="110">
        <v>0</v>
      </c>
      <c r="E88" s="127">
        <v>0</v>
      </c>
      <c r="F88" s="185">
        <f t="shared" si="14"/>
        <v>1840</v>
      </c>
      <c r="G88" s="186">
        <f t="shared" si="14"/>
        <v>0</v>
      </c>
      <c r="H88" s="116">
        <v>2887</v>
      </c>
      <c r="I88" s="187">
        <v>2</v>
      </c>
      <c r="J88" s="188">
        <f t="shared" si="12"/>
        <v>2889</v>
      </c>
    </row>
    <row r="89" spans="1:10" ht="27.75" customHeight="1">
      <c r="A89" s="184" t="s">
        <v>81</v>
      </c>
      <c r="B89" s="110">
        <v>1802</v>
      </c>
      <c r="C89" s="148">
        <v>0</v>
      </c>
      <c r="D89" s="110">
        <v>0</v>
      </c>
      <c r="E89" s="127">
        <v>0</v>
      </c>
      <c r="F89" s="185">
        <f t="shared" si="14"/>
        <v>1802</v>
      </c>
      <c r="G89" s="186">
        <f t="shared" si="14"/>
        <v>0</v>
      </c>
      <c r="H89" s="116">
        <v>3285</v>
      </c>
      <c r="I89" s="187">
        <v>3</v>
      </c>
      <c r="J89" s="188">
        <f t="shared" si="12"/>
        <v>3288</v>
      </c>
    </row>
    <row r="90" spans="1:10" ht="27.75" customHeight="1">
      <c r="A90" s="184" t="s">
        <v>82</v>
      </c>
      <c r="B90" s="110">
        <v>2686</v>
      </c>
      <c r="C90" s="148">
        <v>0</v>
      </c>
      <c r="D90" s="110">
        <v>0</v>
      </c>
      <c r="E90" s="127">
        <v>0</v>
      </c>
      <c r="F90" s="185">
        <f t="shared" si="14"/>
        <v>2686</v>
      </c>
      <c r="G90" s="186">
        <f t="shared" si="14"/>
        <v>0</v>
      </c>
      <c r="H90" s="116">
        <v>4725</v>
      </c>
      <c r="I90" s="187">
        <v>0</v>
      </c>
      <c r="J90" s="188">
        <f t="shared" si="12"/>
        <v>4725</v>
      </c>
    </row>
    <row r="91" spans="1:10" ht="27.75" customHeight="1">
      <c r="A91" s="184" t="s">
        <v>78</v>
      </c>
      <c r="B91" s="110">
        <v>3892</v>
      </c>
      <c r="C91" s="148">
        <v>1</v>
      </c>
      <c r="D91" s="110">
        <v>2</v>
      </c>
      <c r="E91" s="127">
        <v>0</v>
      </c>
      <c r="F91" s="185">
        <f t="shared" si="14"/>
        <v>3894</v>
      </c>
      <c r="G91" s="186">
        <f t="shared" si="14"/>
        <v>1</v>
      </c>
      <c r="H91" s="116">
        <v>4848</v>
      </c>
      <c r="I91" s="187">
        <v>3</v>
      </c>
      <c r="J91" s="188">
        <f t="shared" si="12"/>
        <v>4851</v>
      </c>
    </row>
    <row r="92" spans="1:10" ht="27.75" customHeight="1" thickBot="1">
      <c r="A92" s="189" t="s">
        <v>83</v>
      </c>
      <c r="B92" s="110">
        <v>735</v>
      </c>
      <c r="C92" s="148">
        <v>0</v>
      </c>
      <c r="D92" s="110">
        <v>1</v>
      </c>
      <c r="E92" s="129">
        <v>0</v>
      </c>
      <c r="F92" s="190">
        <f t="shared" si="14"/>
        <v>736</v>
      </c>
      <c r="G92" s="191">
        <f t="shared" si="14"/>
        <v>0</v>
      </c>
      <c r="H92" s="192">
        <v>944</v>
      </c>
      <c r="I92" s="193">
        <v>1</v>
      </c>
      <c r="J92" s="194">
        <f t="shared" si="12"/>
        <v>945</v>
      </c>
    </row>
    <row r="93" spans="1:10" ht="27.75" customHeight="1" thickBot="1" thickTop="1">
      <c r="A93" s="195" t="s">
        <v>84</v>
      </c>
      <c r="B93" s="196">
        <f aca="true" t="shared" si="15" ref="B93:G93">SUM(B86:B92)</f>
        <v>16012</v>
      </c>
      <c r="C93" s="196">
        <f t="shared" si="15"/>
        <v>1</v>
      </c>
      <c r="D93" s="196">
        <f t="shared" si="15"/>
        <v>8</v>
      </c>
      <c r="E93" s="197">
        <f t="shared" si="15"/>
        <v>0</v>
      </c>
      <c r="F93" s="198">
        <f t="shared" si="15"/>
        <v>16020</v>
      </c>
      <c r="G93" s="199">
        <f t="shared" si="15"/>
        <v>1</v>
      </c>
      <c r="H93" s="200">
        <v>24333</v>
      </c>
      <c r="I93" s="197">
        <v>29</v>
      </c>
      <c r="J93" s="201">
        <f>SUM(H93:I93)</f>
        <v>24362</v>
      </c>
    </row>
    <row r="94" spans="1:10" ht="38.25" customHeight="1">
      <c r="A94" s="229"/>
      <c r="B94" s="230"/>
      <c r="C94" s="230"/>
      <c r="D94" s="230"/>
      <c r="E94" s="230"/>
      <c r="F94" s="230"/>
      <c r="G94" s="230"/>
      <c r="H94" s="230"/>
      <c r="I94" s="230"/>
      <c r="J94" s="230"/>
    </row>
  </sheetData>
  <sheetProtection/>
  <mergeCells count="20">
    <mergeCell ref="B56:G57"/>
    <mergeCell ref="A94:J94"/>
    <mergeCell ref="A3:A7"/>
    <mergeCell ref="H3:J4"/>
    <mergeCell ref="B5:C5"/>
    <mergeCell ref="D5:E5"/>
    <mergeCell ref="F5:G5"/>
    <mergeCell ref="H5:H6"/>
    <mergeCell ref="I5:I6"/>
    <mergeCell ref="J5:J6"/>
    <mergeCell ref="B3:G4"/>
    <mergeCell ref="A1:J1"/>
    <mergeCell ref="A56:A60"/>
    <mergeCell ref="H56:J57"/>
    <mergeCell ref="B58:C58"/>
    <mergeCell ref="D58:E58"/>
    <mergeCell ref="F58:G58"/>
    <mergeCell ref="H58:H59"/>
    <mergeCell ref="I58:I59"/>
    <mergeCell ref="J58:J59"/>
  </mergeCells>
  <conditionalFormatting sqref="A87:A92">
    <cfRule type="expression" priority="2" dxfId="1" stopIfTrue="1">
      <formula>#REF!="未回答"</formula>
    </cfRule>
  </conditionalFormatting>
  <printOptions horizontalCentered="1"/>
  <pageMargins left="0.5905511811023623" right="0.15748031496062992" top="0.2362204724409449" bottom="0.15748031496062992" header="0.2362204724409449" footer="0.15748031496062992"/>
  <pageSetup fitToHeight="2" horizontalDpi="400" verticalDpi="400" orientation="portrait" pageOrder="overThenDown" paperSize="9" scale="51" r:id="rId1"/>
  <rowBreaks count="1" manualBreakCount="1">
    <brk id="5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"/>
  <sheetViews>
    <sheetView zoomScaleSheetLayoutView="80" zoomScalePageLayoutView="0" workbookViewId="0" topLeftCell="A1">
      <selection activeCell="B3" sqref="B3:G4"/>
    </sheetView>
  </sheetViews>
  <sheetFormatPr defaultColWidth="8.796875" defaultRowHeight="15"/>
  <cols>
    <col min="1" max="1" width="21.59765625" style="14" customWidth="1"/>
    <col min="2" max="13" width="15.19921875" style="14" customWidth="1"/>
    <col min="14" max="16384" width="9" style="14" customWidth="1"/>
  </cols>
  <sheetData>
    <row r="1" spans="1:10" ht="30" customHeight="1">
      <c r="A1" s="255" t="s">
        <v>184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0" ht="30" customHeight="1" thickBot="1">
      <c r="A2" s="231" t="s">
        <v>116</v>
      </c>
      <c r="B2" s="231"/>
      <c r="C2" s="231"/>
      <c r="D2" s="231"/>
      <c r="E2" s="231"/>
      <c r="F2" s="231"/>
      <c r="G2" s="231"/>
      <c r="H2" s="231"/>
      <c r="I2" s="231"/>
      <c r="J2" s="231"/>
    </row>
    <row r="3" spans="1:10" ht="30" customHeight="1">
      <c r="A3" s="15"/>
      <c r="B3" s="232" t="str">
        <f>'７日前'!B3</f>
        <v>今回（H２６）衆議院議員総選挙
１２月７日現在（１２／３～１２／７)</v>
      </c>
      <c r="C3" s="232"/>
      <c r="D3" s="232"/>
      <c r="E3" s="232"/>
      <c r="F3" s="232"/>
      <c r="G3" s="233"/>
      <c r="H3" s="237" t="str">
        <f>'７日前'!H3</f>
        <v>参考（H２４）衆議院議員総選挙
１２月９日現在（１２／５～１２／９)</v>
      </c>
      <c r="I3" s="238"/>
      <c r="J3" s="239"/>
    </row>
    <row r="4" spans="1:10" ht="30" customHeight="1" thickBot="1">
      <c r="A4" s="16" t="s">
        <v>89</v>
      </c>
      <c r="B4" s="234"/>
      <c r="C4" s="234"/>
      <c r="D4" s="234"/>
      <c r="E4" s="234"/>
      <c r="F4" s="235"/>
      <c r="G4" s="236"/>
      <c r="H4" s="240"/>
      <c r="I4" s="241"/>
      <c r="J4" s="242"/>
    </row>
    <row r="5" spans="1:10" ht="30" customHeight="1" thickTop="1">
      <c r="A5" s="16" t="s">
        <v>90</v>
      </c>
      <c r="B5" s="243" t="s">
        <v>68</v>
      </c>
      <c r="C5" s="244"/>
      <c r="D5" s="243" t="s">
        <v>69</v>
      </c>
      <c r="E5" s="245"/>
      <c r="F5" s="246" t="s">
        <v>75</v>
      </c>
      <c r="G5" s="247"/>
      <c r="H5" s="248" t="s">
        <v>71</v>
      </c>
      <c r="I5" s="250" t="s">
        <v>72</v>
      </c>
      <c r="J5" s="252" t="s">
        <v>73</v>
      </c>
    </row>
    <row r="6" spans="1:10" ht="30" customHeight="1">
      <c r="A6" s="16"/>
      <c r="B6" s="1"/>
      <c r="C6" s="2" t="s">
        <v>74</v>
      </c>
      <c r="D6" s="1"/>
      <c r="E6" s="3" t="s">
        <v>74</v>
      </c>
      <c r="F6" s="4"/>
      <c r="G6" s="5" t="s">
        <v>74</v>
      </c>
      <c r="H6" s="249"/>
      <c r="I6" s="251"/>
      <c r="J6" s="253"/>
    </row>
    <row r="7" spans="1:10" ht="30" customHeight="1" thickBot="1">
      <c r="A7" s="17"/>
      <c r="B7" s="18" t="s">
        <v>160</v>
      </c>
      <c r="C7" s="18" t="s">
        <v>161</v>
      </c>
      <c r="D7" s="18" t="s">
        <v>162</v>
      </c>
      <c r="E7" s="19" t="s">
        <v>163</v>
      </c>
      <c r="F7" s="20" t="s">
        <v>164</v>
      </c>
      <c r="G7" s="19" t="s">
        <v>165</v>
      </c>
      <c r="H7" s="21" t="s">
        <v>166</v>
      </c>
      <c r="I7" s="22" t="s">
        <v>167</v>
      </c>
      <c r="J7" s="23" t="s">
        <v>168</v>
      </c>
    </row>
    <row r="8" spans="1:10" ht="30" customHeight="1" thickTop="1">
      <c r="A8" s="24" t="s">
        <v>117</v>
      </c>
      <c r="B8" s="25">
        <f>'７日前'!B65</f>
        <v>1059</v>
      </c>
      <c r="C8" s="26">
        <f>'７日前'!C65</f>
        <v>0</v>
      </c>
      <c r="D8" s="25">
        <f>'７日前'!D65</f>
        <v>0</v>
      </c>
      <c r="E8" s="27">
        <f>'７日前'!E65</f>
        <v>0</v>
      </c>
      <c r="F8" s="28">
        <f>'７日前'!F65</f>
        <v>1059</v>
      </c>
      <c r="G8" s="29">
        <f>'７日前'!G65</f>
        <v>0</v>
      </c>
      <c r="H8" s="30">
        <f>'７日前'!H65</f>
        <v>1340</v>
      </c>
      <c r="I8" s="31">
        <f>'７日前'!I65</f>
        <v>0</v>
      </c>
      <c r="J8" s="32">
        <f>'７日前'!J65</f>
        <v>1340</v>
      </c>
    </row>
    <row r="9" spans="1:10" ht="30" customHeight="1">
      <c r="A9" s="24" t="s">
        <v>169</v>
      </c>
      <c r="B9" s="25">
        <f>'７日前'!B66</f>
        <v>1189</v>
      </c>
      <c r="C9" s="26">
        <f>'７日前'!C66</f>
        <v>0</v>
      </c>
      <c r="D9" s="25">
        <f>'７日前'!D66</f>
        <v>0</v>
      </c>
      <c r="E9" s="27">
        <f>'７日前'!E66</f>
        <v>0</v>
      </c>
      <c r="F9" s="28">
        <f>'７日前'!F66</f>
        <v>1189</v>
      </c>
      <c r="G9" s="33">
        <f>'７日前'!G66</f>
        <v>0</v>
      </c>
      <c r="H9" s="28">
        <f>'７日前'!H66</f>
        <v>1306</v>
      </c>
      <c r="I9" s="31">
        <f>'７日前'!I66</f>
        <v>1</v>
      </c>
      <c r="J9" s="32">
        <f>'７日前'!J66</f>
        <v>1307</v>
      </c>
    </row>
    <row r="10" spans="1:10" ht="30" customHeight="1">
      <c r="A10" s="24" t="s">
        <v>170</v>
      </c>
      <c r="B10" s="25">
        <f>'７日前'!B67</f>
        <v>1771</v>
      </c>
      <c r="C10" s="26">
        <f>'７日前'!C67</f>
        <v>0</v>
      </c>
      <c r="D10" s="25">
        <f>'７日前'!D67</f>
        <v>0</v>
      </c>
      <c r="E10" s="27">
        <f>'７日前'!E67</f>
        <v>0</v>
      </c>
      <c r="F10" s="28">
        <f>'７日前'!F67</f>
        <v>1771</v>
      </c>
      <c r="G10" s="33">
        <f>'７日前'!G67</f>
        <v>0</v>
      </c>
      <c r="H10" s="28">
        <f>'７日前'!H67</f>
        <v>1650</v>
      </c>
      <c r="I10" s="31">
        <f>'７日前'!I67</f>
        <v>1</v>
      </c>
      <c r="J10" s="32">
        <f>'７日前'!J67</f>
        <v>1651</v>
      </c>
    </row>
    <row r="11" spans="1:10" ht="30" customHeight="1">
      <c r="A11" s="24" t="s">
        <v>171</v>
      </c>
      <c r="B11" s="25">
        <f>'７日前'!B69</f>
        <v>1170</v>
      </c>
      <c r="C11" s="26">
        <f>'７日前'!C69</f>
        <v>0</v>
      </c>
      <c r="D11" s="25">
        <f>'７日前'!D69</f>
        <v>0</v>
      </c>
      <c r="E11" s="27">
        <f>'７日前'!E69</f>
        <v>0</v>
      </c>
      <c r="F11" s="28">
        <f>'７日前'!F69</f>
        <v>1170</v>
      </c>
      <c r="G11" s="33">
        <f>'７日前'!G69</f>
        <v>0</v>
      </c>
      <c r="H11" s="28">
        <f>'７日前'!H69</f>
        <v>1358</v>
      </c>
      <c r="I11" s="31">
        <f>'７日前'!I69</f>
        <v>1</v>
      </c>
      <c r="J11" s="32">
        <f>'７日前'!J69</f>
        <v>1359</v>
      </c>
    </row>
    <row r="12" spans="1:10" ht="30" customHeight="1">
      <c r="A12" s="24" t="s">
        <v>172</v>
      </c>
      <c r="B12" s="25">
        <f>'７日前'!B70</f>
        <v>1000</v>
      </c>
      <c r="C12" s="26">
        <f>'７日前'!C70</f>
        <v>0</v>
      </c>
      <c r="D12" s="25">
        <f>'７日前'!D70</f>
        <v>0</v>
      </c>
      <c r="E12" s="27">
        <f>'７日前'!E70</f>
        <v>0</v>
      </c>
      <c r="F12" s="28">
        <f>'７日前'!F70</f>
        <v>1000</v>
      </c>
      <c r="G12" s="33">
        <f>'７日前'!G70</f>
        <v>0</v>
      </c>
      <c r="H12" s="28">
        <f>'７日前'!H70</f>
        <v>1296</v>
      </c>
      <c r="I12" s="31">
        <f>'７日前'!I70</f>
        <v>0</v>
      </c>
      <c r="J12" s="32">
        <f>'７日前'!J70</f>
        <v>1296</v>
      </c>
    </row>
    <row r="13" spans="1:10" ht="30" customHeight="1">
      <c r="A13" s="24" t="s">
        <v>173</v>
      </c>
      <c r="B13" s="25">
        <f>'７日前'!B75</f>
        <v>1270</v>
      </c>
      <c r="C13" s="26">
        <f>'７日前'!C75</f>
        <v>0</v>
      </c>
      <c r="D13" s="25">
        <f>'７日前'!D75</f>
        <v>0</v>
      </c>
      <c r="E13" s="27">
        <f>'７日前'!E75</f>
        <v>0</v>
      </c>
      <c r="F13" s="28">
        <f>'７日前'!F75</f>
        <v>1270</v>
      </c>
      <c r="G13" s="33">
        <f>'７日前'!G75</f>
        <v>0</v>
      </c>
      <c r="H13" s="28">
        <f>'７日前'!H75</f>
        <v>1662</v>
      </c>
      <c r="I13" s="31">
        <f>'７日前'!I75</f>
        <v>3</v>
      </c>
      <c r="J13" s="32">
        <f>'７日前'!J75</f>
        <v>1665</v>
      </c>
    </row>
    <row r="14" spans="1:10" ht="30" customHeight="1">
      <c r="A14" s="34" t="s">
        <v>93</v>
      </c>
      <c r="B14" s="35">
        <f>SUM(B8:B13)</f>
        <v>7459</v>
      </c>
      <c r="C14" s="36">
        <f aca="true" t="shared" si="0" ref="C14:J14">SUM(C8:C13)</f>
        <v>0</v>
      </c>
      <c r="D14" s="35">
        <f t="shared" si="0"/>
        <v>0</v>
      </c>
      <c r="E14" s="37">
        <f t="shared" si="0"/>
        <v>0</v>
      </c>
      <c r="F14" s="38">
        <f t="shared" si="0"/>
        <v>7459</v>
      </c>
      <c r="G14" s="39">
        <f t="shared" si="0"/>
        <v>0</v>
      </c>
      <c r="H14" s="38">
        <f t="shared" si="0"/>
        <v>8612</v>
      </c>
      <c r="I14" s="40">
        <f t="shared" si="0"/>
        <v>6</v>
      </c>
      <c r="J14" s="41">
        <f t="shared" si="0"/>
        <v>8618</v>
      </c>
    </row>
    <row r="15" spans="1:10" ht="30" customHeight="1">
      <c r="A15" s="24" t="s">
        <v>118</v>
      </c>
      <c r="B15" s="25">
        <f>'７日前'!B79</f>
        <v>1603</v>
      </c>
      <c r="C15" s="26">
        <f>'７日前'!C79</f>
        <v>0</v>
      </c>
      <c r="D15" s="25">
        <f>'７日前'!D79</f>
        <v>0</v>
      </c>
      <c r="E15" s="27">
        <f>'７日前'!E79</f>
        <v>0</v>
      </c>
      <c r="F15" s="28">
        <f>'７日前'!F79</f>
        <v>1603</v>
      </c>
      <c r="G15" s="33">
        <f>'７日前'!G79</f>
        <v>0</v>
      </c>
      <c r="H15" s="28">
        <f>'７日前'!H79</f>
        <v>2091</v>
      </c>
      <c r="I15" s="31">
        <f>'７日前'!I79</f>
        <v>2</v>
      </c>
      <c r="J15" s="32">
        <f>'７日前'!J79</f>
        <v>2093</v>
      </c>
    </row>
    <row r="16" spans="1:10" ht="30" customHeight="1">
      <c r="A16" s="24" t="s">
        <v>119</v>
      </c>
      <c r="B16" s="25">
        <f>'７日前'!B82</f>
        <v>1752</v>
      </c>
      <c r="C16" s="26">
        <f>'７日前'!C82</f>
        <v>1</v>
      </c>
      <c r="D16" s="25">
        <f>'７日前'!D82</f>
        <v>0</v>
      </c>
      <c r="E16" s="27">
        <f>'７日前'!E82</f>
        <v>0</v>
      </c>
      <c r="F16" s="28">
        <f>'７日前'!F82</f>
        <v>1752</v>
      </c>
      <c r="G16" s="33">
        <f>'７日前'!G82</f>
        <v>1</v>
      </c>
      <c r="H16" s="28">
        <f>'７日前'!H82</f>
        <v>2886</v>
      </c>
      <c r="I16" s="31">
        <f>'７日前'!I82</f>
        <v>3</v>
      </c>
      <c r="J16" s="32">
        <f>'７日前'!J82</f>
        <v>2889</v>
      </c>
    </row>
    <row r="17" spans="1:10" ht="30" customHeight="1">
      <c r="A17" s="24" t="s">
        <v>120</v>
      </c>
      <c r="B17" s="25">
        <f>'７日前'!B83</f>
        <v>4011</v>
      </c>
      <c r="C17" s="26">
        <f>'７日前'!C83</f>
        <v>0</v>
      </c>
      <c r="D17" s="25">
        <f>'７日前'!D83</f>
        <v>2</v>
      </c>
      <c r="E17" s="27">
        <f>'７日前'!E83</f>
        <v>0</v>
      </c>
      <c r="F17" s="28">
        <f>'７日前'!F83</f>
        <v>4013</v>
      </c>
      <c r="G17" s="33">
        <f>'７日前'!G83</f>
        <v>0</v>
      </c>
      <c r="H17" s="28">
        <f>'７日前'!H83</f>
        <v>5699</v>
      </c>
      <c r="I17" s="31">
        <f>'７日前'!I83</f>
        <v>5</v>
      </c>
      <c r="J17" s="32">
        <f>'７日前'!J83</f>
        <v>5704</v>
      </c>
    </row>
    <row r="18" spans="1:10" ht="30" customHeight="1">
      <c r="A18" s="34" t="s">
        <v>96</v>
      </c>
      <c r="B18" s="35">
        <f>SUM(B15:B17)</f>
        <v>7366</v>
      </c>
      <c r="C18" s="36">
        <f aca="true" t="shared" si="1" ref="C18:J18">SUM(C15:C17)</f>
        <v>1</v>
      </c>
      <c r="D18" s="35">
        <f t="shared" si="1"/>
        <v>2</v>
      </c>
      <c r="E18" s="37">
        <f t="shared" si="1"/>
        <v>0</v>
      </c>
      <c r="F18" s="38">
        <f t="shared" si="1"/>
        <v>7368</v>
      </c>
      <c r="G18" s="39">
        <f t="shared" si="1"/>
        <v>1</v>
      </c>
      <c r="H18" s="38">
        <f t="shared" si="1"/>
        <v>10676</v>
      </c>
      <c r="I18" s="40">
        <f t="shared" si="1"/>
        <v>10</v>
      </c>
      <c r="J18" s="41">
        <f t="shared" si="1"/>
        <v>10686</v>
      </c>
    </row>
    <row r="19" spans="1:10" ht="30" customHeight="1">
      <c r="A19" s="24" t="s">
        <v>121</v>
      </c>
      <c r="B19" s="25">
        <f>'７日前'!B68</f>
        <v>2057</v>
      </c>
      <c r="C19" s="26">
        <f>'７日前'!C68</f>
        <v>0</v>
      </c>
      <c r="D19" s="25">
        <f>'７日前'!D68</f>
        <v>0</v>
      </c>
      <c r="E19" s="27">
        <f>'７日前'!E68</f>
        <v>0</v>
      </c>
      <c r="F19" s="28">
        <f>'７日前'!F68</f>
        <v>2057</v>
      </c>
      <c r="G19" s="33">
        <f>'７日前'!G68</f>
        <v>0</v>
      </c>
      <c r="H19" s="28">
        <f>'７日前'!H68</f>
        <v>2437</v>
      </c>
      <c r="I19" s="31">
        <f>'７日前'!I68</f>
        <v>3</v>
      </c>
      <c r="J19" s="32">
        <f>'７日前'!J68</f>
        <v>2440</v>
      </c>
    </row>
    <row r="20" spans="1:10" ht="30" customHeight="1">
      <c r="A20" s="24" t="s">
        <v>174</v>
      </c>
      <c r="B20" s="25">
        <f>'７日前'!B80</f>
        <v>3360</v>
      </c>
      <c r="C20" s="26">
        <f>'７日前'!C80</f>
        <v>1</v>
      </c>
      <c r="D20" s="25">
        <f>'７日前'!D80</f>
        <v>0</v>
      </c>
      <c r="E20" s="27">
        <f>'７日前'!E80</f>
        <v>0</v>
      </c>
      <c r="F20" s="28">
        <f>'７日前'!F80</f>
        <v>3360</v>
      </c>
      <c r="G20" s="33">
        <f>'７日前'!G80</f>
        <v>1</v>
      </c>
      <c r="H20" s="28">
        <f>'７日前'!H80</f>
        <v>4950</v>
      </c>
      <c r="I20" s="31">
        <f>'７日前'!I80</f>
        <v>1</v>
      </c>
      <c r="J20" s="32">
        <f>'７日前'!J80</f>
        <v>4951</v>
      </c>
    </row>
    <row r="21" spans="1:10" ht="30" customHeight="1">
      <c r="A21" s="24" t="s">
        <v>175</v>
      </c>
      <c r="B21" s="25">
        <f>'７日前'!B81</f>
        <v>3487</v>
      </c>
      <c r="C21" s="26">
        <f>'７日前'!C81</f>
        <v>1</v>
      </c>
      <c r="D21" s="25">
        <f>'７日前'!D81</f>
        <v>0</v>
      </c>
      <c r="E21" s="27">
        <f>'７日前'!E81</f>
        <v>0</v>
      </c>
      <c r="F21" s="28">
        <f>'７日前'!F81</f>
        <v>3487</v>
      </c>
      <c r="G21" s="33">
        <f>'７日前'!G81</f>
        <v>1</v>
      </c>
      <c r="H21" s="28">
        <f>'７日前'!H81</f>
        <v>4565</v>
      </c>
      <c r="I21" s="31">
        <f>'７日前'!I81</f>
        <v>0</v>
      </c>
      <c r="J21" s="32">
        <f>'７日前'!J81</f>
        <v>4565</v>
      </c>
    </row>
    <row r="22" spans="1:10" ht="30" customHeight="1">
      <c r="A22" s="24" t="s">
        <v>176</v>
      </c>
      <c r="B22" s="25">
        <f>'７日前'!B84</f>
        <v>2600</v>
      </c>
      <c r="C22" s="26">
        <f>'７日前'!C84</f>
        <v>0</v>
      </c>
      <c r="D22" s="25">
        <f>'７日前'!D84</f>
        <v>3</v>
      </c>
      <c r="E22" s="27">
        <f>'７日前'!E84</f>
        <v>0</v>
      </c>
      <c r="F22" s="28">
        <f>'７日前'!F84</f>
        <v>2603</v>
      </c>
      <c r="G22" s="33">
        <f>'７日前'!G84</f>
        <v>0</v>
      </c>
      <c r="H22" s="28">
        <f>'７日前'!H84</f>
        <v>4146</v>
      </c>
      <c r="I22" s="31">
        <f>'７日前'!I84</f>
        <v>5</v>
      </c>
      <c r="J22" s="32">
        <f>'７日前'!J84</f>
        <v>4151</v>
      </c>
    </row>
    <row r="23" spans="1:10" ht="30" customHeight="1">
      <c r="A23" s="34" t="s">
        <v>98</v>
      </c>
      <c r="B23" s="37">
        <f>SUM(B19:B22)</f>
        <v>11504</v>
      </c>
      <c r="C23" s="36">
        <f aca="true" t="shared" si="2" ref="C23:J23">SUM(C19:C22)</f>
        <v>2</v>
      </c>
      <c r="D23" s="35">
        <f t="shared" si="2"/>
        <v>3</v>
      </c>
      <c r="E23" s="37">
        <f t="shared" si="2"/>
        <v>0</v>
      </c>
      <c r="F23" s="38">
        <f t="shared" si="2"/>
        <v>11507</v>
      </c>
      <c r="G23" s="39">
        <f t="shared" si="2"/>
        <v>2</v>
      </c>
      <c r="H23" s="38">
        <f t="shared" si="2"/>
        <v>16098</v>
      </c>
      <c r="I23" s="40">
        <f t="shared" si="2"/>
        <v>9</v>
      </c>
      <c r="J23" s="41">
        <f t="shared" si="2"/>
        <v>16107</v>
      </c>
    </row>
    <row r="24" spans="1:10" ht="30" customHeight="1">
      <c r="A24" s="24" t="s">
        <v>148</v>
      </c>
      <c r="B24" s="25">
        <f>'７日前'!B61</f>
        <v>1881</v>
      </c>
      <c r="C24" s="26">
        <f>'７日前'!C61</f>
        <v>0</v>
      </c>
      <c r="D24" s="25">
        <f>'７日前'!D61</f>
        <v>0</v>
      </c>
      <c r="E24" s="27">
        <f>'７日前'!E61</f>
        <v>0</v>
      </c>
      <c r="F24" s="28">
        <f>'７日前'!F61</f>
        <v>1881</v>
      </c>
      <c r="G24" s="33">
        <f>'７日前'!G61</f>
        <v>0</v>
      </c>
      <c r="H24" s="28">
        <f>'７日前'!H61</f>
        <v>2646</v>
      </c>
      <c r="I24" s="31">
        <f>'７日前'!I61</f>
        <v>2</v>
      </c>
      <c r="J24" s="32">
        <f>'７日前'!J61</f>
        <v>2648</v>
      </c>
    </row>
    <row r="25" spans="1:10" ht="30" customHeight="1">
      <c r="A25" s="24" t="s">
        <v>177</v>
      </c>
      <c r="B25" s="25">
        <f>'７日前'!B62</f>
        <v>1539</v>
      </c>
      <c r="C25" s="26">
        <f>'７日前'!C62</f>
        <v>0</v>
      </c>
      <c r="D25" s="25">
        <f>'７日前'!D62</f>
        <v>0</v>
      </c>
      <c r="E25" s="27">
        <f>'７日前'!E62</f>
        <v>0</v>
      </c>
      <c r="F25" s="28">
        <f>'７日前'!F62</f>
        <v>1539</v>
      </c>
      <c r="G25" s="33">
        <f>'７日前'!G62</f>
        <v>0</v>
      </c>
      <c r="H25" s="28">
        <f>'７日前'!H62</f>
        <v>2006</v>
      </c>
      <c r="I25" s="31">
        <f>'７日前'!I62</f>
        <v>0</v>
      </c>
      <c r="J25" s="32">
        <f>'７日前'!J62</f>
        <v>2006</v>
      </c>
    </row>
    <row r="26" spans="1:10" ht="30" customHeight="1">
      <c r="A26" s="24" t="s">
        <v>178</v>
      </c>
      <c r="B26" s="25">
        <f>'７日前'!B63</f>
        <v>980</v>
      </c>
      <c r="C26" s="26">
        <f>'７日前'!C63</f>
        <v>0</v>
      </c>
      <c r="D26" s="25">
        <f>'７日前'!D63</f>
        <v>0</v>
      </c>
      <c r="E26" s="27">
        <f>'７日前'!E63</f>
        <v>0</v>
      </c>
      <c r="F26" s="28">
        <f>'７日前'!F63</f>
        <v>980</v>
      </c>
      <c r="G26" s="33">
        <f>'７日前'!G63</f>
        <v>0</v>
      </c>
      <c r="H26" s="28">
        <f>'７日前'!H63</f>
        <v>1284</v>
      </c>
      <c r="I26" s="31">
        <f>'７日前'!I63</f>
        <v>0</v>
      </c>
      <c r="J26" s="32">
        <f>'７日前'!J63</f>
        <v>1284</v>
      </c>
    </row>
    <row r="27" spans="1:10" ht="30" customHeight="1">
      <c r="A27" s="24" t="s">
        <v>179</v>
      </c>
      <c r="B27" s="25">
        <f>'７日前'!B74</f>
        <v>1021</v>
      </c>
      <c r="C27" s="26">
        <f>'７日前'!C74</f>
        <v>0</v>
      </c>
      <c r="D27" s="25">
        <f>'７日前'!D74</f>
        <v>0</v>
      </c>
      <c r="E27" s="27">
        <f>'７日前'!E74</f>
        <v>0</v>
      </c>
      <c r="F27" s="28">
        <f>'７日前'!F74</f>
        <v>1021</v>
      </c>
      <c r="G27" s="33">
        <f>'７日前'!G74</f>
        <v>0</v>
      </c>
      <c r="H27" s="28">
        <f>'７日前'!H74</f>
        <v>1372</v>
      </c>
      <c r="I27" s="31">
        <f>'７日前'!I74</f>
        <v>1</v>
      </c>
      <c r="J27" s="32">
        <f>'７日前'!J74</f>
        <v>1373</v>
      </c>
    </row>
    <row r="28" spans="1:10" ht="30" customHeight="1">
      <c r="A28" s="24" t="s">
        <v>180</v>
      </c>
      <c r="B28" s="25">
        <f>'７日前'!B77</f>
        <v>2998</v>
      </c>
      <c r="C28" s="26">
        <f>'７日前'!C77</f>
        <v>1</v>
      </c>
      <c r="D28" s="25">
        <f>'７日前'!D77</f>
        <v>4</v>
      </c>
      <c r="E28" s="27">
        <f>'７日前'!E77</f>
        <v>0</v>
      </c>
      <c r="F28" s="28">
        <f>'７日前'!F77</f>
        <v>3002</v>
      </c>
      <c r="G28" s="33">
        <f>'７日前'!G77</f>
        <v>1</v>
      </c>
      <c r="H28" s="28">
        <f>'７日前'!H77</f>
        <v>3485</v>
      </c>
      <c r="I28" s="31">
        <f>'７日前'!I77</f>
        <v>3</v>
      </c>
      <c r="J28" s="32">
        <f>'７日前'!J77</f>
        <v>3488</v>
      </c>
    </row>
    <row r="29" spans="1:10" ht="30" customHeight="1">
      <c r="A29" s="34" t="s">
        <v>100</v>
      </c>
      <c r="B29" s="37">
        <f>SUM(B24:B28)</f>
        <v>8419</v>
      </c>
      <c r="C29" s="36">
        <f aca="true" t="shared" si="3" ref="C29:J29">SUM(C24:C28)</f>
        <v>1</v>
      </c>
      <c r="D29" s="35">
        <f t="shared" si="3"/>
        <v>4</v>
      </c>
      <c r="E29" s="37">
        <f t="shared" si="3"/>
        <v>0</v>
      </c>
      <c r="F29" s="38">
        <f t="shared" si="3"/>
        <v>8423</v>
      </c>
      <c r="G29" s="39">
        <f t="shared" si="3"/>
        <v>1</v>
      </c>
      <c r="H29" s="38">
        <f t="shared" si="3"/>
        <v>10793</v>
      </c>
      <c r="I29" s="40">
        <f t="shared" si="3"/>
        <v>6</v>
      </c>
      <c r="J29" s="41">
        <f t="shared" si="3"/>
        <v>10799</v>
      </c>
    </row>
    <row r="30" spans="1:10" ht="30" customHeight="1">
      <c r="A30" s="24" t="s">
        <v>122</v>
      </c>
      <c r="B30" s="25">
        <f>'７日前'!B64</f>
        <v>1437</v>
      </c>
      <c r="C30" s="26">
        <f>'７日前'!C64</f>
        <v>0</v>
      </c>
      <c r="D30" s="25">
        <f>'７日前'!D64</f>
        <v>2</v>
      </c>
      <c r="E30" s="27">
        <f>'７日前'!E64</f>
        <v>0</v>
      </c>
      <c r="F30" s="28">
        <f>'７日前'!F64</f>
        <v>1439</v>
      </c>
      <c r="G30" s="33">
        <f>'７日前'!G64</f>
        <v>0</v>
      </c>
      <c r="H30" s="28">
        <f>'７日前'!H64</f>
        <v>1659</v>
      </c>
      <c r="I30" s="31">
        <f>'７日前'!I64</f>
        <v>1</v>
      </c>
      <c r="J30" s="32">
        <f>'７日前'!J64</f>
        <v>1660</v>
      </c>
    </row>
    <row r="31" spans="1:10" ht="30" customHeight="1">
      <c r="A31" s="24" t="s">
        <v>101</v>
      </c>
      <c r="B31" s="25">
        <f>'７日前'!B71</f>
        <v>1979</v>
      </c>
      <c r="C31" s="26">
        <f>'７日前'!C71</f>
        <v>0</v>
      </c>
      <c r="D31" s="25">
        <f>'７日前'!D71</f>
        <v>4</v>
      </c>
      <c r="E31" s="27">
        <f>'７日前'!E71</f>
        <v>0</v>
      </c>
      <c r="F31" s="28">
        <f>'７日前'!F71</f>
        <v>1983</v>
      </c>
      <c r="G31" s="33">
        <f>'７日前'!G71</f>
        <v>0</v>
      </c>
      <c r="H31" s="28">
        <f>'７日前'!H71</f>
        <v>2598</v>
      </c>
      <c r="I31" s="31">
        <f>'７日前'!I71</f>
        <v>2</v>
      </c>
      <c r="J31" s="32">
        <f>'７日前'!J71</f>
        <v>2600</v>
      </c>
    </row>
    <row r="32" spans="1:10" ht="30" customHeight="1">
      <c r="A32" s="24" t="s">
        <v>102</v>
      </c>
      <c r="B32" s="25">
        <f>'７日前'!B72</f>
        <v>2672</v>
      </c>
      <c r="C32" s="26">
        <f>'７日前'!C72</f>
        <v>0</v>
      </c>
      <c r="D32" s="25">
        <f>'７日前'!D72</f>
        <v>11</v>
      </c>
      <c r="E32" s="27">
        <f>'７日前'!E72</f>
        <v>0</v>
      </c>
      <c r="F32" s="28">
        <f>'７日前'!F72</f>
        <v>2683</v>
      </c>
      <c r="G32" s="33">
        <f>'７日前'!G72</f>
        <v>0</v>
      </c>
      <c r="H32" s="28">
        <f>'７日前'!H72</f>
        <v>3504</v>
      </c>
      <c r="I32" s="31">
        <f>'７日前'!I72</f>
        <v>10</v>
      </c>
      <c r="J32" s="32">
        <f>'７日前'!J72</f>
        <v>3514</v>
      </c>
    </row>
    <row r="33" spans="1:10" ht="30" customHeight="1">
      <c r="A33" s="24" t="s">
        <v>103</v>
      </c>
      <c r="B33" s="25">
        <f>'７日前'!B73</f>
        <v>3954</v>
      </c>
      <c r="C33" s="26">
        <f>'７日前'!C73</f>
        <v>1</v>
      </c>
      <c r="D33" s="25">
        <f>'７日前'!D73</f>
        <v>1</v>
      </c>
      <c r="E33" s="27">
        <f>'７日前'!E73</f>
        <v>0</v>
      </c>
      <c r="F33" s="28">
        <f>'７日前'!F73</f>
        <v>3955</v>
      </c>
      <c r="G33" s="33">
        <f>'７日前'!G73</f>
        <v>1</v>
      </c>
      <c r="H33" s="28">
        <f>'７日前'!H73</f>
        <v>5183</v>
      </c>
      <c r="I33" s="31">
        <f>'７日前'!I73</f>
        <v>1</v>
      </c>
      <c r="J33" s="32">
        <f>'７日前'!J73</f>
        <v>5184</v>
      </c>
    </row>
    <row r="34" spans="1:10" ht="30" customHeight="1">
      <c r="A34" s="34" t="s">
        <v>105</v>
      </c>
      <c r="B34" s="37">
        <f>SUM(B30:B33)</f>
        <v>10042</v>
      </c>
      <c r="C34" s="37">
        <f aca="true" t="shared" si="4" ref="C34:J34">SUM(C30:C33)</f>
        <v>1</v>
      </c>
      <c r="D34" s="37">
        <f t="shared" si="4"/>
        <v>18</v>
      </c>
      <c r="E34" s="40">
        <f t="shared" si="4"/>
        <v>0</v>
      </c>
      <c r="F34" s="35">
        <f t="shared" si="4"/>
        <v>10060</v>
      </c>
      <c r="G34" s="40">
        <f t="shared" si="4"/>
        <v>1</v>
      </c>
      <c r="H34" s="35">
        <f t="shared" si="4"/>
        <v>12944</v>
      </c>
      <c r="I34" s="37">
        <f t="shared" si="4"/>
        <v>14</v>
      </c>
      <c r="J34" s="6">
        <f t="shared" si="4"/>
        <v>12958</v>
      </c>
    </row>
    <row r="35" spans="1:10" ht="30" customHeight="1">
      <c r="A35" s="42" t="s">
        <v>123</v>
      </c>
      <c r="B35" s="25">
        <f>'７日前'!B76</f>
        <v>2093</v>
      </c>
      <c r="C35" s="26">
        <f>'７日前'!C76</f>
        <v>0</v>
      </c>
      <c r="D35" s="25">
        <f>'７日前'!D76</f>
        <v>0</v>
      </c>
      <c r="E35" s="27">
        <f>'７日前'!E76</f>
        <v>0</v>
      </c>
      <c r="F35" s="28">
        <f>'７日前'!F76</f>
        <v>2093</v>
      </c>
      <c r="G35" s="33">
        <f>'７日前'!G76</f>
        <v>0</v>
      </c>
      <c r="H35" s="28">
        <f>'７日前'!H76</f>
        <v>2604</v>
      </c>
      <c r="I35" s="31">
        <f>'７日前'!I76</f>
        <v>1</v>
      </c>
      <c r="J35" s="32">
        <f>'７日前'!J76</f>
        <v>2605</v>
      </c>
    </row>
    <row r="36" spans="1:10" ht="30" customHeight="1">
      <c r="A36" s="24" t="s">
        <v>107</v>
      </c>
      <c r="B36" s="25">
        <f>'７日前'!B78</f>
        <v>3008</v>
      </c>
      <c r="C36" s="26">
        <f>'７日前'!C78</f>
        <v>0</v>
      </c>
      <c r="D36" s="25">
        <f>'７日前'!D78</f>
        <v>0</v>
      </c>
      <c r="E36" s="27">
        <f>'７日前'!E78</f>
        <v>0</v>
      </c>
      <c r="F36" s="28">
        <f>'７日前'!F78</f>
        <v>3008</v>
      </c>
      <c r="G36" s="33">
        <f>'７日前'!G78</f>
        <v>0</v>
      </c>
      <c r="H36" s="28">
        <f>'７日前'!H78</f>
        <v>3131</v>
      </c>
      <c r="I36" s="31">
        <f>'７日前'!I78</f>
        <v>1</v>
      </c>
      <c r="J36" s="32">
        <f>'７日前'!J78</f>
        <v>3132</v>
      </c>
    </row>
    <row r="37" spans="1:10" ht="30" customHeight="1">
      <c r="A37" s="42" t="s">
        <v>17</v>
      </c>
      <c r="B37" s="25">
        <f>'７日前'!B17</f>
        <v>3601</v>
      </c>
      <c r="C37" s="26">
        <f>'７日前'!C17</f>
        <v>0</v>
      </c>
      <c r="D37" s="25">
        <f>'７日前'!D17</f>
        <v>1</v>
      </c>
      <c r="E37" s="27">
        <f>'７日前'!E17</f>
        <v>0</v>
      </c>
      <c r="F37" s="28">
        <f>'７日前'!F17</f>
        <v>3602</v>
      </c>
      <c r="G37" s="33">
        <f>'７日前'!G17</f>
        <v>0</v>
      </c>
      <c r="H37" s="28">
        <f>'７日前'!H17</f>
        <v>4445</v>
      </c>
      <c r="I37" s="31">
        <f>'７日前'!I17</f>
        <v>0</v>
      </c>
      <c r="J37" s="32">
        <f>'７日前'!J17</f>
        <v>4445</v>
      </c>
    </row>
    <row r="38" spans="1:10" ht="30" customHeight="1">
      <c r="A38" s="43" t="s">
        <v>1</v>
      </c>
      <c r="B38" s="25">
        <f>'７日前'!B31</f>
        <v>4033</v>
      </c>
      <c r="C38" s="26">
        <f>'７日前'!C31</f>
        <v>0</v>
      </c>
      <c r="D38" s="25">
        <f>'７日前'!D31</f>
        <v>2</v>
      </c>
      <c r="E38" s="27">
        <f>'７日前'!E31</f>
        <v>0</v>
      </c>
      <c r="F38" s="28">
        <f>'７日前'!F31</f>
        <v>4035</v>
      </c>
      <c r="G38" s="33">
        <f>'７日前'!G31</f>
        <v>0</v>
      </c>
      <c r="H38" s="28">
        <f>'７日前'!H31</f>
        <v>4815</v>
      </c>
      <c r="I38" s="31">
        <f>'７日前'!I31</f>
        <v>2</v>
      </c>
      <c r="J38" s="32">
        <f>'７日前'!J31</f>
        <v>4817</v>
      </c>
    </row>
    <row r="39" spans="1:10" ht="30" customHeight="1">
      <c r="A39" s="34" t="s">
        <v>109</v>
      </c>
      <c r="B39" s="37">
        <f>SUM(B35:B38)</f>
        <v>12735</v>
      </c>
      <c r="C39" s="36">
        <f aca="true" t="shared" si="5" ref="C39:J39">SUM(C35:C38)</f>
        <v>0</v>
      </c>
      <c r="D39" s="35">
        <f t="shared" si="5"/>
        <v>3</v>
      </c>
      <c r="E39" s="37">
        <f t="shared" si="5"/>
        <v>0</v>
      </c>
      <c r="F39" s="38">
        <f t="shared" si="5"/>
        <v>12738</v>
      </c>
      <c r="G39" s="39">
        <f t="shared" si="5"/>
        <v>0</v>
      </c>
      <c r="H39" s="38">
        <f t="shared" si="5"/>
        <v>14995</v>
      </c>
      <c r="I39" s="40">
        <f t="shared" si="5"/>
        <v>4</v>
      </c>
      <c r="J39" s="41">
        <f t="shared" si="5"/>
        <v>14999</v>
      </c>
    </row>
    <row r="40" spans="1:10" ht="30" customHeight="1">
      <c r="A40" s="42" t="s">
        <v>10</v>
      </c>
      <c r="B40" s="25">
        <f>'７日前'!B13</f>
        <v>6668</v>
      </c>
      <c r="C40" s="26">
        <f>'７日前'!C13</f>
        <v>0</v>
      </c>
      <c r="D40" s="25">
        <f>'７日前'!D13</f>
        <v>5</v>
      </c>
      <c r="E40" s="27">
        <f>'７日前'!E13</f>
        <v>0</v>
      </c>
      <c r="F40" s="28">
        <f>'７日前'!F13</f>
        <v>6673</v>
      </c>
      <c r="G40" s="33">
        <f>'７日前'!G13</f>
        <v>0</v>
      </c>
      <c r="H40" s="28">
        <f>'７日前'!H13</f>
        <v>6389</v>
      </c>
      <c r="I40" s="31">
        <f>'７日前'!I13</f>
        <v>3</v>
      </c>
      <c r="J40" s="32">
        <f>'７日前'!J13</f>
        <v>6392</v>
      </c>
    </row>
    <row r="41" spans="1:10" ht="30" customHeight="1">
      <c r="A41" s="42" t="s">
        <v>3</v>
      </c>
      <c r="B41" s="44">
        <f>'７日前'!B32</f>
        <v>1639</v>
      </c>
      <c r="C41" s="45">
        <f>'７日前'!C32</f>
        <v>0</v>
      </c>
      <c r="D41" s="44">
        <f>'７日前'!D32</f>
        <v>0</v>
      </c>
      <c r="E41" s="46">
        <f>'７日前'!E32</f>
        <v>0</v>
      </c>
      <c r="F41" s="47">
        <f>'７日前'!F32</f>
        <v>1639</v>
      </c>
      <c r="G41" s="48">
        <f>'７日前'!G32</f>
        <v>0</v>
      </c>
      <c r="H41" s="47">
        <f>'７日前'!H32</f>
        <v>1556</v>
      </c>
      <c r="I41" s="49">
        <f>'７日前'!I32</f>
        <v>0</v>
      </c>
      <c r="J41" s="50">
        <f>'７日前'!J32</f>
        <v>1556</v>
      </c>
    </row>
    <row r="42" spans="1:10" ht="30" customHeight="1">
      <c r="A42" s="34" t="s">
        <v>110</v>
      </c>
      <c r="B42" s="51">
        <f>SUM(B40:B41)</f>
        <v>8307</v>
      </c>
      <c r="C42" s="52">
        <f aca="true" t="shared" si="6" ref="C42:J42">SUM(C40:C41)</f>
        <v>0</v>
      </c>
      <c r="D42" s="51">
        <f t="shared" si="6"/>
        <v>5</v>
      </c>
      <c r="E42" s="53">
        <f t="shared" si="6"/>
        <v>0</v>
      </c>
      <c r="F42" s="54">
        <f t="shared" si="6"/>
        <v>8312</v>
      </c>
      <c r="G42" s="55">
        <f t="shared" si="6"/>
        <v>0</v>
      </c>
      <c r="H42" s="54">
        <f t="shared" si="6"/>
        <v>7945</v>
      </c>
      <c r="I42" s="12">
        <f t="shared" si="6"/>
        <v>3</v>
      </c>
      <c r="J42" s="56">
        <f t="shared" si="6"/>
        <v>7948</v>
      </c>
    </row>
    <row r="43" spans="1:10" ht="30" customHeight="1">
      <c r="A43" s="42" t="s">
        <v>6</v>
      </c>
      <c r="B43" s="44">
        <f>'７日前'!B11</f>
        <v>9546</v>
      </c>
      <c r="C43" s="45">
        <f>'７日前'!C11</f>
        <v>2</v>
      </c>
      <c r="D43" s="44">
        <f>'７日前'!D11</f>
        <v>31</v>
      </c>
      <c r="E43" s="46">
        <f>'７日前'!E11</f>
        <v>0</v>
      </c>
      <c r="F43" s="47">
        <f>'７日前'!F11</f>
        <v>9577</v>
      </c>
      <c r="G43" s="48">
        <f>'７日前'!G11</f>
        <v>2</v>
      </c>
      <c r="H43" s="47">
        <f>'７日前'!H11</f>
        <v>11946</v>
      </c>
      <c r="I43" s="49">
        <f>'７日前'!I11</f>
        <v>35</v>
      </c>
      <c r="J43" s="50">
        <f>'７日前'!J11</f>
        <v>11981</v>
      </c>
    </row>
    <row r="44" spans="1:10" ht="30" customHeight="1">
      <c r="A44" s="34" t="s">
        <v>112</v>
      </c>
      <c r="B44" s="53">
        <f>B43</f>
        <v>9546</v>
      </c>
      <c r="C44" s="52">
        <f aca="true" t="shared" si="7" ref="C44:J44">C43</f>
        <v>2</v>
      </c>
      <c r="D44" s="51">
        <f t="shared" si="7"/>
        <v>31</v>
      </c>
      <c r="E44" s="53">
        <f t="shared" si="7"/>
        <v>0</v>
      </c>
      <c r="F44" s="54">
        <f t="shared" si="7"/>
        <v>9577</v>
      </c>
      <c r="G44" s="55">
        <f t="shared" si="7"/>
        <v>2</v>
      </c>
      <c r="H44" s="54">
        <f t="shared" si="7"/>
        <v>11946</v>
      </c>
      <c r="I44" s="12">
        <f t="shared" si="7"/>
        <v>35</v>
      </c>
      <c r="J44" s="56">
        <f t="shared" si="7"/>
        <v>11981</v>
      </c>
    </row>
    <row r="45" spans="1:10" ht="30" customHeight="1">
      <c r="A45" s="42" t="s">
        <v>8</v>
      </c>
      <c r="B45" s="44">
        <f>'７日前'!B12</f>
        <v>2519</v>
      </c>
      <c r="C45" s="45">
        <f>'７日前'!C12</f>
        <v>0</v>
      </c>
      <c r="D45" s="44">
        <f>'７日前'!D12</f>
        <v>2</v>
      </c>
      <c r="E45" s="46">
        <f>'７日前'!E12</f>
        <v>0</v>
      </c>
      <c r="F45" s="47">
        <f>'７日前'!F12</f>
        <v>2521</v>
      </c>
      <c r="G45" s="48">
        <f>'７日前'!G12</f>
        <v>0</v>
      </c>
      <c r="H45" s="47">
        <f>'７日前'!H12</f>
        <v>2173</v>
      </c>
      <c r="I45" s="49">
        <f>'７日前'!I12</f>
        <v>0</v>
      </c>
      <c r="J45" s="50">
        <f>'７日前'!J12</f>
        <v>2173</v>
      </c>
    </row>
    <row r="46" spans="1:10" ht="30" customHeight="1">
      <c r="A46" s="42" t="s">
        <v>21</v>
      </c>
      <c r="B46" s="44">
        <f>'７日前'!B19</f>
        <v>2173</v>
      </c>
      <c r="C46" s="45">
        <f>'７日前'!C19</f>
        <v>0</v>
      </c>
      <c r="D46" s="44">
        <f>'７日前'!D19</f>
        <v>0</v>
      </c>
      <c r="E46" s="46">
        <f>'７日前'!E19</f>
        <v>0</v>
      </c>
      <c r="F46" s="47">
        <f>'７日前'!F19</f>
        <v>2173</v>
      </c>
      <c r="G46" s="48">
        <f>'７日前'!G19</f>
        <v>0</v>
      </c>
      <c r="H46" s="47">
        <f>'７日前'!H19</f>
        <v>5035</v>
      </c>
      <c r="I46" s="49">
        <f>'７日前'!I19</f>
        <v>0</v>
      </c>
      <c r="J46" s="50">
        <f>'７日前'!J19</f>
        <v>5035</v>
      </c>
    </row>
    <row r="47" spans="1:10" ht="30" customHeight="1">
      <c r="A47" s="42" t="s">
        <v>39</v>
      </c>
      <c r="B47" s="44">
        <f>'７日前'!B28</f>
        <v>2167</v>
      </c>
      <c r="C47" s="45">
        <f>'７日前'!C28</f>
        <v>1</v>
      </c>
      <c r="D47" s="44">
        <f>'７日前'!D28</f>
        <v>0</v>
      </c>
      <c r="E47" s="46">
        <f>'７日前'!E28</f>
        <v>0</v>
      </c>
      <c r="F47" s="47">
        <f>'７日前'!F28</f>
        <v>2167</v>
      </c>
      <c r="G47" s="48">
        <f>'７日前'!G28</f>
        <v>1</v>
      </c>
      <c r="H47" s="47">
        <f>'７日前'!H28</f>
        <v>2730</v>
      </c>
      <c r="I47" s="49">
        <f>'７日前'!I28</f>
        <v>0</v>
      </c>
      <c r="J47" s="50">
        <f>'７日前'!J28</f>
        <v>2730</v>
      </c>
    </row>
    <row r="48" spans="1:10" ht="30" customHeight="1">
      <c r="A48" s="42" t="s">
        <v>22</v>
      </c>
      <c r="B48" s="44">
        <f>'７日前'!B43</f>
        <v>756</v>
      </c>
      <c r="C48" s="45">
        <f>'７日前'!C43</f>
        <v>0</v>
      </c>
      <c r="D48" s="44">
        <f>'７日前'!D43</f>
        <v>0</v>
      </c>
      <c r="E48" s="46">
        <f>'７日前'!E43</f>
        <v>0</v>
      </c>
      <c r="F48" s="47">
        <f>'７日前'!F43</f>
        <v>756</v>
      </c>
      <c r="G48" s="48">
        <f>'７日前'!G43</f>
        <v>0</v>
      </c>
      <c r="H48" s="47">
        <f>'７日前'!H43</f>
        <v>753</v>
      </c>
      <c r="I48" s="49">
        <f>'７日前'!I43</f>
        <v>4</v>
      </c>
      <c r="J48" s="50">
        <f>'７日前'!J43</f>
        <v>757</v>
      </c>
    </row>
    <row r="49" spans="1:10" ht="30" customHeight="1">
      <c r="A49" s="42" t="s">
        <v>24</v>
      </c>
      <c r="B49" s="44">
        <f>'７日前'!B44</f>
        <v>423</v>
      </c>
      <c r="C49" s="45">
        <f>'７日前'!C44</f>
        <v>0</v>
      </c>
      <c r="D49" s="44">
        <f>'７日前'!D44</f>
        <v>9</v>
      </c>
      <c r="E49" s="46">
        <f>'７日前'!E44</f>
        <v>0</v>
      </c>
      <c r="F49" s="47">
        <f>'７日前'!F44</f>
        <v>432</v>
      </c>
      <c r="G49" s="48">
        <f>'７日前'!G44</f>
        <v>0</v>
      </c>
      <c r="H49" s="47">
        <f>'７日前'!H44</f>
        <v>412</v>
      </c>
      <c r="I49" s="49">
        <f>'７日前'!I44</f>
        <v>3</v>
      </c>
      <c r="J49" s="50">
        <f>'７日前'!J44</f>
        <v>415</v>
      </c>
    </row>
    <row r="50" spans="1:10" ht="30" customHeight="1">
      <c r="A50" s="34" t="s">
        <v>113</v>
      </c>
      <c r="B50" s="51">
        <f>SUM(B45:B49)</f>
        <v>8038</v>
      </c>
      <c r="C50" s="52">
        <f aca="true" t="shared" si="8" ref="C50:J50">SUM(C45:C49)</f>
        <v>1</v>
      </c>
      <c r="D50" s="51">
        <f t="shared" si="8"/>
        <v>11</v>
      </c>
      <c r="E50" s="53">
        <f t="shared" si="8"/>
        <v>0</v>
      </c>
      <c r="F50" s="54">
        <f t="shared" si="8"/>
        <v>8049</v>
      </c>
      <c r="G50" s="55">
        <f t="shared" si="8"/>
        <v>1</v>
      </c>
      <c r="H50" s="54">
        <f t="shared" si="8"/>
        <v>11103</v>
      </c>
      <c r="I50" s="12">
        <f t="shared" si="8"/>
        <v>7</v>
      </c>
      <c r="J50" s="56">
        <f t="shared" si="8"/>
        <v>11110</v>
      </c>
    </row>
    <row r="51" spans="1:10" ht="30" customHeight="1">
      <c r="A51" s="42" t="s">
        <v>13</v>
      </c>
      <c r="B51" s="25">
        <f>'７日前'!B15</f>
        <v>6797</v>
      </c>
      <c r="C51" s="26">
        <f>'７日前'!C15</f>
        <v>2</v>
      </c>
      <c r="D51" s="25">
        <f>'７日前'!D15</f>
        <v>15</v>
      </c>
      <c r="E51" s="27">
        <f>'７日前'!E15</f>
        <v>0</v>
      </c>
      <c r="F51" s="28">
        <f>'７日前'!F15</f>
        <v>6812</v>
      </c>
      <c r="G51" s="33">
        <f>'７日前'!G15</f>
        <v>2</v>
      </c>
      <c r="H51" s="28">
        <f>'７日前'!H15</f>
        <v>7367</v>
      </c>
      <c r="I51" s="31">
        <f>'７日前'!I15</f>
        <v>46</v>
      </c>
      <c r="J51" s="32">
        <f>'７日前'!J15</f>
        <v>7413</v>
      </c>
    </row>
    <row r="52" spans="1:10" ht="30" customHeight="1">
      <c r="A52" s="42" t="s">
        <v>20</v>
      </c>
      <c r="B52" s="25">
        <f>'７日前'!B42</f>
        <v>822</v>
      </c>
      <c r="C52" s="26">
        <f>'７日前'!C42</f>
        <v>0</v>
      </c>
      <c r="D52" s="25">
        <f>'７日前'!D42</f>
        <v>0</v>
      </c>
      <c r="E52" s="27">
        <f>'７日前'!E42</f>
        <v>0</v>
      </c>
      <c r="F52" s="28">
        <f>'７日前'!F42</f>
        <v>822</v>
      </c>
      <c r="G52" s="33">
        <f>'７日前'!G42</f>
        <v>0</v>
      </c>
      <c r="H52" s="28">
        <f>'７日前'!H42</f>
        <v>339</v>
      </c>
      <c r="I52" s="31">
        <f>'７日前'!I42</f>
        <v>0</v>
      </c>
      <c r="J52" s="32">
        <f>'７日前'!J42</f>
        <v>339</v>
      </c>
    </row>
    <row r="53" spans="1:10" ht="30" customHeight="1" thickBot="1">
      <c r="A53" s="57" t="s">
        <v>91</v>
      </c>
      <c r="B53" s="58">
        <f>SUM(B51:B52)</f>
        <v>7619</v>
      </c>
      <c r="C53" s="59">
        <f aca="true" t="shared" si="9" ref="C53:J53">SUM(C51:C52)</f>
        <v>2</v>
      </c>
      <c r="D53" s="58">
        <f t="shared" si="9"/>
        <v>15</v>
      </c>
      <c r="E53" s="60">
        <f t="shared" si="9"/>
        <v>0</v>
      </c>
      <c r="F53" s="61">
        <f t="shared" si="9"/>
        <v>7634</v>
      </c>
      <c r="G53" s="62">
        <f t="shared" si="9"/>
        <v>2</v>
      </c>
      <c r="H53" s="61">
        <f t="shared" si="9"/>
        <v>7706</v>
      </c>
      <c r="I53" s="63">
        <f t="shared" si="9"/>
        <v>46</v>
      </c>
      <c r="J53" s="64">
        <f t="shared" si="9"/>
        <v>7752</v>
      </c>
    </row>
    <row r="54" spans="1:10" ht="30" customHeight="1">
      <c r="A54" s="44"/>
      <c r="B54" s="44"/>
      <c r="C54" s="44"/>
      <c r="D54" s="44"/>
      <c r="E54" s="44"/>
      <c r="F54" s="44"/>
      <c r="G54" s="9"/>
      <c r="H54" s="9"/>
      <c r="I54" s="9"/>
      <c r="J54" s="9"/>
    </row>
    <row r="55" spans="1:10" ht="30" customHeight="1" thickBot="1">
      <c r="A55" s="231" t="s">
        <v>124</v>
      </c>
      <c r="B55" s="231"/>
      <c r="C55" s="231"/>
      <c r="D55" s="231"/>
      <c r="E55" s="231"/>
      <c r="F55" s="231"/>
      <c r="G55" s="231"/>
      <c r="H55" s="231"/>
      <c r="I55" s="231"/>
      <c r="J55" s="231"/>
    </row>
    <row r="56" spans="1:10" ht="30" customHeight="1">
      <c r="A56" s="15"/>
      <c r="B56" s="232" t="str">
        <f>B3</f>
        <v>今回（H２６）衆議院議員総選挙
１２月７日現在（１２／３～１２／７)</v>
      </c>
      <c r="C56" s="232"/>
      <c r="D56" s="232"/>
      <c r="E56" s="232"/>
      <c r="F56" s="232"/>
      <c r="G56" s="233"/>
      <c r="H56" s="237" t="str">
        <f>H3</f>
        <v>参考（H２４）衆議院議員総選挙
１２月９日現在（１２／５～１２／９)</v>
      </c>
      <c r="I56" s="238"/>
      <c r="J56" s="239"/>
    </row>
    <row r="57" spans="1:10" ht="30" customHeight="1" thickBot="1">
      <c r="A57" s="16" t="s">
        <v>89</v>
      </c>
      <c r="B57" s="234"/>
      <c r="C57" s="234"/>
      <c r="D57" s="234"/>
      <c r="E57" s="234"/>
      <c r="F57" s="235"/>
      <c r="G57" s="236"/>
      <c r="H57" s="240"/>
      <c r="I57" s="241"/>
      <c r="J57" s="242"/>
    </row>
    <row r="58" spans="1:10" ht="30" customHeight="1" thickTop="1">
      <c r="A58" s="16" t="s">
        <v>90</v>
      </c>
      <c r="B58" s="243" t="s">
        <v>68</v>
      </c>
      <c r="C58" s="244"/>
      <c r="D58" s="243" t="s">
        <v>69</v>
      </c>
      <c r="E58" s="245"/>
      <c r="F58" s="246" t="s">
        <v>75</v>
      </c>
      <c r="G58" s="247"/>
      <c r="H58" s="248" t="s">
        <v>71</v>
      </c>
      <c r="I58" s="250" t="s">
        <v>72</v>
      </c>
      <c r="J58" s="252" t="s">
        <v>73</v>
      </c>
    </row>
    <row r="59" spans="1:10" ht="30" customHeight="1">
      <c r="A59" s="16"/>
      <c r="B59" s="1"/>
      <c r="C59" s="2" t="s">
        <v>74</v>
      </c>
      <c r="D59" s="1"/>
      <c r="E59" s="3" t="s">
        <v>74</v>
      </c>
      <c r="F59" s="4"/>
      <c r="G59" s="5" t="s">
        <v>74</v>
      </c>
      <c r="H59" s="249"/>
      <c r="I59" s="251"/>
      <c r="J59" s="253"/>
    </row>
    <row r="60" spans="1:10" ht="30" customHeight="1" thickBot="1">
      <c r="A60" s="17"/>
      <c r="B60" s="18" t="s">
        <v>160</v>
      </c>
      <c r="C60" s="18" t="s">
        <v>161</v>
      </c>
      <c r="D60" s="18" t="s">
        <v>162</v>
      </c>
      <c r="E60" s="19" t="s">
        <v>163</v>
      </c>
      <c r="F60" s="21" t="s">
        <v>164</v>
      </c>
      <c r="G60" s="65" t="s">
        <v>165</v>
      </c>
      <c r="H60" s="21" t="s">
        <v>166</v>
      </c>
      <c r="I60" s="66" t="s">
        <v>167</v>
      </c>
      <c r="J60" s="67" t="s">
        <v>168</v>
      </c>
    </row>
    <row r="61" spans="1:10" ht="30" customHeight="1" thickTop="1">
      <c r="A61" s="42" t="s">
        <v>125</v>
      </c>
      <c r="B61" s="25">
        <f>'７日前'!B18</f>
        <v>10133</v>
      </c>
      <c r="C61" s="26">
        <f>'７日前'!C18</f>
        <v>0</v>
      </c>
      <c r="D61" s="25">
        <f>'７日前'!D18</f>
        <v>70</v>
      </c>
      <c r="E61" s="27">
        <f>'７日前'!E18</f>
        <v>0</v>
      </c>
      <c r="F61" s="28">
        <f>'７日前'!F18</f>
        <v>10203</v>
      </c>
      <c r="G61" s="33">
        <f>'７日前'!G18</f>
        <v>0</v>
      </c>
      <c r="H61" s="28">
        <f>'７日前'!H18</f>
        <v>9705</v>
      </c>
      <c r="I61" s="25">
        <f>'７日前'!I18</f>
        <v>32</v>
      </c>
      <c r="J61" s="68">
        <f>'７日前'!J18</f>
        <v>9737</v>
      </c>
    </row>
    <row r="62" spans="1:10" ht="30" customHeight="1">
      <c r="A62" s="42" t="s">
        <v>126</v>
      </c>
      <c r="B62" s="25">
        <f>'７日前'!B38</f>
        <v>2163</v>
      </c>
      <c r="C62" s="26">
        <f>'７日前'!C38</f>
        <v>0</v>
      </c>
      <c r="D62" s="25">
        <f>'７日前'!D38</f>
        <v>1</v>
      </c>
      <c r="E62" s="27">
        <f>'７日前'!E38</f>
        <v>0</v>
      </c>
      <c r="F62" s="28">
        <f>'７日前'!F38</f>
        <v>2164</v>
      </c>
      <c r="G62" s="33">
        <f>'７日前'!G38</f>
        <v>0</v>
      </c>
      <c r="H62" s="28">
        <f>'７日前'!H38</f>
        <v>2400</v>
      </c>
      <c r="I62" s="25">
        <f>'７日前'!I38</f>
        <v>4</v>
      </c>
      <c r="J62" s="69">
        <f>'７日前'!J38</f>
        <v>2404</v>
      </c>
    </row>
    <row r="63" spans="1:10" ht="30" customHeight="1">
      <c r="A63" s="34" t="s">
        <v>92</v>
      </c>
      <c r="B63" s="35">
        <f>SUM(B61:B62)</f>
        <v>12296</v>
      </c>
      <c r="C63" s="36">
        <f aca="true" t="shared" si="10" ref="C63:J63">SUM(C61:C62)</f>
        <v>0</v>
      </c>
      <c r="D63" s="35">
        <f t="shared" si="10"/>
        <v>71</v>
      </c>
      <c r="E63" s="37">
        <f t="shared" si="10"/>
        <v>0</v>
      </c>
      <c r="F63" s="38">
        <f t="shared" si="10"/>
        <v>12367</v>
      </c>
      <c r="G63" s="39">
        <f t="shared" si="10"/>
        <v>0</v>
      </c>
      <c r="H63" s="38">
        <f t="shared" si="10"/>
        <v>12105</v>
      </c>
      <c r="I63" s="35">
        <f t="shared" si="10"/>
        <v>36</v>
      </c>
      <c r="J63" s="6">
        <f t="shared" si="10"/>
        <v>12141</v>
      </c>
    </row>
    <row r="64" spans="1:10" ht="30" customHeight="1">
      <c r="A64" s="42" t="s">
        <v>127</v>
      </c>
      <c r="B64" s="25">
        <f>'７日前'!B23</f>
        <v>5847</v>
      </c>
      <c r="C64" s="26">
        <f>'７日前'!C23</f>
        <v>1</v>
      </c>
      <c r="D64" s="25">
        <f>'７日前'!D23</f>
        <v>5</v>
      </c>
      <c r="E64" s="27">
        <f>'７日前'!E23</f>
        <v>0</v>
      </c>
      <c r="F64" s="28">
        <f>'７日前'!F23</f>
        <v>5852</v>
      </c>
      <c r="G64" s="33">
        <f>'７日前'!G23</f>
        <v>1</v>
      </c>
      <c r="H64" s="28">
        <f>'７日前'!H23</f>
        <v>6132</v>
      </c>
      <c r="I64" s="25">
        <f>'７日前'!I23</f>
        <v>8</v>
      </c>
      <c r="J64" s="69">
        <f>'７日前'!J23</f>
        <v>6140</v>
      </c>
    </row>
    <row r="65" spans="1:10" ht="30" customHeight="1">
      <c r="A65" s="42" t="s">
        <v>128</v>
      </c>
      <c r="B65" s="25">
        <f>'７日前'!B26</f>
        <v>1453</v>
      </c>
      <c r="C65" s="26">
        <f>'７日前'!C26</f>
        <v>0</v>
      </c>
      <c r="D65" s="25">
        <f>'７日前'!D26</f>
        <v>2</v>
      </c>
      <c r="E65" s="27">
        <f>'７日前'!E26</f>
        <v>0</v>
      </c>
      <c r="F65" s="28">
        <f>'７日前'!F26</f>
        <v>1455</v>
      </c>
      <c r="G65" s="33">
        <f>'７日前'!G26</f>
        <v>0</v>
      </c>
      <c r="H65" s="28">
        <f>'７日前'!H26</f>
        <v>2313</v>
      </c>
      <c r="I65" s="25">
        <f>'７日前'!I26</f>
        <v>9</v>
      </c>
      <c r="J65" s="69">
        <f>'７日前'!J26</f>
        <v>2322</v>
      </c>
    </row>
    <row r="66" spans="1:10" ht="30" customHeight="1">
      <c r="A66" s="42" t="s">
        <v>94</v>
      </c>
      <c r="B66" s="25">
        <f>'７日前'!B37</f>
        <v>870</v>
      </c>
      <c r="C66" s="26">
        <f>'７日前'!C37</f>
        <v>0</v>
      </c>
      <c r="D66" s="25">
        <f>'７日前'!D37</f>
        <v>3</v>
      </c>
      <c r="E66" s="27">
        <f>'７日前'!E37</f>
        <v>0</v>
      </c>
      <c r="F66" s="28">
        <f>'７日前'!F37</f>
        <v>873</v>
      </c>
      <c r="G66" s="33">
        <f>'７日前'!G37</f>
        <v>0</v>
      </c>
      <c r="H66" s="28">
        <f>'７日前'!H37</f>
        <v>1031</v>
      </c>
      <c r="I66" s="25">
        <f>'７日前'!I37</f>
        <v>4</v>
      </c>
      <c r="J66" s="69">
        <f>'７日前'!J37</f>
        <v>1035</v>
      </c>
    </row>
    <row r="67" spans="1:10" ht="30" customHeight="1">
      <c r="A67" s="34" t="s">
        <v>95</v>
      </c>
      <c r="B67" s="35">
        <f>SUM(B64:B66)</f>
        <v>8170</v>
      </c>
      <c r="C67" s="36">
        <f aca="true" t="shared" si="11" ref="C67:J67">SUM(C64:C66)</f>
        <v>1</v>
      </c>
      <c r="D67" s="35">
        <f t="shared" si="11"/>
        <v>10</v>
      </c>
      <c r="E67" s="37">
        <f t="shared" si="11"/>
        <v>0</v>
      </c>
      <c r="F67" s="38">
        <f t="shared" si="11"/>
        <v>8180</v>
      </c>
      <c r="G67" s="39">
        <f t="shared" si="11"/>
        <v>1</v>
      </c>
      <c r="H67" s="38">
        <f t="shared" si="11"/>
        <v>9476</v>
      </c>
      <c r="I67" s="35">
        <f t="shared" si="11"/>
        <v>21</v>
      </c>
      <c r="J67" s="6">
        <f t="shared" si="11"/>
        <v>9497</v>
      </c>
    </row>
    <row r="68" spans="1:10" ht="30" customHeight="1">
      <c r="A68" s="42" t="s">
        <v>129</v>
      </c>
      <c r="B68" s="25">
        <f>'７日前'!B35</f>
        <v>7453</v>
      </c>
      <c r="C68" s="26">
        <f>'７日前'!C35</f>
        <v>0</v>
      </c>
      <c r="D68" s="25">
        <f>'７日前'!D35</f>
        <v>0</v>
      </c>
      <c r="E68" s="27">
        <f>'７日前'!E35</f>
        <v>0</v>
      </c>
      <c r="F68" s="28">
        <f>'７日前'!F35</f>
        <v>7453</v>
      </c>
      <c r="G68" s="33">
        <f>'７日前'!G35</f>
        <v>0</v>
      </c>
      <c r="H68" s="28">
        <f>'７日前'!H35</f>
        <v>7029</v>
      </c>
      <c r="I68" s="25">
        <f>'７日前'!I35</f>
        <v>3</v>
      </c>
      <c r="J68" s="69">
        <f>'７日前'!J35</f>
        <v>7032</v>
      </c>
    </row>
    <row r="69" spans="1:10" ht="30" customHeight="1">
      <c r="A69" s="34" t="s">
        <v>97</v>
      </c>
      <c r="B69" s="37">
        <f>B68</f>
        <v>7453</v>
      </c>
      <c r="C69" s="36">
        <f aca="true" t="shared" si="12" ref="C69:J69">C68</f>
        <v>0</v>
      </c>
      <c r="D69" s="35">
        <f t="shared" si="12"/>
        <v>0</v>
      </c>
      <c r="E69" s="37">
        <f t="shared" si="12"/>
        <v>0</v>
      </c>
      <c r="F69" s="38">
        <f t="shared" si="12"/>
        <v>7453</v>
      </c>
      <c r="G69" s="39">
        <f t="shared" si="12"/>
        <v>0</v>
      </c>
      <c r="H69" s="38">
        <f t="shared" si="12"/>
        <v>7029</v>
      </c>
      <c r="I69" s="35">
        <f t="shared" si="12"/>
        <v>3</v>
      </c>
      <c r="J69" s="6">
        <f t="shared" si="12"/>
        <v>7032</v>
      </c>
    </row>
    <row r="70" spans="1:10" ht="30" customHeight="1">
      <c r="A70" s="42" t="s">
        <v>130</v>
      </c>
      <c r="B70" s="25">
        <f>'７日前'!B20</f>
        <v>4264</v>
      </c>
      <c r="C70" s="26">
        <f>'７日前'!C20</f>
        <v>0</v>
      </c>
      <c r="D70" s="25">
        <f>'７日前'!D20</f>
        <v>0</v>
      </c>
      <c r="E70" s="27">
        <f>'７日前'!E20</f>
        <v>0</v>
      </c>
      <c r="F70" s="28">
        <f>'７日前'!F20</f>
        <v>4264</v>
      </c>
      <c r="G70" s="33">
        <f>'７日前'!G20</f>
        <v>0</v>
      </c>
      <c r="H70" s="28">
        <f>'７日前'!H20</f>
        <v>4692</v>
      </c>
      <c r="I70" s="25">
        <f>'７日前'!I20</f>
        <v>7</v>
      </c>
      <c r="J70" s="69">
        <f>'７日前'!J20</f>
        <v>4699</v>
      </c>
    </row>
    <row r="71" spans="1:10" ht="30" customHeight="1">
      <c r="A71" s="42" t="s">
        <v>131</v>
      </c>
      <c r="B71" s="25">
        <f>'７日前'!B29</f>
        <v>1138</v>
      </c>
      <c r="C71" s="26">
        <f>'７日前'!C29</f>
        <v>0</v>
      </c>
      <c r="D71" s="25">
        <f>'７日前'!D29</f>
        <v>0</v>
      </c>
      <c r="E71" s="27">
        <f>'７日前'!E29</f>
        <v>0</v>
      </c>
      <c r="F71" s="28">
        <f>'７日前'!F29</f>
        <v>1138</v>
      </c>
      <c r="G71" s="33">
        <f>'７日前'!G29</f>
        <v>0</v>
      </c>
      <c r="H71" s="28">
        <f>'７日前'!H29</f>
        <v>1158</v>
      </c>
      <c r="I71" s="25">
        <f>'７日前'!I29</f>
        <v>0</v>
      </c>
      <c r="J71" s="69">
        <f>'７日前'!J29</f>
        <v>1158</v>
      </c>
    </row>
    <row r="72" spans="1:10" ht="30" customHeight="1">
      <c r="A72" s="42" t="s">
        <v>132</v>
      </c>
      <c r="B72" s="25">
        <f>'７日前'!B30</f>
        <v>2569</v>
      </c>
      <c r="C72" s="26">
        <f>'７日前'!C30</f>
        <v>1</v>
      </c>
      <c r="D72" s="25">
        <f>'７日前'!D30</f>
        <v>3</v>
      </c>
      <c r="E72" s="27">
        <f>'７日前'!E30</f>
        <v>0</v>
      </c>
      <c r="F72" s="28">
        <f>'７日前'!F30</f>
        <v>2572</v>
      </c>
      <c r="G72" s="33">
        <f>'７日前'!G30</f>
        <v>1</v>
      </c>
      <c r="H72" s="28">
        <f>'７日前'!H30</f>
        <v>2750</v>
      </c>
      <c r="I72" s="25">
        <f>'７日前'!I30</f>
        <v>0</v>
      </c>
      <c r="J72" s="69">
        <f>'７日前'!J30</f>
        <v>2750</v>
      </c>
    </row>
    <row r="73" spans="1:10" ht="30" customHeight="1">
      <c r="A73" s="42" t="s">
        <v>133</v>
      </c>
      <c r="B73" s="25">
        <f>'７日前'!B34</f>
        <v>1329</v>
      </c>
      <c r="C73" s="26">
        <f>'７日前'!C34</f>
        <v>0</v>
      </c>
      <c r="D73" s="25">
        <f>'７日前'!D34</f>
        <v>5</v>
      </c>
      <c r="E73" s="27">
        <f>'７日前'!E34</f>
        <v>0</v>
      </c>
      <c r="F73" s="28">
        <f>'７日前'!F34</f>
        <v>1334</v>
      </c>
      <c r="G73" s="33">
        <f>'７日前'!G34</f>
        <v>0</v>
      </c>
      <c r="H73" s="28">
        <f>'７日前'!H34</f>
        <v>1466</v>
      </c>
      <c r="I73" s="25">
        <f>'７日前'!I34</f>
        <v>9</v>
      </c>
      <c r="J73" s="69">
        <f>'７日前'!J34</f>
        <v>1475</v>
      </c>
    </row>
    <row r="74" spans="1:10" ht="30" customHeight="1">
      <c r="A74" s="34" t="s">
        <v>99</v>
      </c>
      <c r="B74" s="37">
        <f>SUM(B70:B73)</f>
        <v>9300</v>
      </c>
      <c r="C74" s="36">
        <f aca="true" t="shared" si="13" ref="C74:J74">SUM(C70:C73)</f>
        <v>1</v>
      </c>
      <c r="D74" s="35">
        <f t="shared" si="13"/>
        <v>8</v>
      </c>
      <c r="E74" s="37">
        <f t="shared" si="13"/>
        <v>0</v>
      </c>
      <c r="F74" s="38">
        <f t="shared" si="13"/>
        <v>9308</v>
      </c>
      <c r="G74" s="39">
        <f t="shared" si="13"/>
        <v>1</v>
      </c>
      <c r="H74" s="38">
        <f t="shared" si="13"/>
        <v>10066</v>
      </c>
      <c r="I74" s="35">
        <f t="shared" si="13"/>
        <v>16</v>
      </c>
      <c r="J74" s="6">
        <f t="shared" si="13"/>
        <v>10082</v>
      </c>
    </row>
    <row r="75" spans="1:10" ht="30" customHeight="1">
      <c r="A75" s="42" t="s">
        <v>134</v>
      </c>
      <c r="B75" s="25">
        <f>'７日前'!B22</f>
        <v>2404</v>
      </c>
      <c r="C75" s="26">
        <f>'７日前'!C22</f>
        <v>1</v>
      </c>
      <c r="D75" s="25">
        <f>'７日前'!D22</f>
        <v>0</v>
      </c>
      <c r="E75" s="27">
        <f>'７日前'!E22</f>
        <v>0</v>
      </c>
      <c r="F75" s="28">
        <f>'７日前'!F22</f>
        <v>2404</v>
      </c>
      <c r="G75" s="33">
        <f>'７日前'!G22</f>
        <v>1</v>
      </c>
      <c r="H75" s="28">
        <f>'７日前'!H22</f>
        <v>2395</v>
      </c>
      <c r="I75" s="25">
        <f>'７日前'!I22</f>
        <v>0</v>
      </c>
      <c r="J75" s="69">
        <f>'７日前'!J22</f>
        <v>2395</v>
      </c>
    </row>
    <row r="76" spans="1:10" ht="30" customHeight="1">
      <c r="A76" s="42" t="s">
        <v>135</v>
      </c>
      <c r="B76" s="25">
        <f>'７日前'!B24</f>
        <v>3050</v>
      </c>
      <c r="C76" s="26">
        <f>'７日前'!C24</f>
        <v>0</v>
      </c>
      <c r="D76" s="25">
        <f>'７日前'!D24</f>
        <v>0</v>
      </c>
      <c r="E76" s="27">
        <f>'７日前'!E24</f>
        <v>0</v>
      </c>
      <c r="F76" s="28">
        <f>'７日前'!F24</f>
        <v>3050</v>
      </c>
      <c r="G76" s="33">
        <f>'７日前'!G24</f>
        <v>0</v>
      </c>
      <c r="H76" s="28">
        <f>'７日前'!H24</f>
        <v>2939</v>
      </c>
      <c r="I76" s="25">
        <f>'７日前'!I24</f>
        <v>0</v>
      </c>
      <c r="J76" s="69">
        <f>'７日前'!J24</f>
        <v>2939</v>
      </c>
    </row>
    <row r="77" spans="1:10" ht="30" customHeight="1">
      <c r="A77" s="42" t="s">
        <v>136</v>
      </c>
      <c r="B77" s="25">
        <f>'７日前'!B25</f>
        <v>2541</v>
      </c>
      <c r="C77" s="26">
        <f>'７日前'!C25</f>
        <v>0</v>
      </c>
      <c r="D77" s="25">
        <f>'７日前'!D25</f>
        <v>4</v>
      </c>
      <c r="E77" s="27">
        <f>'７日前'!E25</f>
        <v>0</v>
      </c>
      <c r="F77" s="28">
        <f>'７日前'!F25</f>
        <v>2545</v>
      </c>
      <c r="G77" s="33">
        <f>'７日前'!G25</f>
        <v>0</v>
      </c>
      <c r="H77" s="28">
        <f>'７日前'!H25</f>
        <v>2413</v>
      </c>
      <c r="I77" s="25">
        <f>'７日前'!I25</f>
        <v>3</v>
      </c>
      <c r="J77" s="69">
        <f>'７日前'!J25</f>
        <v>2416</v>
      </c>
    </row>
    <row r="78" spans="1:10" ht="30" customHeight="1">
      <c r="A78" s="42" t="s">
        <v>137</v>
      </c>
      <c r="B78" s="25">
        <f>'７日前'!B39</f>
        <v>1225</v>
      </c>
      <c r="C78" s="26">
        <f>'７日前'!C39</f>
        <v>0</v>
      </c>
      <c r="D78" s="25">
        <f>'７日前'!D39</f>
        <v>2</v>
      </c>
      <c r="E78" s="27">
        <f>'７日前'!E39</f>
        <v>0</v>
      </c>
      <c r="F78" s="28">
        <f>'７日前'!F39</f>
        <v>1227</v>
      </c>
      <c r="G78" s="33">
        <f>'７日前'!G39</f>
        <v>0</v>
      </c>
      <c r="H78" s="28">
        <f>'７日前'!H39</f>
        <v>1240</v>
      </c>
      <c r="I78" s="25">
        <f>'７日前'!I39</f>
        <v>5</v>
      </c>
      <c r="J78" s="69">
        <f>'７日前'!J39</f>
        <v>1245</v>
      </c>
    </row>
    <row r="79" spans="1:10" ht="30" customHeight="1">
      <c r="A79" s="42" t="s">
        <v>138</v>
      </c>
      <c r="B79" s="25">
        <f>'７日前'!B49</f>
        <v>380</v>
      </c>
      <c r="C79" s="26">
        <f>'７日前'!C49</f>
        <v>0</v>
      </c>
      <c r="D79" s="25">
        <f>'７日前'!D49</f>
        <v>0</v>
      </c>
      <c r="E79" s="27">
        <f>'７日前'!E49</f>
        <v>0</v>
      </c>
      <c r="F79" s="28">
        <f>'７日前'!F49</f>
        <v>380</v>
      </c>
      <c r="G79" s="33">
        <f>'７日前'!G49</f>
        <v>0</v>
      </c>
      <c r="H79" s="28">
        <f>'７日前'!H49</f>
        <v>400</v>
      </c>
      <c r="I79" s="25">
        <f>'７日前'!I49</f>
        <v>0</v>
      </c>
      <c r="J79" s="69">
        <f>'７日前'!J49</f>
        <v>400</v>
      </c>
    </row>
    <row r="80" spans="1:10" ht="30" customHeight="1">
      <c r="A80" s="42" t="s">
        <v>139</v>
      </c>
      <c r="B80" s="25">
        <f>'７日前'!B50</f>
        <v>416</v>
      </c>
      <c r="C80" s="26">
        <f>'７日前'!C50</f>
        <v>0</v>
      </c>
      <c r="D80" s="25">
        <f>'７日前'!D50</f>
        <v>0</v>
      </c>
      <c r="E80" s="27">
        <f>'７日前'!E50</f>
        <v>0</v>
      </c>
      <c r="F80" s="28">
        <f>'７日前'!F50</f>
        <v>416</v>
      </c>
      <c r="G80" s="33">
        <f>'７日前'!G50</f>
        <v>0</v>
      </c>
      <c r="H80" s="28">
        <f>'７日前'!H50</f>
        <v>423</v>
      </c>
      <c r="I80" s="25">
        <f>'７日前'!I50</f>
        <v>1</v>
      </c>
      <c r="J80" s="69">
        <f>'７日前'!J50</f>
        <v>424</v>
      </c>
    </row>
    <row r="81" spans="1:10" ht="30" customHeight="1">
      <c r="A81" s="42" t="s">
        <v>140</v>
      </c>
      <c r="B81" s="25">
        <f>'７日前'!B51</f>
        <v>111</v>
      </c>
      <c r="C81" s="26">
        <f>'７日前'!C51</f>
        <v>0</v>
      </c>
      <c r="D81" s="25">
        <f>'７日前'!D51</f>
        <v>0</v>
      </c>
      <c r="E81" s="27">
        <f>'７日前'!E51</f>
        <v>0</v>
      </c>
      <c r="F81" s="28">
        <f>'７日前'!F51</f>
        <v>111</v>
      </c>
      <c r="G81" s="33">
        <f>'７日前'!G51</f>
        <v>0</v>
      </c>
      <c r="H81" s="28">
        <f>'７日前'!H51</f>
        <v>115</v>
      </c>
      <c r="I81" s="25">
        <f>'７日前'!I51</f>
        <v>0</v>
      </c>
      <c r="J81" s="69">
        <f>'７日前'!J51</f>
        <v>115</v>
      </c>
    </row>
    <row r="82" spans="1:10" ht="30" customHeight="1">
      <c r="A82" s="24" t="s">
        <v>141</v>
      </c>
      <c r="B82" s="25">
        <f>'７日前'!B92</f>
        <v>735</v>
      </c>
      <c r="C82" s="26">
        <f>'７日前'!C92</f>
        <v>0</v>
      </c>
      <c r="D82" s="25">
        <f>'７日前'!D92</f>
        <v>1</v>
      </c>
      <c r="E82" s="27">
        <f>'７日前'!E92</f>
        <v>0</v>
      </c>
      <c r="F82" s="28">
        <f>'７日前'!F92</f>
        <v>736</v>
      </c>
      <c r="G82" s="33">
        <f>'７日前'!G92</f>
        <v>0</v>
      </c>
      <c r="H82" s="47">
        <f>'７日前'!H92</f>
        <v>944</v>
      </c>
      <c r="I82" s="44">
        <f>'７日前'!I92</f>
        <v>1</v>
      </c>
      <c r="J82" s="69">
        <f>SUM(H82:I82)</f>
        <v>945</v>
      </c>
    </row>
    <row r="83" spans="1:10" ht="30" customHeight="1">
      <c r="A83" s="34" t="s">
        <v>104</v>
      </c>
      <c r="B83" s="37">
        <f>SUM(B75:B82)</f>
        <v>10862</v>
      </c>
      <c r="C83" s="36">
        <f aca="true" t="shared" si="14" ref="C83:J83">SUM(C75:C82)</f>
        <v>1</v>
      </c>
      <c r="D83" s="35">
        <f t="shared" si="14"/>
        <v>7</v>
      </c>
      <c r="E83" s="37">
        <f t="shared" si="14"/>
        <v>0</v>
      </c>
      <c r="F83" s="38">
        <f t="shared" si="14"/>
        <v>10869</v>
      </c>
      <c r="G83" s="39">
        <f t="shared" si="14"/>
        <v>1</v>
      </c>
      <c r="H83" s="38">
        <f t="shared" si="14"/>
        <v>10869</v>
      </c>
      <c r="I83" s="35">
        <f t="shared" si="14"/>
        <v>10</v>
      </c>
      <c r="J83" s="6">
        <f t="shared" si="14"/>
        <v>10879</v>
      </c>
    </row>
    <row r="84" spans="1:10" ht="30" customHeight="1">
      <c r="A84" s="24" t="s">
        <v>142</v>
      </c>
      <c r="B84" s="25">
        <f>'７日前'!B86</f>
        <v>2577</v>
      </c>
      <c r="C84" s="26">
        <f>'７日前'!C86</f>
        <v>0</v>
      </c>
      <c r="D84" s="25">
        <f>'７日前'!D86</f>
        <v>5</v>
      </c>
      <c r="E84" s="27">
        <f>'７日前'!E86</f>
        <v>0</v>
      </c>
      <c r="F84" s="28">
        <f>'７日前'!F86</f>
        <v>2582</v>
      </c>
      <c r="G84" s="33">
        <f>'７日前'!G86</f>
        <v>0</v>
      </c>
      <c r="H84" s="70">
        <f>'７日前'!H86</f>
        <v>4127</v>
      </c>
      <c r="I84" s="71">
        <f>'７日前'!I86</f>
        <v>5</v>
      </c>
      <c r="J84" s="7">
        <f>'７日前'!J86</f>
        <v>4132</v>
      </c>
    </row>
    <row r="85" spans="1:10" ht="30" customHeight="1">
      <c r="A85" s="24" t="s">
        <v>143</v>
      </c>
      <c r="B85" s="25">
        <f>'７日前'!B88</f>
        <v>1840</v>
      </c>
      <c r="C85" s="26">
        <f>'７日前'!C88</f>
        <v>0</v>
      </c>
      <c r="D85" s="25">
        <f>'７日前'!D88</f>
        <v>0</v>
      </c>
      <c r="E85" s="27">
        <f>'７日前'!E88</f>
        <v>0</v>
      </c>
      <c r="F85" s="28">
        <f>'７日前'!F88</f>
        <v>1840</v>
      </c>
      <c r="G85" s="33">
        <f>'７日前'!G88</f>
        <v>0</v>
      </c>
      <c r="H85" s="28">
        <f>'７日前'!H88</f>
        <v>2887</v>
      </c>
      <c r="I85" s="31">
        <f>'７日前'!I88</f>
        <v>2</v>
      </c>
      <c r="J85" s="69">
        <f>'７日前'!J88</f>
        <v>2889</v>
      </c>
    </row>
    <row r="86" spans="1:10" ht="30" customHeight="1">
      <c r="A86" s="24" t="s">
        <v>144</v>
      </c>
      <c r="B86" s="25">
        <f>'７日前'!B91</f>
        <v>3892</v>
      </c>
      <c r="C86" s="26">
        <f>'７日前'!C91</f>
        <v>1</v>
      </c>
      <c r="D86" s="25">
        <f>'７日前'!D91</f>
        <v>2</v>
      </c>
      <c r="E86" s="27">
        <f>'７日前'!E91</f>
        <v>0</v>
      </c>
      <c r="F86" s="28">
        <f>'７日前'!F91</f>
        <v>3894</v>
      </c>
      <c r="G86" s="33">
        <f>'７日前'!G91</f>
        <v>1</v>
      </c>
      <c r="H86" s="72">
        <f>'７日前'!H91</f>
        <v>4848</v>
      </c>
      <c r="I86" s="73">
        <f>'７日前'!I91</f>
        <v>3</v>
      </c>
      <c r="J86" s="8">
        <f>'７日前'!J91</f>
        <v>4851</v>
      </c>
    </row>
    <row r="87" spans="1:10" ht="30" customHeight="1">
      <c r="A87" s="34" t="s">
        <v>106</v>
      </c>
      <c r="B87" s="37">
        <f aca="true" t="shared" si="15" ref="B87:J87">SUM(B84:B86)</f>
        <v>8309</v>
      </c>
      <c r="C87" s="36">
        <f t="shared" si="15"/>
        <v>1</v>
      </c>
      <c r="D87" s="35">
        <f t="shared" si="15"/>
        <v>7</v>
      </c>
      <c r="E87" s="37">
        <f t="shared" si="15"/>
        <v>0</v>
      </c>
      <c r="F87" s="38">
        <f t="shared" si="15"/>
        <v>8316</v>
      </c>
      <c r="G87" s="39">
        <f t="shared" si="15"/>
        <v>1</v>
      </c>
      <c r="H87" s="54">
        <f t="shared" si="15"/>
        <v>11862</v>
      </c>
      <c r="I87" s="51">
        <f t="shared" si="15"/>
        <v>10</v>
      </c>
      <c r="J87" s="11">
        <f t="shared" si="15"/>
        <v>11872</v>
      </c>
    </row>
    <row r="88" spans="1:10" ht="30" customHeight="1">
      <c r="A88" s="24" t="s">
        <v>145</v>
      </c>
      <c r="B88" s="25">
        <f>'７日前'!B87</f>
        <v>2480</v>
      </c>
      <c r="C88" s="26">
        <f>'７日前'!C87</f>
        <v>0</v>
      </c>
      <c r="D88" s="25">
        <f>'７日前'!D87</f>
        <v>0</v>
      </c>
      <c r="E88" s="27">
        <f>'７日前'!E87</f>
        <v>0</v>
      </c>
      <c r="F88" s="28">
        <f>'７日前'!F87</f>
        <v>2480</v>
      </c>
      <c r="G88" s="33">
        <f>'７日前'!G87</f>
        <v>0</v>
      </c>
      <c r="H88" s="70">
        <f>'７日前'!H87</f>
        <v>3517</v>
      </c>
      <c r="I88" s="71">
        <f>'７日前'!I87</f>
        <v>15</v>
      </c>
      <c r="J88" s="7">
        <f>'７日前'!J87</f>
        <v>3532</v>
      </c>
    </row>
    <row r="89" spans="1:10" ht="30" customHeight="1">
      <c r="A89" s="24" t="s">
        <v>146</v>
      </c>
      <c r="B89" s="25">
        <f>'７日前'!B89</f>
        <v>1802</v>
      </c>
      <c r="C89" s="26">
        <f>'７日前'!C89</f>
        <v>0</v>
      </c>
      <c r="D89" s="25">
        <f>'７日前'!D89</f>
        <v>0</v>
      </c>
      <c r="E89" s="27">
        <f>'７日前'!E89</f>
        <v>0</v>
      </c>
      <c r="F89" s="28">
        <f>'７日前'!F89</f>
        <v>1802</v>
      </c>
      <c r="G89" s="33">
        <f>'７日前'!G89</f>
        <v>0</v>
      </c>
      <c r="H89" s="28">
        <f>'７日前'!H89</f>
        <v>3285</v>
      </c>
      <c r="I89" s="31">
        <f>'７日前'!I89</f>
        <v>3</v>
      </c>
      <c r="J89" s="69">
        <f>'７日前'!J89</f>
        <v>3288</v>
      </c>
    </row>
    <row r="90" spans="1:10" ht="30" customHeight="1">
      <c r="A90" s="24" t="s">
        <v>147</v>
      </c>
      <c r="B90" s="44">
        <f>'７日前'!B90</f>
        <v>2686</v>
      </c>
      <c r="C90" s="45">
        <f>'７日前'!C90</f>
        <v>0</v>
      </c>
      <c r="D90" s="44">
        <f>'７日前'!D90</f>
        <v>0</v>
      </c>
      <c r="E90" s="46">
        <f>'７日前'!E90</f>
        <v>0</v>
      </c>
      <c r="F90" s="47">
        <f>'７日前'!F90</f>
        <v>2686</v>
      </c>
      <c r="G90" s="48">
        <f>'７日前'!G90</f>
        <v>0</v>
      </c>
      <c r="H90" s="74">
        <f>'７日前'!H90</f>
        <v>4725</v>
      </c>
      <c r="I90" s="10">
        <f>'７日前'!I90</f>
        <v>0</v>
      </c>
      <c r="J90" s="11">
        <f>'７日前'!J90</f>
        <v>4725</v>
      </c>
    </row>
    <row r="91" spans="1:10" ht="30" customHeight="1">
      <c r="A91" s="34" t="s">
        <v>108</v>
      </c>
      <c r="B91" s="51">
        <f aca="true" t="shared" si="16" ref="B91:J91">SUM(B88:B90)</f>
        <v>6968</v>
      </c>
      <c r="C91" s="52">
        <f t="shared" si="16"/>
        <v>0</v>
      </c>
      <c r="D91" s="51">
        <f t="shared" si="16"/>
        <v>0</v>
      </c>
      <c r="E91" s="53">
        <f t="shared" si="16"/>
        <v>0</v>
      </c>
      <c r="F91" s="54">
        <f t="shared" si="16"/>
        <v>6968</v>
      </c>
      <c r="G91" s="55">
        <f t="shared" si="16"/>
        <v>0</v>
      </c>
      <c r="H91" s="54">
        <f t="shared" si="16"/>
        <v>11527</v>
      </c>
      <c r="I91" s="51">
        <f t="shared" si="16"/>
        <v>18</v>
      </c>
      <c r="J91" s="8">
        <f t="shared" si="16"/>
        <v>11545</v>
      </c>
    </row>
    <row r="92" spans="1:10" ht="30" customHeight="1">
      <c r="A92" s="75" t="s">
        <v>4</v>
      </c>
      <c r="B92" s="44">
        <f>'７日前'!B10</f>
        <v>3224</v>
      </c>
      <c r="C92" s="45">
        <f>'７日前'!C10</f>
        <v>0</v>
      </c>
      <c r="D92" s="44">
        <f>'７日前'!D10</f>
        <v>14</v>
      </c>
      <c r="E92" s="46">
        <f>'７日前'!E10</f>
        <v>0</v>
      </c>
      <c r="F92" s="47">
        <f>'７日前'!F10</f>
        <v>3238</v>
      </c>
      <c r="G92" s="48">
        <f>'７日前'!G10</f>
        <v>0</v>
      </c>
      <c r="H92" s="47">
        <f>'７日前'!H10</f>
        <v>3478</v>
      </c>
      <c r="I92" s="44">
        <f>'７日前'!I10</f>
        <v>2</v>
      </c>
      <c r="J92" s="76">
        <f>'７日前'!J10</f>
        <v>3480</v>
      </c>
    </row>
    <row r="93" spans="1:10" ht="30" customHeight="1">
      <c r="A93" s="75" t="s">
        <v>12</v>
      </c>
      <c r="B93" s="44">
        <f>'７日前'!B14</f>
        <v>1507</v>
      </c>
      <c r="C93" s="45">
        <f>'７日前'!C14</f>
        <v>0</v>
      </c>
      <c r="D93" s="44">
        <f>'７日前'!D14</f>
        <v>0</v>
      </c>
      <c r="E93" s="46">
        <f>'７日前'!E14</f>
        <v>0</v>
      </c>
      <c r="F93" s="47">
        <f>'７日前'!F14</f>
        <v>1507</v>
      </c>
      <c r="G93" s="48">
        <f>'７日前'!G14</f>
        <v>0</v>
      </c>
      <c r="H93" s="47">
        <f>'７日前'!H14</f>
        <v>1229</v>
      </c>
      <c r="I93" s="44">
        <f>'７日前'!I14</f>
        <v>0</v>
      </c>
      <c r="J93" s="76">
        <f>'７日前'!J14</f>
        <v>1229</v>
      </c>
    </row>
    <row r="94" spans="1:10" ht="30" customHeight="1">
      <c r="A94" s="75" t="s">
        <v>37</v>
      </c>
      <c r="B94" s="44">
        <f>'７日前'!B27</f>
        <v>3681</v>
      </c>
      <c r="C94" s="45">
        <f>'７日前'!C27</f>
        <v>0</v>
      </c>
      <c r="D94" s="44">
        <f>'７日前'!D27</f>
        <v>25</v>
      </c>
      <c r="E94" s="46">
        <f>'７日前'!E27</f>
        <v>0</v>
      </c>
      <c r="F94" s="47">
        <f>'７日前'!F27</f>
        <v>3706</v>
      </c>
      <c r="G94" s="48">
        <f>'７日前'!G27</f>
        <v>0</v>
      </c>
      <c r="H94" s="47">
        <f>'７日前'!H27</f>
        <v>4711</v>
      </c>
      <c r="I94" s="44">
        <f>'７日前'!I27</f>
        <v>20</v>
      </c>
      <c r="J94" s="76">
        <f>'７日前'!J27</f>
        <v>4731</v>
      </c>
    </row>
    <row r="95" spans="1:10" ht="30" customHeight="1">
      <c r="A95" s="75" t="s">
        <v>5</v>
      </c>
      <c r="B95" s="44">
        <f>'７日前'!B33</f>
        <v>1116</v>
      </c>
      <c r="C95" s="45">
        <f>'７日前'!C33</f>
        <v>0</v>
      </c>
      <c r="D95" s="44">
        <f>'７日前'!D33</f>
        <v>1</v>
      </c>
      <c r="E95" s="46">
        <f>'７日前'!E33</f>
        <v>0</v>
      </c>
      <c r="F95" s="47">
        <f>'７日前'!F33</f>
        <v>1117</v>
      </c>
      <c r="G95" s="48">
        <f>'７日前'!G33</f>
        <v>0</v>
      </c>
      <c r="H95" s="47">
        <f>'７日前'!H33</f>
        <v>1083</v>
      </c>
      <c r="I95" s="44">
        <f>'７日前'!I33</f>
        <v>0</v>
      </c>
      <c r="J95" s="76">
        <f>'７日前'!J33</f>
        <v>1083</v>
      </c>
    </row>
    <row r="96" spans="1:10" ht="30" customHeight="1">
      <c r="A96" s="75" t="s">
        <v>26</v>
      </c>
      <c r="B96" s="44">
        <f>'７日前'!B45</f>
        <v>266</v>
      </c>
      <c r="C96" s="45">
        <f>'７日前'!C45</f>
        <v>0</v>
      </c>
      <c r="D96" s="44">
        <f>'７日前'!D45</f>
        <v>0</v>
      </c>
      <c r="E96" s="46">
        <f>'７日前'!E45</f>
        <v>0</v>
      </c>
      <c r="F96" s="47">
        <f>'７日前'!F45</f>
        <v>266</v>
      </c>
      <c r="G96" s="48">
        <f>'７日前'!G45</f>
        <v>0</v>
      </c>
      <c r="H96" s="47">
        <f>'７日前'!H45</f>
        <v>220</v>
      </c>
      <c r="I96" s="44">
        <f>'７日前'!I45</f>
        <v>0</v>
      </c>
      <c r="J96" s="76">
        <f>'７日前'!J45</f>
        <v>220</v>
      </c>
    </row>
    <row r="97" spans="1:10" ht="30" customHeight="1">
      <c r="A97" s="34" t="s">
        <v>111</v>
      </c>
      <c r="B97" s="53">
        <f>SUM(B92:B96)</f>
        <v>9794</v>
      </c>
      <c r="C97" s="52">
        <f aca="true" t="shared" si="17" ref="C97:J97">SUM(C92:C96)</f>
        <v>0</v>
      </c>
      <c r="D97" s="51">
        <f t="shared" si="17"/>
        <v>40</v>
      </c>
      <c r="E97" s="53">
        <f t="shared" si="17"/>
        <v>0</v>
      </c>
      <c r="F97" s="54">
        <f t="shared" si="17"/>
        <v>9834</v>
      </c>
      <c r="G97" s="55">
        <f t="shared" si="17"/>
        <v>0</v>
      </c>
      <c r="H97" s="54">
        <f t="shared" si="17"/>
        <v>10721</v>
      </c>
      <c r="I97" s="51">
        <f t="shared" si="17"/>
        <v>22</v>
      </c>
      <c r="J97" s="13">
        <f t="shared" si="17"/>
        <v>10743</v>
      </c>
    </row>
    <row r="98" spans="1:10" ht="30" customHeight="1">
      <c r="A98" s="75" t="s">
        <v>15</v>
      </c>
      <c r="B98" s="44">
        <f>'７日前'!B16</f>
        <v>1992</v>
      </c>
      <c r="C98" s="45">
        <f>'７日前'!C16</f>
        <v>0</v>
      </c>
      <c r="D98" s="44">
        <f>'７日前'!D16</f>
        <v>0</v>
      </c>
      <c r="E98" s="46">
        <f>'７日前'!E16</f>
        <v>0</v>
      </c>
      <c r="F98" s="47">
        <f>'７日前'!F16</f>
        <v>1992</v>
      </c>
      <c r="G98" s="48">
        <f>'７日前'!G16</f>
        <v>0</v>
      </c>
      <c r="H98" s="47">
        <f>'７日前'!H16</f>
        <v>1881</v>
      </c>
      <c r="I98" s="44">
        <f>'７日前'!I16</f>
        <v>0</v>
      </c>
      <c r="J98" s="76">
        <f>'７日前'!J16</f>
        <v>1881</v>
      </c>
    </row>
    <row r="99" spans="1:10" ht="30" customHeight="1">
      <c r="A99" s="75" t="s">
        <v>25</v>
      </c>
      <c r="B99" s="44">
        <f>'７日前'!B21</f>
        <v>1488</v>
      </c>
      <c r="C99" s="45">
        <f>'７日前'!C21</f>
        <v>0</v>
      </c>
      <c r="D99" s="44">
        <f>'７日前'!D21</f>
        <v>11</v>
      </c>
      <c r="E99" s="46">
        <f>'７日前'!E21</f>
        <v>0</v>
      </c>
      <c r="F99" s="47">
        <f>'７日前'!F21</f>
        <v>1499</v>
      </c>
      <c r="G99" s="48">
        <f>'７日前'!G21</f>
        <v>0</v>
      </c>
      <c r="H99" s="47">
        <f>'７日前'!H21</f>
        <v>2118</v>
      </c>
      <c r="I99" s="44">
        <f>'７日前'!I21</f>
        <v>0</v>
      </c>
      <c r="J99" s="76">
        <f>'７日前'!J21</f>
        <v>2118</v>
      </c>
    </row>
    <row r="100" spans="1:10" ht="30" customHeight="1">
      <c r="A100" s="75" t="s">
        <v>11</v>
      </c>
      <c r="B100" s="44">
        <f>'７日前'!B36</f>
        <v>1737</v>
      </c>
      <c r="C100" s="45">
        <f>'７日前'!C36</f>
        <v>0</v>
      </c>
      <c r="D100" s="44">
        <f>'７日前'!D36</f>
        <v>4</v>
      </c>
      <c r="E100" s="46">
        <f>'７日前'!E36</f>
        <v>0</v>
      </c>
      <c r="F100" s="47">
        <f>'７日前'!F36</f>
        <v>1741</v>
      </c>
      <c r="G100" s="48">
        <f>'７日前'!G36</f>
        <v>0</v>
      </c>
      <c r="H100" s="47">
        <f>'７日前'!H36</f>
        <v>1281</v>
      </c>
      <c r="I100" s="44">
        <f>'７日前'!I36</f>
        <v>1</v>
      </c>
      <c r="J100" s="76">
        <f>'７日前'!J36</f>
        <v>1282</v>
      </c>
    </row>
    <row r="101" spans="1:10" ht="30" customHeight="1">
      <c r="A101" s="75" t="s">
        <v>18</v>
      </c>
      <c r="B101" s="44">
        <f>'７日前'!B40</f>
        <v>2102</v>
      </c>
      <c r="C101" s="45">
        <f>'７日前'!C40</f>
        <v>0</v>
      </c>
      <c r="D101" s="44">
        <f>'７日前'!D40</f>
        <v>0</v>
      </c>
      <c r="E101" s="46">
        <f>'７日前'!E40</f>
        <v>0</v>
      </c>
      <c r="F101" s="47">
        <f>'７日前'!F40</f>
        <v>2102</v>
      </c>
      <c r="G101" s="48">
        <f>'７日前'!G40</f>
        <v>0</v>
      </c>
      <c r="H101" s="47">
        <f>'７日前'!H40</f>
        <v>1809</v>
      </c>
      <c r="I101" s="44">
        <f>'７日前'!I40</f>
        <v>4</v>
      </c>
      <c r="J101" s="76">
        <f>'７日前'!J40</f>
        <v>1813</v>
      </c>
    </row>
    <row r="102" spans="1:10" ht="30" customHeight="1">
      <c r="A102" s="75" t="s">
        <v>28</v>
      </c>
      <c r="B102" s="44">
        <f>'７日前'!B46</f>
        <v>1155</v>
      </c>
      <c r="C102" s="45">
        <f>'７日前'!C46</f>
        <v>1</v>
      </c>
      <c r="D102" s="44">
        <f>'７日前'!D46</f>
        <v>3</v>
      </c>
      <c r="E102" s="46">
        <f>'７日前'!E46</f>
        <v>0</v>
      </c>
      <c r="F102" s="47">
        <f>'７日前'!F46</f>
        <v>1158</v>
      </c>
      <c r="G102" s="48">
        <f>'７日前'!G46</f>
        <v>1</v>
      </c>
      <c r="H102" s="47">
        <f>'７日前'!H46</f>
        <v>1091</v>
      </c>
      <c r="I102" s="44">
        <f>'７日前'!I46</f>
        <v>1</v>
      </c>
      <c r="J102" s="76">
        <f>'７日前'!J46</f>
        <v>1092</v>
      </c>
    </row>
    <row r="103" spans="1:10" ht="30" customHeight="1">
      <c r="A103" s="75" t="s">
        <v>30</v>
      </c>
      <c r="B103" s="44">
        <f>'７日前'!B47</f>
        <v>240</v>
      </c>
      <c r="C103" s="45">
        <f>'７日前'!C47</f>
        <v>0</v>
      </c>
      <c r="D103" s="44">
        <f>'７日前'!D47</f>
        <v>1</v>
      </c>
      <c r="E103" s="46">
        <f>'７日前'!E47</f>
        <v>0</v>
      </c>
      <c r="F103" s="47">
        <f>'７日前'!F47</f>
        <v>241</v>
      </c>
      <c r="G103" s="48">
        <f>'７日前'!G47</f>
        <v>0</v>
      </c>
      <c r="H103" s="47">
        <f>'７日前'!H47</f>
        <v>179</v>
      </c>
      <c r="I103" s="44">
        <f>'７日前'!I47</f>
        <v>1</v>
      </c>
      <c r="J103" s="76">
        <f>'７日前'!J47</f>
        <v>180</v>
      </c>
    </row>
    <row r="104" spans="1:10" ht="30" customHeight="1">
      <c r="A104" s="75" t="s">
        <v>114</v>
      </c>
      <c r="B104" s="44">
        <f>'７日前'!B48</f>
        <v>552</v>
      </c>
      <c r="C104" s="45">
        <f>'７日前'!C48</f>
        <v>0</v>
      </c>
      <c r="D104" s="44">
        <f>'７日前'!D48</f>
        <v>1</v>
      </c>
      <c r="E104" s="46">
        <f>'７日前'!E48</f>
        <v>0</v>
      </c>
      <c r="F104" s="47">
        <f>'７日前'!F48</f>
        <v>553</v>
      </c>
      <c r="G104" s="48">
        <f>'７日前'!G48</f>
        <v>0</v>
      </c>
      <c r="H104" s="47">
        <f>'７日前'!H48</f>
        <v>558</v>
      </c>
      <c r="I104" s="44">
        <f>'７日前'!I48</f>
        <v>0</v>
      </c>
      <c r="J104" s="76">
        <f>'７日前'!J48</f>
        <v>558</v>
      </c>
    </row>
    <row r="105" spans="1:10" ht="28.5" customHeight="1" thickBot="1">
      <c r="A105" s="57" t="s">
        <v>115</v>
      </c>
      <c r="B105" s="77">
        <f>SUM(B98:B104)</f>
        <v>9266</v>
      </c>
      <c r="C105" s="78">
        <f aca="true" t="shared" si="18" ref="C105:J105">SUM(C98:C104)</f>
        <v>1</v>
      </c>
      <c r="D105" s="77">
        <f t="shared" si="18"/>
        <v>20</v>
      </c>
      <c r="E105" s="79">
        <f t="shared" si="18"/>
        <v>0</v>
      </c>
      <c r="F105" s="80">
        <f t="shared" si="18"/>
        <v>9286</v>
      </c>
      <c r="G105" s="81">
        <f t="shared" si="18"/>
        <v>1</v>
      </c>
      <c r="H105" s="80">
        <f t="shared" si="18"/>
        <v>8917</v>
      </c>
      <c r="I105" s="81">
        <f t="shared" si="18"/>
        <v>7</v>
      </c>
      <c r="J105" s="82">
        <f t="shared" si="18"/>
        <v>8924</v>
      </c>
    </row>
    <row r="106" spans="1:10" ht="30" customHeight="1" thickBot="1">
      <c r="A106" s="83" t="s">
        <v>149</v>
      </c>
      <c r="B106" s="84">
        <f>SUM(B14+B18+B23+B29+B34+B39+B42+B44+B50+B53+B63+B67+B69+B74+B83+B87+B91+B97+B105)</f>
        <v>173453</v>
      </c>
      <c r="C106" s="256">
        <f aca="true" t="shared" si="19" ref="C106:J106">SUM(C14+C18+C23+C29+C34+C39+C42+C44+C50+C53+C63+C67+C69+C74+C83+C87+C91+C97+C105)</f>
        <v>15</v>
      </c>
      <c r="D106" s="85">
        <f t="shared" si="19"/>
        <v>255</v>
      </c>
      <c r="E106" s="86">
        <f t="shared" si="19"/>
        <v>0</v>
      </c>
      <c r="F106" s="84">
        <f t="shared" si="19"/>
        <v>173708</v>
      </c>
      <c r="G106" s="257">
        <f t="shared" si="19"/>
        <v>15</v>
      </c>
      <c r="H106" s="87">
        <f t="shared" si="19"/>
        <v>205390</v>
      </c>
      <c r="I106" s="86">
        <f t="shared" si="19"/>
        <v>283</v>
      </c>
      <c r="J106" s="88">
        <f t="shared" si="19"/>
        <v>205673</v>
      </c>
    </row>
    <row r="108" ht="18.75">
      <c r="A108" s="89"/>
    </row>
    <row r="109" spans="1:10" ht="49.5" customHeight="1">
      <c r="A109" s="254"/>
      <c r="B109" s="254"/>
      <c r="C109" s="254"/>
      <c r="D109" s="254"/>
      <c r="E109" s="254"/>
      <c r="F109" s="254"/>
      <c r="G109" s="254"/>
      <c r="H109" s="254"/>
      <c r="I109" s="254"/>
      <c r="J109" s="254"/>
    </row>
  </sheetData>
  <sheetProtection/>
  <mergeCells count="20">
    <mergeCell ref="A109:J109"/>
    <mergeCell ref="A1:J1"/>
    <mergeCell ref="B3:G4"/>
    <mergeCell ref="H3:J4"/>
    <mergeCell ref="B5:C5"/>
    <mergeCell ref="D5:E5"/>
    <mergeCell ref="F5:G5"/>
    <mergeCell ref="H5:H6"/>
    <mergeCell ref="I5:I6"/>
    <mergeCell ref="J5:J6"/>
    <mergeCell ref="A2:J2"/>
    <mergeCell ref="A55:J55"/>
    <mergeCell ref="B56:G57"/>
    <mergeCell ref="H56:J57"/>
    <mergeCell ref="B58:C58"/>
    <mergeCell ref="D58:E58"/>
    <mergeCell ref="F58:G58"/>
    <mergeCell ref="H58:H59"/>
    <mergeCell ref="I58:I59"/>
    <mergeCell ref="J58:J59"/>
  </mergeCells>
  <printOptions horizontalCentered="1"/>
  <pageMargins left="0.7874015748031497" right="0.7874015748031497" top="0.52" bottom="0.52" header="0.5118110236220472" footer="0.28"/>
  <pageSetup fitToHeight="2" horizontalDpi="600" verticalDpi="600" orientation="portrait" paperSize="9" scale="49" r:id="rId1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2012-12-09T23:35:17Z</dcterms:created>
  <dcterms:modified xsi:type="dcterms:W3CDTF">2014-12-15T08:54:08Z</dcterms:modified>
  <cp:category/>
  <cp:version/>
  <cp:contentType/>
  <cp:contentStatus/>
</cp:coreProperties>
</file>