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activeTab="0"/>
  </bookViews>
  <sheets>
    <sheet name="２日前" sheetId="1" r:id="rId1"/>
    <sheet name="２日前（小選挙区）" sheetId="2" r:id="rId2"/>
  </sheets>
  <definedNames>
    <definedName name="_xlnm.Print_Area" localSheetId="0">'２日前'!$A$1:$J$94</definedName>
    <definedName name="_xlnm.Print_Area" localSheetId="1">'２日前（小選挙区）'!$A$1:$J$106</definedName>
  </definedNames>
  <calcPr fullCalcOnLoad="1"/>
</workbook>
</file>

<file path=xl/sharedStrings.xml><?xml version="1.0" encoding="utf-8"?>
<sst xmlns="http://schemas.openxmlformats.org/spreadsheetml/2006/main" count="245" uniqueCount="185">
  <si>
    <t>大阪市</t>
  </si>
  <si>
    <t>門真市</t>
  </si>
  <si>
    <t>堺市</t>
  </si>
  <si>
    <t>摂津市</t>
  </si>
  <si>
    <t>岸和田市</t>
  </si>
  <si>
    <t>高石市</t>
  </si>
  <si>
    <t>豊中市</t>
  </si>
  <si>
    <t>藤井寺市</t>
  </si>
  <si>
    <t>池田市</t>
  </si>
  <si>
    <t>東大阪市</t>
  </si>
  <si>
    <t>吹田市</t>
  </si>
  <si>
    <t>泉南市</t>
  </si>
  <si>
    <t>泉大津市</t>
  </si>
  <si>
    <t>高槻市</t>
  </si>
  <si>
    <t>交野市</t>
  </si>
  <si>
    <t>貝塚市</t>
  </si>
  <si>
    <t>大阪狭山市</t>
  </si>
  <si>
    <t>守口市</t>
  </si>
  <si>
    <t>阪南市</t>
  </si>
  <si>
    <t>枚方市</t>
  </si>
  <si>
    <t>島本町</t>
  </si>
  <si>
    <t>茨木市</t>
  </si>
  <si>
    <t>豊能町</t>
  </si>
  <si>
    <t>八尾市</t>
  </si>
  <si>
    <t>能勢町</t>
  </si>
  <si>
    <t>泉佐野市</t>
  </si>
  <si>
    <t>忠岡町</t>
  </si>
  <si>
    <t>富田林市</t>
  </si>
  <si>
    <t>熊取町</t>
  </si>
  <si>
    <t>寝屋川市</t>
  </si>
  <si>
    <t>田尻町</t>
  </si>
  <si>
    <t>河内長野市</t>
  </si>
  <si>
    <t>岬  町</t>
  </si>
  <si>
    <t>松原市</t>
  </si>
  <si>
    <t>太子町</t>
  </si>
  <si>
    <t>大東市</t>
  </si>
  <si>
    <t>河南町</t>
  </si>
  <si>
    <t>和泉市</t>
  </si>
  <si>
    <t>千早赤阪村</t>
  </si>
  <si>
    <t>箕面市</t>
  </si>
  <si>
    <t>柏原市</t>
  </si>
  <si>
    <t>羽曳野市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</si>
  <si>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</si>
  <si>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</si>
  <si>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</si>
  <si>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</si>
  <si>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</si>
  <si>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</si>
  <si>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</si>
  <si>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</si>
  <si>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</si>
  <si>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</si>
  <si>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</si>
  <si>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</si>
  <si>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</si>
  <si>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</si>
  <si>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</si>
  <si>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</si>
  <si>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</si>
  <si>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</si>
  <si>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</si>
  <si>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</si>
  <si>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</si>
  <si>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</si>
  <si>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</si>
  <si>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</si>
  <si>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</si>
  <si>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</si>
  <si>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期日前投票者数</t>
  </si>
  <si>
    <t>不在者投票者数</t>
  </si>
  <si>
    <t>四條畷市</t>
  </si>
  <si>
    <t>期日前投票者数</t>
  </si>
  <si>
    <t>不在者投票者数</t>
  </si>
  <si>
    <t>合計</t>
  </si>
  <si>
    <t xml:space="preserve"> うち、
 在外投票者数</t>
  </si>
  <si>
    <t>合　　　　計</t>
  </si>
  <si>
    <t>大阪市計</t>
  </si>
  <si>
    <t>堺市堺区</t>
  </si>
  <si>
    <t>同　北区</t>
  </si>
  <si>
    <t>同　中区</t>
  </si>
  <si>
    <t>同　東区</t>
  </si>
  <si>
    <t>同　西区</t>
  </si>
  <si>
    <t>同　南区</t>
  </si>
  <si>
    <t>同　美原区</t>
  </si>
  <si>
    <t>堺市計</t>
  </si>
  <si>
    <t>○大阪市・堺市</t>
  </si>
  <si>
    <t>市計
（大阪市・堺市除く）</t>
  </si>
  <si>
    <t>市町村計
（大阪市・堺市除く）</t>
  </si>
  <si>
    <t>市町村名</t>
  </si>
  <si>
    <t>選挙区別</t>
  </si>
  <si>
    <t>市区町村選管名</t>
  </si>
  <si>
    <t>大阪府第10選挙区</t>
  </si>
  <si>
    <t>大阪府第11選挙区</t>
  </si>
  <si>
    <t>大阪府第１選挙区</t>
  </si>
  <si>
    <t>四條畷市</t>
  </si>
  <si>
    <t>大阪府第12選挙区</t>
  </si>
  <si>
    <t>大阪府第２選挙区</t>
  </si>
  <si>
    <t>大阪府第13選挙区</t>
  </si>
  <si>
    <t>大阪府第３選挙区</t>
  </si>
  <si>
    <t>大阪府第14選挙区</t>
  </si>
  <si>
    <t>大阪府第４選挙区</t>
  </si>
  <si>
    <t>西淀川区</t>
  </si>
  <si>
    <t>淀川区</t>
  </si>
  <si>
    <t>東淀川区</t>
  </si>
  <si>
    <t>大阪府第15選挙区</t>
  </si>
  <si>
    <t>大阪府第５選挙区</t>
  </si>
  <si>
    <t>大阪府第16選挙区</t>
  </si>
  <si>
    <t>鶴見区</t>
  </si>
  <si>
    <t>大阪府第17選挙区</t>
  </si>
  <si>
    <t>大阪府第６選挙区</t>
  </si>
  <si>
    <t>大阪府第７選挙区</t>
  </si>
  <si>
    <t>大阪府第18選挙区</t>
  </si>
  <si>
    <t>大阪府第８選挙区</t>
  </si>
  <si>
    <t>大阪府第９選挙区</t>
  </si>
  <si>
    <t>岬町</t>
  </si>
  <si>
    <t>大阪府第19選挙区</t>
  </si>
  <si>
    <t>○第１選挙区～第１０選挙区</t>
  </si>
  <si>
    <t>大阪市　中央区</t>
  </si>
  <si>
    <t>大阪市　阿倍野区</t>
  </si>
  <si>
    <t>東住吉区</t>
  </si>
  <si>
    <t>平野区</t>
  </si>
  <si>
    <t>大阪市　大正区</t>
  </si>
  <si>
    <t>大阪市　此花区</t>
  </si>
  <si>
    <t>大阪市　旭　区</t>
  </si>
  <si>
    <t>○第１１選挙区～第１９選挙区</t>
  </si>
  <si>
    <t>枚方市</t>
  </si>
  <si>
    <t>交野市</t>
  </si>
  <si>
    <t>寝屋川市</t>
  </si>
  <si>
    <t>大東市</t>
  </si>
  <si>
    <t>東大阪市</t>
  </si>
  <si>
    <t>八尾市</t>
  </si>
  <si>
    <t>柏原市</t>
  </si>
  <si>
    <t>羽曳野市</t>
  </si>
  <si>
    <t>藤井寺市</t>
  </si>
  <si>
    <t>富田林市</t>
  </si>
  <si>
    <t>河内長野市</t>
  </si>
  <si>
    <t>松原市</t>
  </si>
  <si>
    <t>大阪狭山市</t>
  </si>
  <si>
    <t>太子町</t>
  </si>
  <si>
    <t>河南町</t>
  </si>
  <si>
    <t>千早赤阪村</t>
  </si>
  <si>
    <t>堺市　美原区</t>
  </si>
  <si>
    <t>堺市　堺　区</t>
  </si>
  <si>
    <t>東　区</t>
  </si>
  <si>
    <t>北　区</t>
  </si>
  <si>
    <t>堺市　中　区</t>
  </si>
  <si>
    <t>西　区</t>
  </si>
  <si>
    <t>南　区</t>
  </si>
  <si>
    <t>大阪市　北　区</t>
  </si>
  <si>
    <t>計</t>
  </si>
  <si>
    <t>（Ａ）</t>
  </si>
  <si>
    <t>（Ｂ）</t>
  </si>
  <si>
    <t>（Ｃ）</t>
  </si>
  <si>
    <t>（Ｄ）</t>
  </si>
  <si>
    <t>（Ａ＋Ｃ）</t>
  </si>
  <si>
    <t>（Ｂ＋Ｄ）</t>
  </si>
  <si>
    <t>（Ｅ）</t>
  </si>
  <si>
    <t>（Ｆ）</t>
  </si>
  <si>
    <t>（Ｅ＋Ｆ）</t>
  </si>
  <si>
    <t>市町村名</t>
  </si>
  <si>
    <t>（Ａ）</t>
  </si>
  <si>
    <t>（Ｂ）</t>
  </si>
  <si>
    <t>（Ｃ）</t>
  </si>
  <si>
    <t>（Ｄ）</t>
  </si>
  <si>
    <t>（Ａ＋Ｃ）</t>
  </si>
  <si>
    <t>（Ｂ＋Ｄ）</t>
  </si>
  <si>
    <t>（Ｅ）</t>
  </si>
  <si>
    <t>（Ｆ）</t>
  </si>
  <si>
    <t>（Ｅ＋Ｆ）</t>
  </si>
  <si>
    <t>西　区</t>
  </si>
  <si>
    <t>港　区</t>
  </si>
  <si>
    <t>天王寺区</t>
  </si>
  <si>
    <t>浪速区</t>
  </si>
  <si>
    <t>生野区</t>
  </si>
  <si>
    <t>住之江区</t>
  </si>
  <si>
    <t>住吉区</t>
  </si>
  <si>
    <t>西成区</t>
  </si>
  <si>
    <t>都島区</t>
  </si>
  <si>
    <t>福島区</t>
  </si>
  <si>
    <t>東成区</t>
  </si>
  <si>
    <t>城東区</t>
  </si>
  <si>
    <t>参考（H２４）衆議院議員総選挙
１２月１４日現在（１２／５～１２／１４)</t>
  </si>
  <si>
    <t>今回（H２６）衆議院議員総選挙
１２月１２日現在（１２／３～１２／１２)</t>
  </si>
  <si>
    <t>期日前投票者数・不在者投票者数調べ(選挙期日２日前）【訂正反映後】</t>
  </si>
  <si>
    <t>期日前投票者数・不在者投票者数調べ（小選挙区別）【訂正反映後】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</si>
</sst>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&quot;▲&quot;#,##0"/>
    <numFmt numFmtId="178" formatCode="0;&quot;▲ &quot;0"/>
    <numFmt numFmtId="179" formatCode="#,##0;&quot;▲ &quot;#,##0"/>
    <numFmt numFmtId="180" formatCode="m/d"/>
    <numFmt numFmtId="181" formatCode="mmm\-yyyy"/>
    <numFmt numFmtId="182" formatCode="#,##0_ "/>
    <numFmt numFmtId="183" formatCode="#,##0_);\(#,##0\)"/>
    <numFmt numFmtId="184" formatCode="\(#,###\)"/>
    <numFmt numFmtId="185" formatCode="0_);[Red]\(0\)"/>
    <numFmt numFmtId="186" formatCode="#,###&quot;件&quot;"/>
    <numFmt numFmtId="187" formatCode="0.0%"/>
    <numFmt numFmtId="188" formatCode="#,###&quot;円&quot;"/>
    <numFmt numFmtId="189" formatCode="[$-411]ggge&quot;年&quot;m&quot;月&quot;d&quot;日&quot;;@"/>
    <numFmt numFmtId="190" formatCode="&quot;金&quot;#,###&quot;円&quot;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;&quot;△ &quot;0"/>
    <numFmt numFmtId="196" formatCode="#,##0_);[Red]\(#,##0\)"/>
    <numFmt numFmtId="197" formatCode="&quot;※&quot;#,###"/>
    <numFmt numFmtId="198" formatCode="0.000_ "/>
    <numFmt numFmtId="199" formatCode="0.00_ "/>
    <numFmt numFmtId="200" formatCode="0.00_);[Red]\(0.00\)"/>
    <numFmt numFmtId="201" formatCode="###,##0"/>
    <numFmt numFmtId="202" formatCode="#,##0.00_);[Red]\(#,##0.00\)"/>
    <numFmt numFmtId="203" formatCode="#,##0;&quot;△ &quot;#,##0"/>
    <numFmt numFmtId="204" formatCode="#0%&quot;増&quot;;&quot;▲ &quot;#0%&quot;減&quot;"/>
  </numFmts>
  <fonts count="51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2"/>
      <color theme="1"/>
      <name val="ＭＳ 明朝"/>
      <family val="1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179" fontId="45" fillId="0" borderId="0" xfId="64" applyNumberFormat="1" applyFont="1" applyFill="1" applyAlignment="1">
      <alignment vertical="center"/>
      <protection/>
    </xf>
    <xf numFmtId="179" fontId="46" fillId="0" borderId="0" xfId="64" applyNumberFormat="1" applyFont="1" applyFill="1" applyAlignment="1">
      <alignment vertical="center"/>
      <protection/>
    </xf>
    <xf numFmtId="179" fontId="45" fillId="0" borderId="0" xfId="64" applyNumberFormat="1" applyFont="1" applyFill="1" applyBorder="1" applyAlignment="1">
      <alignment vertical="center"/>
      <protection/>
    </xf>
    <xf numFmtId="179" fontId="46" fillId="0" borderId="0" xfId="64" applyNumberFormat="1" applyFont="1" applyFill="1" applyBorder="1" applyAlignment="1">
      <alignment vertical="center"/>
      <protection/>
    </xf>
    <xf numFmtId="179" fontId="46" fillId="0" borderId="10" xfId="64" applyNumberFormat="1" applyFont="1" applyFill="1" applyBorder="1" applyAlignment="1">
      <alignment vertical="center"/>
      <protection/>
    </xf>
    <xf numFmtId="179" fontId="46" fillId="0" borderId="11" xfId="64" applyNumberFormat="1" applyFont="1" applyFill="1" applyBorder="1" applyAlignment="1">
      <alignment vertical="center" wrapText="1"/>
      <protection/>
    </xf>
    <xf numFmtId="179" fontId="46" fillId="0" borderId="12" xfId="64" applyNumberFormat="1" applyFont="1" applyFill="1" applyBorder="1" applyAlignment="1">
      <alignment vertical="center" wrapText="1"/>
      <protection/>
    </xf>
    <xf numFmtId="179" fontId="46" fillId="0" borderId="13" xfId="66" applyNumberFormat="1" applyFont="1" applyFill="1" applyBorder="1" applyAlignment="1">
      <alignment horizontal="center" vertical="center"/>
      <protection/>
    </xf>
    <xf numFmtId="179" fontId="46" fillId="0" borderId="14" xfId="64" applyNumberFormat="1" applyFont="1" applyFill="1" applyBorder="1" applyAlignment="1">
      <alignment vertical="center" wrapText="1"/>
      <protection/>
    </xf>
    <xf numFmtId="179" fontId="46" fillId="0" borderId="10" xfId="66" applyNumberFormat="1" applyFont="1" applyFill="1" applyBorder="1" applyAlignment="1">
      <alignment horizontal="center" vertical="center"/>
      <protection/>
    </xf>
    <xf numFmtId="179" fontId="46" fillId="0" borderId="15" xfId="66" applyNumberFormat="1" applyFont="1" applyFill="1" applyBorder="1" applyAlignment="1">
      <alignment horizontal="center" vertical="center"/>
      <protection/>
    </xf>
    <xf numFmtId="179" fontId="46" fillId="0" borderId="16" xfId="66" applyNumberFormat="1" applyFont="1" applyFill="1" applyBorder="1" applyAlignment="1">
      <alignment horizontal="center" vertical="center"/>
      <protection/>
    </xf>
    <xf numFmtId="179" fontId="46" fillId="0" borderId="17" xfId="64" applyNumberFormat="1" applyFont="1" applyFill="1" applyBorder="1" applyAlignment="1">
      <alignment horizontal="center" vertical="center"/>
      <protection/>
    </xf>
    <xf numFmtId="179" fontId="47" fillId="0" borderId="18" xfId="64" applyNumberFormat="1" applyFont="1" applyFill="1" applyBorder="1" applyAlignment="1">
      <alignment horizontal="right" vertical="center"/>
      <protection/>
    </xf>
    <xf numFmtId="179" fontId="47" fillId="0" borderId="19" xfId="64" applyNumberFormat="1" applyFont="1" applyFill="1" applyBorder="1" applyAlignment="1">
      <alignment horizontal="right" vertical="center"/>
      <protection/>
    </xf>
    <xf numFmtId="179" fontId="47" fillId="0" borderId="20" xfId="65" applyNumberFormat="1" applyFont="1" applyFill="1" applyBorder="1" applyAlignment="1">
      <alignment horizontal="right" vertical="center"/>
      <protection/>
    </xf>
    <xf numFmtId="179" fontId="47" fillId="0" borderId="21" xfId="65" applyNumberFormat="1" applyFont="1" applyFill="1" applyBorder="1" applyAlignment="1">
      <alignment horizontal="right" vertical="center"/>
      <protection/>
    </xf>
    <xf numFmtId="179" fontId="47" fillId="0" borderId="22" xfId="65" applyNumberFormat="1" applyFont="1" applyFill="1" applyBorder="1" applyAlignment="1">
      <alignment horizontal="right" vertical="center"/>
      <protection/>
    </xf>
    <xf numFmtId="179" fontId="47" fillId="0" borderId="23" xfId="64" applyNumberFormat="1" applyFont="1" applyFill="1" applyBorder="1" applyAlignment="1">
      <alignment horizontal="right" vertical="center"/>
      <protection/>
    </xf>
    <xf numFmtId="179" fontId="46" fillId="0" borderId="24" xfId="64" applyNumberFormat="1" applyFont="1" applyFill="1" applyBorder="1" applyAlignment="1">
      <alignment horizontal="center" vertical="center"/>
      <protection/>
    </xf>
    <xf numFmtId="179" fontId="47" fillId="0" borderId="25" xfId="64" applyNumberFormat="1" applyFont="1" applyFill="1" applyBorder="1" applyAlignment="1" applyProtection="1">
      <alignment vertical="center"/>
      <protection locked="0"/>
    </xf>
    <xf numFmtId="179" fontId="47" fillId="0" borderId="26" xfId="64" applyNumberFormat="1" applyFont="1" applyFill="1" applyBorder="1" applyAlignment="1" applyProtection="1">
      <alignment horizontal="right" vertical="center"/>
      <protection locked="0"/>
    </xf>
    <xf numFmtId="179" fontId="47" fillId="0" borderId="27" xfId="64" applyNumberFormat="1" applyFont="1" applyFill="1" applyBorder="1" applyAlignment="1" applyProtection="1">
      <alignment horizontal="right" vertical="center"/>
      <protection locked="0"/>
    </xf>
    <xf numFmtId="179" fontId="47" fillId="0" borderId="28" xfId="64" applyNumberFormat="1" applyFont="1" applyFill="1" applyBorder="1" applyAlignment="1">
      <alignment horizontal="right" vertical="center"/>
      <protection/>
    </xf>
    <xf numFmtId="179" fontId="47" fillId="0" borderId="29" xfId="64" applyNumberFormat="1" applyFont="1" applyFill="1" applyBorder="1" applyAlignment="1">
      <alignment horizontal="right" vertical="center"/>
      <protection/>
    </xf>
    <xf numFmtId="179" fontId="47" fillId="0" borderId="30" xfId="64" applyNumberFormat="1" applyFont="1" applyFill="1" applyBorder="1" applyAlignment="1">
      <alignment vertical="center"/>
      <protection/>
    </xf>
    <xf numFmtId="179" fontId="47" fillId="0" borderId="31" xfId="64" applyNumberFormat="1" applyFont="1" applyFill="1" applyBorder="1" applyAlignment="1">
      <alignment vertical="center"/>
      <protection/>
    </xf>
    <xf numFmtId="179" fontId="47" fillId="0" borderId="32" xfId="64" applyNumberFormat="1" applyFont="1" applyFill="1" applyBorder="1" applyAlignment="1">
      <alignment horizontal="right" vertical="center"/>
      <protection/>
    </xf>
    <xf numFmtId="179" fontId="46" fillId="0" borderId="33" xfId="64" applyNumberFormat="1" applyFont="1" applyFill="1" applyBorder="1" applyAlignment="1">
      <alignment horizontal="center" vertical="center"/>
      <protection/>
    </xf>
    <xf numFmtId="179" fontId="47" fillId="0" borderId="34" xfId="64" applyNumberFormat="1" applyFont="1" applyFill="1" applyBorder="1" applyAlignment="1" applyProtection="1">
      <alignment horizontal="right" vertical="center"/>
      <protection locked="0"/>
    </xf>
    <xf numFmtId="179" fontId="47" fillId="0" borderId="35" xfId="64" applyNumberFormat="1" applyFont="1" applyFill="1" applyBorder="1" applyAlignment="1" applyProtection="1">
      <alignment horizontal="right" vertical="center"/>
      <protection locked="0"/>
    </xf>
    <xf numFmtId="179" fontId="47" fillId="0" borderId="36" xfId="65" applyNumberFormat="1" applyFont="1" applyFill="1" applyBorder="1" applyAlignment="1">
      <alignment horizontal="right" vertical="center"/>
      <protection/>
    </xf>
    <xf numFmtId="179" fontId="47" fillId="0" borderId="37" xfId="65" applyNumberFormat="1" applyFont="1" applyFill="1" applyBorder="1" applyAlignment="1">
      <alignment horizontal="right" vertical="center"/>
      <protection/>
    </xf>
    <xf numFmtId="179" fontId="47" fillId="0" borderId="34" xfId="64" applyNumberFormat="1" applyFont="1" applyFill="1" applyBorder="1" applyAlignment="1">
      <alignment vertical="center"/>
      <protection/>
    </xf>
    <xf numFmtId="179" fontId="47" fillId="0" borderId="38" xfId="64" applyNumberFormat="1" applyFont="1" applyFill="1" applyBorder="1" applyAlignment="1">
      <alignment horizontal="right" vertical="center"/>
      <protection/>
    </xf>
    <xf numFmtId="179" fontId="45" fillId="0" borderId="0" xfId="64" applyNumberFormat="1" applyFont="1" applyFill="1" applyBorder="1" applyAlignment="1">
      <alignment horizontal="center" vertical="center"/>
      <protection/>
    </xf>
    <xf numFmtId="179" fontId="48" fillId="0" borderId="0" xfId="64" applyNumberFormat="1" applyFont="1" applyFill="1" applyBorder="1" applyAlignment="1">
      <alignment horizontal="center" vertical="center"/>
      <protection/>
    </xf>
    <xf numFmtId="179" fontId="47" fillId="0" borderId="35" xfId="64" applyNumberFormat="1" applyFont="1" applyFill="1" applyBorder="1" applyAlignment="1" applyProtection="1">
      <alignment vertical="center"/>
      <protection locked="0"/>
    </xf>
    <xf numFmtId="179" fontId="46" fillId="0" borderId="39" xfId="64" applyNumberFormat="1" applyFont="1" applyFill="1" applyBorder="1" applyAlignment="1">
      <alignment horizontal="center" vertical="center"/>
      <protection/>
    </xf>
    <xf numFmtId="179" fontId="47" fillId="0" borderId="12" xfId="64" applyNumberFormat="1" applyFont="1" applyFill="1" applyBorder="1" applyAlignment="1" applyProtection="1">
      <alignment vertical="center"/>
      <protection locked="0"/>
    </xf>
    <xf numFmtId="179" fontId="47" fillId="0" borderId="40" xfId="65" applyNumberFormat="1" applyFont="1" applyFill="1" applyBorder="1" applyAlignment="1">
      <alignment horizontal="right" vertical="center"/>
      <protection/>
    </xf>
    <xf numFmtId="179" fontId="47" fillId="0" borderId="14" xfId="65" applyNumberFormat="1" applyFont="1" applyFill="1" applyBorder="1" applyAlignment="1">
      <alignment horizontal="right" vertical="center"/>
      <protection/>
    </xf>
    <xf numFmtId="179" fontId="47" fillId="0" borderId="11" xfId="64" applyNumberFormat="1" applyFont="1" applyFill="1" applyBorder="1" applyAlignment="1">
      <alignment vertical="center"/>
      <protection/>
    </xf>
    <xf numFmtId="179" fontId="47" fillId="0" borderId="41" xfId="64" applyNumberFormat="1" applyFont="1" applyFill="1" applyBorder="1" applyAlignment="1">
      <alignment horizontal="right" vertical="center"/>
      <protection/>
    </xf>
    <xf numFmtId="179" fontId="46" fillId="0" borderId="17" xfId="64" applyNumberFormat="1" applyFont="1" applyFill="1" applyBorder="1" applyAlignment="1">
      <alignment horizontal="center" vertical="center" wrapText="1"/>
      <protection/>
    </xf>
    <xf numFmtId="179" fontId="47" fillId="0" borderId="18" xfId="64" applyNumberFormat="1" applyFont="1" applyFill="1" applyBorder="1" applyAlignment="1">
      <alignment vertical="center"/>
      <protection/>
    </xf>
    <xf numFmtId="179" fontId="47" fillId="0" borderId="19" xfId="64" applyNumberFormat="1" applyFont="1" applyFill="1" applyBorder="1" applyAlignment="1">
      <alignment vertical="center"/>
      <protection/>
    </xf>
    <xf numFmtId="179" fontId="47" fillId="0" borderId="20" xfId="65" applyNumberFormat="1" applyFont="1" applyFill="1" applyBorder="1" applyAlignment="1">
      <alignment vertical="center"/>
      <protection/>
    </xf>
    <xf numFmtId="179" fontId="47" fillId="0" borderId="21" xfId="65" applyNumberFormat="1" applyFont="1" applyFill="1" applyBorder="1" applyAlignment="1">
      <alignment vertical="center"/>
      <protection/>
    </xf>
    <xf numFmtId="179" fontId="47" fillId="0" borderId="22" xfId="65" applyNumberFormat="1" applyFont="1" applyFill="1" applyBorder="1" applyAlignment="1">
      <alignment vertical="center"/>
      <protection/>
    </xf>
    <xf numFmtId="179" fontId="47" fillId="0" borderId="23" xfId="64" applyNumberFormat="1" applyFont="1" applyFill="1" applyBorder="1" applyAlignment="1">
      <alignment vertical="center"/>
      <protection/>
    </xf>
    <xf numFmtId="179" fontId="46" fillId="0" borderId="42" xfId="64" applyNumberFormat="1" applyFont="1" applyFill="1" applyBorder="1" applyAlignment="1">
      <alignment horizontal="center" vertical="center"/>
      <protection/>
    </xf>
    <xf numFmtId="179" fontId="47" fillId="0" borderId="43" xfId="64" applyNumberFormat="1" applyFont="1" applyFill="1" applyBorder="1" applyAlignment="1" applyProtection="1">
      <alignment vertical="center"/>
      <protection locked="0"/>
    </xf>
    <xf numFmtId="179" fontId="47" fillId="0" borderId="44" xfId="65" applyNumberFormat="1" applyFont="1" applyFill="1" applyBorder="1" applyAlignment="1">
      <alignment vertical="center"/>
      <protection/>
    </xf>
    <xf numFmtId="179" fontId="47" fillId="0" borderId="16" xfId="65" applyNumberFormat="1" applyFont="1" applyFill="1" applyBorder="1" applyAlignment="1">
      <alignment vertical="center"/>
      <protection/>
    </xf>
    <xf numFmtId="179" fontId="47" fillId="0" borderId="25" xfId="64" applyNumberFormat="1" applyFont="1" applyFill="1" applyBorder="1" applyAlignment="1">
      <alignment vertical="center"/>
      <protection/>
    </xf>
    <xf numFmtId="179" fontId="47" fillId="0" borderId="45" xfId="64" applyNumberFormat="1" applyFont="1" applyFill="1" applyBorder="1" applyAlignment="1">
      <alignment vertical="center"/>
      <protection/>
    </xf>
    <xf numFmtId="179" fontId="47" fillId="0" borderId="46" xfId="64" applyNumberFormat="1" applyFont="1" applyFill="1" applyBorder="1" applyAlignment="1">
      <alignment horizontal="right" vertical="center"/>
      <protection/>
    </xf>
    <xf numFmtId="179" fontId="47" fillId="0" borderId="34" xfId="64" applyNumberFormat="1" applyFont="1" applyFill="1" applyBorder="1" applyAlignment="1" applyProtection="1">
      <alignment vertical="center"/>
      <protection locked="0"/>
    </xf>
    <xf numFmtId="179" fontId="47" fillId="0" borderId="36" xfId="65" applyNumberFormat="1" applyFont="1" applyFill="1" applyBorder="1" applyAlignment="1">
      <alignment vertical="center"/>
      <protection/>
    </xf>
    <xf numFmtId="179" fontId="47" fillId="0" borderId="37" xfId="65" applyNumberFormat="1" applyFont="1" applyFill="1" applyBorder="1" applyAlignment="1">
      <alignment vertical="center"/>
      <protection/>
    </xf>
    <xf numFmtId="179" fontId="46" fillId="0" borderId="47" xfId="64" applyNumberFormat="1" applyFont="1" applyFill="1" applyBorder="1" applyAlignment="1">
      <alignment horizontal="center" vertical="center"/>
      <protection/>
    </xf>
    <xf numFmtId="179" fontId="47" fillId="0" borderId="48" xfId="64" applyNumberFormat="1" applyFont="1" applyFill="1" applyBorder="1" applyAlignment="1">
      <alignment vertical="center"/>
      <protection/>
    </xf>
    <xf numFmtId="179" fontId="47" fillId="0" borderId="49" xfId="64" applyNumberFormat="1" applyFont="1" applyFill="1" applyBorder="1" applyAlignment="1">
      <alignment vertical="center"/>
      <protection/>
    </xf>
    <xf numFmtId="179" fontId="47" fillId="0" borderId="50" xfId="65" applyNumberFormat="1" applyFont="1" applyFill="1" applyBorder="1" applyAlignment="1">
      <alignment vertical="center"/>
      <protection/>
    </xf>
    <xf numFmtId="179" fontId="47" fillId="0" borderId="51" xfId="65" applyNumberFormat="1" applyFont="1" applyFill="1" applyBorder="1" applyAlignment="1">
      <alignment vertical="center"/>
      <protection/>
    </xf>
    <xf numFmtId="179" fontId="47" fillId="0" borderId="52" xfId="64" applyNumberFormat="1" applyFont="1" applyFill="1" applyBorder="1" applyAlignment="1">
      <alignment vertical="center"/>
      <protection/>
    </xf>
    <xf numFmtId="179" fontId="47" fillId="0" borderId="0" xfId="64" applyNumberFormat="1" applyFont="1" applyFill="1" applyAlignment="1">
      <alignment vertical="center"/>
      <protection/>
    </xf>
    <xf numFmtId="179" fontId="47" fillId="0" borderId="0" xfId="64" applyNumberFormat="1" applyFont="1" applyFill="1" applyAlignment="1">
      <alignment horizontal="right" vertical="center"/>
      <protection/>
    </xf>
    <xf numFmtId="179" fontId="46" fillId="0" borderId="33" xfId="61" applyNumberFormat="1" applyFont="1" applyFill="1" applyBorder="1" applyAlignment="1" applyProtection="1">
      <alignment vertical="center"/>
      <protection/>
    </xf>
    <xf numFmtId="179" fontId="47" fillId="0" borderId="34" xfId="49" applyNumberFormat="1" applyFont="1" applyFill="1" applyBorder="1" applyAlignment="1" applyProtection="1">
      <alignment horizontal="right" vertical="center"/>
      <protection locked="0"/>
    </xf>
    <xf numFmtId="179" fontId="47" fillId="0" borderId="31" xfId="49" applyNumberFormat="1" applyFont="1" applyFill="1" applyBorder="1" applyAlignment="1" applyProtection="1">
      <alignment horizontal="right" vertical="center"/>
      <protection locked="0"/>
    </xf>
    <xf numFmtId="179" fontId="47" fillId="0" borderId="53" xfId="49" applyNumberFormat="1" applyFont="1" applyFill="1" applyBorder="1" applyAlignment="1">
      <alignment horizontal="right" vertical="center"/>
    </xf>
    <xf numFmtId="179" fontId="47" fillId="0" borderId="37" xfId="49" applyNumberFormat="1" applyFont="1" applyFill="1" applyBorder="1" applyAlignment="1">
      <alignment horizontal="right" vertical="center"/>
    </xf>
    <xf numFmtId="179" fontId="47" fillId="0" borderId="34" xfId="61" applyNumberFormat="1" applyFont="1" applyFill="1" applyBorder="1" applyAlignment="1" applyProtection="1">
      <alignment vertical="center"/>
      <protection/>
    </xf>
    <xf numFmtId="179" fontId="47" fillId="0" borderId="31" xfId="49" applyNumberFormat="1" applyFont="1" applyFill="1" applyBorder="1" applyAlignment="1">
      <alignment horizontal="right" vertical="center"/>
    </xf>
    <xf numFmtId="179" fontId="47" fillId="0" borderId="38" xfId="49" applyNumberFormat="1" applyFont="1" applyFill="1" applyBorder="1" applyAlignment="1">
      <alignment horizontal="right" vertical="center"/>
    </xf>
    <xf numFmtId="179" fontId="46" fillId="0" borderId="39" xfId="61" applyNumberFormat="1" applyFont="1" applyFill="1" applyBorder="1" applyAlignment="1" applyProtection="1">
      <alignment vertical="center"/>
      <protection/>
    </xf>
    <xf numFmtId="179" fontId="47" fillId="0" borderId="54" xfId="49" applyNumberFormat="1" applyFont="1" applyFill="1" applyBorder="1" applyAlignment="1" applyProtection="1">
      <alignment horizontal="right" vertical="center"/>
      <protection locked="0"/>
    </xf>
    <xf numFmtId="179" fontId="47" fillId="0" borderId="55" xfId="49" applyNumberFormat="1" applyFont="1" applyFill="1" applyBorder="1" applyAlignment="1">
      <alignment horizontal="right" vertical="center"/>
    </xf>
    <xf numFmtId="179" fontId="47" fillId="0" borderId="14" xfId="49" applyNumberFormat="1" applyFont="1" applyFill="1" applyBorder="1" applyAlignment="1">
      <alignment horizontal="right" vertical="center"/>
    </xf>
    <xf numFmtId="179" fontId="47" fillId="0" borderId="11" xfId="61" applyNumberFormat="1" applyFont="1" applyFill="1" applyBorder="1" applyAlignment="1" applyProtection="1">
      <alignment vertical="center"/>
      <protection/>
    </xf>
    <xf numFmtId="179" fontId="47" fillId="0" borderId="41" xfId="49" applyNumberFormat="1" applyFont="1" applyFill="1" applyBorder="1" applyAlignment="1">
      <alignment horizontal="right" vertical="center"/>
    </xf>
    <xf numFmtId="179" fontId="46" fillId="0" borderId="17" xfId="61" applyNumberFormat="1" applyFont="1" applyFill="1" applyBorder="1" applyAlignment="1" applyProtection="1">
      <alignment horizontal="center" vertical="center"/>
      <protection/>
    </xf>
    <xf numFmtId="179" fontId="47" fillId="0" borderId="18" xfId="49" applyNumberFormat="1" applyFont="1" applyFill="1" applyBorder="1" applyAlignment="1">
      <alignment horizontal="right" vertical="center"/>
    </xf>
    <xf numFmtId="179" fontId="47" fillId="0" borderId="56" xfId="49" applyNumberFormat="1" applyFont="1" applyFill="1" applyBorder="1" applyAlignment="1">
      <alignment horizontal="right" vertical="center"/>
    </xf>
    <xf numFmtId="179" fontId="47" fillId="0" borderId="57" xfId="49" applyNumberFormat="1" applyFont="1" applyFill="1" applyBorder="1" applyAlignment="1">
      <alignment horizontal="right" vertical="center"/>
    </xf>
    <xf numFmtId="179" fontId="47" fillId="0" borderId="21" xfId="49" applyNumberFormat="1" applyFont="1" applyFill="1" applyBorder="1" applyAlignment="1">
      <alignment horizontal="right" vertical="center"/>
    </xf>
    <xf numFmtId="179" fontId="47" fillId="0" borderId="23" xfId="49" applyNumberFormat="1" applyFont="1" applyFill="1" applyBorder="1" applyAlignment="1">
      <alignment horizontal="right" vertical="center"/>
    </xf>
    <xf numFmtId="179" fontId="46" fillId="0" borderId="42" xfId="64" applyNumberFormat="1" applyFont="1" applyFill="1" applyBorder="1" applyAlignment="1">
      <alignment vertical="center"/>
      <protection/>
    </xf>
    <xf numFmtId="179" fontId="47" fillId="0" borderId="58" xfId="64" applyNumberFormat="1" applyFont="1" applyFill="1" applyBorder="1" applyAlignment="1">
      <alignment vertical="center"/>
      <protection/>
    </xf>
    <xf numFmtId="179" fontId="47" fillId="0" borderId="16" xfId="64" applyNumberFormat="1" applyFont="1" applyFill="1" applyBorder="1" applyAlignment="1">
      <alignment vertical="center"/>
      <protection/>
    </xf>
    <xf numFmtId="179" fontId="47" fillId="0" borderId="43" xfId="64" applyNumberFormat="1" applyFont="1" applyFill="1" applyBorder="1" applyAlignment="1">
      <alignment vertical="center"/>
      <protection/>
    </xf>
    <xf numFmtId="179" fontId="47" fillId="0" borderId="46" xfId="64" applyNumberFormat="1" applyFont="1" applyFill="1" applyBorder="1" applyAlignment="1">
      <alignment vertical="center"/>
      <protection/>
    </xf>
    <xf numFmtId="179" fontId="46" fillId="0" borderId="33" xfId="64" applyNumberFormat="1" applyFont="1" applyFill="1" applyBorder="1" applyAlignment="1">
      <alignment horizontal="left" vertical="center"/>
      <protection/>
    </xf>
    <xf numFmtId="179" fontId="47" fillId="0" borderId="53" xfId="64" applyNumberFormat="1" applyFont="1" applyFill="1" applyBorder="1" applyAlignment="1">
      <alignment vertical="center"/>
      <protection/>
    </xf>
    <xf numFmtId="179" fontId="47" fillId="0" borderId="37" xfId="64" applyNumberFormat="1" applyFont="1" applyFill="1" applyBorder="1" applyAlignment="1">
      <alignment vertical="center"/>
      <protection/>
    </xf>
    <xf numFmtId="179" fontId="47" fillId="0" borderId="35" xfId="64" applyNumberFormat="1" applyFont="1" applyFill="1" applyBorder="1" applyAlignment="1">
      <alignment vertical="center"/>
      <protection/>
    </xf>
    <xf numFmtId="179" fontId="47" fillId="0" borderId="38" xfId="64" applyNumberFormat="1" applyFont="1" applyFill="1" applyBorder="1" applyAlignment="1">
      <alignment vertical="center"/>
      <protection/>
    </xf>
    <xf numFmtId="179" fontId="46" fillId="0" borderId="39" xfId="64" applyNumberFormat="1" applyFont="1" applyFill="1" applyBorder="1" applyAlignment="1">
      <alignment horizontal="left" vertical="center"/>
      <protection/>
    </xf>
    <xf numFmtId="179" fontId="47" fillId="0" borderId="55" xfId="64" applyNumberFormat="1" applyFont="1" applyFill="1" applyBorder="1" applyAlignment="1">
      <alignment vertical="center"/>
      <protection/>
    </xf>
    <xf numFmtId="179" fontId="47" fillId="0" borderId="14" xfId="64" applyNumberFormat="1" applyFont="1" applyFill="1" applyBorder="1" applyAlignment="1">
      <alignment vertical="center"/>
      <protection/>
    </xf>
    <xf numFmtId="179" fontId="47" fillId="0" borderId="54" xfId="64" applyNumberFormat="1" applyFont="1" applyFill="1" applyBorder="1" applyAlignment="1">
      <alignment vertical="center"/>
      <protection/>
    </xf>
    <xf numFmtId="179" fontId="47" fillId="0" borderId="12" xfId="64" applyNumberFormat="1" applyFont="1" applyFill="1" applyBorder="1" applyAlignment="1">
      <alignment vertical="center"/>
      <protection/>
    </xf>
    <xf numFmtId="179" fontId="47" fillId="0" borderId="41" xfId="64" applyNumberFormat="1" applyFont="1" applyFill="1" applyBorder="1" applyAlignment="1">
      <alignment vertical="center"/>
      <protection/>
    </xf>
    <xf numFmtId="179" fontId="46" fillId="0" borderId="59" xfId="61" applyNumberFormat="1" applyFont="1" applyFill="1" applyBorder="1" applyAlignment="1" applyProtection="1">
      <alignment horizontal="center" vertical="center"/>
      <protection/>
    </xf>
    <xf numFmtId="179" fontId="47" fillId="0" borderId="60" xfId="49" applyNumberFormat="1" applyFont="1" applyFill="1" applyBorder="1" applyAlignment="1">
      <alignment horizontal="right" vertical="center"/>
    </xf>
    <xf numFmtId="179" fontId="47" fillId="0" borderId="61" xfId="49" applyNumberFormat="1" applyFont="1" applyFill="1" applyBorder="1" applyAlignment="1">
      <alignment horizontal="right" vertical="center"/>
    </xf>
    <xf numFmtId="179" fontId="47" fillId="0" borderId="62" xfId="49" applyNumberFormat="1" applyFont="1" applyFill="1" applyBorder="1" applyAlignment="1">
      <alignment horizontal="right" vertical="center"/>
    </xf>
    <xf numFmtId="179" fontId="47" fillId="0" borderId="63" xfId="49" applyNumberFormat="1" applyFont="1" applyFill="1" applyBorder="1" applyAlignment="1">
      <alignment horizontal="right" vertical="center"/>
    </xf>
    <xf numFmtId="179" fontId="47" fillId="0" borderId="64" xfId="49" applyNumberFormat="1" applyFont="1" applyFill="1" applyBorder="1" applyAlignment="1">
      <alignment horizontal="right" vertical="center"/>
    </xf>
    <xf numFmtId="179" fontId="47" fillId="0" borderId="65" xfId="49" applyNumberFormat="1" applyFont="1" applyFill="1" applyBorder="1" applyAlignment="1">
      <alignment horizontal="right" vertical="center"/>
    </xf>
    <xf numFmtId="179" fontId="49" fillId="0" borderId="0" xfId="0" applyNumberFormat="1" applyFont="1" applyFill="1" applyAlignment="1">
      <alignment vertical="center"/>
    </xf>
    <xf numFmtId="179" fontId="46" fillId="0" borderId="66" xfId="64" applyNumberFormat="1" applyFont="1" applyFill="1" applyBorder="1" applyAlignment="1">
      <alignment horizontal="center" vertical="center" shrinkToFit="1"/>
      <protection/>
    </xf>
    <xf numFmtId="179" fontId="46" fillId="0" borderId="67" xfId="64" applyNumberFormat="1" applyFont="1" applyFill="1" applyBorder="1" applyAlignment="1">
      <alignment horizontal="center" vertical="center" shrinkToFit="1"/>
      <protection/>
    </xf>
    <xf numFmtId="179" fontId="46" fillId="0" borderId="68" xfId="64" applyNumberFormat="1" applyFont="1" applyFill="1" applyBorder="1" applyAlignment="1">
      <alignment horizontal="center" vertical="center" shrinkToFit="1"/>
      <protection/>
    </xf>
    <xf numFmtId="179" fontId="46" fillId="0" borderId="69" xfId="66" applyNumberFormat="1" applyFont="1" applyFill="1" applyBorder="1" applyAlignment="1">
      <alignment horizontal="center" vertical="center"/>
      <protection/>
    </xf>
    <xf numFmtId="179" fontId="46" fillId="0" borderId="70" xfId="66" applyNumberFormat="1" applyFont="1" applyFill="1" applyBorder="1" applyAlignment="1">
      <alignment horizontal="center" vertical="center"/>
      <protection/>
    </xf>
    <xf numFmtId="179" fontId="46" fillId="0" borderId="71" xfId="66" applyNumberFormat="1" applyFont="1" applyFill="1" applyBorder="1" applyAlignment="1">
      <alignment horizontal="center" vertical="center"/>
      <protection/>
    </xf>
    <xf numFmtId="179" fontId="46" fillId="0" borderId="72" xfId="66" applyNumberFormat="1" applyFont="1" applyFill="1" applyBorder="1" applyAlignment="1">
      <alignment horizontal="center" vertical="center"/>
      <protection/>
    </xf>
    <xf numFmtId="179" fontId="46" fillId="0" borderId="70" xfId="64" applyNumberFormat="1" applyFont="1" applyFill="1" applyBorder="1" applyAlignment="1">
      <alignment horizontal="center" vertical="center"/>
      <protection/>
    </xf>
    <xf numFmtId="179" fontId="46" fillId="0" borderId="73" xfId="64" applyNumberFormat="1" applyFont="1" applyFill="1" applyBorder="1" applyAlignment="1">
      <alignment horizontal="center" vertical="center"/>
      <protection/>
    </xf>
    <xf numFmtId="179" fontId="47" fillId="0" borderId="67" xfId="63" applyNumberFormat="1" applyFont="1" applyFill="1" applyBorder="1" applyAlignment="1">
      <alignment horizontal="right" vertical="center" shrinkToFit="1"/>
      <protection/>
    </xf>
    <xf numFmtId="179" fontId="47" fillId="0" borderId="0" xfId="64" applyNumberFormat="1" applyFont="1" applyFill="1" applyBorder="1" applyAlignment="1">
      <alignment horizontal="right" vertical="center"/>
      <protection/>
    </xf>
    <xf numFmtId="179" fontId="47" fillId="0" borderId="10" xfId="64" applyNumberFormat="1" applyFont="1" applyFill="1" applyBorder="1" applyAlignment="1">
      <alignment horizontal="right" vertical="center"/>
      <protection/>
    </xf>
    <xf numFmtId="179" fontId="47" fillId="0" borderId="15" xfId="64" applyNumberFormat="1" applyFont="1" applyFill="1" applyBorder="1" applyAlignment="1">
      <alignment horizontal="right" vertical="center"/>
      <protection/>
    </xf>
    <xf numFmtId="179" fontId="47" fillId="0" borderId="74" xfId="64" applyNumberFormat="1" applyFont="1" applyFill="1" applyBorder="1" applyAlignment="1">
      <alignment horizontal="right" vertical="center"/>
      <protection/>
    </xf>
    <xf numFmtId="179" fontId="47" fillId="0" borderId="75" xfId="64" applyNumberFormat="1" applyFont="1" applyFill="1" applyBorder="1" applyAlignment="1">
      <alignment horizontal="right" vertical="center"/>
      <protection/>
    </xf>
    <xf numFmtId="179" fontId="47" fillId="0" borderId="76" xfId="64" applyNumberFormat="1" applyFont="1" applyFill="1" applyBorder="1" applyAlignment="1">
      <alignment horizontal="right" vertical="center"/>
      <protection/>
    </xf>
    <xf numFmtId="179" fontId="47" fillId="0" borderId="77" xfId="64" applyNumberFormat="1" applyFont="1" applyFill="1" applyBorder="1" applyAlignment="1">
      <alignment horizontal="right" vertical="center"/>
      <protection/>
    </xf>
    <xf numFmtId="179" fontId="47" fillId="0" borderId="78" xfId="64" applyNumberFormat="1" applyFont="1" applyFill="1" applyBorder="1" applyAlignment="1">
      <alignment horizontal="right" vertical="center"/>
      <protection/>
    </xf>
    <xf numFmtId="179" fontId="47" fillId="0" borderId="79" xfId="64" applyNumberFormat="1" applyFont="1" applyFill="1" applyBorder="1" applyAlignment="1">
      <alignment horizontal="right" vertical="center"/>
      <protection/>
    </xf>
    <xf numFmtId="179" fontId="47" fillId="0" borderId="33" xfId="63" applyNumberFormat="1" applyFont="1" applyFill="1" applyBorder="1" applyAlignment="1">
      <alignment horizontal="center" vertical="center" shrinkToFit="1"/>
      <protection/>
    </xf>
    <xf numFmtId="179" fontId="47" fillId="0" borderId="31" xfId="64" applyNumberFormat="1" applyFont="1" applyFill="1" applyBorder="1" applyAlignment="1">
      <alignment horizontal="right" vertical="center"/>
      <protection/>
    </xf>
    <xf numFmtId="179" fontId="47" fillId="0" borderId="34" xfId="64" applyNumberFormat="1" applyFont="1" applyFill="1" applyBorder="1" applyAlignment="1">
      <alignment horizontal="right" vertical="center"/>
      <protection/>
    </xf>
    <xf numFmtId="179" fontId="47" fillId="0" borderId="35" xfId="64" applyNumberFormat="1" applyFont="1" applyFill="1" applyBorder="1" applyAlignment="1">
      <alignment horizontal="right" vertical="center"/>
      <protection/>
    </xf>
    <xf numFmtId="179" fontId="47" fillId="0" borderId="36" xfId="64" applyNumberFormat="1" applyFont="1" applyFill="1" applyBorder="1" applyAlignment="1">
      <alignment horizontal="right" vertical="center"/>
      <protection/>
    </xf>
    <xf numFmtId="179" fontId="47" fillId="0" borderId="80" xfId="64" applyNumberFormat="1" applyFont="1" applyFill="1" applyBorder="1" applyAlignment="1">
      <alignment horizontal="right" vertical="center"/>
      <protection/>
    </xf>
    <xf numFmtId="179" fontId="47" fillId="0" borderId="37" xfId="64" applyNumberFormat="1" applyFont="1" applyFill="1" applyBorder="1" applyAlignment="1">
      <alignment horizontal="right" vertical="center"/>
      <protection/>
    </xf>
    <xf numFmtId="179" fontId="47" fillId="0" borderId="81" xfId="64" applyNumberFormat="1" applyFont="1" applyFill="1" applyBorder="1" applyAlignment="1">
      <alignment horizontal="right" vertical="center"/>
      <protection/>
    </xf>
    <xf numFmtId="179" fontId="47" fillId="0" borderId="67" xfId="63" applyNumberFormat="1" applyFont="1" applyFill="1" applyBorder="1" applyAlignment="1">
      <alignment horizontal="center" vertical="center" shrinkToFit="1"/>
      <protection/>
    </xf>
    <xf numFmtId="179" fontId="47" fillId="0" borderId="42" xfId="63" applyNumberFormat="1" applyFont="1" applyFill="1" applyBorder="1" applyAlignment="1">
      <alignment horizontal="center" vertical="center" shrinkToFit="1"/>
      <protection/>
    </xf>
    <xf numFmtId="179" fontId="47" fillId="0" borderId="0" xfId="64" applyNumberFormat="1" applyFont="1" applyFill="1" applyBorder="1" applyAlignment="1">
      <alignment vertical="center"/>
      <protection/>
    </xf>
    <xf numFmtId="179" fontId="47" fillId="0" borderId="10" xfId="64" applyNumberFormat="1" applyFont="1" applyFill="1" applyBorder="1" applyAlignment="1">
      <alignment vertical="center"/>
      <protection/>
    </xf>
    <xf numFmtId="179" fontId="47" fillId="0" borderId="15" xfId="64" applyNumberFormat="1" applyFont="1" applyFill="1" applyBorder="1" applyAlignment="1">
      <alignment vertical="center"/>
      <protection/>
    </xf>
    <xf numFmtId="179" fontId="47" fillId="0" borderId="74" xfId="64" applyNumberFormat="1" applyFont="1" applyFill="1" applyBorder="1" applyAlignment="1">
      <alignment vertical="center"/>
      <protection/>
    </xf>
    <xf numFmtId="179" fontId="47" fillId="0" borderId="79" xfId="64" applyNumberFormat="1" applyFont="1" applyFill="1" applyBorder="1" applyAlignment="1">
      <alignment vertical="center"/>
      <protection/>
    </xf>
    <xf numFmtId="179" fontId="47" fillId="0" borderId="77" xfId="64" applyNumberFormat="1" applyFont="1" applyFill="1" applyBorder="1" applyAlignment="1">
      <alignment vertical="center"/>
      <protection/>
    </xf>
    <xf numFmtId="179" fontId="47" fillId="0" borderId="78" xfId="64" applyNumberFormat="1" applyFont="1" applyFill="1" applyBorder="1" applyAlignment="1">
      <alignment vertical="center"/>
      <protection/>
    </xf>
    <xf numFmtId="179" fontId="47" fillId="0" borderId="36" xfId="64" applyNumberFormat="1" applyFont="1" applyFill="1" applyBorder="1" applyAlignment="1">
      <alignment vertical="center"/>
      <protection/>
    </xf>
    <xf numFmtId="179" fontId="47" fillId="0" borderId="80" xfId="64" applyNumberFormat="1" applyFont="1" applyFill="1" applyBorder="1" applyAlignment="1">
      <alignment vertical="center"/>
      <protection/>
    </xf>
    <xf numFmtId="179" fontId="47" fillId="0" borderId="81" xfId="64" applyNumberFormat="1" applyFont="1" applyFill="1" applyBorder="1" applyAlignment="1">
      <alignment vertical="center"/>
      <protection/>
    </xf>
    <xf numFmtId="179" fontId="47" fillId="0" borderId="82" xfId="63" applyNumberFormat="1" applyFont="1" applyFill="1" applyBorder="1" applyAlignment="1">
      <alignment horizontal="center" vertical="center" shrinkToFit="1"/>
      <protection/>
    </xf>
    <xf numFmtId="179" fontId="47" fillId="0" borderId="83" xfId="64" applyNumberFormat="1" applyFont="1" applyFill="1" applyBorder="1" applyAlignment="1">
      <alignment horizontal="right" vertical="center"/>
      <protection/>
    </xf>
    <xf numFmtId="179" fontId="47" fillId="0" borderId="84" xfId="64" applyNumberFormat="1" applyFont="1" applyFill="1" applyBorder="1" applyAlignment="1">
      <alignment horizontal="right" vertical="center"/>
      <protection/>
    </xf>
    <xf numFmtId="179" fontId="47" fillId="0" borderId="85" xfId="64" applyNumberFormat="1" applyFont="1" applyFill="1" applyBorder="1" applyAlignment="1">
      <alignment horizontal="right" vertical="center"/>
      <protection/>
    </xf>
    <xf numFmtId="179" fontId="47" fillId="0" borderId="86" xfId="64" applyNumberFormat="1" applyFont="1" applyFill="1" applyBorder="1" applyAlignment="1">
      <alignment horizontal="right" vertical="center"/>
      <protection/>
    </xf>
    <xf numFmtId="179" fontId="47" fillId="0" borderId="87" xfId="64" applyNumberFormat="1" applyFont="1" applyFill="1" applyBorder="1" applyAlignment="1">
      <alignment horizontal="right" vertical="center"/>
      <protection/>
    </xf>
    <xf numFmtId="179" fontId="47" fillId="0" borderId="88" xfId="64" applyNumberFormat="1" applyFont="1" applyFill="1" applyBorder="1" applyAlignment="1">
      <alignment horizontal="right" vertical="center"/>
      <protection/>
    </xf>
    <xf numFmtId="179" fontId="47" fillId="0" borderId="89" xfId="64" applyNumberFormat="1" applyFont="1" applyFill="1" applyBorder="1" applyAlignment="1">
      <alignment horizontal="right" vertical="center"/>
      <protection/>
    </xf>
    <xf numFmtId="179" fontId="46" fillId="0" borderId="90" xfId="66" applyNumberFormat="1" applyFont="1" applyFill="1" applyBorder="1" applyAlignment="1">
      <alignment horizontal="center" vertical="center"/>
      <protection/>
    </xf>
    <xf numFmtId="179" fontId="46" fillId="0" borderId="90" xfId="64" applyNumberFormat="1" applyFont="1" applyFill="1" applyBorder="1" applyAlignment="1">
      <alignment horizontal="center" vertical="center"/>
      <protection/>
    </xf>
    <xf numFmtId="179" fontId="46" fillId="0" borderId="78" xfId="64" applyNumberFormat="1" applyFont="1" applyFill="1" applyBorder="1" applyAlignment="1">
      <alignment horizontal="center" vertical="center"/>
      <protection/>
    </xf>
    <xf numFmtId="179" fontId="47" fillId="0" borderId="91" xfId="64" applyNumberFormat="1" applyFont="1" applyFill="1" applyBorder="1" applyAlignment="1">
      <alignment horizontal="right" vertical="center"/>
      <protection/>
    </xf>
    <xf numFmtId="179" fontId="47" fillId="0" borderId="92" xfId="64" applyNumberFormat="1" applyFont="1" applyFill="1" applyBorder="1" applyAlignment="1">
      <alignment horizontal="right" vertical="center"/>
      <protection/>
    </xf>
    <xf numFmtId="179" fontId="47" fillId="0" borderId="40" xfId="64" applyNumberFormat="1" applyFont="1" applyFill="1" applyBorder="1" applyAlignment="1">
      <alignment horizontal="right" vertical="center"/>
      <protection/>
    </xf>
    <xf numFmtId="179" fontId="47" fillId="0" borderId="54" xfId="64" applyNumberFormat="1" applyFont="1" applyFill="1" applyBorder="1" applyAlignment="1">
      <alignment horizontal="right" vertical="center"/>
      <protection/>
    </xf>
    <xf numFmtId="179" fontId="47" fillId="0" borderId="44" xfId="64" applyNumberFormat="1" applyFont="1" applyFill="1" applyBorder="1" applyAlignment="1">
      <alignment horizontal="right" vertical="center"/>
      <protection/>
    </xf>
    <xf numFmtId="179" fontId="47" fillId="0" borderId="45" xfId="64" applyNumberFormat="1" applyFont="1" applyFill="1" applyBorder="1" applyAlignment="1">
      <alignment horizontal="right" vertical="center"/>
      <protection/>
    </xf>
    <xf numFmtId="179" fontId="47" fillId="0" borderId="44" xfId="64" applyNumberFormat="1" applyFont="1" applyFill="1" applyBorder="1" applyAlignment="1">
      <alignment vertical="center"/>
      <protection/>
    </xf>
    <xf numFmtId="179" fontId="47" fillId="0" borderId="67" xfId="62" applyNumberFormat="1" applyFont="1" applyFill="1" applyBorder="1" applyAlignment="1">
      <alignment horizontal="center" vertical="center" shrinkToFit="1"/>
      <protection/>
    </xf>
    <xf numFmtId="179" fontId="47" fillId="0" borderId="92" xfId="64" applyNumberFormat="1" applyFont="1" applyFill="1" applyBorder="1" applyAlignment="1">
      <alignment vertical="center"/>
      <protection/>
    </xf>
    <xf numFmtId="179" fontId="47" fillId="0" borderId="83" xfId="64" applyNumberFormat="1" applyFont="1" applyFill="1" applyBorder="1" applyAlignment="1">
      <alignment vertical="center"/>
      <protection/>
    </xf>
    <xf numFmtId="179" fontId="47" fillId="0" borderId="84" xfId="64" applyNumberFormat="1" applyFont="1" applyFill="1" applyBorder="1" applyAlignment="1">
      <alignment vertical="center"/>
      <protection/>
    </xf>
    <xf numFmtId="179" fontId="47" fillId="0" borderId="88" xfId="64" applyNumberFormat="1" applyFont="1" applyFill="1" applyBorder="1" applyAlignment="1">
      <alignment vertical="center"/>
      <protection/>
    </xf>
    <xf numFmtId="179" fontId="47" fillId="0" borderId="93" xfId="64" applyNumberFormat="1" applyFont="1" applyFill="1" applyBorder="1" applyAlignment="1">
      <alignment vertical="center"/>
      <protection/>
    </xf>
    <xf numFmtId="179" fontId="47" fillId="0" borderId="87" xfId="64" applyNumberFormat="1" applyFont="1" applyFill="1" applyBorder="1" applyAlignment="1">
      <alignment vertical="center"/>
      <protection/>
    </xf>
    <xf numFmtId="179" fontId="47" fillId="0" borderId="89" xfId="64" applyNumberFormat="1" applyFont="1" applyFill="1" applyBorder="1" applyAlignment="1">
      <alignment vertical="center"/>
      <protection/>
    </xf>
    <xf numFmtId="179" fontId="47" fillId="0" borderId="94" xfId="63" applyNumberFormat="1" applyFont="1" applyFill="1" applyBorder="1" applyAlignment="1">
      <alignment horizontal="center" vertical="center" shrinkToFit="1"/>
      <protection/>
    </xf>
    <xf numFmtId="179" fontId="47" fillId="0" borderId="95" xfId="0" applyNumberFormat="1" applyFont="1" applyFill="1" applyBorder="1" applyAlignment="1">
      <alignment vertical="center"/>
    </xf>
    <xf numFmtId="179" fontId="47" fillId="0" borderId="96" xfId="0" applyNumberFormat="1" applyFont="1" applyFill="1" applyBorder="1" applyAlignment="1">
      <alignment vertical="center"/>
    </xf>
    <xf numFmtId="179" fontId="47" fillId="0" borderId="97" xfId="0" applyNumberFormat="1" applyFont="1" applyFill="1" applyBorder="1" applyAlignment="1">
      <alignment vertical="center"/>
    </xf>
    <xf numFmtId="179" fontId="47" fillId="0" borderId="98" xfId="0" applyNumberFormat="1" applyFont="1" applyFill="1" applyBorder="1" applyAlignment="1">
      <alignment vertical="center"/>
    </xf>
    <xf numFmtId="179" fontId="47" fillId="0" borderId="99" xfId="0" applyNumberFormat="1" applyFont="1" applyFill="1" applyBorder="1" applyAlignment="1">
      <alignment vertical="center"/>
    </xf>
    <xf numFmtId="179" fontId="47" fillId="0" borderId="0" xfId="63" applyNumberFormat="1" applyFont="1" applyFill="1" applyBorder="1" applyAlignment="1">
      <alignment vertical="center"/>
      <protection/>
    </xf>
    <xf numFmtId="179" fontId="46" fillId="0" borderId="0" xfId="66" applyNumberFormat="1" applyFont="1" applyFill="1" applyBorder="1" applyAlignment="1">
      <alignment horizontal="center" vertical="center"/>
      <protection/>
    </xf>
    <xf numFmtId="179" fontId="46" fillId="0" borderId="15" xfId="64" applyNumberFormat="1" applyFont="1" applyFill="1" applyBorder="1" applyAlignment="1">
      <alignment horizontal="center" vertical="center"/>
      <protection/>
    </xf>
    <xf numFmtId="179" fontId="46" fillId="0" borderId="92" xfId="64" applyNumberFormat="1" applyFont="1" applyFill="1" applyBorder="1" applyAlignment="1">
      <alignment horizontal="center" vertical="center"/>
      <protection/>
    </xf>
    <xf numFmtId="179" fontId="47" fillId="0" borderId="100" xfId="0" applyNumberFormat="1" applyFont="1" applyFill="1" applyBorder="1" applyAlignment="1">
      <alignment vertical="center"/>
    </xf>
    <xf numFmtId="179" fontId="47" fillId="0" borderId="101" xfId="0" applyNumberFormat="1" applyFont="1" applyFill="1" applyBorder="1" applyAlignment="1">
      <alignment vertical="center"/>
    </xf>
    <xf numFmtId="179" fontId="46" fillId="0" borderId="76" xfId="66" applyNumberFormat="1" applyFont="1" applyFill="1" applyBorder="1" applyAlignment="1">
      <alignment horizontal="center" vertical="center"/>
      <protection/>
    </xf>
    <xf numFmtId="179" fontId="46" fillId="0" borderId="29" xfId="66" applyNumberFormat="1" applyFont="1" applyFill="1" applyBorder="1" applyAlignment="1">
      <alignment horizontal="center" vertical="center"/>
      <protection/>
    </xf>
    <xf numFmtId="179" fontId="50" fillId="0" borderId="0" xfId="64" applyNumberFormat="1" applyFont="1" applyFill="1" applyAlignment="1">
      <alignment horizontal="center" vertical="center"/>
      <protection/>
    </xf>
    <xf numFmtId="179" fontId="46" fillId="0" borderId="66" xfId="64" applyNumberFormat="1" applyFont="1" applyFill="1" applyBorder="1" applyAlignment="1">
      <alignment horizontal="center" vertical="center"/>
      <protection/>
    </xf>
    <xf numFmtId="179" fontId="46" fillId="0" borderId="67" xfId="64" applyNumberFormat="1" applyFont="1" applyFill="1" applyBorder="1" applyAlignment="1">
      <alignment horizontal="center" vertical="center"/>
      <protection/>
    </xf>
    <xf numFmtId="179" fontId="46" fillId="0" borderId="102" xfId="64" applyNumberFormat="1" applyFont="1" applyFill="1" applyBorder="1" applyAlignment="1">
      <alignment horizontal="center" vertical="center" wrapText="1"/>
      <protection/>
    </xf>
    <xf numFmtId="179" fontId="46" fillId="0" borderId="103" xfId="64" applyNumberFormat="1" applyFont="1" applyFill="1" applyBorder="1" applyAlignment="1">
      <alignment horizontal="center" vertical="center" wrapText="1"/>
      <protection/>
    </xf>
    <xf numFmtId="179" fontId="46" fillId="0" borderId="104" xfId="64" applyNumberFormat="1" applyFont="1" applyFill="1" applyBorder="1" applyAlignment="1">
      <alignment horizontal="center" vertical="center" wrapText="1"/>
      <protection/>
    </xf>
    <xf numFmtId="179" fontId="46" fillId="0" borderId="36" xfId="64" applyNumberFormat="1" applyFont="1" applyFill="1" applyBorder="1" applyAlignment="1">
      <alignment horizontal="center" vertical="center" wrapText="1"/>
      <protection/>
    </xf>
    <xf numFmtId="179" fontId="46" fillId="0" borderId="34" xfId="64" applyNumberFormat="1" applyFont="1" applyFill="1" applyBorder="1" applyAlignment="1">
      <alignment horizontal="center" vertical="center" wrapText="1"/>
      <protection/>
    </xf>
    <xf numFmtId="179" fontId="46" fillId="0" borderId="105" xfId="64" applyNumberFormat="1" applyFont="1" applyFill="1" applyBorder="1" applyAlignment="1">
      <alignment horizontal="center" vertical="center" wrapText="1"/>
      <protection/>
    </xf>
    <xf numFmtId="179" fontId="46" fillId="0" borderId="11" xfId="64" applyNumberFormat="1" applyFont="1" applyFill="1" applyBorder="1" applyAlignment="1">
      <alignment horizontal="center" vertical="center"/>
      <protection/>
    </xf>
    <xf numFmtId="179" fontId="46" fillId="0" borderId="34" xfId="64" applyNumberFormat="1" applyFont="1" applyFill="1" applyBorder="1" applyAlignment="1">
      <alignment horizontal="center" vertical="center"/>
      <protection/>
    </xf>
    <xf numFmtId="179" fontId="46" fillId="0" borderId="35" xfId="64" applyNumberFormat="1" applyFont="1" applyFill="1" applyBorder="1" applyAlignment="1">
      <alignment horizontal="center" vertical="center"/>
      <protection/>
    </xf>
    <xf numFmtId="179" fontId="46" fillId="0" borderId="55" xfId="66" applyNumberFormat="1" applyFont="1" applyFill="1" applyBorder="1" applyAlignment="1">
      <alignment horizontal="center" vertical="center"/>
      <protection/>
    </xf>
    <xf numFmtId="179" fontId="46" fillId="0" borderId="0" xfId="66" applyNumberFormat="1" applyFont="1" applyFill="1" applyBorder="1" applyAlignment="1">
      <alignment horizontal="center" vertical="center"/>
      <protection/>
    </xf>
    <xf numFmtId="179" fontId="46" fillId="0" borderId="12" xfId="64" applyNumberFormat="1" applyFont="1" applyFill="1" applyBorder="1" applyAlignment="1">
      <alignment horizontal="center" vertical="center"/>
      <protection/>
    </xf>
    <xf numFmtId="179" fontId="46" fillId="0" borderId="15" xfId="64" applyNumberFormat="1" applyFont="1" applyFill="1" applyBorder="1" applyAlignment="1">
      <alignment horizontal="center" vertical="center"/>
      <protection/>
    </xf>
    <xf numFmtId="179" fontId="46" fillId="0" borderId="91" xfId="64" applyNumberFormat="1" applyFont="1" applyFill="1" applyBorder="1" applyAlignment="1">
      <alignment horizontal="center" vertical="center"/>
      <protection/>
    </xf>
    <xf numFmtId="179" fontId="46" fillId="0" borderId="92" xfId="64" applyNumberFormat="1" applyFont="1" applyFill="1" applyBorder="1" applyAlignment="1">
      <alignment horizontal="center" vertical="center"/>
      <protection/>
    </xf>
    <xf numFmtId="179" fontId="46" fillId="0" borderId="106" xfId="64" applyNumberFormat="1" applyFont="1" applyFill="1" applyBorder="1" applyAlignment="1">
      <alignment horizontal="center" vertical="center" wrapText="1"/>
      <protection/>
    </xf>
    <xf numFmtId="179" fontId="46" fillId="0" borderId="107" xfId="64" applyNumberFormat="1" applyFont="1" applyFill="1" applyBorder="1" applyAlignment="1">
      <alignment horizontal="center" vertical="center" wrapText="1"/>
      <protection/>
    </xf>
    <xf numFmtId="179" fontId="46" fillId="0" borderId="0" xfId="64" applyNumberFormat="1" applyFont="1" applyFill="1" applyBorder="1" applyAlignment="1">
      <alignment horizontal="center" vertical="center" wrapText="1"/>
      <protection/>
    </xf>
    <xf numFmtId="179" fontId="46" fillId="0" borderId="79" xfId="64" applyNumberFormat="1" applyFont="1" applyFill="1" applyBorder="1" applyAlignment="1">
      <alignment horizontal="center" vertical="center" wrapText="1"/>
      <protection/>
    </xf>
    <xf numFmtId="179" fontId="46" fillId="0" borderId="108" xfId="64" applyNumberFormat="1" applyFont="1" applyFill="1" applyBorder="1" applyAlignment="1">
      <alignment horizontal="center" vertical="center" wrapText="1"/>
      <protection/>
    </xf>
    <xf numFmtId="179" fontId="46" fillId="0" borderId="15" xfId="64" applyNumberFormat="1" applyFont="1" applyFill="1" applyBorder="1" applyAlignment="1">
      <alignment horizontal="center" vertical="center" wrapText="1"/>
      <protection/>
    </xf>
    <xf numFmtId="179" fontId="46" fillId="0" borderId="0" xfId="61" applyNumberFormat="1" applyFont="1" applyFill="1" applyBorder="1" applyAlignment="1" applyProtection="1">
      <alignment vertical="center" wrapText="1"/>
      <protection/>
    </xf>
    <xf numFmtId="179" fontId="46" fillId="0" borderId="0" xfId="61" applyNumberFormat="1" applyFont="1" applyFill="1" applyBorder="1" applyAlignment="1" applyProtection="1">
      <alignment vertical="center"/>
      <protection/>
    </xf>
    <xf numFmtId="179" fontId="47" fillId="0" borderId="109" xfId="64" applyNumberFormat="1" applyFont="1" applyFill="1" applyBorder="1" applyAlignment="1">
      <alignment horizontal="left" vertical="center"/>
      <protection/>
    </xf>
    <xf numFmtId="179" fontId="46" fillId="0" borderId="110" xfId="64" applyNumberFormat="1" applyFont="1" applyFill="1" applyBorder="1" applyAlignment="1">
      <alignment horizontal="center" vertical="center" wrapText="1"/>
      <protection/>
    </xf>
    <xf numFmtId="179" fontId="46" fillId="0" borderId="11" xfId="64" applyNumberFormat="1" applyFont="1" applyFill="1" applyBorder="1" applyAlignment="1">
      <alignment horizontal="center" vertical="center" wrapText="1"/>
      <protection/>
    </xf>
    <xf numFmtId="179" fontId="46" fillId="0" borderId="12" xfId="64" applyNumberFormat="1" applyFont="1" applyFill="1" applyBorder="1" applyAlignment="1">
      <alignment horizontal="center" vertical="center" wrapText="1"/>
      <protection/>
    </xf>
    <xf numFmtId="179" fontId="46" fillId="0" borderId="111" xfId="64" applyNumberFormat="1" applyFont="1" applyFill="1" applyBorder="1" applyAlignment="1">
      <alignment horizontal="center" vertical="center" wrapText="1"/>
      <protection/>
    </xf>
    <xf numFmtId="179" fontId="46" fillId="0" borderId="112" xfId="64" applyNumberFormat="1" applyFont="1" applyFill="1" applyBorder="1" applyAlignment="1">
      <alignment horizontal="center" vertical="center" wrapText="1"/>
      <protection/>
    </xf>
    <xf numFmtId="179" fontId="46" fillId="0" borderId="13" xfId="64" applyNumberFormat="1" applyFont="1" applyFill="1" applyBorder="1" applyAlignment="1">
      <alignment horizontal="center" vertical="center" wrapText="1"/>
      <protection/>
    </xf>
    <xf numFmtId="179" fontId="46" fillId="0" borderId="78" xfId="64" applyNumberFormat="1" applyFont="1" applyFill="1" applyBorder="1" applyAlignment="1">
      <alignment horizontal="center" vertical="center" wrapText="1"/>
      <protection/>
    </xf>
    <xf numFmtId="179" fontId="46" fillId="0" borderId="113" xfId="64" applyNumberFormat="1" applyFont="1" applyFill="1" applyBorder="1" applyAlignment="1">
      <alignment horizontal="center" vertical="center"/>
      <protection/>
    </xf>
    <xf numFmtId="179" fontId="46" fillId="0" borderId="114" xfId="64" applyNumberFormat="1" applyFont="1" applyFill="1" applyBorder="1" applyAlignment="1">
      <alignment horizontal="center" vertical="center"/>
      <protection/>
    </xf>
    <xf numFmtId="179" fontId="46" fillId="0" borderId="115" xfId="66" applyNumberFormat="1" applyFont="1" applyFill="1" applyBorder="1" applyAlignment="1">
      <alignment horizontal="center" vertical="center"/>
      <protection/>
    </xf>
    <xf numFmtId="179" fontId="46" fillId="0" borderId="75" xfId="66" applyNumberFormat="1" applyFont="1" applyFill="1" applyBorder="1" applyAlignment="1">
      <alignment horizontal="center" vertical="center"/>
      <protection/>
    </xf>
    <xf numFmtId="179" fontId="46" fillId="0" borderId="40" xfId="66" applyNumberFormat="1" applyFont="1" applyFill="1" applyBorder="1" applyAlignment="1">
      <alignment horizontal="center" vertical="center"/>
      <protection/>
    </xf>
    <xf numFmtId="179" fontId="46" fillId="0" borderId="74" xfId="66" applyNumberFormat="1" applyFont="1" applyFill="1" applyBorder="1" applyAlignment="1">
      <alignment horizontal="center" vertical="center"/>
      <protection/>
    </xf>
    <xf numFmtId="179" fontId="46" fillId="0" borderId="14" xfId="64" applyNumberFormat="1" applyFont="1" applyFill="1" applyBorder="1" applyAlignment="1">
      <alignment horizontal="center" vertical="center"/>
      <protection/>
    </xf>
    <xf numFmtId="179" fontId="46" fillId="0" borderId="77" xfId="64" applyNumberFormat="1" applyFont="1" applyFill="1" applyBorder="1" applyAlignment="1">
      <alignment horizontal="center" vertical="center"/>
      <protection/>
    </xf>
    <xf numFmtId="179" fontId="47" fillId="0" borderId="0" xfId="63" applyNumberFormat="1" applyFont="1" applyFill="1" applyBorder="1" applyAlignment="1">
      <alignment vertical="center" wrapText="1"/>
      <protection/>
    </xf>
    <xf numFmtId="179" fontId="47" fillId="0" borderId="0" xfId="64" applyNumberFormat="1" applyFont="1" applyFill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1" xfId="62"/>
    <cellStyle name="標準_Sheet1_Sheet1" xfId="63"/>
    <cellStyle name="標準_市町村表" xfId="64"/>
    <cellStyle name="標準_市町村表_報道提供" xfId="65"/>
    <cellStyle name="標準_市町村表_報道提供_コピー期日前投票者数等" xfId="66"/>
    <cellStyle name="Followed Hyperlink" xfId="67"/>
    <cellStyle name="良い" xfId="68"/>
  </cellStyles>
  <dxfs count="2"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SheetLayoutView="75" zoomScalePageLayoutView="0" workbookViewId="0" topLeftCell="A1">
      <selection activeCell="C11" sqref="C11"/>
    </sheetView>
  </sheetViews>
  <sheetFormatPr defaultColWidth="8.796875" defaultRowHeight="15"/>
  <cols>
    <col min="1" max="1" width="18.09765625" style="2" customWidth="1"/>
    <col min="2" max="10" width="15.09765625" style="1" customWidth="1"/>
    <col min="11" max="16384" width="9" style="1" customWidth="1"/>
  </cols>
  <sheetData>
    <row r="1" spans="1:10" ht="33" customHeight="1">
      <c r="A1" s="193" t="s">
        <v>183</v>
      </c>
      <c r="B1" s="193"/>
      <c r="C1" s="193"/>
      <c r="D1" s="193"/>
      <c r="E1" s="193"/>
      <c r="F1" s="193"/>
      <c r="G1" s="193"/>
      <c r="H1" s="193"/>
      <c r="I1" s="193"/>
      <c r="J1" s="193"/>
    </row>
    <row r="2" ht="15.75" customHeight="1" thickBot="1"/>
    <row r="3" spans="1:10" ht="24.75" customHeight="1">
      <c r="A3" s="194" t="s">
        <v>159</v>
      </c>
      <c r="B3" s="215" t="s">
        <v>182</v>
      </c>
      <c r="C3" s="211"/>
      <c r="D3" s="211"/>
      <c r="E3" s="211"/>
      <c r="F3" s="211"/>
      <c r="G3" s="212"/>
      <c r="H3" s="196" t="s">
        <v>181</v>
      </c>
      <c r="I3" s="197"/>
      <c r="J3" s="198"/>
    </row>
    <row r="4" spans="1:10" ht="24.75" customHeight="1" thickBot="1">
      <c r="A4" s="195"/>
      <c r="B4" s="216"/>
      <c r="C4" s="213"/>
      <c r="D4" s="213"/>
      <c r="E4" s="213"/>
      <c r="F4" s="213"/>
      <c r="G4" s="214"/>
      <c r="H4" s="199"/>
      <c r="I4" s="200"/>
      <c r="J4" s="201"/>
    </row>
    <row r="5" spans="1:10" s="2" customFormat="1" ht="30" customHeight="1" thickTop="1">
      <c r="A5" s="195"/>
      <c r="B5" s="202" t="s">
        <v>68</v>
      </c>
      <c r="C5" s="203"/>
      <c r="D5" s="202" t="s">
        <v>69</v>
      </c>
      <c r="E5" s="204"/>
      <c r="F5" s="191" t="s">
        <v>75</v>
      </c>
      <c r="G5" s="192"/>
      <c r="H5" s="205" t="s">
        <v>71</v>
      </c>
      <c r="I5" s="207" t="s">
        <v>72</v>
      </c>
      <c r="J5" s="209" t="s">
        <v>73</v>
      </c>
    </row>
    <row r="6" spans="1:10" s="2" customFormat="1" ht="30" customHeight="1">
      <c r="A6" s="195"/>
      <c r="B6" s="5"/>
      <c r="C6" s="6" t="s">
        <v>74</v>
      </c>
      <c r="D6" s="5"/>
      <c r="E6" s="7" t="s">
        <v>74</v>
      </c>
      <c r="F6" s="8"/>
      <c r="G6" s="9" t="s">
        <v>74</v>
      </c>
      <c r="H6" s="206"/>
      <c r="I6" s="208"/>
      <c r="J6" s="210"/>
    </row>
    <row r="7" spans="1:10" s="2" customFormat="1" ht="15" customHeight="1" thickBot="1">
      <c r="A7" s="195"/>
      <c r="B7" s="10" t="s">
        <v>150</v>
      </c>
      <c r="C7" s="10" t="s">
        <v>151</v>
      </c>
      <c r="D7" s="10" t="s">
        <v>152</v>
      </c>
      <c r="E7" s="11" t="s">
        <v>153</v>
      </c>
      <c r="F7" s="8" t="s">
        <v>154</v>
      </c>
      <c r="G7" s="12" t="s">
        <v>155</v>
      </c>
      <c r="H7" s="186" t="s">
        <v>156</v>
      </c>
      <c r="I7" s="187" t="s">
        <v>157</v>
      </c>
      <c r="J7" s="188" t="s">
        <v>158</v>
      </c>
    </row>
    <row r="8" spans="1:13" ht="29.25" customHeight="1" thickBot="1" thickTop="1">
      <c r="A8" s="13" t="s">
        <v>0</v>
      </c>
      <c r="B8" s="14">
        <f>B85</f>
        <v>177775</v>
      </c>
      <c r="C8" s="14">
        <f>C85</f>
        <v>8</v>
      </c>
      <c r="D8" s="14">
        <f>D85</f>
        <v>7697</v>
      </c>
      <c r="E8" s="15">
        <f>E85</f>
        <v>0</v>
      </c>
      <c r="F8" s="16">
        <f aca="true" t="shared" si="0" ref="F8:F40">B8+D8</f>
        <v>185472</v>
      </c>
      <c r="G8" s="17">
        <f aca="true" t="shared" si="1" ref="G8:G40">C8+E8</f>
        <v>8</v>
      </c>
      <c r="H8" s="18">
        <v>193245</v>
      </c>
      <c r="I8" s="15">
        <v>7953</v>
      </c>
      <c r="J8" s="19">
        <f>H8+I8</f>
        <v>201198</v>
      </c>
      <c r="K8" s="3"/>
      <c r="L8" s="3"/>
      <c r="M8" s="3"/>
    </row>
    <row r="9" spans="1:13" ht="29.25" customHeight="1" thickBot="1" thickTop="1">
      <c r="A9" s="13" t="s">
        <v>2</v>
      </c>
      <c r="B9" s="14">
        <f>B93</f>
        <v>63312</v>
      </c>
      <c r="C9" s="14">
        <f>C93</f>
        <v>4</v>
      </c>
      <c r="D9" s="14">
        <f>D93</f>
        <v>2636</v>
      </c>
      <c r="E9" s="15">
        <f>E93</f>
        <v>0</v>
      </c>
      <c r="F9" s="16">
        <f t="shared" si="0"/>
        <v>65948</v>
      </c>
      <c r="G9" s="17">
        <f t="shared" si="1"/>
        <v>4</v>
      </c>
      <c r="H9" s="18">
        <v>65369</v>
      </c>
      <c r="I9" s="15">
        <v>2793</v>
      </c>
      <c r="J9" s="19">
        <f>H9+I9</f>
        <v>68162</v>
      </c>
      <c r="K9" s="3"/>
      <c r="L9" s="3"/>
      <c r="M9" s="3"/>
    </row>
    <row r="10" spans="1:13" ht="29.25" customHeight="1" thickTop="1">
      <c r="A10" s="20" t="s">
        <v>4</v>
      </c>
      <c r="B10" s="21">
        <v>11662</v>
      </c>
      <c r="C10" s="22">
        <v>0</v>
      </c>
      <c r="D10" s="21">
        <v>515</v>
      </c>
      <c r="E10" s="23">
        <v>0</v>
      </c>
      <c r="F10" s="24">
        <f t="shared" si="0"/>
        <v>12177</v>
      </c>
      <c r="G10" s="25">
        <f t="shared" si="1"/>
        <v>0</v>
      </c>
      <c r="H10" s="26">
        <v>11510</v>
      </c>
      <c r="I10" s="27">
        <v>612</v>
      </c>
      <c r="J10" s="28">
        <f aca="true" t="shared" si="2" ref="J10:J51">H10+I10</f>
        <v>12122</v>
      </c>
      <c r="K10" s="3"/>
      <c r="L10" s="3"/>
      <c r="M10" s="3"/>
    </row>
    <row r="11" spans="1:13" ht="29.25" customHeight="1">
      <c r="A11" s="29" t="s">
        <v>6</v>
      </c>
      <c r="B11" s="21">
        <v>29589</v>
      </c>
      <c r="C11" s="30">
        <v>2</v>
      </c>
      <c r="D11" s="21">
        <v>1180</v>
      </c>
      <c r="E11" s="31">
        <v>0</v>
      </c>
      <c r="F11" s="32">
        <f t="shared" si="0"/>
        <v>30769</v>
      </c>
      <c r="G11" s="33">
        <f t="shared" si="1"/>
        <v>2</v>
      </c>
      <c r="H11" s="34">
        <v>30397</v>
      </c>
      <c r="I11" s="27">
        <v>1416</v>
      </c>
      <c r="J11" s="35">
        <f t="shared" si="2"/>
        <v>31813</v>
      </c>
      <c r="K11" s="3"/>
      <c r="L11" s="36"/>
      <c r="M11" s="3"/>
    </row>
    <row r="12" spans="1:13" ht="29.25" customHeight="1">
      <c r="A12" s="29" t="s">
        <v>8</v>
      </c>
      <c r="B12" s="21">
        <v>7980</v>
      </c>
      <c r="C12" s="30">
        <v>0</v>
      </c>
      <c r="D12" s="21">
        <v>165</v>
      </c>
      <c r="E12" s="31">
        <v>0</v>
      </c>
      <c r="F12" s="32">
        <f t="shared" si="0"/>
        <v>8145</v>
      </c>
      <c r="G12" s="33">
        <f t="shared" si="1"/>
        <v>0</v>
      </c>
      <c r="H12" s="34">
        <v>7794</v>
      </c>
      <c r="I12" s="27">
        <v>371</v>
      </c>
      <c r="J12" s="35">
        <f t="shared" si="2"/>
        <v>8165</v>
      </c>
      <c r="K12" s="3"/>
      <c r="L12" s="37"/>
      <c r="M12" s="3"/>
    </row>
    <row r="13" spans="1:13" ht="29.25" customHeight="1">
      <c r="A13" s="29" t="s">
        <v>10</v>
      </c>
      <c r="B13" s="21">
        <v>19863</v>
      </c>
      <c r="C13" s="30">
        <v>3</v>
      </c>
      <c r="D13" s="21">
        <v>1149</v>
      </c>
      <c r="E13" s="31">
        <v>0</v>
      </c>
      <c r="F13" s="32">
        <f t="shared" si="0"/>
        <v>21012</v>
      </c>
      <c r="G13" s="33">
        <f t="shared" si="1"/>
        <v>3</v>
      </c>
      <c r="H13" s="34">
        <v>18207</v>
      </c>
      <c r="I13" s="27">
        <v>1432</v>
      </c>
      <c r="J13" s="35">
        <f t="shared" si="2"/>
        <v>19639</v>
      </c>
      <c r="K13" s="3"/>
      <c r="L13" s="3"/>
      <c r="M13" s="3"/>
    </row>
    <row r="14" spans="1:13" ht="29.25" customHeight="1">
      <c r="A14" s="29" t="s">
        <v>12</v>
      </c>
      <c r="B14" s="21">
        <v>4790</v>
      </c>
      <c r="C14" s="30">
        <v>0</v>
      </c>
      <c r="D14" s="21">
        <v>213</v>
      </c>
      <c r="E14" s="31">
        <v>0</v>
      </c>
      <c r="F14" s="32">
        <f t="shared" si="0"/>
        <v>5003</v>
      </c>
      <c r="G14" s="33">
        <f t="shared" si="1"/>
        <v>0</v>
      </c>
      <c r="H14" s="34">
        <v>4199</v>
      </c>
      <c r="I14" s="27">
        <v>169</v>
      </c>
      <c r="J14" s="35">
        <f t="shared" si="2"/>
        <v>4368</v>
      </c>
      <c r="K14" s="3"/>
      <c r="L14" s="3"/>
      <c r="M14" s="3"/>
    </row>
    <row r="15" spans="1:13" ht="29.25" customHeight="1">
      <c r="A15" s="29" t="s">
        <v>13</v>
      </c>
      <c r="B15" s="21">
        <v>22990</v>
      </c>
      <c r="C15" s="30">
        <v>3</v>
      </c>
      <c r="D15" s="21">
        <v>1345</v>
      </c>
      <c r="E15" s="31">
        <v>0</v>
      </c>
      <c r="F15" s="32">
        <f t="shared" si="0"/>
        <v>24335</v>
      </c>
      <c r="G15" s="33">
        <f t="shared" si="1"/>
        <v>3</v>
      </c>
      <c r="H15" s="34">
        <v>22231</v>
      </c>
      <c r="I15" s="27">
        <v>1593</v>
      </c>
      <c r="J15" s="35">
        <f t="shared" si="2"/>
        <v>23824</v>
      </c>
      <c r="K15" s="3"/>
      <c r="L15" s="3"/>
      <c r="M15" s="3"/>
    </row>
    <row r="16" spans="1:13" ht="29.25" customHeight="1">
      <c r="A16" s="29" t="s">
        <v>15</v>
      </c>
      <c r="B16" s="21">
        <v>6191</v>
      </c>
      <c r="C16" s="30">
        <v>0</v>
      </c>
      <c r="D16" s="21">
        <v>409</v>
      </c>
      <c r="E16" s="31">
        <v>0</v>
      </c>
      <c r="F16" s="32">
        <f t="shared" si="0"/>
        <v>6600</v>
      </c>
      <c r="G16" s="33">
        <f t="shared" si="1"/>
        <v>0</v>
      </c>
      <c r="H16" s="34">
        <v>5891</v>
      </c>
      <c r="I16" s="27">
        <v>455</v>
      </c>
      <c r="J16" s="35">
        <f t="shared" si="2"/>
        <v>6346</v>
      </c>
      <c r="K16" s="3"/>
      <c r="L16" s="3"/>
      <c r="M16" s="3"/>
    </row>
    <row r="17" spans="1:13" ht="29.25" customHeight="1">
      <c r="A17" s="29" t="s">
        <v>17</v>
      </c>
      <c r="B17" s="21">
        <v>8506</v>
      </c>
      <c r="C17" s="30">
        <v>0</v>
      </c>
      <c r="D17" s="21">
        <v>442</v>
      </c>
      <c r="E17" s="31">
        <v>0</v>
      </c>
      <c r="F17" s="32">
        <f t="shared" si="0"/>
        <v>8948</v>
      </c>
      <c r="G17" s="33">
        <f t="shared" si="1"/>
        <v>0</v>
      </c>
      <c r="H17" s="34">
        <v>9150</v>
      </c>
      <c r="I17" s="27">
        <v>454</v>
      </c>
      <c r="J17" s="35">
        <f t="shared" si="2"/>
        <v>9604</v>
      </c>
      <c r="K17" s="3"/>
      <c r="L17" s="3"/>
      <c r="M17" s="3"/>
    </row>
    <row r="18" spans="1:13" ht="29.25" customHeight="1">
      <c r="A18" s="29" t="s">
        <v>19</v>
      </c>
      <c r="B18" s="21">
        <v>32858</v>
      </c>
      <c r="C18" s="30">
        <v>0</v>
      </c>
      <c r="D18" s="21">
        <v>1452</v>
      </c>
      <c r="E18" s="31">
        <v>1</v>
      </c>
      <c r="F18" s="32">
        <f t="shared" si="0"/>
        <v>34310</v>
      </c>
      <c r="G18" s="33">
        <f t="shared" si="1"/>
        <v>1</v>
      </c>
      <c r="H18" s="34">
        <v>31067</v>
      </c>
      <c r="I18" s="27">
        <v>1595</v>
      </c>
      <c r="J18" s="35">
        <f t="shared" si="2"/>
        <v>32662</v>
      </c>
      <c r="K18" s="3"/>
      <c r="L18" s="3"/>
      <c r="M18" s="3"/>
    </row>
    <row r="19" spans="1:13" ht="29.25" customHeight="1">
      <c r="A19" s="29" t="s">
        <v>21</v>
      </c>
      <c r="B19" s="21">
        <v>12707</v>
      </c>
      <c r="C19" s="30">
        <v>2</v>
      </c>
      <c r="D19" s="21">
        <v>686</v>
      </c>
      <c r="E19" s="31">
        <v>0</v>
      </c>
      <c r="F19" s="32">
        <f t="shared" si="0"/>
        <v>13393</v>
      </c>
      <c r="G19" s="33">
        <f t="shared" si="1"/>
        <v>2</v>
      </c>
      <c r="H19" s="34">
        <v>14665</v>
      </c>
      <c r="I19" s="27">
        <v>722</v>
      </c>
      <c r="J19" s="35">
        <f t="shared" si="2"/>
        <v>15387</v>
      </c>
      <c r="K19" s="3"/>
      <c r="L19" s="3"/>
      <c r="M19" s="3"/>
    </row>
    <row r="20" spans="1:13" ht="29.25" customHeight="1">
      <c r="A20" s="29" t="s">
        <v>23</v>
      </c>
      <c r="B20" s="21">
        <v>12544</v>
      </c>
      <c r="C20" s="30">
        <v>0</v>
      </c>
      <c r="D20" s="21">
        <v>1013</v>
      </c>
      <c r="E20" s="31">
        <v>0</v>
      </c>
      <c r="F20" s="32">
        <f t="shared" si="0"/>
        <v>13557</v>
      </c>
      <c r="G20" s="33">
        <f t="shared" si="1"/>
        <v>0</v>
      </c>
      <c r="H20" s="34">
        <v>12857</v>
      </c>
      <c r="I20" s="27">
        <v>874</v>
      </c>
      <c r="J20" s="35">
        <f t="shared" si="2"/>
        <v>13731</v>
      </c>
      <c r="K20" s="3"/>
      <c r="L20" s="3"/>
      <c r="M20" s="3"/>
    </row>
    <row r="21" spans="1:13" ht="29.25" customHeight="1">
      <c r="A21" s="29" t="s">
        <v>25</v>
      </c>
      <c r="B21" s="21">
        <v>7153</v>
      </c>
      <c r="C21" s="30">
        <v>1</v>
      </c>
      <c r="D21" s="21">
        <v>475</v>
      </c>
      <c r="E21" s="31">
        <v>0</v>
      </c>
      <c r="F21" s="32">
        <f t="shared" si="0"/>
        <v>7628</v>
      </c>
      <c r="G21" s="33">
        <f t="shared" si="1"/>
        <v>1</v>
      </c>
      <c r="H21" s="34">
        <v>7208</v>
      </c>
      <c r="I21" s="27">
        <v>477</v>
      </c>
      <c r="J21" s="35">
        <f t="shared" si="2"/>
        <v>7685</v>
      </c>
      <c r="K21" s="3"/>
      <c r="L21" s="3"/>
      <c r="M21" s="3"/>
    </row>
    <row r="22" spans="1:13" ht="29.25" customHeight="1">
      <c r="A22" s="29" t="s">
        <v>27</v>
      </c>
      <c r="B22" s="21">
        <v>7797</v>
      </c>
      <c r="C22" s="30">
        <v>1</v>
      </c>
      <c r="D22" s="21">
        <v>568</v>
      </c>
      <c r="E22" s="31">
        <v>0</v>
      </c>
      <c r="F22" s="32">
        <f t="shared" si="0"/>
        <v>8365</v>
      </c>
      <c r="G22" s="33">
        <f t="shared" si="1"/>
        <v>1</v>
      </c>
      <c r="H22" s="34">
        <v>7573</v>
      </c>
      <c r="I22" s="27">
        <v>386</v>
      </c>
      <c r="J22" s="35">
        <f t="shared" si="2"/>
        <v>7959</v>
      </c>
      <c r="K22" s="3"/>
      <c r="L22" s="3"/>
      <c r="M22" s="3"/>
    </row>
    <row r="23" spans="1:13" ht="29.25" customHeight="1">
      <c r="A23" s="29" t="s">
        <v>29</v>
      </c>
      <c r="B23" s="21">
        <v>16701</v>
      </c>
      <c r="C23" s="30">
        <v>1</v>
      </c>
      <c r="D23" s="21">
        <v>831</v>
      </c>
      <c r="E23" s="31">
        <v>0</v>
      </c>
      <c r="F23" s="32">
        <f t="shared" si="0"/>
        <v>17532</v>
      </c>
      <c r="G23" s="33">
        <f t="shared" si="1"/>
        <v>1</v>
      </c>
      <c r="H23" s="34">
        <v>16419</v>
      </c>
      <c r="I23" s="27">
        <v>885</v>
      </c>
      <c r="J23" s="35">
        <f t="shared" si="2"/>
        <v>17304</v>
      </c>
      <c r="K23" s="3"/>
      <c r="L23" s="3"/>
      <c r="M23" s="3"/>
    </row>
    <row r="24" spans="1:13" ht="29.25" customHeight="1">
      <c r="A24" s="29" t="s">
        <v>31</v>
      </c>
      <c r="B24" s="21">
        <v>9495</v>
      </c>
      <c r="C24" s="30">
        <v>0</v>
      </c>
      <c r="D24" s="21">
        <v>527</v>
      </c>
      <c r="E24" s="31">
        <v>0</v>
      </c>
      <c r="F24" s="32">
        <f t="shared" si="0"/>
        <v>10022</v>
      </c>
      <c r="G24" s="33">
        <f t="shared" si="1"/>
        <v>0</v>
      </c>
      <c r="H24" s="34">
        <v>9168</v>
      </c>
      <c r="I24" s="27">
        <v>617</v>
      </c>
      <c r="J24" s="35">
        <f t="shared" si="2"/>
        <v>9785</v>
      </c>
      <c r="K24" s="3"/>
      <c r="L24" s="3"/>
      <c r="M24" s="3"/>
    </row>
    <row r="25" spans="1:13" ht="29.25" customHeight="1">
      <c r="A25" s="29" t="s">
        <v>33</v>
      </c>
      <c r="B25" s="21">
        <v>7683</v>
      </c>
      <c r="C25" s="30">
        <v>0</v>
      </c>
      <c r="D25" s="21">
        <v>353</v>
      </c>
      <c r="E25" s="31">
        <v>0</v>
      </c>
      <c r="F25" s="32">
        <f t="shared" si="0"/>
        <v>8036</v>
      </c>
      <c r="G25" s="33">
        <f t="shared" si="1"/>
        <v>0</v>
      </c>
      <c r="H25" s="34">
        <v>6985</v>
      </c>
      <c r="I25" s="27">
        <v>422</v>
      </c>
      <c r="J25" s="35">
        <f t="shared" si="2"/>
        <v>7407</v>
      </c>
      <c r="K25" s="3"/>
      <c r="L25" s="3"/>
      <c r="M25" s="3"/>
    </row>
    <row r="26" spans="1:13" ht="29.25" customHeight="1">
      <c r="A26" s="29" t="s">
        <v>35</v>
      </c>
      <c r="B26" s="21">
        <v>5451</v>
      </c>
      <c r="C26" s="30">
        <v>0</v>
      </c>
      <c r="D26" s="21">
        <v>260</v>
      </c>
      <c r="E26" s="31">
        <v>0</v>
      </c>
      <c r="F26" s="32">
        <f t="shared" si="0"/>
        <v>5711</v>
      </c>
      <c r="G26" s="33">
        <f t="shared" si="1"/>
        <v>0</v>
      </c>
      <c r="H26" s="34">
        <v>6109</v>
      </c>
      <c r="I26" s="27">
        <v>331</v>
      </c>
      <c r="J26" s="35">
        <f t="shared" si="2"/>
        <v>6440</v>
      </c>
      <c r="K26" s="3"/>
      <c r="L26" s="3"/>
      <c r="M26" s="3"/>
    </row>
    <row r="27" spans="1:13" ht="29.25" customHeight="1">
      <c r="A27" s="29" t="s">
        <v>37</v>
      </c>
      <c r="B27" s="21">
        <v>16229</v>
      </c>
      <c r="C27" s="30">
        <v>0</v>
      </c>
      <c r="D27" s="21">
        <v>482</v>
      </c>
      <c r="E27" s="31">
        <v>0</v>
      </c>
      <c r="F27" s="32">
        <f t="shared" si="0"/>
        <v>16711</v>
      </c>
      <c r="G27" s="33">
        <f t="shared" si="1"/>
        <v>0</v>
      </c>
      <c r="H27" s="34">
        <v>16850</v>
      </c>
      <c r="I27" s="27">
        <v>516</v>
      </c>
      <c r="J27" s="35">
        <f t="shared" si="2"/>
        <v>17366</v>
      </c>
      <c r="K27" s="3"/>
      <c r="L27" s="3"/>
      <c r="M27" s="3"/>
    </row>
    <row r="28" spans="1:13" ht="29.25" customHeight="1">
      <c r="A28" s="29" t="s">
        <v>39</v>
      </c>
      <c r="B28" s="21">
        <v>8155</v>
      </c>
      <c r="C28" s="30">
        <v>1</v>
      </c>
      <c r="D28" s="21">
        <v>489</v>
      </c>
      <c r="E28" s="31">
        <v>0</v>
      </c>
      <c r="F28" s="32">
        <f t="shared" si="0"/>
        <v>8644</v>
      </c>
      <c r="G28" s="33">
        <f t="shared" si="1"/>
        <v>1</v>
      </c>
      <c r="H28" s="34">
        <v>7771</v>
      </c>
      <c r="I28" s="27">
        <v>402</v>
      </c>
      <c r="J28" s="35">
        <f t="shared" si="2"/>
        <v>8173</v>
      </c>
      <c r="K28" s="3"/>
      <c r="L28" s="3"/>
      <c r="M28" s="3"/>
    </row>
    <row r="29" spans="1:13" ht="29.25" customHeight="1">
      <c r="A29" s="29" t="s">
        <v>40</v>
      </c>
      <c r="B29" s="21">
        <v>3550</v>
      </c>
      <c r="C29" s="30">
        <v>1</v>
      </c>
      <c r="D29" s="21">
        <v>186</v>
      </c>
      <c r="E29" s="38">
        <v>0</v>
      </c>
      <c r="F29" s="32">
        <f t="shared" si="0"/>
        <v>3736</v>
      </c>
      <c r="G29" s="33">
        <f t="shared" si="1"/>
        <v>1</v>
      </c>
      <c r="H29" s="34">
        <v>3473</v>
      </c>
      <c r="I29" s="27">
        <v>288</v>
      </c>
      <c r="J29" s="35">
        <f t="shared" si="2"/>
        <v>3761</v>
      </c>
      <c r="K29" s="3"/>
      <c r="L29" s="3"/>
      <c r="M29" s="3"/>
    </row>
    <row r="30" spans="1:13" ht="29.25" customHeight="1">
      <c r="A30" s="29" t="s">
        <v>41</v>
      </c>
      <c r="B30" s="21">
        <v>7729</v>
      </c>
      <c r="C30" s="30">
        <v>1</v>
      </c>
      <c r="D30" s="21">
        <v>878</v>
      </c>
      <c r="E30" s="31">
        <v>0</v>
      </c>
      <c r="F30" s="32">
        <f t="shared" si="0"/>
        <v>8607</v>
      </c>
      <c r="G30" s="33">
        <f t="shared" si="1"/>
        <v>1</v>
      </c>
      <c r="H30" s="34">
        <v>7606</v>
      </c>
      <c r="I30" s="27">
        <v>847</v>
      </c>
      <c r="J30" s="35">
        <f t="shared" si="2"/>
        <v>8453</v>
      </c>
      <c r="K30" s="3"/>
      <c r="L30" s="3"/>
      <c r="M30" s="3"/>
    </row>
    <row r="31" spans="1:13" ht="29.25" customHeight="1">
      <c r="A31" s="29" t="s">
        <v>1</v>
      </c>
      <c r="B31" s="21">
        <v>9452</v>
      </c>
      <c r="C31" s="30">
        <v>0</v>
      </c>
      <c r="D31" s="21">
        <v>350</v>
      </c>
      <c r="E31" s="31">
        <v>0</v>
      </c>
      <c r="F31" s="32">
        <f t="shared" si="0"/>
        <v>9802</v>
      </c>
      <c r="G31" s="33">
        <f t="shared" si="1"/>
        <v>0</v>
      </c>
      <c r="H31" s="34">
        <v>10402</v>
      </c>
      <c r="I31" s="27">
        <v>553</v>
      </c>
      <c r="J31" s="35">
        <f t="shared" si="2"/>
        <v>10955</v>
      </c>
      <c r="K31" s="3"/>
      <c r="L31" s="3"/>
      <c r="M31" s="3"/>
    </row>
    <row r="32" spans="1:13" ht="29.25" customHeight="1">
      <c r="A32" s="29" t="s">
        <v>3</v>
      </c>
      <c r="B32" s="21">
        <v>4532</v>
      </c>
      <c r="C32" s="30">
        <v>0</v>
      </c>
      <c r="D32" s="21">
        <v>376</v>
      </c>
      <c r="E32" s="31">
        <v>0</v>
      </c>
      <c r="F32" s="32">
        <f t="shared" si="0"/>
        <v>4908</v>
      </c>
      <c r="G32" s="33">
        <f t="shared" si="1"/>
        <v>0</v>
      </c>
      <c r="H32" s="34">
        <v>4239</v>
      </c>
      <c r="I32" s="27">
        <v>335</v>
      </c>
      <c r="J32" s="35">
        <f t="shared" si="2"/>
        <v>4574</v>
      </c>
      <c r="K32" s="3"/>
      <c r="L32" s="3"/>
      <c r="M32" s="3"/>
    </row>
    <row r="33" spans="1:10" ht="29.25" customHeight="1">
      <c r="A33" s="29" t="s">
        <v>5</v>
      </c>
      <c r="B33" s="21">
        <v>3360</v>
      </c>
      <c r="C33" s="30">
        <v>0</v>
      </c>
      <c r="D33" s="21">
        <v>149</v>
      </c>
      <c r="E33" s="31">
        <v>0</v>
      </c>
      <c r="F33" s="32">
        <f t="shared" si="0"/>
        <v>3509</v>
      </c>
      <c r="G33" s="33">
        <f t="shared" si="1"/>
        <v>0</v>
      </c>
      <c r="H33" s="34">
        <v>3332</v>
      </c>
      <c r="I33" s="27">
        <v>226</v>
      </c>
      <c r="J33" s="35">
        <f t="shared" si="2"/>
        <v>3558</v>
      </c>
    </row>
    <row r="34" spans="1:10" ht="29.25" customHeight="1">
      <c r="A34" s="29" t="s">
        <v>7</v>
      </c>
      <c r="B34" s="21">
        <v>4191</v>
      </c>
      <c r="C34" s="30">
        <v>0</v>
      </c>
      <c r="D34" s="21">
        <v>313</v>
      </c>
      <c r="E34" s="31">
        <v>0</v>
      </c>
      <c r="F34" s="32">
        <f t="shared" si="0"/>
        <v>4504</v>
      </c>
      <c r="G34" s="33">
        <f t="shared" si="1"/>
        <v>0</v>
      </c>
      <c r="H34" s="34">
        <v>4145</v>
      </c>
      <c r="I34" s="27">
        <v>340</v>
      </c>
      <c r="J34" s="35">
        <f t="shared" si="2"/>
        <v>4485</v>
      </c>
    </row>
    <row r="35" spans="1:10" ht="29.25" customHeight="1">
      <c r="A35" s="29" t="s">
        <v>9</v>
      </c>
      <c r="B35" s="21">
        <v>26274</v>
      </c>
      <c r="C35" s="30">
        <v>3</v>
      </c>
      <c r="D35" s="21">
        <v>1966</v>
      </c>
      <c r="E35" s="38">
        <v>0</v>
      </c>
      <c r="F35" s="32">
        <f t="shared" si="0"/>
        <v>28240</v>
      </c>
      <c r="G35" s="33">
        <f t="shared" si="1"/>
        <v>3</v>
      </c>
      <c r="H35" s="34">
        <v>26051</v>
      </c>
      <c r="I35" s="27">
        <v>2234</v>
      </c>
      <c r="J35" s="35">
        <f t="shared" si="2"/>
        <v>28285</v>
      </c>
    </row>
    <row r="36" spans="1:10" ht="29.25" customHeight="1">
      <c r="A36" s="29" t="s">
        <v>11</v>
      </c>
      <c r="B36" s="21">
        <v>5504</v>
      </c>
      <c r="C36" s="30">
        <v>0</v>
      </c>
      <c r="D36" s="21">
        <v>201</v>
      </c>
      <c r="E36" s="38">
        <v>0</v>
      </c>
      <c r="F36" s="32">
        <f t="shared" si="0"/>
        <v>5705</v>
      </c>
      <c r="G36" s="33">
        <f t="shared" si="1"/>
        <v>0</v>
      </c>
      <c r="H36" s="34">
        <v>5118</v>
      </c>
      <c r="I36" s="27">
        <v>143</v>
      </c>
      <c r="J36" s="35">
        <f t="shared" si="2"/>
        <v>5261</v>
      </c>
    </row>
    <row r="37" spans="1:10" ht="29.25" customHeight="1">
      <c r="A37" s="29" t="s">
        <v>70</v>
      </c>
      <c r="B37" s="21">
        <v>2575</v>
      </c>
      <c r="C37" s="30">
        <v>0</v>
      </c>
      <c r="D37" s="21">
        <v>210</v>
      </c>
      <c r="E37" s="38">
        <v>0</v>
      </c>
      <c r="F37" s="32">
        <f t="shared" si="0"/>
        <v>2785</v>
      </c>
      <c r="G37" s="33">
        <f t="shared" si="1"/>
        <v>0</v>
      </c>
      <c r="H37" s="34">
        <v>2730</v>
      </c>
      <c r="I37" s="27">
        <v>146</v>
      </c>
      <c r="J37" s="35">
        <f t="shared" si="2"/>
        <v>2876</v>
      </c>
    </row>
    <row r="38" spans="1:10" ht="29.25" customHeight="1">
      <c r="A38" s="29" t="s">
        <v>14</v>
      </c>
      <c r="B38" s="21">
        <v>6397</v>
      </c>
      <c r="C38" s="30">
        <v>0</v>
      </c>
      <c r="D38" s="21">
        <v>229</v>
      </c>
      <c r="E38" s="38">
        <v>0</v>
      </c>
      <c r="F38" s="32">
        <f t="shared" si="0"/>
        <v>6626</v>
      </c>
      <c r="G38" s="33">
        <f t="shared" si="1"/>
        <v>0</v>
      </c>
      <c r="H38" s="34">
        <v>6468</v>
      </c>
      <c r="I38" s="27">
        <v>273</v>
      </c>
      <c r="J38" s="35">
        <f t="shared" si="2"/>
        <v>6741</v>
      </c>
    </row>
    <row r="39" spans="1:10" ht="29.25" customHeight="1">
      <c r="A39" s="29" t="s">
        <v>16</v>
      </c>
      <c r="B39" s="21">
        <v>3855</v>
      </c>
      <c r="C39" s="30">
        <v>0</v>
      </c>
      <c r="D39" s="21">
        <v>161</v>
      </c>
      <c r="E39" s="38">
        <v>0</v>
      </c>
      <c r="F39" s="32">
        <f t="shared" si="0"/>
        <v>4016</v>
      </c>
      <c r="G39" s="33">
        <f t="shared" si="1"/>
        <v>0</v>
      </c>
      <c r="H39" s="34">
        <v>3785</v>
      </c>
      <c r="I39" s="27">
        <v>170</v>
      </c>
      <c r="J39" s="35">
        <f t="shared" si="2"/>
        <v>3955</v>
      </c>
    </row>
    <row r="40" spans="1:10" ht="29.25" customHeight="1" thickBot="1">
      <c r="A40" s="39" t="s">
        <v>18</v>
      </c>
      <c r="B40" s="21">
        <v>6535</v>
      </c>
      <c r="C40" s="30">
        <v>0</v>
      </c>
      <c r="D40" s="21">
        <v>189</v>
      </c>
      <c r="E40" s="40">
        <v>0</v>
      </c>
      <c r="F40" s="41">
        <f t="shared" si="0"/>
        <v>6724</v>
      </c>
      <c r="G40" s="42">
        <f t="shared" si="1"/>
        <v>0</v>
      </c>
      <c r="H40" s="43">
        <v>5980</v>
      </c>
      <c r="I40" s="27">
        <v>201</v>
      </c>
      <c r="J40" s="44">
        <f t="shared" si="2"/>
        <v>6181</v>
      </c>
    </row>
    <row r="41" spans="1:10" ht="29.25" customHeight="1" thickBot="1" thickTop="1">
      <c r="A41" s="45" t="s">
        <v>86</v>
      </c>
      <c r="B41" s="46">
        <f>SUM(B10:B40)</f>
        <v>332298</v>
      </c>
      <c r="C41" s="46">
        <f aca="true" t="shared" si="3" ref="C41:J41">SUM(C10:C40)</f>
        <v>19</v>
      </c>
      <c r="D41" s="46">
        <f t="shared" si="3"/>
        <v>17762</v>
      </c>
      <c r="E41" s="47">
        <f t="shared" si="3"/>
        <v>1</v>
      </c>
      <c r="F41" s="48">
        <f t="shared" si="3"/>
        <v>350060</v>
      </c>
      <c r="G41" s="49">
        <f>SUM(G10:G40)</f>
        <v>20</v>
      </c>
      <c r="H41" s="50">
        <v>329380</v>
      </c>
      <c r="I41" s="47">
        <v>19485</v>
      </c>
      <c r="J41" s="51">
        <f t="shared" si="3"/>
        <v>348865</v>
      </c>
    </row>
    <row r="42" spans="1:10" ht="29.25" customHeight="1" thickTop="1">
      <c r="A42" s="52" t="s">
        <v>20</v>
      </c>
      <c r="B42" s="21">
        <v>2394</v>
      </c>
      <c r="C42" s="21">
        <v>0</v>
      </c>
      <c r="D42" s="21">
        <v>78</v>
      </c>
      <c r="E42" s="53">
        <v>0</v>
      </c>
      <c r="F42" s="54">
        <f aca="true" t="shared" si="4" ref="F42:F51">B42+D42</f>
        <v>2472</v>
      </c>
      <c r="G42" s="55">
        <f aca="true" t="shared" si="5" ref="G42:G51">C42+E42</f>
        <v>0</v>
      </c>
      <c r="H42" s="56">
        <v>2329</v>
      </c>
      <c r="I42" s="57">
        <v>55</v>
      </c>
      <c r="J42" s="58">
        <f t="shared" si="2"/>
        <v>2384</v>
      </c>
    </row>
    <row r="43" spans="1:10" ht="29.25" customHeight="1">
      <c r="A43" s="29" t="s">
        <v>22</v>
      </c>
      <c r="B43" s="21">
        <v>2455</v>
      </c>
      <c r="C43" s="59">
        <v>0</v>
      </c>
      <c r="D43" s="21">
        <v>61</v>
      </c>
      <c r="E43" s="38">
        <v>0</v>
      </c>
      <c r="F43" s="60">
        <f t="shared" si="4"/>
        <v>2516</v>
      </c>
      <c r="G43" s="61">
        <f t="shared" si="5"/>
        <v>0</v>
      </c>
      <c r="H43" s="34">
        <v>2388</v>
      </c>
      <c r="I43" s="57">
        <v>72</v>
      </c>
      <c r="J43" s="35">
        <f t="shared" si="2"/>
        <v>2460</v>
      </c>
    </row>
    <row r="44" spans="1:10" ht="29.25" customHeight="1">
      <c r="A44" s="29" t="s">
        <v>24</v>
      </c>
      <c r="B44" s="21">
        <v>1206</v>
      </c>
      <c r="C44" s="59">
        <v>0</v>
      </c>
      <c r="D44" s="21">
        <v>35</v>
      </c>
      <c r="E44" s="38">
        <v>0</v>
      </c>
      <c r="F44" s="60">
        <f t="shared" si="4"/>
        <v>1241</v>
      </c>
      <c r="G44" s="61">
        <f t="shared" si="5"/>
        <v>0</v>
      </c>
      <c r="H44" s="34">
        <v>1203</v>
      </c>
      <c r="I44" s="57">
        <v>40</v>
      </c>
      <c r="J44" s="35">
        <f t="shared" si="2"/>
        <v>1243</v>
      </c>
    </row>
    <row r="45" spans="1:10" ht="29.25" customHeight="1">
      <c r="A45" s="29" t="s">
        <v>26</v>
      </c>
      <c r="B45" s="21">
        <v>1005</v>
      </c>
      <c r="C45" s="59">
        <v>0</v>
      </c>
      <c r="D45" s="21">
        <v>45</v>
      </c>
      <c r="E45" s="38">
        <v>0</v>
      </c>
      <c r="F45" s="60">
        <f t="shared" si="4"/>
        <v>1050</v>
      </c>
      <c r="G45" s="61">
        <f t="shared" si="5"/>
        <v>0</v>
      </c>
      <c r="H45" s="34">
        <v>905</v>
      </c>
      <c r="I45" s="57">
        <v>39</v>
      </c>
      <c r="J45" s="35">
        <f t="shared" si="2"/>
        <v>944</v>
      </c>
    </row>
    <row r="46" spans="1:10" ht="29.25" customHeight="1">
      <c r="A46" s="29" t="s">
        <v>28</v>
      </c>
      <c r="B46" s="21">
        <v>4042</v>
      </c>
      <c r="C46" s="59">
        <v>1</v>
      </c>
      <c r="D46" s="21">
        <v>259</v>
      </c>
      <c r="E46" s="38">
        <v>0</v>
      </c>
      <c r="F46" s="60">
        <f t="shared" si="4"/>
        <v>4301</v>
      </c>
      <c r="G46" s="61">
        <f t="shared" si="5"/>
        <v>1</v>
      </c>
      <c r="H46" s="34">
        <v>3867</v>
      </c>
      <c r="I46" s="57">
        <v>227</v>
      </c>
      <c r="J46" s="35">
        <f t="shared" si="2"/>
        <v>4094</v>
      </c>
    </row>
    <row r="47" spans="1:10" ht="29.25" customHeight="1">
      <c r="A47" s="29" t="s">
        <v>30</v>
      </c>
      <c r="B47" s="21">
        <v>822</v>
      </c>
      <c r="C47" s="59">
        <v>0</v>
      </c>
      <c r="D47" s="21">
        <v>32</v>
      </c>
      <c r="E47" s="38">
        <v>0</v>
      </c>
      <c r="F47" s="60">
        <f t="shared" si="4"/>
        <v>854</v>
      </c>
      <c r="G47" s="61">
        <f t="shared" si="5"/>
        <v>0</v>
      </c>
      <c r="H47" s="34">
        <v>748</v>
      </c>
      <c r="I47" s="57">
        <v>22</v>
      </c>
      <c r="J47" s="35">
        <f t="shared" si="2"/>
        <v>770</v>
      </c>
    </row>
    <row r="48" spans="1:10" ht="29.25" customHeight="1">
      <c r="A48" s="29" t="s">
        <v>32</v>
      </c>
      <c r="B48" s="21">
        <v>2328</v>
      </c>
      <c r="C48" s="59">
        <v>0</v>
      </c>
      <c r="D48" s="21">
        <v>52</v>
      </c>
      <c r="E48" s="38">
        <v>0</v>
      </c>
      <c r="F48" s="60">
        <f t="shared" si="4"/>
        <v>2380</v>
      </c>
      <c r="G48" s="61">
        <f t="shared" si="5"/>
        <v>0</v>
      </c>
      <c r="H48" s="34">
        <v>2258</v>
      </c>
      <c r="I48" s="57">
        <v>125</v>
      </c>
      <c r="J48" s="35">
        <f t="shared" si="2"/>
        <v>2383</v>
      </c>
    </row>
    <row r="49" spans="1:10" ht="29.25" customHeight="1">
      <c r="A49" s="29" t="s">
        <v>34</v>
      </c>
      <c r="B49" s="21">
        <v>1530</v>
      </c>
      <c r="C49" s="59">
        <v>0</v>
      </c>
      <c r="D49" s="21">
        <v>42</v>
      </c>
      <c r="E49" s="38">
        <v>0</v>
      </c>
      <c r="F49" s="60">
        <f t="shared" si="4"/>
        <v>1572</v>
      </c>
      <c r="G49" s="61">
        <f t="shared" si="5"/>
        <v>0</v>
      </c>
      <c r="H49" s="34">
        <v>1425</v>
      </c>
      <c r="I49" s="57">
        <v>47</v>
      </c>
      <c r="J49" s="35">
        <f t="shared" si="2"/>
        <v>1472</v>
      </c>
    </row>
    <row r="50" spans="1:10" ht="29.25" customHeight="1">
      <c r="A50" s="29" t="s">
        <v>36</v>
      </c>
      <c r="B50" s="21">
        <v>1422</v>
      </c>
      <c r="C50" s="59">
        <v>0</v>
      </c>
      <c r="D50" s="21">
        <v>70</v>
      </c>
      <c r="E50" s="38">
        <v>0</v>
      </c>
      <c r="F50" s="60">
        <f t="shared" si="4"/>
        <v>1492</v>
      </c>
      <c r="G50" s="61">
        <f t="shared" si="5"/>
        <v>0</v>
      </c>
      <c r="H50" s="34">
        <v>1370</v>
      </c>
      <c r="I50" s="57">
        <v>111</v>
      </c>
      <c r="J50" s="35">
        <f t="shared" si="2"/>
        <v>1481</v>
      </c>
    </row>
    <row r="51" spans="1:10" ht="29.25" customHeight="1" thickBot="1">
      <c r="A51" s="29" t="s">
        <v>38</v>
      </c>
      <c r="B51" s="21">
        <v>516</v>
      </c>
      <c r="C51" s="59">
        <v>0</v>
      </c>
      <c r="D51" s="21">
        <v>24</v>
      </c>
      <c r="E51" s="38">
        <v>0</v>
      </c>
      <c r="F51" s="60">
        <f t="shared" si="4"/>
        <v>540</v>
      </c>
      <c r="G51" s="61">
        <f t="shared" si="5"/>
        <v>0</v>
      </c>
      <c r="H51" s="34">
        <v>500</v>
      </c>
      <c r="I51" s="57">
        <v>24</v>
      </c>
      <c r="J51" s="35">
        <f t="shared" si="2"/>
        <v>524</v>
      </c>
    </row>
    <row r="52" spans="1:10" ht="29.25" customHeight="1" thickBot="1" thickTop="1">
      <c r="A52" s="13" t="s">
        <v>42</v>
      </c>
      <c r="B52" s="14">
        <f aca="true" t="shared" si="6" ref="B52:J52">SUM(B42:B51)</f>
        <v>17720</v>
      </c>
      <c r="C52" s="14">
        <f t="shared" si="6"/>
        <v>1</v>
      </c>
      <c r="D52" s="14">
        <f t="shared" si="6"/>
        <v>698</v>
      </c>
      <c r="E52" s="15">
        <f t="shared" si="6"/>
        <v>0</v>
      </c>
      <c r="F52" s="16">
        <f t="shared" si="6"/>
        <v>18418</v>
      </c>
      <c r="G52" s="17">
        <f t="shared" si="6"/>
        <v>1</v>
      </c>
      <c r="H52" s="16">
        <v>16993</v>
      </c>
      <c r="I52" s="17">
        <v>762</v>
      </c>
      <c r="J52" s="19">
        <f t="shared" si="6"/>
        <v>17755</v>
      </c>
    </row>
    <row r="53" spans="1:10" ht="29.25" customHeight="1" thickBot="1" thickTop="1">
      <c r="A53" s="45" t="s">
        <v>87</v>
      </c>
      <c r="B53" s="46">
        <f aca="true" t="shared" si="7" ref="B53:J53">B41+B52</f>
        <v>350018</v>
      </c>
      <c r="C53" s="46">
        <f t="shared" si="7"/>
        <v>20</v>
      </c>
      <c r="D53" s="46">
        <f t="shared" si="7"/>
        <v>18460</v>
      </c>
      <c r="E53" s="47">
        <f t="shared" si="7"/>
        <v>1</v>
      </c>
      <c r="F53" s="48">
        <f t="shared" si="7"/>
        <v>368478</v>
      </c>
      <c r="G53" s="49">
        <f t="shared" si="7"/>
        <v>21</v>
      </c>
      <c r="H53" s="48">
        <v>346373</v>
      </c>
      <c r="I53" s="49">
        <v>20247</v>
      </c>
      <c r="J53" s="51">
        <f t="shared" si="7"/>
        <v>366620</v>
      </c>
    </row>
    <row r="54" spans="1:10" ht="29.25" customHeight="1" thickBot="1" thickTop="1">
      <c r="A54" s="62" t="s">
        <v>43</v>
      </c>
      <c r="B54" s="63">
        <f aca="true" t="shared" si="8" ref="B54:J54">B8+B9+B53</f>
        <v>591105</v>
      </c>
      <c r="C54" s="63">
        <f t="shared" si="8"/>
        <v>32</v>
      </c>
      <c r="D54" s="63">
        <f t="shared" si="8"/>
        <v>28793</v>
      </c>
      <c r="E54" s="64">
        <f t="shared" si="8"/>
        <v>1</v>
      </c>
      <c r="F54" s="65">
        <f>F8+F9+F53</f>
        <v>619898</v>
      </c>
      <c r="G54" s="66">
        <f t="shared" si="8"/>
        <v>33</v>
      </c>
      <c r="H54" s="65">
        <v>604987</v>
      </c>
      <c r="I54" s="66">
        <v>30993</v>
      </c>
      <c r="J54" s="67">
        <f t="shared" si="8"/>
        <v>635980</v>
      </c>
    </row>
    <row r="55" spans="1:10" ht="48.75" customHeight="1" thickBot="1">
      <c r="A55" s="2" t="s">
        <v>85</v>
      </c>
      <c r="B55" s="68"/>
      <c r="C55" s="68"/>
      <c r="D55" s="68"/>
      <c r="E55" s="68"/>
      <c r="F55" s="68"/>
      <c r="G55" s="68"/>
      <c r="H55" s="68"/>
      <c r="I55" s="69"/>
      <c r="J55" s="69"/>
    </row>
    <row r="56" spans="1:13" ht="24.75" customHeight="1">
      <c r="A56" s="194" t="s">
        <v>88</v>
      </c>
      <c r="B56" s="211" t="str">
        <f>B3</f>
        <v>今回（H２６）衆議院議員総選挙
１２月１２日現在（１２／３～１２／１２)</v>
      </c>
      <c r="C56" s="211"/>
      <c r="D56" s="211"/>
      <c r="E56" s="211"/>
      <c r="F56" s="211"/>
      <c r="G56" s="212"/>
      <c r="H56" s="196" t="str">
        <f>H3</f>
        <v>参考（H２４）衆議院議員総選挙
１２月１４日現在（１２／５～１２／１４)</v>
      </c>
      <c r="I56" s="197"/>
      <c r="J56" s="198"/>
      <c r="K56" s="3"/>
      <c r="L56" s="3"/>
      <c r="M56" s="3"/>
    </row>
    <row r="57" spans="1:13" ht="24.75" customHeight="1" thickBot="1">
      <c r="A57" s="195"/>
      <c r="B57" s="213"/>
      <c r="C57" s="213"/>
      <c r="D57" s="213"/>
      <c r="E57" s="213"/>
      <c r="F57" s="213"/>
      <c r="G57" s="214"/>
      <c r="H57" s="199"/>
      <c r="I57" s="200"/>
      <c r="J57" s="201"/>
      <c r="K57" s="3"/>
      <c r="L57" s="3"/>
      <c r="M57" s="3"/>
    </row>
    <row r="58" spans="1:13" s="2" customFormat="1" ht="30" customHeight="1" thickTop="1">
      <c r="A58" s="195"/>
      <c r="B58" s="202" t="str">
        <f>B5</f>
        <v>期日前投票者数</v>
      </c>
      <c r="C58" s="203"/>
      <c r="D58" s="202" t="str">
        <f>D5</f>
        <v>不在者投票者数</v>
      </c>
      <c r="E58" s="204"/>
      <c r="F58" s="191" t="str">
        <f>F5</f>
        <v>合　　　　計</v>
      </c>
      <c r="G58" s="192"/>
      <c r="H58" s="205" t="s">
        <v>71</v>
      </c>
      <c r="I58" s="207" t="s">
        <v>72</v>
      </c>
      <c r="J58" s="209" t="s">
        <v>73</v>
      </c>
      <c r="K58" s="4"/>
      <c r="L58" s="4"/>
      <c r="M58" s="4"/>
    </row>
    <row r="59" spans="1:13" s="2" customFormat="1" ht="30" customHeight="1">
      <c r="A59" s="195"/>
      <c r="B59" s="5"/>
      <c r="C59" s="6" t="str">
        <f>C6</f>
        <v> うち、
 在外投票者数</v>
      </c>
      <c r="D59" s="5"/>
      <c r="E59" s="7" t="str">
        <f>E6</f>
        <v> うち、
 在外投票者数</v>
      </c>
      <c r="F59" s="8"/>
      <c r="G59" s="9" t="str">
        <f>G6</f>
        <v> うち、
 在外投票者数</v>
      </c>
      <c r="H59" s="206"/>
      <c r="I59" s="208"/>
      <c r="J59" s="210"/>
      <c r="K59" s="4"/>
      <c r="L59" s="4"/>
      <c r="M59" s="4"/>
    </row>
    <row r="60" spans="1:13" s="2" customFormat="1" ht="15" customHeight="1">
      <c r="A60" s="195"/>
      <c r="B60" s="10" t="str">
        <f aca="true" t="shared" si="9" ref="B60:G60">B7</f>
        <v>（Ａ）</v>
      </c>
      <c r="C60" s="10" t="str">
        <f t="shared" si="9"/>
        <v>（Ｂ）</v>
      </c>
      <c r="D60" s="10" t="str">
        <f t="shared" si="9"/>
        <v>（Ｃ）</v>
      </c>
      <c r="E60" s="11" t="str">
        <f t="shared" si="9"/>
        <v>（Ｄ）</v>
      </c>
      <c r="F60" s="8" t="str">
        <f t="shared" si="9"/>
        <v>（Ａ＋Ｃ）</v>
      </c>
      <c r="G60" s="12" t="str">
        <f t="shared" si="9"/>
        <v>（Ｂ＋Ｄ）</v>
      </c>
      <c r="H60" s="186" t="s">
        <v>156</v>
      </c>
      <c r="I60" s="187" t="s">
        <v>157</v>
      </c>
      <c r="J60" s="188" t="s">
        <v>158</v>
      </c>
      <c r="K60" s="4"/>
      <c r="L60" s="4"/>
      <c r="M60" s="4"/>
    </row>
    <row r="61" spans="1:10" ht="27.75" customHeight="1">
      <c r="A61" s="70" t="s">
        <v>44</v>
      </c>
      <c r="B61" s="71">
        <v>8336</v>
      </c>
      <c r="C61" s="71">
        <v>0</v>
      </c>
      <c r="D61" s="71">
        <v>171</v>
      </c>
      <c r="E61" s="72">
        <v>0</v>
      </c>
      <c r="F61" s="73">
        <f aca="true" t="shared" si="10" ref="F61:F84">B61+D61</f>
        <v>8507</v>
      </c>
      <c r="G61" s="74">
        <f aca="true" t="shared" si="11" ref="G61:G84">C61+E61</f>
        <v>0</v>
      </c>
      <c r="H61" s="75">
        <v>8688</v>
      </c>
      <c r="I61" s="76">
        <v>293</v>
      </c>
      <c r="J61" s="77">
        <f aca="true" t="shared" si="12" ref="J61:J92">H61+I61</f>
        <v>8981</v>
      </c>
    </row>
    <row r="62" spans="1:10" ht="27.75" customHeight="1">
      <c r="A62" s="70" t="s">
        <v>45</v>
      </c>
      <c r="B62" s="71">
        <v>6123</v>
      </c>
      <c r="C62" s="71">
        <v>0</v>
      </c>
      <c r="D62" s="71">
        <v>273</v>
      </c>
      <c r="E62" s="72">
        <v>0</v>
      </c>
      <c r="F62" s="73">
        <f t="shared" si="10"/>
        <v>6396</v>
      </c>
      <c r="G62" s="74">
        <f t="shared" si="11"/>
        <v>0</v>
      </c>
      <c r="H62" s="75">
        <v>6569</v>
      </c>
      <c r="I62" s="76">
        <v>292</v>
      </c>
      <c r="J62" s="77">
        <f t="shared" si="12"/>
        <v>6861</v>
      </c>
    </row>
    <row r="63" spans="1:10" ht="27.75" customHeight="1">
      <c r="A63" s="70" t="s">
        <v>46</v>
      </c>
      <c r="B63" s="71">
        <v>4494</v>
      </c>
      <c r="C63" s="71">
        <v>0</v>
      </c>
      <c r="D63" s="71">
        <v>99</v>
      </c>
      <c r="E63" s="72">
        <v>0</v>
      </c>
      <c r="F63" s="73">
        <f t="shared" si="10"/>
        <v>4593</v>
      </c>
      <c r="G63" s="74">
        <f t="shared" si="11"/>
        <v>0</v>
      </c>
      <c r="H63" s="75">
        <v>4496</v>
      </c>
      <c r="I63" s="76">
        <v>120</v>
      </c>
      <c r="J63" s="77">
        <f t="shared" si="12"/>
        <v>4616</v>
      </c>
    </row>
    <row r="64" spans="1:10" ht="27.75" customHeight="1">
      <c r="A64" s="70" t="s">
        <v>47</v>
      </c>
      <c r="B64" s="71">
        <v>4674</v>
      </c>
      <c r="C64" s="71">
        <v>1</v>
      </c>
      <c r="D64" s="71">
        <v>260</v>
      </c>
      <c r="E64" s="72">
        <v>0</v>
      </c>
      <c r="F64" s="73">
        <f t="shared" si="10"/>
        <v>4934</v>
      </c>
      <c r="G64" s="74">
        <f t="shared" si="11"/>
        <v>1</v>
      </c>
      <c r="H64" s="75">
        <v>5079</v>
      </c>
      <c r="I64" s="76">
        <v>194</v>
      </c>
      <c r="J64" s="77">
        <f t="shared" si="12"/>
        <v>5273</v>
      </c>
    </row>
    <row r="65" spans="1:10" ht="27.75" customHeight="1">
      <c r="A65" s="70" t="s">
        <v>48</v>
      </c>
      <c r="B65" s="71">
        <v>4558</v>
      </c>
      <c r="C65" s="71">
        <v>0</v>
      </c>
      <c r="D65" s="71">
        <v>157</v>
      </c>
      <c r="E65" s="72">
        <v>0</v>
      </c>
      <c r="F65" s="73">
        <f t="shared" si="10"/>
        <v>4715</v>
      </c>
      <c r="G65" s="74">
        <f t="shared" si="11"/>
        <v>0</v>
      </c>
      <c r="H65" s="75">
        <v>4658</v>
      </c>
      <c r="I65" s="76">
        <v>215</v>
      </c>
      <c r="J65" s="77">
        <f t="shared" si="12"/>
        <v>4873</v>
      </c>
    </row>
    <row r="66" spans="1:10" ht="27.75" customHeight="1">
      <c r="A66" s="70" t="s">
        <v>49</v>
      </c>
      <c r="B66" s="71">
        <v>4327</v>
      </c>
      <c r="C66" s="71">
        <v>0</v>
      </c>
      <c r="D66" s="71">
        <v>260</v>
      </c>
      <c r="E66" s="72">
        <v>0</v>
      </c>
      <c r="F66" s="73">
        <f t="shared" si="10"/>
        <v>4587</v>
      </c>
      <c r="G66" s="74">
        <f t="shared" si="11"/>
        <v>0</v>
      </c>
      <c r="H66" s="75">
        <v>4442</v>
      </c>
      <c r="I66" s="76">
        <v>255</v>
      </c>
      <c r="J66" s="77">
        <f t="shared" si="12"/>
        <v>4697</v>
      </c>
    </row>
    <row r="67" spans="1:10" ht="27.75" customHeight="1">
      <c r="A67" s="70" t="s">
        <v>50</v>
      </c>
      <c r="B67" s="71">
        <v>5603</v>
      </c>
      <c r="C67" s="71">
        <v>0</v>
      </c>
      <c r="D67" s="71">
        <v>247</v>
      </c>
      <c r="E67" s="72">
        <v>0</v>
      </c>
      <c r="F67" s="73">
        <f t="shared" si="10"/>
        <v>5850</v>
      </c>
      <c r="G67" s="74">
        <f t="shared" si="11"/>
        <v>0</v>
      </c>
      <c r="H67" s="75">
        <v>5800</v>
      </c>
      <c r="I67" s="76">
        <v>285</v>
      </c>
      <c r="J67" s="77">
        <f t="shared" si="12"/>
        <v>6085</v>
      </c>
    </row>
    <row r="68" spans="1:10" ht="27.75" customHeight="1">
      <c r="A68" s="70" t="s">
        <v>51</v>
      </c>
      <c r="B68" s="71">
        <v>6080</v>
      </c>
      <c r="C68" s="71">
        <v>0</v>
      </c>
      <c r="D68" s="71">
        <v>370</v>
      </c>
      <c r="E68" s="72">
        <v>0</v>
      </c>
      <c r="F68" s="73">
        <f t="shared" si="10"/>
        <v>6450</v>
      </c>
      <c r="G68" s="74">
        <f t="shared" si="11"/>
        <v>0</v>
      </c>
      <c r="H68" s="75">
        <v>6803</v>
      </c>
      <c r="I68" s="76">
        <v>244</v>
      </c>
      <c r="J68" s="77">
        <f t="shared" si="12"/>
        <v>7047</v>
      </c>
    </row>
    <row r="69" spans="1:10" ht="27.75" customHeight="1">
      <c r="A69" s="70" t="s">
        <v>52</v>
      </c>
      <c r="B69" s="71">
        <v>4722</v>
      </c>
      <c r="C69" s="71">
        <v>0</v>
      </c>
      <c r="D69" s="71">
        <v>195</v>
      </c>
      <c r="E69" s="72">
        <v>0</v>
      </c>
      <c r="F69" s="73">
        <f t="shared" si="10"/>
        <v>4917</v>
      </c>
      <c r="G69" s="74">
        <f t="shared" si="11"/>
        <v>0</v>
      </c>
      <c r="H69" s="75">
        <v>4860</v>
      </c>
      <c r="I69" s="76">
        <v>235</v>
      </c>
      <c r="J69" s="77">
        <f t="shared" si="12"/>
        <v>5095</v>
      </c>
    </row>
    <row r="70" spans="1:10" ht="27.75" customHeight="1">
      <c r="A70" s="70" t="s">
        <v>53</v>
      </c>
      <c r="B70" s="71">
        <v>3575</v>
      </c>
      <c r="C70" s="71">
        <v>0</v>
      </c>
      <c r="D70" s="71">
        <v>152</v>
      </c>
      <c r="E70" s="72">
        <v>0</v>
      </c>
      <c r="F70" s="73">
        <f t="shared" si="10"/>
        <v>3727</v>
      </c>
      <c r="G70" s="74">
        <f t="shared" si="11"/>
        <v>0</v>
      </c>
      <c r="H70" s="75">
        <v>4136</v>
      </c>
      <c r="I70" s="76">
        <v>195</v>
      </c>
      <c r="J70" s="77">
        <f t="shared" si="12"/>
        <v>4331</v>
      </c>
    </row>
    <row r="71" spans="1:10" ht="27.75" customHeight="1">
      <c r="A71" s="70" t="s">
        <v>54</v>
      </c>
      <c r="B71" s="71">
        <v>5954</v>
      </c>
      <c r="C71" s="71">
        <v>0</v>
      </c>
      <c r="D71" s="71">
        <v>422</v>
      </c>
      <c r="E71" s="72">
        <v>0</v>
      </c>
      <c r="F71" s="73">
        <f t="shared" si="10"/>
        <v>6376</v>
      </c>
      <c r="G71" s="74">
        <f t="shared" si="11"/>
        <v>0</v>
      </c>
      <c r="H71" s="75">
        <v>6546</v>
      </c>
      <c r="I71" s="76">
        <v>374</v>
      </c>
      <c r="J71" s="77">
        <f t="shared" si="12"/>
        <v>6920</v>
      </c>
    </row>
    <row r="72" spans="1:10" ht="27.75" customHeight="1">
      <c r="A72" s="70" t="s">
        <v>55</v>
      </c>
      <c r="B72" s="71">
        <v>8634</v>
      </c>
      <c r="C72" s="71">
        <v>0</v>
      </c>
      <c r="D72" s="71">
        <v>437</v>
      </c>
      <c r="E72" s="72">
        <v>0</v>
      </c>
      <c r="F72" s="73">
        <f t="shared" si="10"/>
        <v>9071</v>
      </c>
      <c r="G72" s="74">
        <f t="shared" si="11"/>
        <v>0</v>
      </c>
      <c r="H72" s="75">
        <v>9450</v>
      </c>
      <c r="I72" s="76">
        <v>487</v>
      </c>
      <c r="J72" s="77">
        <f t="shared" si="12"/>
        <v>9937</v>
      </c>
    </row>
    <row r="73" spans="1:10" ht="27.75" customHeight="1">
      <c r="A73" s="70" t="s">
        <v>56</v>
      </c>
      <c r="B73" s="71">
        <v>12063</v>
      </c>
      <c r="C73" s="71">
        <v>1</v>
      </c>
      <c r="D73" s="71">
        <v>389</v>
      </c>
      <c r="E73" s="72">
        <v>0</v>
      </c>
      <c r="F73" s="73">
        <f t="shared" si="10"/>
        <v>12452</v>
      </c>
      <c r="G73" s="74">
        <f t="shared" si="11"/>
        <v>1</v>
      </c>
      <c r="H73" s="75">
        <v>13412</v>
      </c>
      <c r="I73" s="76">
        <v>433</v>
      </c>
      <c r="J73" s="77">
        <f t="shared" si="12"/>
        <v>13845</v>
      </c>
    </row>
    <row r="74" spans="1:10" ht="27.75" customHeight="1">
      <c r="A74" s="70" t="s">
        <v>57</v>
      </c>
      <c r="B74" s="71">
        <v>4561</v>
      </c>
      <c r="C74" s="71">
        <v>0</v>
      </c>
      <c r="D74" s="71">
        <v>250</v>
      </c>
      <c r="E74" s="72">
        <v>0</v>
      </c>
      <c r="F74" s="73">
        <f t="shared" si="10"/>
        <v>4811</v>
      </c>
      <c r="G74" s="74">
        <f t="shared" si="11"/>
        <v>0</v>
      </c>
      <c r="H74" s="75">
        <v>4855</v>
      </c>
      <c r="I74" s="76">
        <v>235</v>
      </c>
      <c r="J74" s="77">
        <f t="shared" si="12"/>
        <v>5090</v>
      </c>
    </row>
    <row r="75" spans="1:10" ht="27.75" customHeight="1">
      <c r="A75" s="70" t="s">
        <v>58</v>
      </c>
      <c r="B75" s="71">
        <v>5263</v>
      </c>
      <c r="C75" s="71">
        <v>0</v>
      </c>
      <c r="D75" s="71">
        <v>330</v>
      </c>
      <c r="E75" s="72">
        <v>0</v>
      </c>
      <c r="F75" s="73">
        <f t="shared" si="10"/>
        <v>5593</v>
      </c>
      <c r="G75" s="74">
        <f t="shared" si="11"/>
        <v>0</v>
      </c>
      <c r="H75" s="75">
        <v>5839</v>
      </c>
      <c r="I75" s="76">
        <v>346</v>
      </c>
      <c r="J75" s="77">
        <f t="shared" si="12"/>
        <v>6185</v>
      </c>
    </row>
    <row r="76" spans="1:10" ht="27.75" customHeight="1">
      <c r="A76" s="70" t="s">
        <v>59</v>
      </c>
      <c r="B76" s="71">
        <v>6967</v>
      </c>
      <c r="C76" s="71">
        <v>0</v>
      </c>
      <c r="D76" s="71">
        <v>338</v>
      </c>
      <c r="E76" s="72">
        <v>0</v>
      </c>
      <c r="F76" s="73">
        <f t="shared" si="10"/>
        <v>7305</v>
      </c>
      <c r="G76" s="74">
        <f t="shared" si="11"/>
        <v>0</v>
      </c>
      <c r="H76" s="75">
        <v>7464</v>
      </c>
      <c r="I76" s="76">
        <v>300</v>
      </c>
      <c r="J76" s="77">
        <f t="shared" si="12"/>
        <v>7764</v>
      </c>
    </row>
    <row r="77" spans="1:10" ht="27.75" customHeight="1">
      <c r="A77" s="70" t="s">
        <v>60</v>
      </c>
      <c r="B77" s="71">
        <v>11173</v>
      </c>
      <c r="C77" s="71">
        <v>2</v>
      </c>
      <c r="D77" s="71">
        <v>398</v>
      </c>
      <c r="E77" s="72">
        <v>0</v>
      </c>
      <c r="F77" s="73">
        <f t="shared" si="10"/>
        <v>11571</v>
      </c>
      <c r="G77" s="74">
        <f t="shared" si="11"/>
        <v>2</v>
      </c>
      <c r="H77" s="75">
        <v>11796</v>
      </c>
      <c r="I77" s="76">
        <v>494</v>
      </c>
      <c r="J77" s="77">
        <f t="shared" si="12"/>
        <v>12290</v>
      </c>
    </row>
    <row r="78" spans="1:10" ht="27.75" customHeight="1">
      <c r="A78" s="70" t="s">
        <v>61</v>
      </c>
      <c r="B78" s="71">
        <v>8836</v>
      </c>
      <c r="C78" s="71">
        <v>0</v>
      </c>
      <c r="D78" s="71">
        <v>225</v>
      </c>
      <c r="E78" s="72">
        <v>0</v>
      </c>
      <c r="F78" s="73">
        <f t="shared" si="10"/>
        <v>9061</v>
      </c>
      <c r="G78" s="74">
        <f t="shared" si="11"/>
        <v>0</v>
      </c>
      <c r="H78" s="75">
        <v>9408</v>
      </c>
      <c r="I78" s="76">
        <v>297</v>
      </c>
      <c r="J78" s="77">
        <f t="shared" si="12"/>
        <v>9705</v>
      </c>
    </row>
    <row r="79" spans="1:10" ht="27.75" customHeight="1">
      <c r="A79" s="70" t="s">
        <v>62</v>
      </c>
      <c r="B79" s="71">
        <v>6732</v>
      </c>
      <c r="C79" s="71">
        <v>0</v>
      </c>
      <c r="D79" s="71">
        <v>191</v>
      </c>
      <c r="E79" s="72">
        <v>0</v>
      </c>
      <c r="F79" s="73">
        <f t="shared" si="10"/>
        <v>6923</v>
      </c>
      <c r="G79" s="74">
        <f t="shared" si="11"/>
        <v>0</v>
      </c>
      <c r="H79" s="75">
        <v>7285</v>
      </c>
      <c r="I79" s="76">
        <v>363</v>
      </c>
      <c r="J79" s="77">
        <f t="shared" si="12"/>
        <v>7648</v>
      </c>
    </row>
    <row r="80" spans="1:10" ht="27.75" customHeight="1">
      <c r="A80" s="70" t="s">
        <v>63</v>
      </c>
      <c r="B80" s="71">
        <v>11813</v>
      </c>
      <c r="C80" s="71">
        <v>1</v>
      </c>
      <c r="D80" s="71">
        <v>635</v>
      </c>
      <c r="E80" s="72">
        <v>0</v>
      </c>
      <c r="F80" s="73">
        <f t="shared" si="10"/>
        <v>12448</v>
      </c>
      <c r="G80" s="74">
        <f t="shared" si="11"/>
        <v>1</v>
      </c>
      <c r="H80" s="75">
        <v>13324</v>
      </c>
      <c r="I80" s="76">
        <v>623</v>
      </c>
      <c r="J80" s="77">
        <f t="shared" si="12"/>
        <v>13947</v>
      </c>
    </row>
    <row r="81" spans="1:10" ht="27.75" customHeight="1">
      <c r="A81" s="70" t="s">
        <v>64</v>
      </c>
      <c r="B81" s="71">
        <v>10722</v>
      </c>
      <c r="C81" s="71">
        <v>1</v>
      </c>
      <c r="D81" s="71">
        <v>516</v>
      </c>
      <c r="E81" s="72">
        <v>0</v>
      </c>
      <c r="F81" s="73">
        <f t="shared" si="10"/>
        <v>11238</v>
      </c>
      <c r="G81" s="74">
        <f t="shared" si="11"/>
        <v>1</v>
      </c>
      <c r="H81" s="75">
        <v>12169</v>
      </c>
      <c r="I81" s="76">
        <v>407</v>
      </c>
      <c r="J81" s="77">
        <f t="shared" si="12"/>
        <v>12576</v>
      </c>
    </row>
    <row r="82" spans="1:10" ht="27.75" customHeight="1">
      <c r="A82" s="70" t="s">
        <v>65</v>
      </c>
      <c r="B82" s="71">
        <v>8246</v>
      </c>
      <c r="C82" s="71">
        <v>2</v>
      </c>
      <c r="D82" s="71">
        <v>360</v>
      </c>
      <c r="E82" s="72">
        <v>0</v>
      </c>
      <c r="F82" s="73">
        <f t="shared" si="10"/>
        <v>8606</v>
      </c>
      <c r="G82" s="74">
        <f t="shared" si="11"/>
        <v>2</v>
      </c>
      <c r="H82" s="75">
        <v>9215</v>
      </c>
      <c r="I82" s="76">
        <v>465</v>
      </c>
      <c r="J82" s="77">
        <f t="shared" si="12"/>
        <v>9680</v>
      </c>
    </row>
    <row r="83" spans="1:10" ht="27.75" customHeight="1">
      <c r="A83" s="70" t="s">
        <v>66</v>
      </c>
      <c r="B83" s="71">
        <v>15030</v>
      </c>
      <c r="C83" s="71">
        <v>0</v>
      </c>
      <c r="D83" s="71">
        <v>585</v>
      </c>
      <c r="E83" s="72">
        <v>0</v>
      </c>
      <c r="F83" s="73">
        <f t="shared" si="10"/>
        <v>15615</v>
      </c>
      <c r="G83" s="74">
        <f t="shared" si="11"/>
        <v>0</v>
      </c>
      <c r="H83" s="75">
        <v>16103</v>
      </c>
      <c r="I83" s="76">
        <v>470</v>
      </c>
      <c r="J83" s="77">
        <f t="shared" si="12"/>
        <v>16573</v>
      </c>
    </row>
    <row r="84" spans="1:10" ht="27.75" customHeight="1" thickBot="1">
      <c r="A84" s="78" t="s">
        <v>67</v>
      </c>
      <c r="B84" s="71">
        <v>9289</v>
      </c>
      <c r="C84" s="71">
        <v>0</v>
      </c>
      <c r="D84" s="71">
        <v>437</v>
      </c>
      <c r="E84" s="79">
        <v>0</v>
      </c>
      <c r="F84" s="80">
        <f t="shared" si="10"/>
        <v>9726</v>
      </c>
      <c r="G84" s="81">
        <f t="shared" si="11"/>
        <v>0</v>
      </c>
      <c r="H84" s="82">
        <v>10848</v>
      </c>
      <c r="I84" s="76">
        <v>331</v>
      </c>
      <c r="J84" s="83">
        <f t="shared" si="12"/>
        <v>11179</v>
      </c>
    </row>
    <row r="85" spans="1:10" ht="27.75" customHeight="1" thickBot="1" thickTop="1">
      <c r="A85" s="84" t="s">
        <v>76</v>
      </c>
      <c r="B85" s="85">
        <f>SUM(B61:B84)</f>
        <v>177775</v>
      </c>
      <c r="C85" s="85">
        <f aca="true" t="shared" si="13" ref="C85:J85">SUM(C61:C84)</f>
        <v>8</v>
      </c>
      <c r="D85" s="85">
        <f t="shared" si="13"/>
        <v>7697</v>
      </c>
      <c r="E85" s="86">
        <f t="shared" si="13"/>
        <v>0</v>
      </c>
      <c r="F85" s="87">
        <f t="shared" si="13"/>
        <v>185472</v>
      </c>
      <c r="G85" s="88">
        <f t="shared" si="13"/>
        <v>8</v>
      </c>
      <c r="H85" s="87">
        <v>193245</v>
      </c>
      <c r="I85" s="88">
        <v>7953</v>
      </c>
      <c r="J85" s="89">
        <f t="shared" si="13"/>
        <v>201198</v>
      </c>
    </row>
    <row r="86" spans="1:10" ht="27.75" customHeight="1" thickTop="1">
      <c r="A86" s="90" t="s">
        <v>77</v>
      </c>
      <c r="B86" s="21">
        <v>9990</v>
      </c>
      <c r="C86" s="21">
        <v>1</v>
      </c>
      <c r="D86" s="21">
        <v>398</v>
      </c>
      <c r="E86" s="53">
        <v>0</v>
      </c>
      <c r="F86" s="91">
        <f aca="true" t="shared" si="14" ref="F86:G92">B86+D86</f>
        <v>10388</v>
      </c>
      <c r="G86" s="92">
        <f t="shared" si="14"/>
        <v>1</v>
      </c>
      <c r="H86" s="57">
        <v>10462</v>
      </c>
      <c r="I86" s="93">
        <v>415</v>
      </c>
      <c r="J86" s="94">
        <f t="shared" si="12"/>
        <v>10877</v>
      </c>
    </row>
    <row r="87" spans="1:10" ht="27.75" customHeight="1">
      <c r="A87" s="95" t="s">
        <v>79</v>
      </c>
      <c r="B87" s="21">
        <v>9278</v>
      </c>
      <c r="C87" s="59">
        <v>0</v>
      </c>
      <c r="D87" s="21">
        <v>476</v>
      </c>
      <c r="E87" s="38">
        <v>0</v>
      </c>
      <c r="F87" s="96">
        <f t="shared" si="14"/>
        <v>9754</v>
      </c>
      <c r="G87" s="97">
        <f t="shared" si="14"/>
        <v>0</v>
      </c>
      <c r="H87" s="27">
        <v>9622</v>
      </c>
      <c r="I87" s="98">
        <v>496</v>
      </c>
      <c r="J87" s="99">
        <f t="shared" si="12"/>
        <v>10118</v>
      </c>
    </row>
    <row r="88" spans="1:10" ht="27.75" customHeight="1">
      <c r="A88" s="95" t="s">
        <v>80</v>
      </c>
      <c r="B88" s="21">
        <v>7170</v>
      </c>
      <c r="C88" s="59">
        <v>0</v>
      </c>
      <c r="D88" s="21">
        <v>277</v>
      </c>
      <c r="E88" s="38">
        <v>0</v>
      </c>
      <c r="F88" s="96">
        <f t="shared" si="14"/>
        <v>7447</v>
      </c>
      <c r="G88" s="97">
        <f t="shared" si="14"/>
        <v>0</v>
      </c>
      <c r="H88" s="27">
        <v>7334</v>
      </c>
      <c r="I88" s="98">
        <v>270</v>
      </c>
      <c r="J88" s="99">
        <f t="shared" si="12"/>
        <v>7604</v>
      </c>
    </row>
    <row r="89" spans="1:10" ht="27.75" customHeight="1">
      <c r="A89" s="95" t="s">
        <v>81</v>
      </c>
      <c r="B89" s="21">
        <v>8230</v>
      </c>
      <c r="C89" s="59">
        <v>0</v>
      </c>
      <c r="D89" s="21">
        <v>424</v>
      </c>
      <c r="E89" s="38">
        <v>0</v>
      </c>
      <c r="F89" s="96">
        <f t="shared" si="14"/>
        <v>8654</v>
      </c>
      <c r="G89" s="97">
        <f t="shared" si="14"/>
        <v>0</v>
      </c>
      <c r="H89" s="27">
        <v>8853</v>
      </c>
      <c r="I89" s="98">
        <v>437</v>
      </c>
      <c r="J89" s="99">
        <f t="shared" si="12"/>
        <v>9290</v>
      </c>
    </row>
    <row r="90" spans="1:10" ht="27.75" customHeight="1">
      <c r="A90" s="95" t="s">
        <v>82</v>
      </c>
      <c r="B90" s="21">
        <v>13262</v>
      </c>
      <c r="C90" s="59">
        <v>1</v>
      </c>
      <c r="D90" s="21">
        <v>458</v>
      </c>
      <c r="E90" s="38">
        <v>0</v>
      </c>
      <c r="F90" s="96">
        <f t="shared" si="14"/>
        <v>13720</v>
      </c>
      <c r="G90" s="97">
        <f t="shared" si="14"/>
        <v>1</v>
      </c>
      <c r="H90" s="27">
        <v>13573</v>
      </c>
      <c r="I90" s="98">
        <v>534</v>
      </c>
      <c r="J90" s="99">
        <f t="shared" si="12"/>
        <v>14107</v>
      </c>
    </row>
    <row r="91" spans="1:10" ht="27.75" customHeight="1">
      <c r="A91" s="95" t="s">
        <v>78</v>
      </c>
      <c r="B91" s="21">
        <v>12805</v>
      </c>
      <c r="C91" s="59">
        <v>2</v>
      </c>
      <c r="D91" s="21">
        <v>445</v>
      </c>
      <c r="E91" s="38">
        <v>0</v>
      </c>
      <c r="F91" s="96">
        <f t="shared" si="14"/>
        <v>13250</v>
      </c>
      <c r="G91" s="97">
        <f t="shared" si="14"/>
        <v>2</v>
      </c>
      <c r="H91" s="27">
        <v>12862</v>
      </c>
      <c r="I91" s="98">
        <v>473</v>
      </c>
      <c r="J91" s="99">
        <f t="shared" si="12"/>
        <v>13335</v>
      </c>
    </row>
    <row r="92" spans="1:10" ht="27.75" customHeight="1" thickBot="1">
      <c r="A92" s="100" t="s">
        <v>83</v>
      </c>
      <c r="B92" s="21">
        <v>2577</v>
      </c>
      <c r="C92" s="59">
        <v>0</v>
      </c>
      <c r="D92" s="21">
        <v>158</v>
      </c>
      <c r="E92" s="40">
        <v>0</v>
      </c>
      <c r="F92" s="101">
        <f t="shared" si="14"/>
        <v>2735</v>
      </c>
      <c r="G92" s="102">
        <f t="shared" si="14"/>
        <v>0</v>
      </c>
      <c r="H92" s="103">
        <v>2663</v>
      </c>
      <c r="I92" s="104">
        <v>168</v>
      </c>
      <c r="J92" s="105">
        <f t="shared" si="12"/>
        <v>2831</v>
      </c>
    </row>
    <row r="93" spans="1:10" ht="27.75" customHeight="1" thickBot="1" thickTop="1">
      <c r="A93" s="106" t="s">
        <v>84</v>
      </c>
      <c r="B93" s="107">
        <f aca="true" t="shared" si="15" ref="B93:G93">SUM(B86:B92)</f>
        <v>63312</v>
      </c>
      <c r="C93" s="107">
        <f t="shared" si="15"/>
        <v>4</v>
      </c>
      <c r="D93" s="107">
        <f t="shared" si="15"/>
        <v>2636</v>
      </c>
      <c r="E93" s="108">
        <f t="shared" si="15"/>
        <v>0</v>
      </c>
      <c r="F93" s="109">
        <f t="shared" si="15"/>
        <v>65948</v>
      </c>
      <c r="G93" s="110">
        <f t="shared" si="15"/>
        <v>4</v>
      </c>
      <c r="H93" s="111">
        <v>65369</v>
      </c>
      <c r="I93" s="108">
        <v>2793</v>
      </c>
      <c r="J93" s="112">
        <f>SUM(H93:I93)</f>
        <v>68162</v>
      </c>
    </row>
    <row r="94" spans="1:10" ht="38.25" customHeight="1">
      <c r="A94" s="217"/>
      <c r="B94" s="218"/>
      <c r="C94" s="218"/>
      <c r="D94" s="218"/>
      <c r="E94" s="218"/>
      <c r="F94" s="218"/>
      <c r="G94" s="218"/>
      <c r="H94" s="218"/>
      <c r="I94" s="218"/>
      <c r="J94" s="218"/>
    </row>
  </sheetData>
  <sheetProtection/>
  <mergeCells count="20">
    <mergeCell ref="H58:H59"/>
    <mergeCell ref="I58:I59"/>
    <mergeCell ref="J58:J59"/>
    <mergeCell ref="B56:G57"/>
    <mergeCell ref="B3:G4"/>
    <mergeCell ref="A94:J94"/>
    <mergeCell ref="A3:A7"/>
    <mergeCell ref="H3:J4"/>
    <mergeCell ref="B5:C5"/>
    <mergeCell ref="D5:E5"/>
    <mergeCell ref="F5:G5"/>
    <mergeCell ref="A1:J1"/>
    <mergeCell ref="A56:A60"/>
    <mergeCell ref="H56:J57"/>
    <mergeCell ref="B58:C58"/>
    <mergeCell ref="D58:E58"/>
    <mergeCell ref="F58:G58"/>
    <mergeCell ref="H5:H6"/>
    <mergeCell ref="I5:I6"/>
    <mergeCell ref="J5:J6"/>
  </mergeCells>
  <conditionalFormatting sqref="A87:A92">
    <cfRule type="expression" priority="2" dxfId="1" stopIfTrue="1">
      <formula>#REF!="未回答"</formula>
    </cfRule>
  </conditionalFormatting>
  <printOptions horizontalCentered="1"/>
  <pageMargins left="0.5905511811023623" right="0.15748031496062992" top="0.2362204724409449" bottom="0.15748031496062992" header="0.2362204724409449" footer="0.15748031496062992"/>
  <pageSetup fitToHeight="2" horizontalDpi="600" verticalDpi="600" orientation="portrait" pageOrder="overThenDown" paperSize="9" scale="51" r:id="rId1"/>
  <rowBreaks count="1" manualBreakCount="1">
    <brk id="5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80" zoomScalePageLayoutView="0" workbookViewId="0" topLeftCell="A1">
      <selection activeCell="B3" sqref="B3:G4"/>
    </sheetView>
  </sheetViews>
  <sheetFormatPr defaultColWidth="8.796875" defaultRowHeight="15"/>
  <cols>
    <col min="1" max="1" width="21.59765625" style="113" customWidth="1"/>
    <col min="2" max="13" width="15.19921875" style="113" customWidth="1"/>
    <col min="14" max="16384" width="9" style="113" customWidth="1"/>
  </cols>
  <sheetData>
    <row r="1" spans="1:10" ht="30" customHeight="1">
      <c r="A1" s="236" t="s">
        <v>184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30" customHeight="1" thickBot="1">
      <c r="A2" s="219" t="s">
        <v>116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ht="30" customHeight="1">
      <c r="A3" s="114"/>
      <c r="B3" s="197" t="str">
        <f>'２日前'!B3</f>
        <v>今回（H２６）衆議院議員総選挙
１２月１２日現在（１２／３～１２／１２)</v>
      </c>
      <c r="C3" s="197"/>
      <c r="D3" s="197"/>
      <c r="E3" s="197"/>
      <c r="F3" s="197"/>
      <c r="G3" s="220"/>
      <c r="H3" s="223" t="str">
        <f>'２日前'!H3</f>
        <v>参考（H２４）衆議院議員総選挙
１２月１４日現在（１２／５～１２／１４)</v>
      </c>
      <c r="I3" s="211"/>
      <c r="J3" s="224"/>
    </row>
    <row r="4" spans="1:10" ht="30" customHeight="1" thickBot="1">
      <c r="A4" s="115" t="s">
        <v>89</v>
      </c>
      <c r="B4" s="200"/>
      <c r="C4" s="200"/>
      <c r="D4" s="200"/>
      <c r="E4" s="200"/>
      <c r="F4" s="221"/>
      <c r="G4" s="222"/>
      <c r="H4" s="225"/>
      <c r="I4" s="213"/>
      <c r="J4" s="226"/>
    </row>
    <row r="5" spans="1:10" ht="30" customHeight="1" thickTop="1">
      <c r="A5" s="115" t="s">
        <v>90</v>
      </c>
      <c r="B5" s="207" t="s">
        <v>68</v>
      </c>
      <c r="C5" s="227"/>
      <c r="D5" s="207" t="s">
        <v>69</v>
      </c>
      <c r="E5" s="228"/>
      <c r="F5" s="229" t="s">
        <v>75</v>
      </c>
      <c r="G5" s="230"/>
      <c r="H5" s="231" t="s">
        <v>71</v>
      </c>
      <c r="I5" s="233" t="s">
        <v>72</v>
      </c>
      <c r="J5" s="209" t="s">
        <v>73</v>
      </c>
    </row>
    <row r="6" spans="1:10" ht="30" customHeight="1">
      <c r="A6" s="115"/>
      <c r="B6" s="5"/>
      <c r="C6" s="6" t="s">
        <v>74</v>
      </c>
      <c r="D6" s="5"/>
      <c r="E6" s="7" t="s">
        <v>74</v>
      </c>
      <c r="F6" s="8"/>
      <c r="G6" s="9" t="s">
        <v>74</v>
      </c>
      <c r="H6" s="232"/>
      <c r="I6" s="234"/>
      <c r="J6" s="210"/>
    </row>
    <row r="7" spans="1:10" ht="30" customHeight="1" thickBot="1">
      <c r="A7" s="116"/>
      <c r="B7" s="117" t="s">
        <v>160</v>
      </c>
      <c r="C7" s="117" t="s">
        <v>161</v>
      </c>
      <c r="D7" s="117" t="s">
        <v>162</v>
      </c>
      <c r="E7" s="118" t="s">
        <v>163</v>
      </c>
      <c r="F7" s="119" t="s">
        <v>164</v>
      </c>
      <c r="G7" s="118" t="s">
        <v>165</v>
      </c>
      <c r="H7" s="120" t="s">
        <v>166</v>
      </c>
      <c r="I7" s="121" t="s">
        <v>167</v>
      </c>
      <c r="J7" s="122" t="s">
        <v>168</v>
      </c>
    </row>
    <row r="8" spans="1:10" ht="30" customHeight="1" thickTop="1">
      <c r="A8" s="123" t="s">
        <v>117</v>
      </c>
      <c r="B8" s="124">
        <f>'２日前'!B65</f>
        <v>4558</v>
      </c>
      <c r="C8" s="125">
        <f>'２日前'!C65</f>
        <v>0</v>
      </c>
      <c r="D8" s="124">
        <f>'２日前'!D65</f>
        <v>157</v>
      </c>
      <c r="E8" s="126">
        <f>'２日前'!E65</f>
        <v>0</v>
      </c>
      <c r="F8" s="127">
        <f>'２日前'!F65</f>
        <v>4715</v>
      </c>
      <c r="G8" s="128">
        <f>'２日前'!G65</f>
        <v>0</v>
      </c>
      <c r="H8" s="129">
        <f>'２日前'!H65</f>
        <v>4658</v>
      </c>
      <c r="I8" s="130">
        <f>'２日前'!I65</f>
        <v>215</v>
      </c>
      <c r="J8" s="131">
        <f>'２日前'!J65</f>
        <v>4873</v>
      </c>
    </row>
    <row r="9" spans="1:10" ht="30" customHeight="1">
      <c r="A9" s="123" t="s">
        <v>169</v>
      </c>
      <c r="B9" s="124">
        <f>'２日前'!B66</f>
        <v>4327</v>
      </c>
      <c r="C9" s="125">
        <f>'２日前'!C66</f>
        <v>0</v>
      </c>
      <c r="D9" s="124">
        <f>'２日前'!D66</f>
        <v>260</v>
      </c>
      <c r="E9" s="126">
        <f>'２日前'!E66</f>
        <v>0</v>
      </c>
      <c r="F9" s="127">
        <f>'２日前'!F66</f>
        <v>4587</v>
      </c>
      <c r="G9" s="132">
        <f>'２日前'!G66</f>
        <v>0</v>
      </c>
      <c r="H9" s="127">
        <f>'２日前'!H66</f>
        <v>4442</v>
      </c>
      <c r="I9" s="130">
        <f>'２日前'!I66</f>
        <v>255</v>
      </c>
      <c r="J9" s="131">
        <f>'２日前'!J66</f>
        <v>4697</v>
      </c>
    </row>
    <row r="10" spans="1:10" ht="30" customHeight="1">
      <c r="A10" s="123" t="s">
        <v>170</v>
      </c>
      <c r="B10" s="124">
        <f>'２日前'!B67</f>
        <v>5603</v>
      </c>
      <c r="C10" s="125">
        <f>'２日前'!C67</f>
        <v>0</v>
      </c>
      <c r="D10" s="124">
        <f>'２日前'!D67</f>
        <v>247</v>
      </c>
      <c r="E10" s="126">
        <f>'２日前'!E67</f>
        <v>0</v>
      </c>
      <c r="F10" s="127">
        <f>'２日前'!F67</f>
        <v>5850</v>
      </c>
      <c r="G10" s="132">
        <f>'２日前'!G67</f>
        <v>0</v>
      </c>
      <c r="H10" s="127">
        <f>'２日前'!H67</f>
        <v>5800</v>
      </c>
      <c r="I10" s="130">
        <f>'２日前'!I67</f>
        <v>285</v>
      </c>
      <c r="J10" s="131">
        <f>'２日前'!J67</f>
        <v>6085</v>
      </c>
    </row>
    <row r="11" spans="1:10" ht="30" customHeight="1">
      <c r="A11" s="123" t="s">
        <v>171</v>
      </c>
      <c r="B11" s="124">
        <f>'２日前'!B69</f>
        <v>4722</v>
      </c>
      <c r="C11" s="125">
        <f>'２日前'!C69</f>
        <v>0</v>
      </c>
      <c r="D11" s="124">
        <f>'２日前'!D69</f>
        <v>195</v>
      </c>
      <c r="E11" s="126">
        <f>'２日前'!E69</f>
        <v>0</v>
      </c>
      <c r="F11" s="127">
        <f>'２日前'!F69</f>
        <v>4917</v>
      </c>
      <c r="G11" s="132">
        <f>'２日前'!G69</f>
        <v>0</v>
      </c>
      <c r="H11" s="127">
        <f>'２日前'!H69</f>
        <v>4860</v>
      </c>
      <c r="I11" s="130">
        <f>'２日前'!I69</f>
        <v>235</v>
      </c>
      <c r="J11" s="131">
        <f>'２日前'!J69</f>
        <v>5095</v>
      </c>
    </row>
    <row r="12" spans="1:10" ht="30" customHeight="1">
      <c r="A12" s="123" t="s">
        <v>172</v>
      </c>
      <c r="B12" s="124">
        <f>'２日前'!B70</f>
        <v>3575</v>
      </c>
      <c r="C12" s="125">
        <f>'２日前'!C70</f>
        <v>0</v>
      </c>
      <c r="D12" s="124">
        <f>'２日前'!D70</f>
        <v>152</v>
      </c>
      <c r="E12" s="126">
        <f>'２日前'!E70</f>
        <v>0</v>
      </c>
      <c r="F12" s="127">
        <f>'２日前'!F70</f>
        <v>3727</v>
      </c>
      <c r="G12" s="132">
        <f>'２日前'!G70</f>
        <v>0</v>
      </c>
      <c r="H12" s="127">
        <f>'２日前'!H70</f>
        <v>4136</v>
      </c>
      <c r="I12" s="130">
        <f>'２日前'!I70</f>
        <v>195</v>
      </c>
      <c r="J12" s="131">
        <f>'２日前'!J70</f>
        <v>4331</v>
      </c>
    </row>
    <row r="13" spans="1:10" ht="30" customHeight="1">
      <c r="A13" s="123" t="s">
        <v>173</v>
      </c>
      <c r="B13" s="124">
        <f>'２日前'!B75</f>
        <v>5263</v>
      </c>
      <c r="C13" s="125">
        <f>'２日前'!C75</f>
        <v>0</v>
      </c>
      <c r="D13" s="124">
        <f>'２日前'!D75</f>
        <v>330</v>
      </c>
      <c r="E13" s="126">
        <f>'２日前'!E75</f>
        <v>0</v>
      </c>
      <c r="F13" s="127">
        <f>'２日前'!F75</f>
        <v>5593</v>
      </c>
      <c r="G13" s="132">
        <f>'２日前'!G75</f>
        <v>0</v>
      </c>
      <c r="H13" s="127">
        <f>'２日前'!H75</f>
        <v>5839</v>
      </c>
      <c r="I13" s="130">
        <f>'２日前'!I75</f>
        <v>346</v>
      </c>
      <c r="J13" s="131">
        <f>'２日前'!J75</f>
        <v>6185</v>
      </c>
    </row>
    <row r="14" spans="1:10" ht="30" customHeight="1">
      <c r="A14" s="133" t="s">
        <v>93</v>
      </c>
      <c r="B14" s="134">
        <f>SUM(B8:B13)</f>
        <v>28048</v>
      </c>
      <c r="C14" s="135">
        <f aca="true" t="shared" si="0" ref="C14:J14">SUM(C8:C13)</f>
        <v>0</v>
      </c>
      <c r="D14" s="134">
        <f t="shared" si="0"/>
        <v>1341</v>
      </c>
      <c r="E14" s="136">
        <f t="shared" si="0"/>
        <v>0</v>
      </c>
      <c r="F14" s="137">
        <f t="shared" si="0"/>
        <v>29389</v>
      </c>
      <c r="G14" s="138">
        <f t="shared" si="0"/>
        <v>0</v>
      </c>
      <c r="H14" s="137">
        <f t="shared" si="0"/>
        <v>29735</v>
      </c>
      <c r="I14" s="139">
        <f t="shared" si="0"/>
        <v>1531</v>
      </c>
      <c r="J14" s="140">
        <f t="shared" si="0"/>
        <v>31266</v>
      </c>
    </row>
    <row r="15" spans="1:10" ht="30" customHeight="1">
      <c r="A15" s="123" t="s">
        <v>118</v>
      </c>
      <c r="B15" s="124">
        <f>'２日前'!B79</f>
        <v>6732</v>
      </c>
      <c r="C15" s="125">
        <f>'２日前'!C79</f>
        <v>0</v>
      </c>
      <c r="D15" s="124">
        <f>'２日前'!D79</f>
        <v>191</v>
      </c>
      <c r="E15" s="126">
        <f>'２日前'!E79</f>
        <v>0</v>
      </c>
      <c r="F15" s="127">
        <f>'２日前'!F79</f>
        <v>6923</v>
      </c>
      <c r="G15" s="132">
        <f>'２日前'!G79</f>
        <v>0</v>
      </c>
      <c r="H15" s="127">
        <f>'２日前'!H79</f>
        <v>7285</v>
      </c>
      <c r="I15" s="130">
        <f>'２日前'!I79</f>
        <v>363</v>
      </c>
      <c r="J15" s="131">
        <f>'２日前'!J79</f>
        <v>7648</v>
      </c>
    </row>
    <row r="16" spans="1:10" ht="30" customHeight="1">
      <c r="A16" s="123" t="s">
        <v>119</v>
      </c>
      <c r="B16" s="124">
        <f>'２日前'!B82</f>
        <v>8246</v>
      </c>
      <c r="C16" s="125">
        <f>'２日前'!C82</f>
        <v>2</v>
      </c>
      <c r="D16" s="124">
        <f>'２日前'!D82</f>
        <v>360</v>
      </c>
      <c r="E16" s="126">
        <f>'２日前'!E82</f>
        <v>0</v>
      </c>
      <c r="F16" s="127">
        <f>'２日前'!F82</f>
        <v>8606</v>
      </c>
      <c r="G16" s="132">
        <f>'２日前'!G82</f>
        <v>2</v>
      </c>
      <c r="H16" s="127">
        <f>'２日前'!H82</f>
        <v>9215</v>
      </c>
      <c r="I16" s="130">
        <f>'２日前'!I82</f>
        <v>465</v>
      </c>
      <c r="J16" s="131">
        <f>'２日前'!J82</f>
        <v>9680</v>
      </c>
    </row>
    <row r="17" spans="1:10" ht="30" customHeight="1">
      <c r="A17" s="123" t="s">
        <v>120</v>
      </c>
      <c r="B17" s="124">
        <f>'２日前'!B83</f>
        <v>15030</v>
      </c>
      <c r="C17" s="125">
        <f>'２日前'!C83</f>
        <v>0</v>
      </c>
      <c r="D17" s="124">
        <f>'２日前'!D83</f>
        <v>585</v>
      </c>
      <c r="E17" s="126">
        <f>'２日前'!E83</f>
        <v>0</v>
      </c>
      <c r="F17" s="127">
        <f>'２日前'!F83</f>
        <v>15615</v>
      </c>
      <c r="G17" s="132">
        <f>'２日前'!G83</f>
        <v>0</v>
      </c>
      <c r="H17" s="127">
        <f>'２日前'!H83</f>
        <v>16103</v>
      </c>
      <c r="I17" s="130">
        <f>'２日前'!I83</f>
        <v>470</v>
      </c>
      <c r="J17" s="131">
        <f>'２日前'!J83</f>
        <v>16573</v>
      </c>
    </row>
    <row r="18" spans="1:10" ht="30" customHeight="1">
      <c r="A18" s="133" t="s">
        <v>96</v>
      </c>
      <c r="B18" s="134">
        <f>SUM(B15:B17)</f>
        <v>30008</v>
      </c>
      <c r="C18" s="135">
        <f aca="true" t="shared" si="1" ref="C18:J18">SUM(C15:C17)</f>
        <v>2</v>
      </c>
      <c r="D18" s="134">
        <f t="shared" si="1"/>
        <v>1136</v>
      </c>
      <c r="E18" s="136">
        <f t="shared" si="1"/>
        <v>0</v>
      </c>
      <c r="F18" s="137">
        <f t="shared" si="1"/>
        <v>31144</v>
      </c>
      <c r="G18" s="138">
        <f t="shared" si="1"/>
        <v>2</v>
      </c>
      <c r="H18" s="137">
        <f t="shared" si="1"/>
        <v>32603</v>
      </c>
      <c r="I18" s="139">
        <f t="shared" si="1"/>
        <v>1298</v>
      </c>
      <c r="J18" s="140">
        <f t="shared" si="1"/>
        <v>33901</v>
      </c>
    </row>
    <row r="19" spans="1:10" ht="30" customHeight="1">
      <c r="A19" s="123" t="s">
        <v>121</v>
      </c>
      <c r="B19" s="124">
        <f>'２日前'!B68</f>
        <v>6080</v>
      </c>
      <c r="C19" s="125">
        <f>'２日前'!C68</f>
        <v>0</v>
      </c>
      <c r="D19" s="124">
        <f>'２日前'!D68</f>
        <v>370</v>
      </c>
      <c r="E19" s="126">
        <f>'２日前'!E68</f>
        <v>0</v>
      </c>
      <c r="F19" s="127">
        <f>'２日前'!F68</f>
        <v>6450</v>
      </c>
      <c r="G19" s="132">
        <f>'２日前'!G68</f>
        <v>0</v>
      </c>
      <c r="H19" s="127">
        <f>'２日前'!H68</f>
        <v>6803</v>
      </c>
      <c r="I19" s="130">
        <f>'２日前'!I68</f>
        <v>244</v>
      </c>
      <c r="J19" s="131">
        <f>'２日前'!J68</f>
        <v>7047</v>
      </c>
    </row>
    <row r="20" spans="1:10" ht="30" customHeight="1">
      <c r="A20" s="123" t="s">
        <v>174</v>
      </c>
      <c r="B20" s="124">
        <f>'２日前'!B80</f>
        <v>11813</v>
      </c>
      <c r="C20" s="125">
        <f>'２日前'!C80</f>
        <v>1</v>
      </c>
      <c r="D20" s="124">
        <f>'２日前'!D80</f>
        <v>635</v>
      </c>
      <c r="E20" s="126">
        <f>'２日前'!E80</f>
        <v>0</v>
      </c>
      <c r="F20" s="127">
        <f>'２日前'!F80</f>
        <v>12448</v>
      </c>
      <c r="G20" s="132">
        <f>'２日前'!G80</f>
        <v>1</v>
      </c>
      <c r="H20" s="127">
        <f>'２日前'!H80</f>
        <v>13324</v>
      </c>
      <c r="I20" s="130">
        <f>'２日前'!I80</f>
        <v>623</v>
      </c>
      <c r="J20" s="131">
        <f>'２日前'!J80</f>
        <v>13947</v>
      </c>
    </row>
    <row r="21" spans="1:10" ht="30" customHeight="1">
      <c r="A21" s="123" t="s">
        <v>175</v>
      </c>
      <c r="B21" s="124">
        <f>'２日前'!B81</f>
        <v>10722</v>
      </c>
      <c r="C21" s="125">
        <f>'２日前'!C81</f>
        <v>1</v>
      </c>
      <c r="D21" s="124">
        <f>'２日前'!D81</f>
        <v>516</v>
      </c>
      <c r="E21" s="126">
        <f>'２日前'!E81</f>
        <v>0</v>
      </c>
      <c r="F21" s="127">
        <f>'２日前'!F81</f>
        <v>11238</v>
      </c>
      <c r="G21" s="132">
        <f>'２日前'!G81</f>
        <v>1</v>
      </c>
      <c r="H21" s="127">
        <f>'２日前'!H81</f>
        <v>12169</v>
      </c>
      <c r="I21" s="130">
        <f>'２日前'!I81</f>
        <v>407</v>
      </c>
      <c r="J21" s="131">
        <f>'２日前'!J81</f>
        <v>12576</v>
      </c>
    </row>
    <row r="22" spans="1:10" ht="30" customHeight="1">
      <c r="A22" s="123" t="s">
        <v>176</v>
      </c>
      <c r="B22" s="124">
        <f>'２日前'!B84</f>
        <v>9289</v>
      </c>
      <c r="C22" s="125">
        <f>'２日前'!C84</f>
        <v>0</v>
      </c>
      <c r="D22" s="124">
        <f>'２日前'!D84</f>
        <v>437</v>
      </c>
      <c r="E22" s="126">
        <f>'２日前'!E84</f>
        <v>0</v>
      </c>
      <c r="F22" s="127">
        <f>'２日前'!F84</f>
        <v>9726</v>
      </c>
      <c r="G22" s="132">
        <f>'２日前'!G84</f>
        <v>0</v>
      </c>
      <c r="H22" s="127">
        <f>'２日前'!H84</f>
        <v>10848</v>
      </c>
      <c r="I22" s="130">
        <f>'２日前'!I84</f>
        <v>331</v>
      </c>
      <c r="J22" s="131">
        <f>'２日前'!J84</f>
        <v>11179</v>
      </c>
    </row>
    <row r="23" spans="1:10" ht="30" customHeight="1">
      <c r="A23" s="133" t="s">
        <v>98</v>
      </c>
      <c r="B23" s="136">
        <f>SUM(B19:B22)</f>
        <v>37904</v>
      </c>
      <c r="C23" s="135">
        <f aca="true" t="shared" si="2" ref="C23:J23">SUM(C19:C22)</f>
        <v>2</v>
      </c>
      <c r="D23" s="134">
        <f t="shared" si="2"/>
        <v>1958</v>
      </c>
      <c r="E23" s="136">
        <f t="shared" si="2"/>
        <v>0</v>
      </c>
      <c r="F23" s="137">
        <f t="shared" si="2"/>
        <v>39862</v>
      </c>
      <c r="G23" s="138">
        <f t="shared" si="2"/>
        <v>2</v>
      </c>
      <c r="H23" s="137">
        <f t="shared" si="2"/>
        <v>43144</v>
      </c>
      <c r="I23" s="139">
        <f t="shared" si="2"/>
        <v>1605</v>
      </c>
      <c r="J23" s="140">
        <f t="shared" si="2"/>
        <v>44749</v>
      </c>
    </row>
    <row r="24" spans="1:10" ht="30" customHeight="1">
      <c r="A24" s="123" t="s">
        <v>148</v>
      </c>
      <c r="B24" s="124">
        <f>'２日前'!B61</f>
        <v>8336</v>
      </c>
      <c r="C24" s="125">
        <f>'２日前'!C61</f>
        <v>0</v>
      </c>
      <c r="D24" s="124">
        <f>'２日前'!D61</f>
        <v>171</v>
      </c>
      <c r="E24" s="126">
        <f>'２日前'!E61</f>
        <v>0</v>
      </c>
      <c r="F24" s="127">
        <f>'２日前'!F61</f>
        <v>8507</v>
      </c>
      <c r="G24" s="132">
        <f>'２日前'!G61</f>
        <v>0</v>
      </c>
      <c r="H24" s="127">
        <f>'２日前'!H61</f>
        <v>8688</v>
      </c>
      <c r="I24" s="130">
        <f>'２日前'!I61</f>
        <v>293</v>
      </c>
      <c r="J24" s="131">
        <f>'２日前'!J61</f>
        <v>8981</v>
      </c>
    </row>
    <row r="25" spans="1:10" ht="30" customHeight="1">
      <c r="A25" s="123" t="s">
        <v>177</v>
      </c>
      <c r="B25" s="124">
        <f>'２日前'!B62</f>
        <v>6123</v>
      </c>
      <c r="C25" s="125">
        <f>'２日前'!C62</f>
        <v>0</v>
      </c>
      <c r="D25" s="124">
        <f>'２日前'!D62</f>
        <v>273</v>
      </c>
      <c r="E25" s="126">
        <f>'２日前'!E62</f>
        <v>0</v>
      </c>
      <c r="F25" s="127">
        <f>'２日前'!F62</f>
        <v>6396</v>
      </c>
      <c r="G25" s="132">
        <f>'２日前'!G62</f>
        <v>0</v>
      </c>
      <c r="H25" s="127">
        <f>'２日前'!H62</f>
        <v>6569</v>
      </c>
      <c r="I25" s="130">
        <f>'２日前'!I62</f>
        <v>292</v>
      </c>
      <c r="J25" s="131">
        <f>'２日前'!J62</f>
        <v>6861</v>
      </c>
    </row>
    <row r="26" spans="1:10" ht="30" customHeight="1">
      <c r="A26" s="123" t="s">
        <v>178</v>
      </c>
      <c r="B26" s="124">
        <f>'２日前'!B63</f>
        <v>4494</v>
      </c>
      <c r="C26" s="125">
        <f>'２日前'!C63</f>
        <v>0</v>
      </c>
      <c r="D26" s="124">
        <f>'２日前'!D63</f>
        <v>99</v>
      </c>
      <c r="E26" s="126">
        <f>'２日前'!E63</f>
        <v>0</v>
      </c>
      <c r="F26" s="127">
        <f>'２日前'!F63</f>
        <v>4593</v>
      </c>
      <c r="G26" s="132">
        <f>'２日前'!G63</f>
        <v>0</v>
      </c>
      <c r="H26" s="127">
        <f>'２日前'!H63</f>
        <v>4496</v>
      </c>
      <c r="I26" s="130">
        <f>'２日前'!I63</f>
        <v>120</v>
      </c>
      <c r="J26" s="131">
        <f>'２日前'!J63</f>
        <v>4616</v>
      </c>
    </row>
    <row r="27" spans="1:10" ht="30" customHeight="1">
      <c r="A27" s="123" t="s">
        <v>179</v>
      </c>
      <c r="B27" s="124">
        <f>'２日前'!B74</f>
        <v>4561</v>
      </c>
      <c r="C27" s="125">
        <f>'２日前'!C74</f>
        <v>0</v>
      </c>
      <c r="D27" s="124">
        <f>'２日前'!D74</f>
        <v>250</v>
      </c>
      <c r="E27" s="126">
        <f>'２日前'!E74</f>
        <v>0</v>
      </c>
      <c r="F27" s="127">
        <f>'２日前'!F74</f>
        <v>4811</v>
      </c>
      <c r="G27" s="132">
        <f>'２日前'!G74</f>
        <v>0</v>
      </c>
      <c r="H27" s="127">
        <f>'２日前'!H74</f>
        <v>4855</v>
      </c>
      <c r="I27" s="130">
        <f>'２日前'!I74</f>
        <v>235</v>
      </c>
      <c r="J27" s="131">
        <f>'２日前'!J74</f>
        <v>5090</v>
      </c>
    </row>
    <row r="28" spans="1:10" ht="30" customHeight="1">
      <c r="A28" s="123" t="s">
        <v>180</v>
      </c>
      <c r="B28" s="124">
        <f>'２日前'!B77</f>
        <v>11173</v>
      </c>
      <c r="C28" s="125">
        <f>'２日前'!C77</f>
        <v>2</v>
      </c>
      <c r="D28" s="124">
        <f>'２日前'!D77</f>
        <v>398</v>
      </c>
      <c r="E28" s="126">
        <f>'２日前'!E77</f>
        <v>0</v>
      </c>
      <c r="F28" s="127">
        <f>'２日前'!F77</f>
        <v>11571</v>
      </c>
      <c r="G28" s="132">
        <f>'２日前'!G77</f>
        <v>2</v>
      </c>
      <c r="H28" s="127">
        <f>'２日前'!H77</f>
        <v>11796</v>
      </c>
      <c r="I28" s="130">
        <f>'２日前'!I77</f>
        <v>494</v>
      </c>
      <c r="J28" s="131">
        <f>'２日前'!J77</f>
        <v>12290</v>
      </c>
    </row>
    <row r="29" spans="1:10" ht="30" customHeight="1">
      <c r="A29" s="133" t="s">
        <v>100</v>
      </c>
      <c r="B29" s="136">
        <f>SUM(B24:B28)</f>
        <v>34687</v>
      </c>
      <c r="C29" s="135">
        <f aca="true" t="shared" si="3" ref="C29:J29">SUM(C24:C28)</f>
        <v>2</v>
      </c>
      <c r="D29" s="134">
        <f t="shared" si="3"/>
        <v>1191</v>
      </c>
      <c r="E29" s="136">
        <f t="shared" si="3"/>
        <v>0</v>
      </c>
      <c r="F29" s="137">
        <f t="shared" si="3"/>
        <v>35878</v>
      </c>
      <c r="G29" s="138">
        <f t="shared" si="3"/>
        <v>2</v>
      </c>
      <c r="H29" s="137">
        <f t="shared" si="3"/>
        <v>36404</v>
      </c>
      <c r="I29" s="139">
        <f t="shared" si="3"/>
        <v>1434</v>
      </c>
      <c r="J29" s="140">
        <f t="shared" si="3"/>
        <v>37838</v>
      </c>
    </row>
    <row r="30" spans="1:10" ht="30" customHeight="1">
      <c r="A30" s="123" t="s">
        <v>122</v>
      </c>
      <c r="B30" s="124">
        <f>'２日前'!B64</f>
        <v>4674</v>
      </c>
      <c r="C30" s="125">
        <f>'２日前'!C64</f>
        <v>1</v>
      </c>
      <c r="D30" s="124">
        <f>'２日前'!D64</f>
        <v>260</v>
      </c>
      <c r="E30" s="126">
        <f>'２日前'!E64</f>
        <v>0</v>
      </c>
      <c r="F30" s="127">
        <f>'２日前'!F64</f>
        <v>4934</v>
      </c>
      <c r="G30" s="132">
        <f>'２日前'!G64</f>
        <v>1</v>
      </c>
      <c r="H30" s="127">
        <f>'２日前'!H64</f>
        <v>5079</v>
      </c>
      <c r="I30" s="130">
        <f>'２日前'!I64</f>
        <v>194</v>
      </c>
      <c r="J30" s="131">
        <f>'２日前'!J64</f>
        <v>5273</v>
      </c>
    </row>
    <row r="31" spans="1:10" ht="30" customHeight="1">
      <c r="A31" s="123" t="s">
        <v>101</v>
      </c>
      <c r="B31" s="124">
        <f>'２日前'!B71</f>
        <v>5954</v>
      </c>
      <c r="C31" s="125">
        <f>'２日前'!C71</f>
        <v>0</v>
      </c>
      <c r="D31" s="124">
        <f>'２日前'!D71</f>
        <v>422</v>
      </c>
      <c r="E31" s="126">
        <f>'２日前'!E71</f>
        <v>0</v>
      </c>
      <c r="F31" s="127">
        <f>'２日前'!F71</f>
        <v>6376</v>
      </c>
      <c r="G31" s="132">
        <f>'２日前'!G71</f>
        <v>0</v>
      </c>
      <c r="H31" s="127">
        <f>'２日前'!H71</f>
        <v>6546</v>
      </c>
      <c r="I31" s="130">
        <f>'２日前'!I71</f>
        <v>374</v>
      </c>
      <c r="J31" s="131">
        <f>'２日前'!J71</f>
        <v>6920</v>
      </c>
    </row>
    <row r="32" spans="1:10" ht="30" customHeight="1">
      <c r="A32" s="123" t="s">
        <v>102</v>
      </c>
      <c r="B32" s="124">
        <f>'２日前'!B72</f>
        <v>8634</v>
      </c>
      <c r="C32" s="125">
        <f>'２日前'!C72</f>
        <v>0</v>
      </c>
      <c r="D32" s="124">
        <f>'２日前'!D72</f>
        <v>437</v>
      </c>
      <c r="E32" s="126">
        <f>'２日前'!E72</f>
        <v>0</v>
      </c>
      <c r="F32" s="127">
        <f>'２日前'!F72</f>
        <v>9071</v>
      </c>
      <c r="G32" s="132">
        <f>'２日前'!G72</f>
        <v>0</v>
      </c>
      <c r="H32" s="127">
        <f>'２日前'!H72</f>
        <v>9450</v>
      </c>
      <c r="I32" s="130">
        <f>'２日前'!I72</f>
        <v>487</v>
      </c>
      <c r="J32" s="131">
        <f>'２日前'!J72</f>
        <v>9937</v>
      </c>
    </row>
    <row r="33" spans="1:10" ht="30" customHeight="1">
      <c r="A33" s="123" t="s">
        <v>103</v>
      </c>
      <c r="B33" s="124">
        <f>'２日前'!B73</f>
        <v>12063</v>
      </c>
      <c r="C33" s="125">
        <f>'２日前'!C73</f>
        <v>1</v>
      </c>
      <c r="D33" s="124">
        <f>'２日前'!D73</f>
        <v>389</v>
      </c>
      <c r="E33" s="126">
        <f>'２日前'!E73</f>
        <v>0</v>
      </c>
      <c r="F33" s="127">
        <f>'２日前'!F73</f>
        <v>12452</v>
      </c>
      <c r="G33" s="132">
        <f>'２日前'!G73</f>
        <v>1</v>
      </c>
      <c r="H33" s="127">
        <f>'２日前'!H73</f>
        <v>13412</v>
      </c>
      <c r="I33" s="130">
        <f>'２日前'!I73</f>
        <v>433</v>
      </c>
      <c r="J33" s="131">
        <f>'２日前'!J73</f>
        <v>13845</v>
      </c>
    </row>
    <row r="34" spans="1:10" ht="30" customHeight="1">
      <c r="A34" s="133" t="s">
        <v>105</v>
      </c>
      <c r="B34" s="136">
        <f>SUM(B30:B33)</f>
        <v>31325</v>
      </c>
      <c r="C34" s="136">
        <f aca="true" t="shared" si="4" ref="C34:J34">SUM(C30:C33)</f>
        <v>2</v>
      </c>
      <c r="D34" s="136">
        <f t="shared" si="4"/>
        <v>1508</v>
      </c>
      <c r="E34" s="139">
        <f t="shared" si="4"/>
        <v>0</v>
      </c>
      <c r="F34" s="134">
        <f t="shared" si="4"/>
        <v>32833</v>
      </c>
      <c r="G34" s="139">
        <f t="shared" si="4"/>
        <v>2</v>
      </c>
      <c r="H34" s="134">
        <f t="shared" si="4"/>
        <v>34487</v>
      </c>
      <c r="I34" s="136">
        <f t="shared" si="4"/>
        <v>1488</v>
      </c>
      <c r="J34" s="35">
        <f t="shared" si="4"/>
        <v>35975</v>
      </c>
    </row>
    <row r="35" spans="1:10" ht="30" customHeight="1">
      <c r="A35" s="141" t="s">
        <v>123</v>
      </c>
      <c r="B35" s="124">
        <f>'２日前'!B76</f>
        <v>6967</v>
      </c>
      <c r="C35" s="125">
        <f>'２日前'!C76</f>
        <v>0</v>
      </c>
      <c r="D35" s="124">
        <f>'２日前'!D76</f>
        <v>338</v>
      </c>
      <c r="E35" s="126">
        <f>'２日前'!E76</f>
        <v>0</v>
      </c>
      <c r="F35" s="127">
        <f>'２日前'!F76</f>
        <v>7305</v>
      </c>
      <c r="G35" s="132">
        <f>'２日前'!G76</f>
        <v>0</v>
      </c>
      <c r="H35" s="127">
        <f>'２日前'!H76</f>
        <v>7464</v>
      </c>
      <c r="I35" s="130">
        <f>'２日前'!I76</f>
        <v>300</v>
      </c>
      <c r="J35" s="131">
        <f>'２日前'!J76</f>
        <v>7764</v>
      </c>
    </row>
    <row r="36" spans="1:10" ht="30" customHeight="1">
      <c r="A36" s="123" t="s">
        <v>107</v>
      </c>
      <c r="B36" s="124">
        <f>'２日前'!B78</f>
        <v>8836</v>
      </c>
      <c r="C36" s="125">
        <f>'２日前'!C78</f>
        <v>0</v>
      </c>
      <c r="D36" s="124">
        <f>'２日前'!D78</f>
        <v>225</v>
      </c>
      <c r="E36" s="126">
        <f>'２日前'!E78</f>
        <v>0</v>
      </c>
      <c r="F36" s="127">
        <f>'２日前'!F78</f>
        <v>9061</v>
      </c>
      <c r="G36" s="132">
        <f>'２日前'!G78</f>
        <v>0</v>
      </c>
      <c r="H36" s="127">
        <f>'２日前'!H78</f>
        <v>9408</v>
      </c>
      <c r="I36" s="130">
        <f>'２日前'!I78</f>
        <v>297</v>
      </c>
      <c r="J36" s="131">
        <f>'２日前'!J78</f>
        <v>9705</v>
      </c>
    </row>
    <row r="37" spans="1:10" ht="30" customHeight="1">
      <c r="A37" s="141" t="s">
        <v>17</v>
      </c>
      <c r="B37" s="124">
        <f>'２日前'!B17</f>
        <v>8506</v>
      </c>
      <c r="C37" s="125">
        <f>'２日前'!C17</f>
        <v>0</v>
      </c>
      <c r="D37" s="124">
        <f>'２日前'!D17</f>
        <v>442</v>
      </c>
      <c r="E37" s="126">
        <f>'２日前'!E17</f>
        <v>0</v>
      </c>
      <c r="F37" s="127">
        <f>'２日前'!F17</f>
        <v>8948</v>
      </c>
      <c r="G37" s="132">
        <f>'２日前'!G17</f>
        <v>0</v>
      </c>
      <c r="H37" s="127">
        <f>'２日前'!H17</f>
        <v>9150</v>
      </c>
      <c r="I37" s="130">
        <f>'２日前'!I17</f>
        <v>454</v>
      </c>
      <c r="J37" s="131">
        <f>'２日前'!J17</f>
        <v>9604</v>
      </c>
    </row>
    <row r="38" spans="1:10" ht="30" customHeight="1">
      <c r="A38" s="142" t="s">
        <v>1</v>
      </c>
      <c r="B38" s="124">
        <f>'２日前'!B31</f>
        <v>9452</v>
      </c>
      <c r="C38" s="125">
        <f>'２日前'!C31</f>
        <v>0</v>
      </c>
      <c r="D38" s="124">
        <f>'２日前'!D31</f>
        <v>350</v>
      </c>
      <c r="E38" s="126">
        <f>'２日前'!E31</f>
        <v>0</v>
      </c>
      <c r="F38" s="127">
        <f>'２日前'!F31</f>
        <v>9802</v>
      </c>
      <c r="G38" s="132">
        <f>'２日前'!G31</f>
        <v>0</v>
      </c>
      <c r="H38" s="127">
        <f>'２日前'!H31</f>
        <v>10402</v>
      </c>
      <c r="I38" s="130">
        <f>'２日前'!I31</f>
        <v>553</v>
      </c>
      <c r="J38" s="131">
        <f>'２日前'!J31</f>
        <v>10955</v>
      </c>
    </row>
    <row r="39" spans="1:10" ht="30" customHeight="1">
      <c r="A39" s="133" t="s">
        <v>109</v>
      </c>
      <c r="B39" s="136">
        <f>SUM(B35:B38)</f>
        <v>33761</v>
      </c>
      <c r="C39" s="135">
        <f aca="true" t="shared" si="5" ref="C39:J39">SUM(C35:C38)</f>
        <v>0</v>
      </c>
      <c r="D39" s="134">
        <f t="shared" si="5"/>
        <v>1355</v>
      </c>
      <c r="E39" s="136">
        <f t="shared" si="5"/>
        <v>0</v>
      </c>
      <c r="F39" s="137">
        <f t="shared" si="5"/>
        <v>35116</v>
      </c>
      <c r="G39" s="138">
        <f t="shared" si="5"/>
        <v>0</v>
      </c>
      <c r="H39" s="137">
        <f t="shared" si="5"/>
        <v>36424</v>
      </c>
      <c r="I39" s="139">
        <f t="shared" si="5"/>
        <v>1604</v>
      </c>
      <c r="J39" s="140">
        <f t="shared" si="5"/>
        <v>38028</v>
      </c>
    </row>
    <row r="40" spans="1:10" ht="30" customHeight="1">
      <c r="A40" s="141" t="s">
        <v>10</v>
      </c>
      <c r="B40" s="124">
        <f>'２日前'!B13</f>
        <v>19863</v>
      </c>
      <c r="C40" s="125">
        <f>'２日前'!C13</f>
        <v>3</v>
      </c>
      <c r="D40" s="124">
        <f>'２日前'!D13</f>
        <v>1149</v>
      </c>
      <c r="E40" s="126">
        <f>'２日前'!E13</f>
        <v>0</v>
      </c>
      <c r="F40" s="127">
        <f>'２日前'!F13</f>
        <v>21012</v>
      </c>
      <c r="G40" s="132">
        <f>'２日前'!G13</f>
        <v>3</v>
      </c>
      <c r="H40" s="127">
        <f>'２日前'!H13</f>
        <v>18207</v>
      </c>
      <c r="I40" s="130">
        <f>'２日前'!I13</f>
        <v>1432</v>
      </c>
      <c r="J40" s="131">
        <f>'２日前'!J13</f>
        <v>19639</v>
      </c>
    </row>
    <row r="41" spans="1:10" ht="30" customHeight="1">
      <c r="A41" s="141" t="s">
        <v>3</v>
      </c>
      <c r="B41" s="143">
        <f>'２日前'!B32</f>
        <v>4532</v>
      </c>
      <c r="C41" s="144">
        <f>'２日前'!C32</f>
        <v>0</v>
      </c>
      <c r="D41" s="143">
        <f>'２日前'!D32</f>
        <v>376</v>
      </c>
      <c r="E41" s="145">
        <f>'２日前'!E32</f>
        <v>0</v>
      </c>
      <c r="F41" s="146">
        <f>'２日前'!F32</f>
        <v>4908</v>
      </c>
      <c r="G41" s="147">
        <f>'２日前'!G32</f>
        <v>0</v>
      </c>
      <c r="H41" s="146">
        <f>'２日前'!H32</f>
        <v>4239</v>
      </c>
      <c r="I41" s="148">
        <f>'２日前'!I32</f>
        <v>335</v>
      </c>
      <c r="J41" s="149">
        <f>'２日前'!J32</f>
        <v>4574</v>
      </c>
    </row>
    <row r="42" spans="1:10" ht="30" customHeight="1">
      <c r="A42" s="133" t="s">
        <v>110</v>
      </c>
      <c r="B42" s="27">
        <f>SUM(B40:B41)</f>
        <v>24395</v>
      </c>
      <c r="C42" s="34">
        <f aca="true" t="shared" si="6" ref="C42:J42">SUM(C40:C41)</f>
        <v>3</v>
      </c>
      <c r="D42" s="27">
        <f t="shared" si="6"/>
        <v>1525</v>
      </c>
      <c r="E42" s="98">
        <f t="shared" si="6"/>
        <v>0</v>
      </c>
      <c r="F42" s="150">
        <f t="shared" si="6"/>
        <v>25920</v>
      </c>
      <c r="G42" s="151">
        <f t="shared" si="6"/>
        <v>3</v>
      </c>
      <c r="H42" s="150">
        <f t="shared" si="6"/>
        <v>22446</v>
      </c>
      <c r="I42" s="97">
        <f t="shared" si="6"/>
        <v>1767</v>
      </c>
      <c r="J42" s="152">
        <f t="shared" si="6"/>
        <v>24213</v>
      </c>
    </row>
    <row r="43" spans="1:10" ht="30" customHeight="1">
      <c r="A43" s="141" t="s">
        <v>6</v>
      </c>
      <c r="B43" s="143">
        <f>'２日前'!B11</f>
        <v>29589</v>
      </c>
      <c r="C43" s="144">
        <f>'２日前'!C11</f>
        <v>2</v>
      </c>
      <c r="D43" s="143">
        <f>'２日前'!D11</f>
        <v>1180</v>
      </c>
      <c r="E43" s="145">
        <f>'２日前'!E11</f>
        <v>0</v>
      </c>
      <c r="F43" s="146">
        <f>'２日前'!F11</f>
        <v>30769</v>
      </c>
      <c r="G43" s="147">
        <f>'２日前'!G11</f>
        <v>2</v>
      </c>
      <c r="H43" s="146">
        <f>'２日前'!H11</f>
        <v>30397</v>
      </c>
      <c r="I43" s="148">
        <f>'２日前'!I11</f>
        <v>1416</v>
      </c>
      <c r="J43" s="149">
        <f>'２日前'!J11</f>
        <v>31813</v>
      </c>
    </row>
    <row r="44" spans="1:10" ht="30" customHeight="1">
      <c r="A44" s="133" t="s">
        <v>112</v>
      </c>
      <c r="B44" s="98">
        <f>B43</f>
        <v>29589</v>
      </c>
      <c r="C44" s="34">
        <f aca="true" t="shared" si="7" ref="C44:J44">C43</f>
        <v>2</v>
      </c>
      <c r="D44" s="27">
        <f t="shared" si="7"/>
        <v>1180</v>
      </c>
      <c r="E44" s="98">
        <f t="shared" si="7"/>
        <v>0</v>
      </c>
      <c r="F44" s="150">
        <f t="shared" si="7"/>
        <v>30769</v>
      </c>
      <c r="G44" s="151">
        <f t="shared" si="7"/>
        <v>2</v>
      </c>
      <c r="H44" s="150">
        <f t="shared" si="7"/>
        <v>30397</v>
      </c>
      <c r="I44" s="97">
        <f t="shared" si="7"/>
        <v>1416</v>
      </c>
      <c r="J44" s="152">
        <f t="shared" si="7"/>
        <v>31813</v>
      </c>
    </row>
    <row r="45" spans="1:10" ht="30" customHeight="1">
      <c r="A45" s="141" t="s">
        <v>8</v>
      </c>
      <c r="B45" s="143">
        <f>'２日前'!B12</f>
        <v>7980</v>
      </c>
      <c r="C45" s="144">
        <f>'２日前'!C12</f>
        <v>0</v>
      </c>
      <c r="D45" s="143">
        <f>'２日前'!D12</f>
        <v>165</v>
      </c>
      <c r="E45" s="145">
        <f>'２日前'!E12</f>
        <v>0</v>
      </c>
      <c r="F45" s="146">
        <f>'２日前'!F12</f>
        <v>8145</v>
      </c>
      <c r="G45" s="147">
        <f>'２日前'!G12</f>
        <v>0</v>
      </c>
      <c r="H45" s="146">
        <f>'２日前'!H12</f>
        <v>7794</v>
      </c>
      <c r="I45" s="148">
        <f>'２日前'!I12</f>
        <v>371</v>
      </c>
      <c r="J45" s="149">
        <f>'２日前'!J12</f>
        <v>8165</v>
      </c>
    </row>
    <row r="46" spans="1:10" ht="30" customHeight="1">
      <c r="A46" s="141" t="s">
        <v>21</v>
      </c>
      <c r="B46" s="143">
        <f>'２日前'!B19</f>
        <v>12707</v>
      </c>
      <c r="C46" s="144">
        <f>'２日前'!C19</f>
        <v>2</v>
      </c>
      <c r="D46" s="143">
        <f>'２日前'!D19</f>
        <v>686</v>
      </c>
      <c r="E46" s="145">
        <f>'２日前'!E19</f>
        <v>0</v>
      </c>
      <c r="F46" s="146">
        <f>'２日前'!F19</f>
        <v>13393</v>
      </c>
      <c r="G46" s="147">
        <f>'２日前'!G19</f>
        <v>2</v>
      </c>
      <c r="H46" s="146">
        <f>'２日前'!H19</f>
        <v>14665</v>
      </c>
      <c r="I46" s="148">
        <f>'２日前'!I19</f>
        <v>722</v>
      </c>
      <c r="J46" s="149">
        <f>'２日前'!J19</f>
        <v>15387</v>
      </c>
    </row>
    <row r="47" spans="1:10" ht="30" customHeight="1">
      <c r="A47" s="141" t="s">
        <v>39</v>
      </c>
      <c r="B47" s="143">
        <f>'２日前'!B28</f>
        <v>8155</v>
      </c>
      <c r="C47" s="144">
        <f>'２日前'!C28</f>
        <v>1</v>
      </c>
      <c r="D47" s="143">
        <f>'２日前'!D28</f>
        <v>489</v>
      </c>
      <c r="E47" s="145">
        <f>'２日前'!E28</f>
        <v>0</v>
      </c>
      <c r="F47" s="146">
        <f>'２日前'!F28</f>
        <v>8644</v>
      </c>
      <c r="G47" s="147">
        <f>'２日前'!G28</f>
        <v>1</v>
      </c>
      <c r="H47" s="146">
        <f>'２日前'!H28</f>
        <v>7771</v>
      </c>
      <c r="I47" s="148">
        <f>'２日前'!I28</f>
        <v>402</v>
      </c>
      <c r="J47" s="149">
        <f>'２日前'!J28</f>
        <v>8173</v>
      </c>
    </row>
    <row r="48" spans="1:10" ht="30" customHeight="1">
      <c r="A48" s="141" t="s">
        <v>22</v>
      </c>
      <c r="B48" s="143">
        <f>'２日前'!B43</f>
        <v>2455</v>
      </c>
      <c r="C48" s="144">
        <f>'２日前'!C43</f>
        <v>0</v>
      </c>
      <c r="D48" s="143">
        <f>'２日前'!D43</f>
        <v>61</v>
      </c>
      <c r="E48" s="145">
        <f>'２日前'!E43</f>
        <v>0</v>
      </c>
      <c r="F48" s="146">
        <f>'２日前'!F43</f>
        <v>2516</v>
      </c>
      <c r="G48" s="147">
        <f>'２日前'!G43</f>
        <v>0</v>
      </c>
      <c r="H48" s="146">
        <f>'２日前'!H43</f>
        <v>2388</v>
      </c>
      <c r="I48" s="148">
        <f>'２日前'!I43</f>
        <v>72</v>
      </c>
      <c r="J48" s="149">
        <f>'２日前'!J43</f>
        <v>2460</v>
      </c>
    </row>
    <row r="49" spans="1:10" ht="30" customHeight="1">
      <c r="A49" s="141" t="s">
        <v>24</v>
      </c>
      <c r="B49" s="143">
        <f>'２日前'!B44</f>
        <v>1206</v>
      </c>
      <c r="C49" s="144">
        <f>'２日前'!C44</f>
        <v>0</v>
      </c>
      <c r="D49" s="143">
        <f>'２日前'!D44</f>
        <v>35</v>
      </c>
      <c r="E49" s="145">
        <f>'２日前'!E44</f>
        <v>0</v>
      </c>
      <c r="F49" s="146">
        <f>'２日前'!F44</f>
        <v>1241</v>
      </c>
      <c r="G49" s="147">
        <f>'２日前'!G44</f>
        <v>0</v>
      </c>
      <c r="H49" s="146">
        <f>'２日前'!H44</f>
        <v>1203</v>
      </c>
      <c r="I49" s="148">
        <f>'２日前'!I44</f>
        <v>40</v>
      </c>
      <c r="J49" s="149">
        <f>'２日前'!J44</f>
        <v>1243</v>
      </c>
    </row>
    <row r="50" spans="1:10" ht="30" customHeight="1">
      <c r="A50" s="133" t="s">
        <v>113</v>
      </c>
      <c r="B50" s="27">
        <f>SUM(B45:B49)</f>
        <v>32503</v>
      </c>
      <c r="C50" s="34">
        <f aca="true" t="shared" si="8" ref="C50:J50">SUM(C45:C49)</f>
        <v>3</v>
      </c>
      <c r="D50" s="27">
        <f t="shared" si="8"/>
        <v>1436</v>
      </c>
      <c r="E50" s="98">
        <f t="shared" si="8"/>
        <v>0</v>
      </c>
      <c r="F50" s="150">
        <f t="shared" si="8"/>
        <v>33939</v>
      </c>
      <c r="G50" s="151">
        <f t="shared" si="8"/>
        <v>3</v>
      </c>
      <c r="H50" s="150">
        <f t="shared" si="8"/>
        <v>33821</v>
      </c>
      <c r="I50" s="97">
        <f t="shared" si="8"/>
        <v>1607</v>
      </c>
      <c r="J50" s="152">
        <f t="shared" si="8"/>
        <v>35428</v>
      </c>
    </row>
    <row r="51" spans="1:10" ht="30" customHeight="1">
      <c r="A51" s="141" t="s">
        <v>13</v>
      </c>
      <c r="B51" s="124">
        <f>'２日前'!B15</f>
        <v>22990</v>
      </c>
      <c r="C51" s="125">
        <f>'２日前'!C15</f>
        <v>3</v>
      </c>
      <c r="D51" s="124">
        <f>'２日前'!D15</f>
        <v>1345</v>
      </c>
      <c r="E51" s="126">
        <f>'２日前'!E15</f>
        <v>0</v>
      </c>
      <c r="F51" s="127">
        <f>'２日前'!F15</f>
        <v>24335</v>
      </c>
      <c r="G51" s="132">
        <f>'２日前'!G15</f>
        <v>3</v>
      </c>
      <c r="H51" s="127">
        <f>'２日前'!H15</f>
        <v>22231</v>
      </c>
      <c r="I51" s="130">
        <f>'２日前'!I15</f>
        <v>1593</v>
      </c>
      <c r="J51" s="131">
        <f>'２日前'!J15</f>
        <v>23824</v>
      </c>
    </row>
    <row r="52" spans="1:10" ht="30" customHeight="1">
      <c r="A52" s="141" t="s">
        <v>20</v>
      </c>
      <c r="B52" s="124">
        <f>'２日前'!B42</f>
        <v>2394</v>
      </c>
      <c r="C52" s="125">
        <f>'２日前'!C42</f>
        <v>0</v>
      </c>
      <c r="D52" s="124">
        <f>'２日前'!D42</f>
        <v>78</v>
      </c>
      <c r="E52" s="126">
        <f>'２日前'!E42</f>
        <v>0</v>
      </c>
      <c r="F52" s="127">
        <f>'２日前'!F42</f>
        <v>2472</v>
      </c>
      <c r="G52" s="132">
        <f>'２日前'!G42</f>
        <v>0</v>
      </c>
      <c r="H52" s="127">
        <f>'２日前'!H42</f>
        <v>2329</v>
      </c>
      <c r="I52" s="130">
        <f>'２日前'!I42</f>
        <v>55</v>
      </c>
      <c r="J52" s="131">
        <f>'２日前'!J42</f>
        <v>2384</v>
      </c>
    </row>
    <row r="53" spans="1:10" ht="30" customHeight="1" thickBot="1">
      <c r="A53" s="153" t="s">
        <v>91</v>
      </c>
      <c r="B53" s="154">
        <f>SUM(B51:B52)</f>
        <v>25384</v>
      </c>
      <c r="C53" s="155">
        <f aca="true" t="shared" si="9" ref="C53:J53">SUM(C51:C52)</f>
        <v>3</v>
      </c>
      <c r="D53" s="154">
        <f t="shared" si="9"/>
        <v>1423</v>
      </c>
      <c r="E53" s="156">
        <f t="shared" si="9"/>
        <v>0</v>
      </c>
      <c r="F53" s="157">
        <f t="shared" si="9"/>
        <v>26807</v>
      </c>
      <c r="G53" s="158">
        <f t="shared" si="9"/>
        <v>3</v>
      </c>
      <c r="H53" s="157">
        <f t="shared" si="9"/>
        <v>24560</v>
      </c>
      <c r="I53" s="159">
        <f t="shared" si="9"/>
        <v>1648</v>
      </c>
      <c r="J53" s="160">
        <f t="shared" si="9"/>
        <v>26208</v>
      </c>
    </row>
    <row r="54" spans="1:10" ht="30" customHeight="1">
      <c r="A54" s="143"/>
      <c r="B54" s="143"/>
      <c r="C54" s="143"/>
      <c r="D54" s="143"/>
      <c r="E54" s="143"/>
      <c r="F54" s="143"/>
      <c r="G54" s="68"/>
      <c r="H54" s="68"/>
      <c r="I54" s="68"/>
      <c r="J54" s="68"/>
    </row>
    <row r="55" spans="1:10" ht="30" customHeight="1" thickBot="1">
      <c r="A55" s="219" t="s">
        <v>124</v>
      </c>
      <c r="B55" s="219"/>
      <c r="C55" s="219"/>
      <c r="D55" s="219"/>
      <c r="E55" s="219"/>
      <c r="F55" s="219"/>
      <c r="G55" s="219"/>
      <c r="H55" s="219"/>
      <c r="I55" s="219"/>
      <c r="J55" s="219"/>
    </row>
    <row r="56" spans="1:10" ht="30" customHeight="1">
      <c r="A56" s="114"/>
      <c r="B56" s="197" t="str">
        <f>B3</f>
        <v>今回（H２６）衆議院議員総選挙
１２月１２日現在（１２／３～１２／１２)</v>
      </c>
      <c r="C56" s="197"/>
      <c r="D56" s="197"/>
      <c r="E56" s="197"/>
      <c r="F56" s="197"/>
      <c r="G56" s="220"/>
      <c r="H56" s="223" t="str">
        <f>H3</f>
        <v>参考（H２４）衆議院議員総選挙
１２月１４日現在（１２／５～１２／１４)</v>
      </c>
      <c r="I56" s="211"/>
      <c r="J56" s="224"/>
    </row>
    <row r="57" spans="1:10" ht="30" customHeight="1" thickBot="1">
      <c r="A57" s="115" t="s">
        <v>89</v>
      </c>
      <c r="B57" s="200"/>
      <c r="C57" s="200"/>
      <c r="D57" s="200"/>
      <c r="E57" s="200"/>
      <c r="F57" s="221"/>
      <c r="G57" s="222"/>
      <c r="H57" s="225"/>
      <c r="I57" s="213"/>
      <c r="J57" s="226"/>
    </row>
    <row r="58" spans="1:10" ht="30" customHeight="1" thickTop="1">
      <c r="A58" s="115" t="s">
        <v>90</v>
      </c>
      <c r="B58" s="207" t="s">
        <v>68</v>
      </c>
      <c r="C58" s="227"/>
      <c r="D58" s="207" t="s">
        <v>69</v>
      </c>
      <c r="E58" s="228"/>
      <c r="F58" s="229" t="s">
        <v>75</v>
      </c>
      <c r="G58" s="230"/>
      <c r="H58" s="231" t="s">
        <v>71</v>
      </c>
      <c r="I58" s="233" t="s">
        <v>72</v>
      </c>
      <c r="J58" s="209" t="s">
        <v>73</v>
      </c>
    </row>
    <row r="59" spans="1:10" ht="30" customHeight="1">
      <c r="A59" s="115"/>
      <c r="B59" s="5"/>
      <c r="C59" s="6" t="s">
        <v>74</v>
      </c>
      <c r="D59" s="5"/>
      <c r="E59" s="7" t="s">
        <v>74</v>
      </c>
      <c r="F59" s="8"/>
      <c r="G59" s="9" t="s">
        <v>74</v>
      </c>
      <c r="H59" s="232"/>
      <c r="I59" s="234"/>
      <c r="J59" s="210"/>
    </row>
    <row r="60" spans="1:10" ht="30" customHeight="1" thickBot="1">
      <c r="A60" s="116"/>
      <c r="B60" s="117" t="s">
        <v>160</v>
      </c>
      <c r="C60" s="117" t="s">
        <v>161</v>
      </c>
      <c r="D60" s="117" t="s">
        <v>162</v>
      </c>
      <c r="E60" s="118" t="s">
        <v>163</v>
      </c>
      <c r="F60" s="120" t="s">
        <v>164</v>
      </c>
      <c r="G60" s="161" t="s">
        <v>165</v>
      </c>
      <c r="H60" s="120" t="s">
        <v>166</v>
      </c>
      <c r="I60" s="162" t="s">
        <v>167</v>
      </c>
      <c r="J60" s="163" t="s">
        <v>168</v>
      </c>
    </row>
    <row r="61" spans="1:10" ht="30" customHeight="1" thickTop="1">
      <c r="A61" s="141" t="s">
        <v>125</v>
      </c>
      <c r="B61" s="124">
        <f>'２日前'!B18</f>
        <v>32858</v>
      </c>
      <c r="C61" s="125">
        <f>'２日前'!C18</f>
        <v>0</v>
      </c>
      <c r="D61" s="124">
        <f>'２日前'!D18</f>
        <v>1452</v>
      </c>
      <c r="E61" s="126">
        <f>'２日前'!E18</f>
        <v>1</v>
      </c>
      <c r="F61" s="127">
        <f>'２日前'!F18</f>
        <v>34310</v>
      </c>
      <c r="G61" s="132">
        <f>'２日前'!G18</f>
        <v>1</v>
      </c>
      <c r="H61" s="127">
        <f>'２日前'!H18</f>
        <v>31067</v>
      </c>
      <c r="I61" s="124">
        <f>'２日前'!I18</f>
        <v>1595</v>
      </c>
      <c r="J61" s="164">
        <f>'２日前'!J18</f>
        <v>32662</v>
      </c>
    </row>
    <row r="62" spans="1:10" ht="30" customHeight="1">
      <c r="A62" s="141" t="s">
        <v>126</v>
      </c>
      <c r="B62" s="124">
        <f>'２日前'!B38</f>
        <v>6397</v>
      </c>
      <c r="C62" s="125">
        <f>'２日前'!C38</f>
        <v>0</v>
      </c>
      <c r="D62" s="124">
        <f>'２日前'!D38</f>
        <v>229</v>
      </c>
      <c r="E62" s="126">
        <f>'２日前'!E38</f>
        <v>0</v>
      </c>
      <c r="F62" s="127">
        <f>'２日前'!F38</f>
        <v>6626</v>
      </c>
      <c r="G62" s="132">
        <f>'２日前'!G38</f>
        <v>0</v>
      </c>
      <c r="H62" s="127">
        <f>'２日前'!H38</f>
        <v>6468</v>
      </c>
      <c r="I62" s="124">
        <f>'２日前'!I38</f>
        <v>273</v>
      </c>
      <c r="J62" s="165">
        <f>'２日前'!J38</f>
        <v>6741</v>
      </c>
    </row>
    <row r="63" spans="1:10" ht="30" customHeight="1">
      <c r="A63" s="133" t="s">
        <v>92</v>
      </c>
      <c r="B63" s="134">
        <f>SUM(B61:B62)</f>
        <v>39255</v>
      </c>
      <c r="C63" s="135">
        <f aca="true" t="shared" si="10" ref="C63:J63">SUM(C61:C62)</f>
        <v>0</v>
      </c>
      <c r="D63" s="134">
        <f t="shared" si="10"/>
        <v>1681</v>
      </c>
      <c r="E63" s="136">
        <f t="shared" si="10"/>
        <v>1</v>
      </c>
      <c r="F63" s="137">
        <f t="shared" si="10"/>
        <v>40936</v>
      </c>
      <c r="G63" s="138">
        <f t="shared" si="10"/>
        <v>1</v>
      </c>
      <c r="H63" s="137">
        <f t="shared" si="10"/>
        <v>37535</v>
      </c>
      <c r="I63" s="134">
        <f t="shared" si="10"/>
        <v>1868</v>
      </c>
      <c r="J63" s="35">
        <f t="shared" si="10"/>
        <v>39403</v>
      </c>
    </row>
    <row r="64" spans="1:10" ht="30" customHeight="1">
      <c r="A64" s="141" t="s">
        <v>127</v>
      </c>
      <c r="B64" s="124">
        <f>'２日前'!B23</f>
        <v>16701</v>
      </c>
      <c r="C64" s="125">
        <f>'２日前'!C23</f>
        <v>1</v>
      </c>
      <c r="D64" s="124">
        <f>'２日前'!D23</f>
        <v>831</v>
      </c>
      <c r="E64" s="126">
        <f>'２日前'!E23</f>
        <v>0</v>
      </c>
      <c r="F64" s="127">
        <f>'２日前'!F23</f>
        <v>17532</v>
      </c>
      <c r="G64" s="132">
        <f>'２日前'!G23</f>
        <v>1</v>
      </c>
      <c r="H64" s="127">
        <f>'２日前'!H23</f>
        <v>16419</v>
      </c>
      <c r="I64" s="124">
        <f>'２日前'!I23</f>
        <v>885</v>
      </c>
      <c r="J64" s="165">
        <f>'２日前'!J23</f>
        <v>17304</v>
      </c>
    </row>
    <row r="65" spans="1:10" ht="30" customHeight="1">
      <c r="A65" s="141" t="s">
        <v>128</v>
      </c>
      <c r="B65" s="124">
        <f>'２日前'!B26</f>
        <v>5451</v>
      </c>
      <c r="C65" s="125">
        <f>'２日前'!C26</f>
        <v>0</v>
      </c>
      <c r="D65" s="124">
        <f>'２日前'!D26</f>
        <v>260</v>
      </c>
      <c r="E65" s="126">
        <f>'２日前'!E26</f>
        <v>0</v>
      </c>
      <c r="F65" s="127">
        <f>'２日前'!F26</f>
        <v>5711</v>
      </c>
      <c r="G65" s="132">
        <f>'２日前'!G26</f>
        <v>0</v>
      </c>
      <c r="H65" s="127">
        <f>'２日前'!H26</f>
        <v>6109</v>
      </c>
      <c r="I65" s="124">
        <f>'２日前'!I26</f>
        <v>331</v>
      </c>
      <c r="J65" s="165">
        <f>'２日前'!J26</f>
        <v>6440</v>
      </c>
    </row>
    <row r="66" spans="1:10" ht="30" customHeight="1">
      <c r="A66" s="141" t="s">
        <v>94</v>
      </c>
      <c r="B66" s="124">
        <f>'２日前'!B37</f>
        <v>2575</v>
      </c>
      <c r="C66" s="125">
        <f>'２日前'!C37</f>
        <v>0</v>
      </c>
      <c r="D66" s="124">
        <f>'２日前'!D37</f>
        <v>210</v>
      </c>
      <c r="E66" s="126">
        <f>'２日前'!E37</f>
        <v>0</v>
      </c>
      <c r="F66" s="127">
        <f>'２日前'!F37</f>
        <v>2785</v>
      </c>
      <c r="G66" s="132">
        <f>'２日前'!G37</f>
        <v>0</v>
      </c>
      <c r="H66" s="127">
        <f>'２日前'!H37</f>
        <v>2730</v>
      </c>
      <c r="I66" s="124">
        <f>'２日前'!I37</f>
        <v>146</v>
      </c>
      <c r="J66" s="165">
        <f>'２日前'!J37</f>
        <v>2876</v>
      </c>
    </row>
    <row r="67" spans="1:10" ht="30" customHeight="1">
      <c r="A67" s="133" t="s">
        <v>95</v>
      </c>
      <c r="B67" s="134">
        <f>SUM(B64:B66)</f>
        <v>24727</v>
      </c>
      <c r="C67" s="135">
        <f aca="true" t="shared" si="11" ref="C67:J67">SUM(C64:C66)</f>
        <v>1</v>
      </c>
      <c r="D67" s="134">
        <f t="shared" si="11"/>
        <v>1301</v>
      </c>
      <c r="E67" s="136">
        <f t="shared" si="11"/>
        <v>0</v>
      </c>
      <c r="F67" s="137">
        <f t="shared" si="11"/>
        <v>26028</v>
      </c>
      <c r="G67" s="138">
        <f t="shared" si="11"/>
        <v>1</v>
      </c>
      <c r="H67" s="137">
        <f t="shared" si="11"/>
        <v>25258</v>
      </c>
      <c r="I67" s="134">
        <f t="shared" si="11"/>
        <v>1362</v>
      </c>
      <c r="J67" s="35">
        <f t="shared" si="11"/>
        <v>26620</v>
      </c>
    </row>
    <row r="68" spans="1:10" ht="30" customHeight="1">
      <c r="A68" s="141" t="s">
        <v>129</v>
      </c>
      <c r="B68" s="124">
        <f>'２日前'!B35</f>
        <v>26274</v>
      </c>
      <c r="C68" s="125">
        <f>'２日前'!C35</f>
        <v>3</v>
      </c>
      <c r="D68" s="124">
        <f>'２日前'!D35</f>
        <v>1966</v>
      </c>
      <c r="E68" s="126">
        <f>'２日前'!E35</f>
        <v>0</v>
      </c>
      <c r="F68" s="127">
        <f>'２日前'!F35</f>
        <v>28240</v>
      </c>
      <c r="G68" s="132">
        <f>'２日前'!G35</f>
        <v>3</v>
      </c>
      <c r="H68" s="127">
        <f>'２日前'!H35</f>
        <v>26051</v>
      </c>
      <c r="I68" s="124">
        <f>'２日前'!I35</f>
        <v>2234</v>
      </c>
      <c r="J68" s="165">
        <f>'２日前'!J35</f>
        <v>28285</v>
      </c>
    </row>
    <row r="69" spans="1:10" ht="30" customHeight="1">
      <c r="A69" s="133" t="s">
        <v>97</v>
      </c>
      <c r="B69" s="136">
        <f>B68</f>
        <v>26274</v>
      </c>
      <c r="C69" s="135">
        <f aca="true" t="shared" si="12" ref="C69:J69">C68</f>
        <v>3</v>
      </c>
      <c r="D69" s="134">
        <f t="shared" si="12"/>
        <v>1966</v>
      </c>
      <c r="E69" s="136">
        <f t="shared" si="12"/>
        <v>0</v>
      </c>
      <c r="F69" s="137">
        <f t="shared" si="12"/>
        <v>28240</v>
      </c>
      <c r="G69" s="138">
        <f t="shared" si="12"/>
        <v>3</v>
      </c>
      <c r="H69" s="137">
        <f t="shared" si="12"/>
        <v>26051</v>
      </c>
      <c r="I69" s="134">
        <f t="shared" si="12"/>
        <v>2234</v>
      </c>
      <c r="J69" s="35">
        <f t="shared" si="12"/>
        <v>28285</v>
      </c>
    </row>
    <row r="70" spans="1:10" ht="30" customHeight="1">
      <c r="A70" s="141" t="s">
        <v>130</v>
      </c>
      <c r="B70" s="124">
        <f>'２日前'!B20</f>
        <v>12544</v>
      </c>
      <c r="C70" s="125">
        <f>'２日前'!C20</f>
        <v>0</v>
      </c>
      <c r="D70" s="124">
        <f>'２日前'!D20</f>
        <v>1013</v>
      </c>
      <c r="E70" s="126">
        <f>'２日前'!E20</f>
        <v>0</v>
      </c>
      <c r="F70" s="127">
        <f>'２日前'!F20</f>
        <v>13557</v>
      </c>
      <c r="G70" s="132">
        <f>'２日前'!G20</f>
        <v>0</v>
      </c>
      <c r="H70" s="127">
        <f>'２日前'!H20</f>
        <v>12857</v>
      </c>
      <c r="I70" s="124">
        <f>'２日前'!I20</f>
        <v>874</v>
      </c>
      <c r="J70" s="165">
        <f>'２日前'!J20</f>
        <v>13731</v>
      </c>
    </row>
    <row r="71" spans="1:10" ht="30" customHeight="1">
      <c r="A71" s="141" t="s">
        <v>131</v>
      </c>
      <c r="B71" s="124">
        <f>'２日前'!B29</f>
        <v>3550</v>
      </c>
      <c r="C71" s="125">
        <f>'２日前'!C29</f>
        <v>1</v>
      </c>
      <c r="D71" s="124">
        <f>'２日前'!D29</f>
        <v>186</v>
      </c>
      <c r="E71" s="126">
        <f>'２日前'!E29</f>
        <v>0</v>
      </c>
      <c r="F71" s="127">
        <f>'２日前'!F29</f>
        <v>3736</v>
      </c>
      <c r="G71" s="132">
        <f>'２日前'!G29</f>
        <v>1</v>
      </c>
      <c r="H71" s="127">
        <f>'２日前'!H29</f>
        <v>3473</v>
      </c>
      <c r="I71" s="124">
        <f>'２日前'!I29</f>
        <v>288</v>
      </c>
      <c r="J71" s="165">
        <f>'２日前'!J29</f>
        <v>3761</v>
      </c>
    </row>
    <row r="72" spans="1:10" ht="30" customHeight="1">
      <c r="A72" s="141" t="s">
        <v>132</v>
      </c>
      <c r="B72" s="124">
        <f>'２日前'!B30</f>
        <v>7729</v>
      </c>
      <c r="C72" s="125">
        <f>'２日前'!C30</f>
        <v>1</v>
      </c>
      <c r="D72" s="124">
        <f>'２日前'!D30</f>
        <v>878</v>
      </c>
      <c r="E72" s="126">
        <f>'２日前'!E30</f>
        <v>0</v>
      </c>
      <c r="F72" s="127">
        <f>'２日前'!F30</f>
        <v>8607</v>
      </c>
      <c r="G72" s="132">
        <f>'２日前'!G30</f>
        <v>1</v>
      </c>
      <c r="H72" s="127">
        <f>'２日前'!H30</f>
        <v>7606</v>
      </c>
      <c r="I72" s="124">
        <f>'２日前'!I30</f>
        <v>847</v>
      </c>
      <c r="J72" s="165">
        <f>'２日前'!J30</f>
        <v>8453</v>
      </c>
    </row>
    <row r="73" spans="1:10" ht="30" customHeight="1">
      <c r="A73" s="141" t="s">
        <v>133</v>
      </c>
      <c r="B73" s="124">
        <f>'２日前'!B34</f>
        <v>4191</v>
      </c>
      <c r="C73" s="125">
        <f>'２日前'!C34</f>
        <v>0</v>
      </c>
      <c r="D73" s="124">
        <f>'２日前'!D34</f>
        <v>313</v>
      </c>
      <c r="E73" s="126">
        <f>'２日前'!E34</f>
        <v>0</v>
      </c>
      <c r="F73" s="127">
        <f>'２日前'!F34</f>
        <v>4504</v>
      </c>
      <c r="G73" s="132">
        <f>'２日前'!G34</f>
        <v>0</v>
      </c>
      <c r="H73" s="127">
        <f>'２日前'!H34</f>
        <v>4145</v>
      </c>
      <c r="I73" s="124">
        <f>'２日前'!I34</f>
        <v>340</v>
      </c>
      <c r="J73" s="165">
        <f>'２日前'!J34</f>
        <v>4485</v>
      </c>
    </row>
    <row r="74" spans="1:10" ht="30" customHeight="1">
      <c r="A74" s="133" t="s">
        <v>99</v>
      </c>
      <c r="B74" s="136">
        <f>SUM(B70:B73)</f>
        <v>28014</v>
      </c>
      <c r="C74" s="135">
        <f aca="true" t="shared" si="13" ref="C74:J74">SUM(C70:C73)</f>
        <v>2</v>
      </c>
      <c r="D74" s="134">
        <f t="shared" si="13"/>
        <v>2390</v>
      </c>
      <c r="E74" s="136">
        <f t="shared" si="13"/>
        <v>0</v>
      </c>
      <c r="F74" s="137">
        <f t="shared" si="13"/>
        <v>30404</v>
      </c>
      <c r="G74" s="138">
        <f t="shared" si="13"/>
        <v>2</v>
      </c>
      <c r="H74" s="137">
        <f t="shared" si="13"/>
        <v>28081</v>
      </c>
      <c r="I74" s="134">
        <f t="shared" si="13"/>
        <v>2349</v>
      </c>
      <c r="J74" s="35">
        <f t="shared" si="13"/>
        <v>30430</v>
      </c>
    </row>
    <row r="75" spans="1:10" ht="30" customHeight="1">
      <c r="A75" s="141" t="s">
        <v>134</v>
      </c>
      <c r="B75" s="124">
        <f>'２日前'!B22</f>
        <v>7797</v>
      </c>
      <c r="C75" s="125">
        <f>'２日前'!C22</f>
        <v>1</v>
      </c>
      <c r="D75" s="124">
        <f>'２日前'!D22</f>
        <v>568</v>
      </c>
      <c r="E75" s="126">
        <f>'２日前'!E22</f>
        <v>0</v>
      </c>
      <c r="F75" s="127">
        <f>'２日前'!F22</f>
        <v>8365</v>
      </c>
      <c r="G75" s="132">
        <f>'２日前'!G22</f>
        <v>1</v>
      </c>
      <c r="H75" s="127">
        <f>'２日前'!H22</f>
        <v>7573</v>
      </c>
      <c r="I75" s="124">
        <f>'２日前'!I22</f>
        <v>386</v>
      </c>
      <c r="J75" s="165">
        <f>'２日前'!J22</f>
        <v>7959</v>
      </c>
    </row>
    <row r="76" spans="1:10" ht="30" customHeight="1">
      <c r="A76" s="141" t="s">
        <v>135</v>
      </c>
      <c r="B76" s="124">
        <f>'２日前'!B24</f>
        <v>9495</v>
      </c>
      <c r="C76" s="125">
        <f>'２日前'!C24</f>
        <v>0</v>
      </c>
      <c r="D76" s="124">
        <f>'２日前'!D24</f>
        <v>527</v>
      </c>
      <c r="E76" s="126">
        <f>'２日前'!E24</f>
        <v>0</v>
      </c>
      <c r="F76" s="127">
        <f>'２日前'!F24</f>
        <v>10022</v>
      </c>
      <c r="G76" s="132">
        <f>'２日前'!G24</f>
        <v>0</v>
      </c>
      <c r="H76" s="127">
        <f>'２日前'!H24</f>
        <v>9168</v>
      </c>
      <c r="I76" s="124">
        <f>'２日前'!I24</f>
        <v>617</v>
      </c>
      <c r="J76" s="165">
        <f>'２日前'!J24</f>
        <v>9785</v>
      </c>
    </row>
    <row r="77" spans="1:10" ht="30" customHeight="1">
      <c r="A77" s="141" t="s">
        <v>136</v>
      </c>
      <c r="B77" s="124">
        <f>'２日前'!B25</f>
        <v>7683</v>
      </c>
      <c r="C77" s="125">
        <f>'２日前'!C25</f>
        <v>0</v>
      </c>
      <c r="D77" s="124">
        <f>'２日前'!D25</f>
        <v>353</v>
      </c>
      <c r="E77" s="126">
        <f>'２日前'!E25</f>
        <v>0</v>
      </c>
      <c r="F77" s="127">
        <f>'２日前'!F25</f>
        <v>8036</v>
      </c>
      <c r="G77" s="132">
        <f>'２日前'!G25</f>
        <v>0</v>
      </c>
      <c r="H77" s="127">
        <f>'２日前'!H25</f>
        <v>6985</v>
      </c>
      <c r="I77" s="124">
        <f>'２日前'!I25</f>
        <v>422</v>
      </c>
      <c r="J77" s="165">
        <f>'２日前'!J25</f>
        <v>7407</v>
      </c>
    </row>
    <row r="78" spans="1:10" ht="30" customHeight="1">
      <c r="A78" s="141" t="s">
        <v>137</v>
      </c>
      <c r="B78" s="124">
        <f>'２日前'!B39</f>
        <v>3855</v>
      </c>
      <c r="C78" s="125">
        <f>'２日前'!C39</f>
        <v>0</v>
      </c>
      <c r="D78" s="124">
        <f>'２日前'!D39</f>
        <v>161</v>
      </c>
      <c r="E78" s="126">
        <f>'２日前'!E39</f>
        <v>0</v>
      </c>
      <c r="F78" s="127">
        <f>'２日前'!F39</f>
        <v>4016</v>
      </c>
      <c r="G78" s="132">
        <f>'２日前'!G39</f>
        <v>0</v>
      </c>
      <c r="H78" s="127">
        <f>'２日前'!H39</f>
        <v>3785</v>
      </c>
      <c r="I78" s="124">
        <f>'２日前'!I39</f>
        <v>170</v>
      </c>
      <c r="J78" s="165">
        <f>'２日前'!J39</f>
        <v>3955</v>
      </c>
    </row>
    <row r="79" spans="1:10" ht="30" customHeight="1">
      <c r="A79" s="141" t="s">
        <v>138</v>
      </c>
      <c r="B79" s="124">
        <f>'２日前'!B49</f>
        <v>1530</v>
      </c>
      <c r="C79" s="125">
        <f>'２日前'!C49</f>
        <v>0</v>
      </c>
      <c r="D79" s="124">
        <f>'２日前'!D49</f>
        <v>42</v>
      </c>
      <c r="E79" s="126">
        <f>'２日前'!E49</f>
        <v>0</v>
      </c>
      <c r="F79" s="127">
        <f>'２日前'!F49</f>
        <v>1572</v>
      </c>
      <c r="G79" s="132">
        <f>'２日前'!G49</f>
        <v>0</v>
      </c>
      <c r="H79" s="127">
        <f>'２日前'!H49</f>
        <v>1425</v>
      </c>
      <c r="I79" s="124">
        <f>'２日前'!I49</f>
        <v>47</v>
      </c>
      <c r="J79" s="165">
        <f>'２日前'!J49</f>
        <v>1472</v>
      </c>
    </row>
    <row r="80" spans="1:10" ht="30" customHeight="1">
      <c r="A80" s="141" t="s">
        <v>139</v>
      </c>
      <c r="B80" s="124">
        <f>'２日前'!B50</f>
        <v>1422</v>
      </c>
      <c r="C80" s="125">
        <f>'２日前'!C50</f>
        <v>0</v>
      </c>
      <c r="D80" s="124">
        <f>'２日前'!D50</f>
        <v>70</v>
      </c>
      <c r="E80" s="126">
        <f>'２日前'!E50</f>
        <v>0</v>
      </c>
      <c r="F80" s="127">
        <f>'２日前'!F50</f>
        <v>1492</v>
      </c>
      <c r="G80" s="132">
        <f>'２日前'!G50</f>
        <v>0</v>
      </c>
      <c r="H80" s="127">
        <f>'２日前'!H50</f>
        <v>1370</v>
      </c>
      <c r="I80" s="124">
        <f>'２日前'!I50</f>
        <v>111</v>
      </c>
      <c r="J80" s="165">
        <f>'２日前'!J50</f>
        <v>1481</v>
      </c>
    </row>
    <row r="81" spans="1:10" ht="30" customHeight="1">
      <c r="A81" s="141" t="s">
        <v>140</v>
      </c>
      <c r="B81" s="124">
        <f>'２日前'!B51</f>
        <v>516</v>
      </c>
      <c r="C81" s="125">
        <f>'２日前'!C51</f>
        <v>0</v>
      </c>
      <c r="D81" s="124">
        <f>'２日前'!D51</f>
        <v>24</v>
      </c>
      <c r="E81" s="126">
        <f>'２日前'!E51</f>
        <v>0</v>
      </c>
      <c r="F81" s="127">
        <f>'２日前'!F51</f>
        <v>540</v>
      </c>
      <c r="G81" s="132">
        <f>'２日前'!G51</f>
        <v>0</v>
      </c>
      <c r="H81" s="127">
        <f>'２日前'!H51</f>
        <v>500</v>
      </c>
      <c r="I81" s="124">
        <f>'２日前'!I51</f>
        <v>24</v>
      </c>
      <c r="J81" s="165">
        <f>'２日前'!J51</f>
        <v>524</v>
      </c>
    </row>
    <row r="82" spans="1:10" ht="30" customHeight="1">
      <c r="A82" s="123" t="s">
        <v>141</v>
      </c>
      <c r="B82" s="124">
        <f>'２日前'!B92</f>
        <v>2577</v>
      </c>
      <c r="C82" s="125">
        <f>'２日前'!C92</f>
        <v>0</v>
      </c>
      <c r="D82" s="124">
        <f>'２日前'!D92</f>
        <v>158</v>
      </c>
      <c r="E82" s="126">
        <f>'２日前'!E92</f>
        <v>0</v>
      </c>
      <c r="F82" s="127">
        <f>'２日前'!F92</f>
        <v>2735</v>
      </c>
      <c r="G82" s="132">
        <f>'２日前'!G92</f>
        <v>0</v>
      </c>
      <c r="H82" s="146">
        <f>'２日前'!H92</f>
        <v>2663</v>
      </c>
      <c r="I82" s="143">
        <f>'２日前'!I92</f>
        <v>168</v>
      </c>
      <c r="J82" s="165">
        <f>'２日前'!J92</f>
        <v>2831</v>
      </c>
    </row>
    <row r="83" spans="1:10" ht="30" customHeight="1">
      <c r="A83" s="133" t="s">
        <v>104</v>
      </c>
      <c r="B83" s="136">
        <f>SUM(B75:B82)</f>
        <v>34875</v>
      </c>
      <c r="C83" s="135">
        <f aca="true" t="shared" si="14" ref="C83:J83">SUM(C75:C82)</f>
        <v>1</v>
      </c>
      <c r="D83" s="134">
        <f t="shared" si="14"/>
        <v>1903</v>
      </c>
      <c r="E83" s="136">
        <f t="shared" si="14"/>
        <v>0</v>
      </c>
      <c r="F83" s="137">
        <f t="shared" si="14"/>
        <v>36778</v>
      </c>
      <c r="G83" s="138">
        <f t="shared" si="14"/>
        <v>1</v>
      </c>
      <c r="H83" s="137">
        <f t="shared" si="14"/>
        <v>33469</v>
      </c>
      <c r="I83" s="134">
        <f t="shared" si="14"/>
        <v>1945</v>
      </c>
      <c r="J83" s="35">
        <f t="shared" si="14"/>
        <v>35414</v>
      </c>
    </row>
    <row r="84" spans="1:10" ht="30" customHeight="1">
      <c r="A84" s="123" t="s">
        <v>142</v>
      </c>
      <c r="B84" s="124">
        <f>'２日前'!B86</f>
        <v>9990</v>
      </c>
      <c r="C84" s="125">
        <f>'２日前'!C86</f>
        <v>1</v>
      </c>
      <c r="D84" s="124">
        <f>'２日前'!D86</f>
        <v>398</v>
      </c>
      <c r="E84" s="126">
        <f>'２日前'!E86</f>
        <v>0</v>
      </c>
      <c r="F84" s="127">
        <f>'２日前'!F86</f>
        <v>10388</v>
      </c>
      <c r="G84" s="132">
        <f>'２日前'!G86</f>
        <v>1</v>
      </c>
      <c r="H84" s="166">
        <f>'２日前'!H86</f>
        <v>10462</v>
      </c>
      <c r="I84" s="167">
        <f>'２日前'!I86</f>
        <v>415</v>
      </c>
      <c r="J84" s="44">
        <f>'２日前'!J86</f>
        <v>10877</v>
      </c>
    </row>
    <row r="85" spans="1:10" ht="30" customHeight="1">
      <c r="A85" s="123" t="s">
        <v>143</v>
      </c>
      <c r="B85" s="124">
        <f>'２日前'!B88</f>
        <v>7170</v>
      </c>
      <c r="C85" s="125">
        <f>'２日前'!C88</f>
        <v>0</v>
      </c>
      <c r="D85" s="124">
        <f>'２日前'!D88</f>
        <v>277</v>
      </c>
      <c r="E85" s="126">
        <f>'２日前'!E88</f>
        <v>0</v>
      </c>
      <c r="F85" s="127">
        <f>'２日前'!F88</f>
        <v>7447</v>
      </c>
      <c r="G85" s="132">
        <f>'２日前'!G88</f>
        <v>0</v>
      </c>
      <c r="H85" s="127">
        <f>'２日前'!H88</f>
        <v>7334</v>
      </c>
      <c r="I85" s="124">
        <f>'２日前'!I88</f>
        <v>270</v>
      </c>
      <c r="J85" s="165">
        <f>'２日前'!J88</f>
        <v>7604</v>
      </c>
    </row>
    <row r="86" spans="1:10" ht="30" customHeight="1">
      <c r="A86" s="123" t="s">
        <v>144</v>
      </c>
      <c r="B86" s="124">
        <f>'２日前'!B91</f>
        <v>12805</v>
      </c>
      <c r="C86" s="125">
        <f>'２日前'!C91</f>
        <v>2</v>
      </c>
      <c r="D86" s="124">
        <f>'２日前'!D91</f>
        <v>445</v>
      </c>
      <c r="E86" s="126">
        <f>'２日前'!E91</f>
        <v>0</v>
      </c>
      <c r="F86" s="127">
        <f>'２日前'!F91</f>
        <v>13250</v>
      </c>
      <c r="G86" s="132">
        <f>'２日前'!G91</f>
        <v>2</v>
      </c>
      <c r="H86" s="168">
        <f>'２日前'!H91</f>
        <v>12862</v>
      </c>
      <c r="I86" s="169">
        <f>'２日前'!I91</f>
        <v>473</v>
      </c>
      <c r="J86" s="58">
        <f>'２日前'!J91</f>
        <v>13335</v>
      </c>
    </row>
    <row r="87" spans="1:10" ht="30" customHeight="1">
      <c r="A87" s="133" t="s">
        <v>106</v>
      </c>
      <c r="B87" s="136">
        <f aca="true" t="shared" si="15" ref="B87:J87">SUM(B84:B86)</f>
        <v>29965</v>
      </c>
      <c r="C87" s="135">
        <f t="shared" si="15"/>
        <v>3</v>
      </c>
      <c r="D87" s="134">
        <f t="shared" si="15"/>
        <v>1120</v>
      </c>
      <c r="E87" s="136">
        <f t="shared" si="15"/>
        <v>0</v>
      </c>
      <c r="F87" s="137">
        <f t="shared" si="15"/>
        <v>31085</v>
      </c>
      <c r="G87" s="138">
        <f t="shared" si="15"/>
        <v>3</v>
      </c>
      <c r="H87" s="150">
        <f t="shared" si="15"/>
        <v>30658</v>
      </c>
      <c r="I87" s="27">
        <f t="shared" si="15"/>
        <v>1158</v>
      </c>
      <c r="J87" s="94">
        <f t="shared" si="15"/>
        <v>31816</v>
      </c>
    </row>
    <row r="88" spans="1:10" ht="30" customHeight="1">
      <c r="A88" s="123" t="s">
        <v>145</v>
      </c>
      <c r="B88" s="124">
        <f>'２日前'!B87</f>
        <v>9278</v>
      </c>
      <c r="C88" s="125">
        <f>'２日前'!C87</f>
        <v>0</v>
      </c>
      <c r="D88" s="124">
        <f>'２日前'!D87</f>
        <v>476</v>
      </c>
      <c r="E88" s="126">
        <f>'２日前'!E87</f>
        <v>0</v>
      </c>
      <c r="F88" s="127">
        <f>'２日前'!F87</f>
        <v>9754</v>
      </c>
      <c r="G88" s="132">
        <f>'２日前'!G87</f>
        <v>0</v>
      </c>
      <c r="H88" s="166">
        <f>'２日前'!H87</f>
        <v>9622</v>
      </c>
      <c r="I88" s="167">
        <f>'２日前'!I87</f>
        <v>496</v>
      </c>
      <c r="J88" s="44">
        <f>'２日前'!J87</f>
        <v>10118</v>
      </c>
    </row>
    <row r="89" spans="1:10" ht="30" customHeight="1">
      <c r="A89" s="123" t="s">
        <v>146</v>
      </c>
      <c r="B89" s="124">
        <f>'２日前'!B89</f>
        <v>8230</v>
      </c>
      <c r="C89" s="125">
        <f>'２日前'!C89</f>
        <v>0</v>
      </c>
      <c r="D89" s="124">
        <f>'２日前'!D89</f>
        <v>424</v>
      </c>
      <c r="E89" s="126">
        <f>'２日前'!E89</f>
        <v>0</v>
      </c>
      <c r="F89" s="127">
        <f>'２日前'!F89</f>
        <v>8654</v>
      </c>
      <c r="G89" s="132">
        <f>'２日前'!G89</f>
        <v>0</v>
      </c>
      <c r="H89" s="127">
        <f>'２日前'!H89</f>
        <v>8853</v>
      </c>
      <c r="I89" s="124">
        <f>'２日前'!I89</f>
        <v>437</v>
      </c>
      <c r="J89" s="165">
        <f>'２日前'!J89</f>
        <v>9290</v>
      </c>
    </row>
    <row r="90" spans="1:10" ht="30" customHeight="1">
      <c r="A90" s="123" t="s">
        <v>147</v>
      </c>
      <c r="B90" s="143">
        <f>'２日前'!B90</f>
        <v>13262</v>
      </c>
      <c r="C90" s="144">
        <f>'２日前'!C90</f>
        <v>1</v>
      </c>
      <c r="D90" s="143">
        <f>'２日前'!D90</f>
        <v>458</v>
      </c>
      <c r="E90" s="145">
        <f>'２日前'!E90</f>
        <v>0</v>
      </c>
      <c r="F90" s="146">
        <f>'２日前'!F90</f>
        <v>13720</v>
      </c>
      <c r="G90" s="147">
        <f>'２日前'!G90</f>
        <v>1</v>
      </c>
      <c r="H90" s="170">
        <f>'２日前'!H90</f>
        <v>13573</v>
      </c>
      <c r="I90" s="57">
        <f>'２日前'!I90</f>
        <v>534</v>
      </c>
      <c r="J90" s="94">
        <f>'２日前'!J90</f>
        <v>14107</v>
      </c>
    </row>
    <row r="91" spans="1:10" ht="30" customHeight="1">
      <c r="A91" s="133" t="s">
        <v>108</v>
      </c>
      <c r="B91" s="27">
        <f aca="true" t="shared" si="16" ref="B91:J91">SUM(B88:B90)</f>
        <v>30770</v>
      </c>
      <c r="C91" s="34">
        <f t="shared" si="16"/>
        <v>1</v>
      </c>
      <c r="D91" s="27">
        <f t="shared" si="16"/>
        <v>1358</v>
      </c>
      <c r="E91" s="98">
        <f t="shared" si="16"/>
        <v>0</v>
      </c>
      <c r="F91" s="150">
        <f t="shared" si="16"/>
        <v>32128</v>
      </c>
      <c r="G91" s="151">
        <f t="shared" si="16"/>
        <v>1</v>
      </c>
      <c r="H91" s="150">
        <f t="shared" si="16"/>
        <v>32048</v>
      </c>
      <c r="I91" s="27">
        <f t="shared" si="16"/>
        <v>1467</v>
      </c>
      <c r="J91" s="58">
        <f t="shared" si="16"/>
        <v>33515</v>
      </c>
    </row>
    <row r="92" spans="1:10" ht="30" customHeight="1">
      <c r="A92" s="171" t="s">
        <v>4</v>
      </c>
      <c r="B92" s="143">
        <f>'２日前'!B10</f>
        <v>11662</v>
      </c>
      <c r="C92" s="144">
        <f>'２日前'!C10</f>
        <v>0</v>
      </c>
      <c r="D92" s="143">
        <f>'２日前'!D10</f>
        <v>515</v>
      </c>
      <c r="E92" s="145">
        <f>'２日前'!E10</f>
        <v>0</v>
      </c>
      <c r="F92" s="146">
        <f>'２日前'!F10</f>
        <v>12177</v>
      </c>
      <c r="G92" s="147">
        <f>'２日前'!G10</f>
        <v>0</v>
      </c>
      <c r="H92" s="146">
        <f>'２日前'!H10</f>
        <v>11510</v>
      </c>
      <c r="I92" s="143">
        <f>'２日前'!I10</f>
        <v>612</v>
      </c>
      <c r="J92" s="172">
        <f>'２日前'!J10</f>
        <v>12122</v>
      </c>
    </row>
    <row r="93" spans="1:10" ht="30" customHeight="1">
      <c r="A93" s="171" t="s">
        <v>12</v>
      </c>
      <c r="B93" s="143">
        <f>'２日前'!B14</f>
        <v>4790</v>
      </c>
      <c r="C93" s="144">
        <f>'２日前'!C14</f>
        <v>0</v>
      </c>
      <c r="D93" s="143">
        <f>'２日前'!D14</f>
        <v>213</v>
      </c>
      <c r="E93" s="145">
        <f>'２日前'!E14</f>
        <v>0</v>
      </c>
      <c r="F93" s="146">
        <f>'２日前'!F14</f>
        <v>5003</v>
      </c>
      <c r="G93" s="147">
        <f>'２日前'!G14</f>
        <v>0</v>
      </c>
      <c r="H93" s="146">
        <f>'２日前'!H14</f>
        <v>4199</v>
      </c>
      <c r="I93" s="143">
        <f>'２日前'!I14</f>
        <v>169</v>
      </c>
      <c r="J93" s="172">
        <f>'２日前'!J14</f>
        <v>4368</v>
      </c>
    </row>
    <row r="94" spans="1:10" ht="30" customHeight="1">
      <c r="A94" s="171" t="s">
        <v>37</v>
      </c>
      <c r="B94" s="143">
        <f>'２日前'!B27</f>
        <v>16229</v>
      </c>
      <c r="C94" s="144">
        <f>'２日前'!C27</f>
        <v>0</v>
      </c>
      <c r="D94" s="143">
        <f>'２日前'!D27</f>
        <v>482</v>
      </c>
      <c r="E94" s="145">
        <f>'２日前'!E27</f>
        <v>0</v>
      </c>
      <c r="F94" s="146">
        <f>'２日前'!F27</f>
        <v>16711</v>
      </c>
      <c r="G94" s="147">
        <f>'２日前'!G27</f>
        <v>0</v>
      </c>
      <c r="H94" s="146">
        <f>'２日前'!H27</f>
        <v>16850</v>
      </c>
      <c r="I94" s="143">
        <f>'２日前'!I27</f>
        <v>516</v>
      </c>
      <c r="J94" s="172">
        <f>'２日前'!J27</f>
        <v>17366</v>
      </c>
    </row>
    <row r="95" spans="1:10" ht="30" customHeight="1">
      <c r="A95" s="171" t="s">
        <v>5</v>
      </c>
      <c r="B95" s="143">
        <f>'２日前'!B33</f>
        <v>3360</v>
      </c>
      <c r="C95" s="144">
        <f>'２日前'!C33</f>
        <v>0</v>
      </c>
      <c r="D95" s="143">
        <f>'２日前'!D33</f>
        <v>149</v>
      </c>
      <c r="E95" s="145">
        <f>'２日前'!E33</f>
        <v>0</v>
      </c>
      <c r="F95" s="146">
        <f>'２日前'!F33</f>
        <v>3509</v>
      </c>
      <c r="G95" s="147">
        <f>'２日前'!G33</f>
        <v>0</v>
      </c>
      <c r="H95" s="146">
        <f>'２日前'!H33</f>
        <v>3332</v>
      </c>
      <c r="I95" s="143">
        <f>'２日前'!I33</f>
        <v>226</v>
      </c>
      <c r="J95" s="172">
        <f>'２日前'!J33</f>
        <v>3558</v>
      </c>
    </row>
    <row r="96" spans="1:10" ht="30" customHeight="1">
      <c r="A96" s="171" t="s">
        <v>26</v>
      </c>
      <c r="B96" s="143">
        <f>'２日前'!B45</f>
        <v>1005</v>
      </c>
      <c r="C96" s="144">
        <f>'２日前'!C45</f>
        <v>0</v>
      </c>
      <c r="D96" s="143">
        <f>'２日前'!D45</f>
        <v>45</v>
      </c>
      <c r="E96" s="145">
        <f>'２日前'!E45</f>
        <v>0</v>
      </c>
      <c r="F96" s="146">
        <f>'２日前'!F45</f>
        <v>1050</v>
      </c>
      <c r="G96" s="147">
        <f>'２日前'!G45</f>
        <v>0</v>
      </c>
      <c r="H96" s="146">
        <f>'２日前'!H45</f>
        <v>905</v>
      </c>
      <c r="I96" s="143">
        <f>'２日前'!I45</f>
        <v>39</v>
      </c>
      <c r="J96" s="172">
        <f>'２日前'!J45</f>
        <v>944</v>
      </c>
    </row>
    <row r="97" spans="1:10" ht="30" customHeight="1">
      <c r="A97" s="133" t="s">
        <v>111</v>
      </c>
      <c r="B97" s="98">
        <f>SUM(B92:B96)</f>
        <v>37046</v>
      </c>
      <c r="C97" s="34">
        <f aca="true" t="shared" si="17" ref="C97:J97">SUM(C92:C96)</f>
        <v>0</v>
      </c>
      <c r="D97" s="27">
        <f t="shared" si="17"/>
        <v>1404</v>
      </c>
      <c r="E97" s="98">
        <f t="shared" si="17"/>
        <v>0</v>
      </c>
      <c r="F97" s="150">
        <f t="shared" si="17"/>
        <v>38450</v>
      </c>
      <c r="G97" s="151">
        <f t="shared" si="17"/>
        <v>0</v>
      </c>
      <c r="H97" s="150">
        <f t="shared" si="17"/>
        <v>36796</v>
      </c>
      <c r="I97" s="27">
        <f t="shared" si="17"/>
        <v>1562</v>
      </c>
      <c r="J97" s="99">
        <f t="shared" si="17"/>
        <v>38358</v>
      </c>
    </row>
    <row r="98" spans="1:10" ht="30" customHeight="1">
      <c r="A98" s="171" t="s">
        <v>15</v>
      </c>
      <c r="B98" s="143">
        <f>'２日前'!B16</f>
        <v>6191</v>
      </c>
      <c r="C98" s="144">
        <f>'２日前'!C16</f>
        <v>0</v>
      </c>
      <c r="D98" s="143">
        <f>'２日前'!D16</f>
        <v>409</v>
      </c>
      <c r="E98" s="145">
        <f>'２日前'!E16</f>
        <v>0</v>
      </c>
      <c r="F98" s="146">
        <f>'２日前'!F16</f>
        <v>6600</v>
      </c>
      <c r="G98" s="147">
        <f>'２日前'!G16</f>
        <v>0</v>
      </c>
      <c r="H98" s="146">
        <f>'２日前'!H16</f>
        <v>5891</v>
      </c>
      <c r="I98" s="143">
        <f>'２日前'!I16</f>
        <v>455</v>
      </c>
      <c r="J98" s="172">
        <f>'２日前'!J16</f>
        <v>6346</v>
      </c>
    </row>
    <row r="99" spans="1:10" ht="30" customHeight="1">
      <c r="A99" s="171" t="s">
        <v>25</v>
      </c>
      <c r="B99" s="143">
        <f>'２日前'!B21</f>
        <v>7153</v>
      </c>
      <c r="C99" s="144">
        <f>'２日前'!C21</f>
        <v>1</v>
      </c>
      <c r="D99" s="143">
        <f>'２日前'!D21</f>
        <v>475</v>
      </c>
      <c r="E99" s="145">
        <f>'２日前'!E21</f>
        <v>0</v>
      </c>
      <c r="F99" s="146">
        <f>'２日前'!F21</f>
        <v>7628</v>
      </c>
      <c r="G99" s="147">
        <f>'２日前'!G21</f>
        <v>1</v>
      </c>
      <c r="H99" s="146">
        <f>'２日前'!H21</f>
        <v>7208</v>
      </c>
      <c r="I99" s="143">
        <f>'２日前'!I21</f>
        <v>477</v>
      </c>
      <c r="J99" s="172">
        <f>'２日前'!J21</f>
        <v>7685</v>
      </c>
    </row>
    <row r="100" spans="1:10" ht="30" customHeight="1">
      <c r="A100" s="171" t="s">
        <v>11</v>
      </c>
      <c r="B100" s="143">
        <f>'２日前'!B36</f>
        <v>5504</v>
      </c>
      <c r="C100" s="144">
        <f>'２日前'!C36</f>
        <v>0</v>
      </c>
      <c r="D100" s="143">
        <f>'２日前'!D36</f>
        <v>201</v>
      </c>
      <c r="E100" s="145">
        <f>'２日前'!E36</f>
        <v>0</v>
      </c>
      <c r="F100" s="146">
        <f>'２日前'!F36</f>
        <v>5705</v>
      </c>
      <c r="G100" s="147">
        <f>'２日前'!G36</f>
        <v>0</v>
      </c>
      <c r="H100" s="146">
        <f>'２日前'!H36</f>
        <v>5118</v>
      </c>
      <c r="I100" s="143">
        <f>'２日前'!I36</f>
        <v>143</v>
      </c>
      <c r="J100" s="172">
        <f>'２日前'!J36</f>
        <v>5261</v>
      </c>
    </row>
    <row r="101" spans="1:10" ht="30" customHeight="1">
      <c r="A101" s="171" t="s">
        <v>18</v>
      </c>
      <c r="B101" s="143">
        <f>'２日前'!B40</f>
        <v>6535</v>
      </c>
      <c r="C101" s="144">
        <f>'２日前'!C40</f>
        <v>0</v>
      </c>
      <c r="D101" s="143">
        <f>'２日前'!D40</f>
        <v>189</v>
      </c>
      <c r="E101" s="145">
        <f>'２日前'!E40</f>
        <v>0</v>
      </c>
      <c r="F101" s="146">
        <f>'２日前'!F40</f>
        <v>6724</v>
      </c>
      <c r="G101" s="147">
        <f>'２日前'!G40</f>
        <v>0</v>
      </c>
      <c r="H101" s="146">
        <f>'２日前'!H40</f>
        <v>5980</v>
      </c>
      <c r="I101" s="143">
        <f>'２日前'!I40</f>
        <v>201</v>
      </c>
      <c r="J101" s="172">
        <f>'２日前'!J40</f>
        <v>6181</v>
      </c>
    </row>
    <row r="102" spans="1:10" ht="30" customHeight="1">
      <c r="A102" s="171" t="s">
        <v>28</v>
      </c>
      <c r="B102" s="143">
        <f>'２日前'!B46</f>
        <v>4042</v>
      </c>
      <c r="C102" s="144">
        <f>'２日前'!C46</f>
        <v>1</v>
      </c>
      <c r="D102" s="143">
        <f>'２日前'!D46</f>
        <v>259</v>
      </c>
      <c r="E102" s="145">
        <f>'２日前'!E46</f>
        <v>0</v>
      </c>
      <c r="F102" s="146">
        <f>'２日前'!F46</f>
        <v>4301</v>
      </c>
      <c r="G102" s="147">
        <f>'２日前'!G46</f>
        <v>1</v>
      </c>
      <c r="H102" s="146">
        <f>'２日前'!H46</f>
        <v>3867</v>
      </c>
      <c r="I102" s="143">
        <f>'２日前'!I46</f>
        <v>227</v>
      </c>
      <c r="J102" s="172">
        <f>'２日前'!J46</f>
        <v>4094</v>
      </c>
    </row>
    <row r="103" spans="1:10" ht="30" customHeight="1">
      <c r="A103" s="171" t="s">
        <v>30</v>
      </c>
      <c r="B103" s="143">
        <f>'２日前'!B47</f>
        <v>822</v>
      </c>
      <c r="C103" s="144">
        <f>'２日前'!C47</f>
        <v>0</v>
      </c>
      <c r="D103" s="143">
        <f>'２日前'!D47</f>
        <v>32</v>
      </c>
      <c r="E103" s="145">
        <f>'２日前'!E47</f>
        <v>0</v>
      </c>
      <c r="F103" s="146">
        <f>'２日前'!F47</f>
        <v>854</v>
      </c>
      <c r="G103" s="147">
        <f>'２日前'!G47</f>
        <v>0</v>
      </c>
      <c r="H103" s="146">
        <f>'２日前'!H47</f>
        <v>748</v>
      </c>
      <c r="I103" s="143">
        <f>'２日前'!I47</f>
        <v>22</v>
      </c>
      <c r="J103" s="172">
        <f>'２日前'!J47</f>
        <v>770</v>
      </c>
    </row>
    <row r="104" spans="1:10" ht="30" customHeight="1">
      <c r="A104" s="171" t="s">
        <v>114</v>
      </c>
      <c r="B104" s="143">
        <f>'２日前'!B48</f>
        <v>2328</v>
      </c>
      <c r="C104" s="144">
        <f>'２日前'!C48</f>
        <v>0</v>
      </c>
      <c r="D104" s="143">
        <f>'２日前'!D48</f>
        <v>52</v>
      </c>
      <c r="E104" s="145">
        <f>'２日前'!E48</f>
        <v>0</v>
      </c>
      <c r="F104" s="146">
        <f>'２日前'!F48</f>
        <v>2380</v>
      </c>
      <c r="G104" s="147">
        <f>'２日前'!G48</f>
        <v>0</v>
      </c>
      <c r="H104" s="146">
        <f>'２日前'!H48</f>
        <v>2258</v>
      </c>
      <c r="I104" s="143">
        <f>'２日前'!I48</f>
        <v>125</v>
      </c>
      <c r="J104" s="172">
        <f>'２日前'!J48</f>
        <v>2383</v>
      </c>
    </row>
    <row r="105" spans="1:10" ht="28.5" customHeight="1" thickBot="1">
      <c r="A105" s="153" t="s">
        <v>115</v>
      </c>
      <c r="B105" s="173">
        <f>SUM(B98:B104)</f>
        <v>32575</v>
      </c>
      <c r="C105" s="174">
        <f aca="true" t="shared" si="18" ref="C105:J105">SUM(C98:C104)</f>
        <v>2</v>
      </c>
      <c r="D105" s="173">
        <f t="shared" si="18"/>
        <v>1617</v>
      </c>
      <c r="E105" s="175">
        <f t="shared" si="18"/>
        <v>0</v>
      </c>
      <c r="F105" s="176">
        <f t="shared" si="18"/>
        <v>34192</v>
      </c>
      <c r="G105" s="177">
        <f t="shared" si="18"/>
        <v>2</v>
      </c>
      <c r="H105" s="176">
        <f t="shared" si="18"/>
        <v>31070</v>
      </c>
      <c r="I105" s="177">
        <f t="shared" si="18"/>
        <v>1650</v>
      </c>
      <c r="J105" s="178">
        <f t="shared" si="18"/>
        <v>32720</v>
      </c>
    </row>
    <row r="106" spans="1:10" ht="30" customHeight="1" thickBot="1">
      <c r="A106" s="179" t="s">
        <v>149</v>
      </c>
      <c r="B106" s="180">
        <f>SUM(B14+B18+B23+B29+B34+B39+B42+B44+B50+B53+B63+B67+B69+B74+B83+B87+B91+B97+B105)</f>
        <v>591105</v>
      </c>
      <c r="C106" s="189">
        <f aca="true" t="shared" si="19" ref="C106:J106">SUM(C14+C18+C23+C29+C34+C39+C42+C44+C50+C53+C63+C67+C69+C74+C83+C87+C91+C97+C105)</f>
        <v>32</v>
      </c>
      <c r="D106" s="181">
        <f t="shared" si="19"/>
        <v>28793</v>
      </c>
      <c r="E106" s="182">
        <f t="shared" si="19"/>
        <v>1</v>
      </c>
      <c r="F106" s="180">
        <f t="shared" si="19"/>
        <v>619898</v>
      </c>
      <c r="G106" s="190">
        <f t="shared" si="19"/>
        <v>33</v>
      </c>
      <c r="H106" s="183">
        <f t="shared" si="19"/>
        <v>604987</v>
      </c>
      <c r="I106" s="182">
        <f t="shared" si="19"/>
        <v>30993</v>
      </c>
      <c r="J106" s="184">
        <f t="shared" si="19"/>
        <v>635980</v>
      </c>
    </row>
    <row r="108" ht="18.75">
      <c r="A108" s="185"/>
    </row>
    <row r="109" spans="1:10" ht="49.5" customHeight="1">
      <c r="A109" s="235"/>
      <c r="B109" s="235"/>
      <c r="C109" s="235"/>
      <c r="D109" s="235"/>
      <c r="E109" s="235"/>
      <c r="F109" s="235"/>
      <c r="G109" s="235"/>
      <c r="H109" s="235"/>
      <c r="I109" s="235"/>
      <c r="J109" s="235"/>
    </row>
  </sheetData>
  <sheetProtection/>
  <mergeCells count="20">
    <mergeCell ref="A109:J109"/>
    <mergeCell ref="A1:J1"/>
    <mergeCell ref="B3:G4"/>
    <mergeCell ref="H3:J4"/>
    <mergeCell ref="B5:C5"/>
    <mergeCell ref="D5:E5"/>
    <mergeCell ref="F5:G5"/>
    <mergeCell ref="H5:H6"/>
    <mergeCell ref="I5:I6"/>
    <mergeCell ref="J5:J6"/>
    <mergeCell ref="A2:J2"/>
    <mergeCell ref="A55:J55"/>
    <mergeCell ref="B56:G57"/>
    <mergeCell ref="H56:J57"/>
    <mergeCell ref="B58:C58"/>
    <mergeCell ref="D58:E58"/>
    <mergeCell ref="F58:G58"/>
    <mergeCell ref="H58:H59"/>
    <mergeCell ref="I58:I59"/>
    <mergeCell ref="J58:J59"/>
  </mergeCells>
  <printOptions horizontalCentered="1"/>
  <pageMargins left="0.7874015748031497" right="0.7874015748031497" top="0.52" bottom="0.52" header="0.5118110236220472" footer="0.28"/>
  <pageSetup fitToHeight="2" horizontalDpi="600" verticalDpi="600" orientation="portrait" paperSize="9" scale="49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文化財調査事務所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調査第１係</dc:creator>
  <cp:keywords/>
  <dc:description/>
  <cp:lastModifiedBy>大阪府</cp:lastModifiedBy>
  <cp:lastPrinted>2014-12-15T08:47:59Z</cp:lastPrinted>
  <dcterms:created xsi:type="dcterms:W3CDTF">2000-03-23T05:11:20Z</dcterms:created>
  <dcterms:modified xsi:type="dcterms:W3CDTF">2014-12-15T08:54:42Z</dcterms:modified>
  <cp:category/>
  <cp:version/>
  <cp:contentType/>
  <cp:contentStatus/>
</cp:coreProperties>
</file>