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4695" activeTab="0"/>
  </bookViews>
  <sheets>
    <sheet name="１日前" sheetId="1" r:id="rId1"/>
    <sheet name="１日前（小選挙区）" sheetId="2" r:id="rId2"/>
  </sheets>
  <definedNames>
    <definedName name="_xlnm.Print_Area" localSheetId="0">'１日前'!$A$1:$J$93</definedName>
    <definedName name="_xlnm.Print_Area" localSheetId="1">'１日前（小選挙区）'!$A$1:$J$106</definedName>
  </definedNames>
  <calcPr fullCalcOnLoad="1"/>
</workbook>
</file>

<file path=xl/sharedStrings.xml><?xml version="1.0" encoding="utf-8"?>
<sst xmlns="http://schemas.openxmlformats.org/spreadsheetml/2006/main" count="245" uniqueCount="185">
  <si>
    <t>大阪市</t>
  </si>
  <si>
    <t>門真市</t>
  </si>
  <si>
    <t>堺市</t>
  </si>
  <si>
    <t>摂津市</t>
  </si>
  <si>
    <t>岸和田市</t>
  </si>
  <si>
    <t>高石市</t>
  </si>
  <si>
    <t>豊中市</t>
  </si>
  <si>
    <t>藤井寺市</t>
  </si>
  <si>
    <t>池田市</t>
  </si>
  <si>
    <t>東大阪市</t>
  </si>
  <si>
    <t>吹田市</t>
  </si>
  <si>
    <t>泉南市</t>
  </si>
  <si>
    <t>泉大津市</t>
  </si>
  <si>
    <t>高槻市</t>
  </si>
  <si>
    <t>交野市</t>
  </si>
  <si>
    <t>貝塚市</t>
  </si>
  <si>
    <t>大阪狭山市</t>
  </si>
  <si>
    <t>守口市</t>
  </si>
  <si>
    <t>阪南市</t>
  </si>
  <si>
    <t>枚方市</t>
  </si>
  <si>
    <t>島本町</t>
  </si>
  <si>
    <t>茨木市</t>
  </si>
  <si>
    <t>豊能町</t>
  </si>
  <si>
    <t>八尾市</t>
  </si>
  <si>
    <t>能勢町</t>
  </si>
  <si>
    <t>泉佐野市</t>
  </si>
  <si>
    <t>忠岡町</t>
  </si>
  <si>
    <t>富田林市</t>
  </si>
  <si>
    <t>熊取町</t>
  </si>
  <si>
    <t>寝屋川市</t>
  </si>
  <si>
    <t>田尻町</t>
  </si>
  <si>
    <t>河内長野市</t>
  </si>
  <si>
    <t>岬  町</t>
  </si>
  <si>
    <t>松原市</t>
  </si>
  <si>
    <t>太子町</t>
  </si>
  <si>
    <t>大東市</t>
  </si>
  <si>
    <t>河南町</t>
  </si>
  <si>
    <t>和泉市</t>
  </si>
  <si>
    <t>千早赤阪村</t>
  </si>
  <si>
    <t>箕面市</t>
  </si>
  <si>
    <t>柏原市</t>
  </si>
  <si>
    <t>羽曳野市</t>
  </si>
  <si>
    <t>町村計</t>
  </si>
  <si>
    <t>大阪府計</t>
  </si>
  <si>
    <t>大阪市北区</t>
  </si>
  <si>
    <t>同　　都島区</t>
  </si>
  <si>
    <t>同　　福島区</t>
  </si>
  <si>
    <t>同　　此花区</t>
  </si>
  <si>
    <t>同　　中央区</t>
  </si>
  <si>
    <t>同　　西区</t>
  </si>
  <si>
    <t>同　　港区</t>
  </si>
  <si>
    <t>同　　大正区</t>
  </si>
  <si>
    <t>同　　天王寺区</t>
  </si>
  <si>
    <t>同　　浪速区</t>
  </si>
  <si>
    <t>同　　西淀川区</t>
  </si>
  <si>
    <t>同　　淀川区</t>
  </si>
  <si>
    <t>同　　東淀川区</t>
  </si>
  <si>
    <t>同　　東成区</t>
  </si>
  <si>
    <t>同　　生野区</t>
  </si>
  <si>
    <t>同　　旭区</t>
  </si>
  <si>
    <t>同　　城東区</t>
  </si>
  <si>
    <t>同　　鶴見区</t>
  </si>
  <si>
    <t>同　　阿倍野区</t>
  </si>
  <si>
    <t>同　　住之江区</t>
  </si>
  <si>
    <t>同　　住吉区</t>
  </si>
  <si>
    <t>同　　東住吉区</t>
  </si>
  <si>
    <t>同　　平野区</t>
  </si>
  <si>
    <t>同　　西成区</t>
  </si>
  <si>
    <t>期日前投票者数</t>
  </si>
  <si>
    <t>不在者投票者数</t>
  </si>
  <si>
    <t>四條畷市</t>
  </si>
  <si>
    <t>期日前投票者数</t>
  </si>
  <si>
    <t>不在者投票者数</t>
  </si>
  <si>
    <t>合計</t>
  </si>
  <si>
    <t xml:space="preserve"> うち、
 在外投票者数</t>
  </si>
  <si>
    <t>合　　　　計</t>
  </si>
  <si>
    <t>大阪市計</t>
  </si>
  <si>
    <t>堺市堺区</t>
  </si>
  <si>
    <t>同　北区</t>
  </si>
  <si>
    <t>同　中区</t>
  </si>
  <si>
    <t>同　東区</t>
  </si>
  <si>
    <t>同　西区</t>
  </si>
  <si>
    <t>同　南区</t>
  </si>
  <si>
    <t>同　美原区</t>
  </si>
  <si>
    <t>堺市計</t>
  </si>
  <si>
    <t>○大阪市・堺市</t>
  </si>
  <si>
    <t>市計
（大阪市・堺市除く）</t>
  </si>
  <si>
    <t>市町村計
（大阪市・堺市除く）</t>
  </si>
  <si>
    <t>市町村名</t>
  </si>
  <si>
    <t>選挙区別</t>
  </si>
  <si>
    <t>市区町村選管名</t>
  </si>
  <si>
    <t>大阪府第10選挙区</t>
  </si>
  <si>
    <t>大阪府第11選挙区</t>
  </si>
  <si>
    <t>大阪府第１選挙区</t>
  </si>
  <si>
    <t>四條畷市</t>
  </si>
  <si>
    <t>大阪府第12選挙区</t>
  </si>
  <si>
    <t>大阪府第２選挙区</t>
  </si>
  <si>
    <t>大阪府第13選挙区</t>
  </si>
  <si>
    <t>大阪府第３選挙区</t>
  </si>
  <si>
    <t>大阪府第14選挙区</t>
  </si>
  <si>
    <t>大阪府第４選挙区</t>
  </si>
  <si>
    <t>西淀川区</t>
  </si>
  <si>
    <t>淀川区</t>
  </si>
  <si>
    <t>東淀川区</t>
  </si>
  <si>
    <t>大阪府第15選挙区</t>
  </si>
  <si>
    <t>大阪府第５選挙区</t>
  </si>
  <si>
    <t>大阪府第16選挙区</t>
  </si>
  <si>
    <t>鶴見区</t>
  </si>
  <si>
    <t>大阪府第17選挙区</t>
  </si>
  <si>
    <t>大阪府第６選挙区</t>
  </si>
  <si>
    <t>大阪府第７選挙区</t>
  </si>
  <si>
    <t>大阪府第18選挙区</t>
  </si>
  <si>
    <t>大阪府第８選挙区</t>
  </si>
  <si>
    <t>大阪府第９選挙区</t>
  </si>
  <si>
    <t>岬町</t>
  </si>
  <si>
    <t>大阪府第19選挙区</t>
  </si>
  <si>
    <t>○第１選挙区～第１０選挙区</t>
  </si>
  <si>
    <t>大阪市　中央区</t>
  </si>
  <si>
    <t>大阪市　阿倍野区</t>
  </si>
  <si>
    <t>東住吉区</t>
  </si>
  <si>
    <t>平野区</t>
  </si>
  <si>
    <t>大阪市　大正区</t>
  </si>
  <si>
    <t>大阪市　此花区</t>
  </si>
  <si>
    <t>大阪市　旭　区</t>
  </si>
  <si>
    <t>○第１１選挙区～第１９選挙区</t>
  </si>
  <si>
    <t>枚方市</t>
  </si>
  <si>
    <t>交野市</t>
  </si>
  <si>
    <t>寝屋川市</t>
  </si>
  <si>
    <t>大東市</t>
  </si>
  <si>
    <t>東大阪市</t>
  </si>
  <si>
    <t>八尾市</t>
  </si>
  <si>
    <t>柏原市</t>
  </si>
  <si>
    <t>羽曳野市</t>
  </si>
  <si>
    <t>藤井寺市</t>
  </si>
  <si>
    <t>富田林市</t>
  </si>
  <si>
    <t>河内長野市</t>
  </si>
  <si>
    <t>松原市</t>
  </si>
  <si>
    <t>大阪狭山市</t>
  </si>
  <si>
    <t>太子町</t>
  </si>
  <si>
    <t>河南町</t>
  </si>
  <si>
    <t>千早赤阪村</t>
  </si>
  <si>
    <t>堺市　美原区</t>
  </si>
  <si>
    <t>堺市　堺　区</t>
  </si>
  <si>
    <t>東　区</t>
  </si>
  <si>
    <t>北　区</t>
  </si>
  <si>
    <t>堺市　中　区</t>
  </si>
  <si>
    <t>西　区</t>
  </si>
  <si>
    <t>南　区</t>
  </si>
  <si>
    <t>大阪市　北　区</t>
  </si>
  <si>
    <t>計</t>
  </si>
  <si>
    <t>（Ａ）</t>
  </si>
  <si>
    <t>（Ｂ）</t>
  </si>
  <si>
    <t>（Ｃ）</t>
  </si>
  <si>
    <t>（Ｄ）</t>
  </si>
  <si>
    <t>（Ａ＋Ｃ）</t>
  </si>
  <si>
    <t>（Ｂ＋Ｄ）</t>
  </si>
  <si>
    <t>（Ｅ）</t>
  </si>
  <si>
    <t>（Ｆ）</t>
  </si>
  <si>
    <t>（Ｅ＋Ｆ）</t>
  </si>
  <si>
    <t>市町村名</t>
  </si>
  <si>
    <t>（Ａ）</t>
  </si>
  <si>
    <t>（Ｂ）</t>
  </si>
  <si>
    <t>（Ｃ）</t>
  </si>
  <si>
    <t>（Ｄ）</t>
  </si>
  <si>
    <t>（Ａ＋Ｃ）</t>
  </si>
  <si>
    <t>（Ｂ＋Ｄ）</t>
  </si>
  <si>
    <t>（Ｅ）</t>
  </si>
  <si>
    <t>（Ｆ）</t>
  </si>
  <si>
    <t>（Ｅ＋Ｆ）</t>
  </si>
  <si>
    <t>西　区</t>
  </si>
  <si>
    <t>港　区</t>
  </si>
  <si>
    <t>天王寺区</t>
  </si>
  <si>
    <t>浪速区</t>
  </si>
  <si>
    <t>生野区</t>
  </si>
  <si>
    <t>住之江区</t>
  </si>
  <si>
    <t>住吉区</t>
  </si>
  <si>
    <t>西成区</t>
  </si>
  <si>
    <t>都島区</t>
  </si>
  <si>
    <t>福島区</t>
  </si>
  <si>
    <t>東成区</t>
  </si>
  <si>
    <t>城東区</t>
  </si>
  <si>
    <t>参考（H２４）衆議院議員総選挙
１２月１５日現在（１２／５～１２／１５)</t>
  </si>
  <si>
    <t>今回（H２６）衆議院議員総選挙
１２月１３日現在（１２／３～１２／１３)</t>
  </si>
  <si>
    <t>期日前投票者数・不在者投票者数調べ（小選挙区別）【訂正反映後】</t>
  </si>
  <si>
    <t>期日前投票者数・不在者投票者数調べ(選挙期日１日前）【訂正反映後】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</si>
</sst>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&quot;▲&quot;#,##0"/>
    <numFmt numFmtId="178" formatCode="0;&quot;▲ &quot;0"/>
    <numFmt numFmtId="179" formatCode="#,##0;&quot;▲ &quot;#,##0"/>
    <numFmt numFmtId="180" formatCode="m/d"/>
    <numFmt numFmtId="181" formatCode="mmm\-yyyy"/>
    <numFmt numFmtId="182" formatCode="#,##0_ "/>
    <numFmt numFmtId="183" formatCode="#,##0_);\(#,##0\)"/>
    <numFmt numFmtId="184" formatCode="\(#,###\)"/>
    <numFmt numFmtId="185" formatCode="0_);[Red]\(0\)"/>
    <numFmt numFmtId="186" formatCode="#,###&quot;件&quot;"/>
    <numFmt numFmtId="187" formatCode="0.0%"/>
    <numFmt numFmtId="188" formatCode="#,###&quot;円&quot;"/>
    <numFmt numFmtId="189" formatCode="[$-411]ggge&quot;年&quot;m&quot;月&quot;d&quot;日&quot;;@"/>
    <numFmt numFmtId="190" formatCode="&quot;金&quot;#,###&quot;円&quot;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;&quot;△ &quot;0"/>
    <numFmt numFmtId="196" formatCode="#,##0_);[Red]\(#,##0\)"/>
    <numFmt numFmtId="197" formatCode="&quot;※&quot;#,###"/>
    <numFmt numFmtId="198" formatCode="0.000_ "/>
    <numFmt numFmtId="199" formatCode="0.00_ "/>
    <numFmt numFmtId="200" formatCode="0.00_);[Red]\(0.00\)"/>
    <numFmt numFmtId="201" formatCode="###,##0"/>
    <numFmt numFmtId="202" formatCode="#,##0.00_);[Red]\(#,##0.00\)"/>
    <numFmt numFmtId="203" formatCode="#,##0;&quot;△ &quot;#,##0"/>
    <numFmt numFmtId="204" formatCode="#0%&quot;増&quot;;&quot;▲ &quot;#0%&quot;減&quot;"/>
    <numFmt numFmtId="205" formatCode="0.000%"/>
  </numFmts>
  <fonts count="45"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medium"/>
      <top style="double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179" fontId="6" fillId="0" borderId="0" xfId="64" applyNumberFormat="1" applyFont="1" applyFill="1" applyAlignment="1">
      <alignment vertical="center"/>
      <protection/>
    </xf>
    <xf numFmtId="179" fontId="6" fillId="0" borderId="10" xfId="64" applyNumberFormat="1" applyFont="1" applyFill="1" applyBorder="1" applyAlignment="1">
      <alignment vertical="center"/>
      <protection/>
    </xf>
    <xf numFmtId="179" fontId="6" fillId="0" borderId="11" xfId="64" applyNumberFormat="1" applyFont="1" applyFill="1" applyBorder="1" applyAlignment="1">
      <alignment vertical="center" wrapText="1"/>
      <protection/>
    </xf>
    <xf numFmtId="179" fontId="6" fillId="0" borderId="12" xfId="64" applyNumberFormat="1" applyFont="1" applyFill="1" applyBorder="1" applyAlignment="1">
      <alignment vertical="center" wrapText="1"/>
      <protection/>
    </xf>
    <xf numFmtId="179" fontId="6" fillId="0" borderId="13" xfId="66" applyNumberFormat="1" applyFont="1" applyFill="1" applyBorder="1" applyAlignment="1">
      <alignment horizontal="center" vertical="center"/>
      <protection/>
    </xf>
    <xf numFmtId="179" fontId="6" fillId="0" borderId="14" xfId="64" applyNumberFormat="1" applyFont="1" applyFill="1" applyBorder="1" applyAlignment="1">
      <alignment vertical="center" wrapText="1"/>
      <protection/>
    </xf>
    <xf numFmtId="179" fontId="6" fillId="0" borderId="0" xfId="66" applyNumberFormat="1" applyFont="1" applyFill="1" applyBorder="1" applyAlignment="1">
      <alignment horizontal="center" vertical="center"/>
      <protection/>
    </xf>
    <xf numFmtId="179" fontId="6" fillId="0" borderId="15" xfId="64" applyNumberFormat="1" applyFont="1" applyFill="1" applyBorder="1" applyAlignment="1">
      <alignment horizontal="center" vertical="center"/>
      <protection/>
    </xf>
    <xf numFmtId="179" fontId="6" fillId="0" borderId="16" xfId="64" applyNumberFormat="1" applyFont="1" applyFill="1" applyBorder="1" applyAlignment="1">
      <alignment horizontal="center" vertical="center"/>
      <protection/>
    </xf>
    <xf numFmtId="179" fontId="6" fillId="0" borderId="10" xfId="66" applyNumberFormat="1" applyFont="1" applyFill="1" applyBorder="1" applyAlignment="1">
      <alignment horizontal="center" vertical="center"/>
      <protection/>
    </xf>
    <xf numFmtId="179" fontId="6" fillId="0" borderId="15" xfId="66" applyNumberFormat="1" applyFont="1" applyFill="1" applyBorder="1" applyAlignment="1">
      <alignment horizontal="center" vertical="center"/>
      <protection/>
    </xf>
    <xf numFmtId="179" fontId="6" fillId="0" borderId="17" xfId="66" applyNumberFormat="1" applyFont="1" applyFill="1" applyBorder="1" applyAlignment="1">
      <alignment horizontal="center" vertical="center"/>
      <protection/>
    </xf>
    <xf numFmtId="179" fontId="6" fillId="0" borderId="18" xfId="64" applyNumberFormat="1" applyFont="1" applyFill="1" applyBorder="1" applyAlignment="1">
      <alignment horizontal="center" vertical="center"/>
      <protection/>
    </xf>
    <xf numFmtId="179" fontId="7" fillId="0" borderId="19" xfId="64" applyNumberFormat="1" applyFont="1" applyFill="1" applyBorder="1" applyAlignment="1">
      <alignment horizontal="right" vertical="center"/>
      <protection/>
    </xf>
    <xf numFmtId="179" fontId="7" fillId="0" borderId="20" xfId="64" applyNumberFormat="1" applyFont="1" applyFill="1" applyBorder="1" applyAlignment="1">
      <alignment horizontal="right" vertical="center"/>
      <protection/>
    </xf>
    <xf numFmtId="179" fontId="7" fillId="0" borderId="21" xfId="65" applyNumberFormat="1" applyFont="1" applyFill="1" applyBorder="1" applyAlignment="1">
      <alignment horizontal="right" vertical="center"/>
      <protection/>
    </xf>
    <xf numFmtId="179" fontId="7" fillId="0" borderId="22" xfId="65" applyNumberFormat="1" applyFont="1" applyFill="1" applyBorder="1" applyAlignment="1">
      <alignment horizontal="right" vertical="center"/>
      <protection/>
    </xf>
    <xf numFmtId="179" fontId="7" fillId="0" borderId="23" xfId="65" applyNumberFormat="1" applyFont="1" applyFill="1" applyBorder="1" applyAlignment="1">
      <alignment horizontal="right" vertical="center"/>
      <protection/>
    </xf>
    <xf numFmtId="179" fontId="7" fillId="0" borderId="24" xfId="64" applyNumberFormat="1" applyFont="1" applyFill="1" applyBorder="1" applyAlignment="1">
      <alignment horizontal="right" vertical="center"/>
      <protection/>
    </xf>
    <xf numFmtId="179" fontId="6" fillId="0" borderId="25" xfId="64" applyNumberFormat="1" applyFont="1" applyFill="1" applyBorder="1" applyAlignment="1">
      <alignment horizontal="center" vertical="center"/>
      <protection/>
    </xf>
    <xf numFmtId="179" fontId="7" fillId="0" borderId="26" xfId="64" applyNumberFormat="1" applyFont="1" applyFill="1" applyBorder="1" applyAlignment="1" applyProtection="1">
      <alignment vertical="center"/>
      <protection locked="0"/>
    </xf>
    <xf numFmtId="179" fontId="7" fillId="0" borderId="27" xfId="64" applyNumberFormat="1" applyFont="1" applyFill="1" applyBorder="1" applyAlignment="1">
      <alignment horizontal="right" vertical="center"/>
      <protection/>
    </xf>
    <xf numFmtId="179" fontId="7" fillId="0" borderId="28" xfId="64" applyNumberFormat="1" applyFont="1" applyFill="1" applyBorder="1" applyAlignment="1">
      <alignment horizontal="right" vertical="center"/>
      <protection/>
    </xf>
    <xf numFmtId="179" fontId="7" fillId="0" borderId="29" xfId="64" applyNumberFormat="1" applyFont="1" applyFill="1" applyBorder="1" applyAlignment="1">
      <alignment horizontal="right" vertical="center"/>
      <protection/>
    </xf>
    <xf numFmtId="179" fontId="6" fillId="0" borderId="30" xfId="64" applyNumberFormat="1" applyFont="1" applyFill="1" applyBorder="1" applyAlignment="1">
      <alignment horizontal="center" vertical="center"/>
      <protection/>
    </xf>
    <xf numFmtId="179" fontId="7" fillId="0" borderId="31" xfId="65" applyNumberFormat="1" applyFont="1" applyFill="1" applyBorder="1" applyAlignment="1">
      <alignment horizontal="right" vertical="center"/>
      <protection/>
    </xf>
    <xf numFmtId="179" fontId="7" fillId="0" borderId="32" xfId="65" applyNumberFormat="1" applyFont="1" applyFill="1" applyBorder="1" applyAlignment="1">
      <alignment horizontal="right" vertical="center"/>
      <protection/>
    </xf>
    <xf numFmtId="179" fontId="7" fillId="0" borderId="33" xfId="64" applyNumberFormat="1" applyFont="1" applyFill="1" applyBorder="1" applyAlignment="1">
      <alignment horizontal="right" vertical="center"/>
      <protection/>
    </xf>
    <xf numFmtId="179" fontId="6" fillId="0" borderId="34" xfId="64" applyNumberFormat="1" applyFont="1" applyFill="1" applyBorder="1" applyAlignment="1">
      <alignment horizontal="center" vertical="center"/>
      <protection/>
    </xf>
    <xf numFmtId="179" fontId="7" fillId="0" borderId="35" xfId="65" applyNumberFormat="1" applyFont="1" applyFill="1" applyBorder="1" applyAlignment="1">
      <alignment horizontal="right" vertical="center"/>
      <protection/>
    </xf>
    <xf numFmtId="179" fontId="7" fillId="0" borderId="14" xfId="65" applyNumberFormat="1" applyFont="1" applyFill="1" applyBorder="1" applyAlignment="1">
      <alignment horizontal="right" vertical="center"/>
      <protection/>
    </xf>
    <xf numFmtId="179" fontId="7" fillId="0" borderId="36" xfId="64" applyNumberFormat="1" applyFont="1" applyFill="1" applyBorder="1" applyAlignment="1">
      <alignment horizontal="right" vertical="center"/>
      <protection/>
    </xf>
    <xf numFmtId="179" fontId="6" fillId="0" borderId="18" xfId="64" applyNumberFormat="1" applyFont="1" applyFill="1" applyBorder="1" applyAlignment="1">
      <alignment horizontal="center" vertical="center" wrapText="1"/>
      <protection/>
    </xf>
    <xf numFmtId="179" fontId="7" fillId="0" borderId="19" xfId="64" applyNumberFormat="1" applyFont="1" applyFill="1" applyBorder="1" applyAlignment="1">
      <alignment vertical="center"/>
      <protection/>
    </xf>
    <xf numFmtId="179" fontId="7" fillId="0" borderId="20" xfId="64" applyNumberFormat="1" applyFont="1" applyFill="1" applyBorder="1" applyAlignment="1">
      <alignment vertical="center"/>
      <protection/>
    </xf>
    <xf numFmtId="179" fontId="7" fillId="0" borderId="21" xfId="65" applyNumberFormat="1" applyFont="1" applyFill="1" applyBorder="1" applyAlignment="1">
      <alignment vertical="center"/>
      <protection/>
    </xf>
    <xf numFmtId="179" fontId="7" fillId="0" borderId="22" xfId="65" applyNumberFormat="1" applyFont="1" applyFill="1" applyBorder="1" applyAlignment="1">
      <alignment vertical="center"/>
      <protection/>
    </xf>
    <xf numFmtId="179" fontId="7" fillId="0" borderId="23" xfId="65" applyNumberFormat="1" applyFont="1" applyFill="1" applyBorder="1" applyAlignment="1">
      <alignment vertical="center"/>
      <protection/>
    </xf>
    <xf numFmtId="179" fontId="7" fillId="0" borderId="24" xfId="64" applyNumberFormat="1" applyFont="1" applyFill="1" applyBorder="1" applyAlignment="1">
      <alignment vertical="center"/>
      <protection/>
    </xf>
    <xf numFmtId="179" fontId="6" fillId="0" borderId="37" xfId="64" applyNumberFormat="1" applyFont="1" applyFill="1" applyBorder="1" applyAlignment="1">
      <alignment horizontal="center" vertical="center"/>
      <protection/>
    </xf>
    <xf numFmtId="179" fontId="7" fillId="0" borderId="38" xfId="65" applyNumberFormat="1" applyFont="1" applyFill="1" applyBorder="1" applyAlignment="1">
      <alignment vertical="center"/>
      <protection/>
    </xf>
    <xf numFmtId="179" fontId="7" fillId="0" borderId="17" xfId="65" applyNumberFormat="1" applyFont="1" applyFill="1" applyBorder="1" applyAlignment="1">
      <alignment vertical="center"/>
      <protection/>
    </xf>
    <xf numFmtId="179" fontId="7" fillId="0" borderId="39" xfId="64" applyNumberFormat="1" applyFont="1" applyFill="1" applyBorder="1" applyAlignment="1">
      <alignment horizontal="right" vertical="center"/>
      <protection/>
    </xf>
    <xf numFmtId="179" fontId="7" fillId="0" borderId="31" xfId="65" applyNumberFormat="1" applyFont="1" applyFill="1" applyBorder="1" applyAlignment="1">
      <alignment vertical="center"/>
      <protection/>
    </xf>
    <xf numFmtId="179" fontId="7" fillId="0" borderId="32" xfId="65" applyNumberFormat="1" applyFont="1" applyFill="1" applyBorder="1" applyAlignment="1">
      <alignment vertical="center"/>
      <protection/>
    </xf>
    <xf numFmtId="179" fontId="6" fillId="0" borderId="40" xfId="64" applyNumberFormat="1" applyFont="1" applyFill="1" applyBorder="1" applyAlignment="1">
      <alignment horizontal="center" vertical="center"/>
      <protection/>
    </xf>
    <xf numFmtId="179" fontId="7" fillId="0" borderId="41" xfId="64" applyNumberFormat="1" applyFont="1" applyFill="1" applyBorder="1" applyAlignment="1">
      <alignment vertical="center"/>
      <protection/>
    </xf>
    <xf numFmtId="179" fontId="7" fillId="0" borderId="42" xfId="64" applyNumberFormat="1" applyFont="1" applyFill="1" applyBorder="1" applyAlignment="1">
      <alignment vertical="center"/>
      <protection/>
    </xf>
    <xf numFmtId="179" fontId="7" fillId="0" borderId="43" xfId="65" applyNumberFormat="1" applyFont="1" applyFill="1" applyBorder="1" applyAlignment="1">
      <alignment vertical="center"/>
      <protection/>
    </xf>
    <xf numFmtId="179" fontId="7" fillId="0" borderId="44" xfId="65" applyNumberFormat="1" applyFont="1" applyFill="1" applyBorder="1" applyAlignment="1">
      <alignment vertical="center"/>
      <protection/>
    </xf>
    <xf numFmtId="179" fontId="7" fillId="0" borderId="45" xfId="64" applyNumberFormat="1" applyFont="1" applyFill="1" applyBorder="1" applyAlignment="1">
      <alignment vertical="center"/>
      <protection/>
    </xf>
    <xf numFmtId="179" fontId="7" fillId="0" borderId="0" xfId="64" applyNumberFormat="1" applyFont="1" applyFill="1" applyAlignment="1">
      <alignment vertical="center"/>
      <protection/>
    </xf>
    <xf numFmtId="179" fontId="7" fillId="0" borderId="0" xfId="64" applyNumberFormat="1" applyFont="1" applyFill="1" applyAlignment="1">
      <alignment horizontal="right" vertical="center"/>
      <protection/>
    </xf>
    <xf numFmtId="179" fontId="6" fillId="0" borderId="30" xfId="61" applyNumberFormat="1" applyFont="1" applyFill="1" applyBorder="1" applyAlignment="1" applyProtection="1">
      <alignment vertical="center"/>
      <protection/>
    </xf>
    <xf numFmtId="179" fontId="7" fillId="0" borderId="46" xfId="49" applyNumberFormat="1" applyFont="1" applyFill="1" applyBorder="1" applyAlignment="1" applyProtection="1">
      <alignment horizontal="right" vertical="center"/>
      <protection locked="0"/>
    </xf>
    <xf numFmtId="179" fontId="7" fillId="0" borderId="47" xfId="49" applyNumberFormat="1" applyFont="1" applyFill="1" applyBorder="1" applyAlignment="1">
      <alignment horizontal="right" vertical="center"/>
    </xf>
    <xf numFmtId="179" fontId="7" fillId="0" borderId="32" xfId="49" applyNumberFormat="1" applyFont="1" applyFill="1" applyBorder="1" applyAlignment="1">
      <alignment horizontal="right" vertical="center"/>
    </xf>
    <xf numFmtId="179" fontId="7" fillId="0" borderId="33" xfId="49" applyNumberFormat="1" applyFont="1" applyFill="1" applyBorder="1" applyAlignment="1">
      <alignment horizontal="right" vertical="center"/>
    </xf>
    <xf numFmtId="179" fontId="6" fillId="0" borderId="34" xfId="61" applyNumberFormat="1" applyFont="1" applyFill="1" applyBorder="1" applyAlignment="1" applyProtection="1">
      <alignment vertical="center"/>
      <protection/>
    </xf>
    <xf numFmtId="179" fontId="7" fillId="0" borderId="48" xfId="49" applyNumberFormat="1" applyFont="1" applyFill="1" applyBorder="1" applyAlignment="1">
      <alignment horizontal="right" vertical="center"/>
    </xf>
    <xf numFmtId="179" fontId="7" fillId="0" borderId="14" xfId="49" applyNumberFormat="1" applyFont="1" applyFill="1" applyBorder="1" applyAlignment="1">
      <alignment horizontal="right" vertical="center"/>
    </xf>
    <xf numFmtId="179" fontId="7" fillId="0" borderId="36" xfId="49" applyNumberFormat="1" applyFont="1" applyFill="1" applyBorder="1" applyAlignment="1">
      <alignment horizontal="right" vertical="center"/>
    </xf>
    <xf numFmtId="179" fontId="6" fillId="0" borderId="18" xfId="61" applyNumberFormat="1" applyFont="1" applyFill="1" applyBorder="1" applyAlignment="1" applyProtection="1">
      <alignment horizontal="center" vertical="center"/>
      <protection/>
    </xf>
    <xf numFmtId="179" fontId="7" fillId="0" borderId="19" xfId="49" applyNumberFormat="1" applyFont="1" applyFill="1" applyBorder="1" applyAlignment="1">
      <alignment horizontal="right" vertical="center"/>
    </xf>
    <xf numFmtId="179" fontId="7" fillId="0" borderId="49" xfId="49" applyNumberFormat="1" applyFont="1" applyFill="1" applyBorder="1" applyAlignment="1">
      <alignment horizontal="right" vertical="center"/>
    </xf>
    <xf numFmtId="179" fontId="7" fillId="0" borderId="50" xfId="49" applyNumberFormat="1" applyFont="1" applyFill="1" applyBorder="1" applyAlignment="1">
      <alignment horizontal="right" vertical="center"/>
    </xf>
    <xf numFmtId="179" fontId="7" fillId="0" borderId="22" xfId="49" applyNumberFormat="1" applyFont="1" applyFill="1" applyBorder="1" applyAlignment="1">
      <alignment horizontal="right" vertical="center"/>
    </xf>
    <xf numFmtId="179" fontId="7" fillId="0" borderId="24" xfId="49" applyNumberFormat="1" applyFont="1" applyFill="1" applyBorder="1" applyAlignment="1">
      <alignment horizontal="right" vertical="center"/>
    </xf>
    <xf numFmtId="179" fontId="6" fillId="0" borderId="37" xfId="64" applyNumberFormat="1" applyFont="1" applyFill="1" applyBorder="1" applyAlignment="1">
      <alignment vertical="center"/>
      <protection/>
    </xf>
    <xf numFmtId="179" fontId="7" fillId="0" borderId="51" xfId="64" applyNumberFormat="1" applyFont="1" applyFill="1" applyBorder="1" applyAlignment="1">
      <alignment vertical="center"/>
      <protection/>
    </xf>
    <xf numFmtId="179" fontId="7" fillId="0" borderId="17" xfId="64" applyNumberFormat="1" applyFont="1" applyFill="1" applyBorder="1" applyAlignment="1">
      <alignment vertical="center"/>
      <protection/>
    </xf>
    <xf numFmtId="179" fontId="7" fillId="0" borderId="39" xfId="64" applyNumberFormat="1" applyFont="1" applyFill="1" applyBorder="1" applyAlignment="1">
      <alignment vertical="center"/>
      <protection/>
    </xf>
    <xf numFmtId="179" fontId="6" fillId="0" borderId="30" xfId="64" applyNumberFormat="1" applyFont="1" applyFill="1" applyBorder="1" applyAlignment="1">
      <alignment horizontal="left" vertical="center"/>
      <protection/>
    </xf>
    <xf numFmtId="179" fontId="7" fillId="0" borderId="47" xfId="64" applyNumberFormat="1" applyFont="1" applyFill="1" applyBorder="1" applyAlignment="1">
      <alignment vertical="center"/>
      <protection/>
    </xf>
    <xf numFmtId="179" fontId="7" fillId="0" borderId="32" xfId="64" applyNumberFormat="1" applyFont="1" applyFill="1" applyBorder="1" applyAlignment="1">
      <alignment vertical="center"/>
      <protection/>
    </xf>
    <xf numFmtId="179" fontId="7" fillId="0" borderId="33" xfId="64" applyNumberFormat="1" applyFont="1" applyFill="1" applyBorder="1" applyAlignment="1">
      <alignment vertical="center"/>
      <protection/>
    </xf>
    <xf numFmtId="179" fontId="6" fillId="0" borderId="34" xfId="64" applyNumberFormat="1" applyFont="1" applyFill="1" applyBorder="1" applyAlignment="1">
      <alignment horizontal="left" vertical="center"/>
      <protection/>
    </xf>
    <xf numFmtId="179" fontId="7" fillId="0" borderId="48" xfId="64" applyNumberFormat="1" applyFont="1" applyFill="1" applyBorder="1" applyAlignment="1">
      <alignment vertical="center"/>
      <protection/>
    </xf>
    <xf numFmtId="179" fontId="7" fillId="0" borderId="14" xfId="64" applyNumberFormat="1" applyFont="1" applyFill="1" applyBorder="1" applyAlignment="1">
      <alignment vertical="center"/>
      <protection/>
    </xf>
    <xf numFmtId="179" fontId="7" fillId="0" borderId="36" xfId="64" applyNumberFormat="1" applyFont="1" applyFill="1" applyBorder="1" applyAlignment="1">
      <alignment vertical="center"/>
      <protection/>
    </xf>
    <xf numFmtId="179" fontId="6" fillId="0" borderId="52" xfId="61" applyNumberFormat="1" applyFont="1" applyFill="1" applyBorder="1" applyAlignment="1" applyProtection="1">
      <alignment horizontal="center" vertical="center"/>
      <protection/>
    </xf>
    <xf numFmtId="179" fontId="7" fillId="0" borderId="53" xfId="49" applyNumberFormat="1" applyFont="1" applyFill="1" applyBorder="1" applyAlignment="1">
      <alignment horizontal="right" vertical="center"/>
    </xf>
    <xf numFmtId="179" fontId="7" fillId="0" borderId="54" xfId="49" applyNumberFormat="1" applyFont="1" applyFill="1" applyBorder="1" applyAlignment="1">
      <alignment horizontal="right" vertical="center"/>
    </xf>
    <xf numFmtId="179" fontId="7" fillId="0" borderId="55" xfId="49" applyNumberFormat="1" applyFont="1" applyFill="1" applyBorder="1" applyAlignment="1">
      <alignment horizontal="right" vertical="center"/>
    </xf>
    <xf numFmtId="179" fontId="7" fillId="0" borderId="56" xfId="49" applyNumberFormat="1" applyFont="1" applyFill="1" applyBorder="1" applyAlignment="1">
      <alignment horizontal="right" vertical="center"/>
    </xf>
    <xf numFmtId="179" fontId="7" fillId="0" borderId="57" xfId="49" applyNumberFormat="1" applyFont="1" applyFill="1" applyBorder="1" applyAlignment="1">
      <alignment horizontal="right" vertical="center"/>
    </xf>
    <xf numFmtId="179" fontId="7" fillId="0" borderId="58" xfId="49" applyNumberFormat="1" applyFont="1" applyFill="1" applyBorder="1" applyAlignment="1">
      <alignment horizontal="right" vertical="center"/>
    </xf>
    <xf numFmtId="179" fontId="7" fillId="0" borderId="0" xfId="64" applyNumberFormat="1" applyFont="1" applyFill="1" applyBorder="1" applyAlignment="1">
      <alignment horizontal="right" vertical="center"/>
      <protection/>
    </xf>
    <xf numFmtId="179" fontId="7" fillId="0" borderId="10" xfId="64" applyNumberFormat="1" applyFont="1" applyFill="1" applyBorder="1" applyAlignment="1">
      <alignment horizontal="right" vertical="center"/>
      <protection/>
    </xf>
    <xf numFmtId="179" fontId="7" fillId="0" borderId="15" xfId="64" applyNumberFormat="1" applyFont="1" applyFill="1" applyBorder="1" applyAlignment="1">
      <alignment horizontal="right" vertical="center"/>
      <protection/>
    </xf>
    <xf numFmtId="179" fontId="7" fillId="0" borderId="59" xfId="64" applyNumberFormat="1" applyFont="1" applyFill="1" applyBorder="1" applyAlignment="1">
      <alignment horizontal="right" vertical="center"/>
      <protection/>
    </xf>
    <xf numFmtId="179" fontId="7" fillId="0" borderId="60" xfId="64" applyNumberFormat="1" applyFont="1" applyFill="1" applyBorder="1" applyAlignment="1">
      <alignment horizontal="right" vertical="center"/>
      <protection/>
    </xf>
    <xf numFmtId="179" fontId="7" fillId="0" borderId="61" xfId="64" applyNumberFormat="1" applyFont="1" applyFill="1" applyBorder="1" applyAlignment="1">
      <alignment horizontal="right" vertical="center"/>
      <protection/>
    </xf>
    <xf numFmtId="179" fontId="7" fillId="0" borderId="62" xfId="64" applyNumberFormat="1" applyFont="1" applyFill="1" applyBorder="1" applyAlignment="1">
      <alignment horizontal="right" vertical="center"/>
      <protection/>
    </xf>
    <xf numFmtId="179" fontId="7" fillId="0" borderId="63" xfId="64" applyNumberFormat="1" applyFont="1" applyFill="1" applyBorder="1" applyAlignment="1">
      <alignment horizontal="right" vertical="center"/>
      <protection/>
    </xf>
    <xf numFmtId="179" fontId="7" fillId="0" borderId="64" xfId="64" applyNumberFormat="1" applyFont="1" applyFill="1" applyBorder="1" applyAlignment="1">
      <alignment horizontal="right" vertical="center"/>
      <protection/>
    </xf>
    <xf numFmtId="179" fontId="7" fillId="0" borderId="65" xfId="64" applyNumberFormat="1" applyFont="1" applyFill="1" applyBorder="1" applyAlignment="1">
      <alignment horizontal="right" vertical="center"/>
      <protection/>
    </xf>
    <xf numFmtId="179" fontId="7" fillId="0" borderId="46" xfId="64" applyNumberFormat="1" applyFont="1" applyFill="1" applyBorder="1" applyAlignment="1">
      <alignment horizontal="right" vertical="center"/>
      <protection/>
    </xf>
    <xf numFmtId="179" fontId="7" fillId="0" borderId="66" xfId="64" applyNumberFormat="1" applyFont="1" applyFill="1" applyBorder="1" applyAlignment="1">
      <alignment horizontal="right" vertical="center"/>
      <protection/>
    </xf>
    <xf numFmtId="179" fontId="7" fillId="0" borderId="31" xfId="64" applyNumberFormat="1" applyFont="1" applyFill="1" applyBorder="1" applyAlignment="1">
      <alignment horizontal="right" vertical="center"/>
      <protection/>
    </xf>
    <xf numFmtId="179" fontId="7" fillId="0" borderId="67" xfId="64" applyNumberFormat="1" applyFont="1" applyFill="1" applyBorder="1" applyAlignment="1">
      <alignment horizontal="right" vertical="center"/>
      <protection/>
    </xf>
    <xf numFmtId="179" fontId="7" fillId="0" borderId="32" xfId="64" applyNumberFormat="1" applyFont="1" applyFill="1" applyBorder="1" applyAlignment="1">
      <alignment horizontal="right" vertical="center"/>
      <protection/>
    </xf>
    <xf numFmtId="179" fontId="7" fillId="0" borderId="68" xfId="64" applyNumberFormat="1" applyFont="1" applyFill="1" applyBorder="1" applyAlignment="1">
      <alignment horizontal="right" vertical="center"/>
      <protection/>
    </xf>
    <xf numFmtId="179" fontId="7" fillId="0" borderId="0" xfId="64" applyNumberFormat="1" applyFont="1" applyFill="1" applyBorder="1" applyAlignment="1">
      <alignment vertical="center"/>
      <protection/>
    </xf>
    <xf numFmtId="179" fontId="7" fillId="0" borderId="10" xfId="64" applyNumberFormat="1" applyFont="1" applyFill="1" applyBorder="1" applyAlignment="1">
      <alignment vertical="center"/>
      <protection/>
    </xf>
    <xf numFmtId="179" fontId="7" fillId="0" borderId="15" xfId="64" applyNumberFormat="1" applyFont="1" applyFill="1" applyBorder="1" applyAlignment="1">
      <alignment vertical="center"/>
      <protection/>
    </xf>
    <xf numFmtId="179" fontId="7" fillId="0" borderId="59" xfId="64" applyNumberFormat="1" applyFont="1" applyFill="1" applyBorder="1" applyAlignment="1">
      <alignment vertical="center"/>
      <protection/>
    </xf>
    <xf numFmtId="179" fontId="7" fillId="0" borderId="64" xfId="64" applyNumberFormat="1" applyFont="1" applyFill="1" applyBorder="1" applyAlignment="1">
      <alignment vertical="center"/>
      <protection/>
    </xf>
    <xf numFmtId="179" fontId="7" fillId="0" borderId="62" xfId="64" applyNumberFormat="1" applyFont="1" applyFill="1" applyBorder="1" applyAlignment="1">
      <alignment vertical="center"/>
      <protection/>
    </xf>
    <xf numFmtId="179" fontId="7" fillId="0" borderId="63" xfId="64" applyNumberFormat="1" applyFont="1" applyFill="1" applyBorder="1" applyAlignment="1">
      <alignment vertical="center"/>
      <protection/>
    </xf>
    <xf numFmtId="179" fontId="7" fillId="0" borderId="65" xfId="64" applyNumberFormat="1" applyFont="1" applyFill="1" applyBorder="1" applyAlignment="1">
      <alignment vertical="center"/>
      <protection/>
    </xf>
    <xf numFmtId="179" fontId="7" fillId="0" borderId="46" xfId="64" applyNumberFormat="1" applyFont="1" applyFill="1" applyBorder="1" applyAlignment="1">
      <alignment vertical="center"/>
      <protection/>
    </xf>
    <xf numFmtId="179" fontId="7" fillId="0" borderId="66" xfId="64" applyNumberFormat="1" applyFont="1" applyFill="1" applyBorder="1" applyAlignment="1">
      <alignment vertical="center"/>
      <protection/>
    </xf>
    <xf numFmtId="179" fontId="7" fillId="0" borderId="31" xfId="64" applyNumberFormat="1" applyFont="1" applyFill="1" applyBorder="1" applyAlignment="1">
      <alignment vertical="center"/>
      <protection/>
    </xf>
    <xf numFmtId="179" fontId="7" fillId="0" borderId="67" xfId="64" applyNumberFormat="1" applyFont="1" applyFill="1" applyBorder="1" applyAlignment="1">
      <alignment vertical="center"/>
      <protection/>
    </xf>
    <xf numFmtId="179" fontId="7" fillId="0" borderId="68" xfId="64" applyNumberFormat="1" applyFont="1" applyFill="1" applyBorder="1" applyAlignment="1">
      <alignment vertical="center"/>
      <protection/>
    </xf>
    <xf numFmtId="179" fontId="7" fillId="0" borderId="69" xfId="64" applyNumberFormat="1" applyFont="1" applyFill="1" applyBorder="1" applyAlignment="1">
      <alignment horizontal="right" vertical="center"/>
      <protection/>
    </xf>
    <xf numFmtId="179" fontId="7" fillId="0" borderId="70" xfId="64" applyNumberFormat="1" applyFont="1" applyFill="1" applyBorder="1" applyAlignment="1">
      <alignment horizontal="right" vertical="center"/>
      <protection/>
    </xf>
    <xf numFmtId="179" fontId="7" fillId="0" borderId="71" xfId="64" applyNumberFormat="1" applyFont="1" applyFill="1" applyBorder="1" applyAlignment="1">
      <alignment horizontal="right" vertical="center"/>
      <protection/>
    </xf>
    <xf numFmtId="179" fontId="7" fillId="0" borderId="72" xfId="64" applyNumberFormat="1" applyFont="1" applyFill="1" applyBorder="1" applyAlignment="1">
      <alignment horizontal="right" vertical="center"/>
      <protection/>
    </xf>
    <xf numFmtId="179" fontId="7" fillId="0" borderId="73" xfId="64" applyNumberFormat="1" applyFont="1" applyFill="1" applyBorder="1" applyAlignment="1">
      <alignment horizontal="right" vertical="center"/>
      <protection/>
    </xf>
    <xf numFmtId="179" fontId="7" fillId="0" borderId="74" xfId="64" applyNumberFormat="1" applyFont="1" applyFill="1" applyBorder="1" applyAlignment="1">
      <alignment horizontal="right" vertical="center"/>
      <protection/>
    </xf>
    <xf numFmtId="179" fontId="7" fillId="0" borderId="75" xfId="64" applyNumberFormat="1" applyFont="1" applyFill="1" applyBorder="1" applyAlignment="1">
      <alignment horizontal="right" vertical="center"/>
      <protection/>
    </xf>
    <xf numFmtId="179" fontId="0" fillId="0" borderId="0" xfId="0" applyNumberFormat="1" applyFill="1" applyAlignment="1">
      <alignment vertical="center"/>
    </xf>
    <xf numFmtId="179" fontId="6" fillId="0" borderId="76" xfId="64" applyNumberFormat="1" applyFont="1" applyFill="1" applyBorder="1" applyAlignment="1">
      <alignment horizontal="center" vertical="center" shrinkToFit="1"/>
      <protection/>
    </xf>
    <xf numFmtId="179" fontId="6" fillId="0" borderId="77" xfId="64" applyNumberFormat="1" applyFont="1" applyFill="1" applyBorder="1" applyAlignment="1">
      <alignment horizontal="center" vertical="center" shrinkToFit="1"/>
      <protection/>
    </xf>
    <xf numFmtId="179" fontId="6" fillId="0" borderId="78" xfId="64" applyNumberFormat="1" applyFont="1" applyFill="1" applyBorder="1" applyAlignment="1">
      <alignment horizontal="center" vertical="center" shrinkToFit="1"/>
      <protection/>
    </xf>
    <xf numFmtId="179" fontId="6" fillId="0" borderId="79" xfId="66" applyNumberFormat="1" applyFont="1" applyFill="1" applyBorder="1" applyAlignment="1">
      <alignment horizontal="center" vertical="center"/>
      <protection/>
    </xf>
    <xf numFmtId="179" fontId="6" fillId="0" borderId="80" xfId="66" applyNumberFormat="1" applyFont="1" applyFill="1" applyBorder="1" applyAlignment="1">
      <alignment horizontal="center" vertical="center"/>
      <protection/>
    </xf>
    <xf numFmtId="179" fontId="6" fillId="0" borderId="81" xfId="66" applyNumberFormat="1" applyFont="1" applyFill="1" applyBorder="1" applyAlignment="1">
      <alignment horizontal="center" vertical="center"/>
      <protection/>
    </xf>
    <xf numFmtId="179" fontId="6" fillId="0" borderId="82" xfId="66" applyNumberFormat="1" applyFont="1" applyFill="1" applyBorder="1" applyAlignment="1">
      <alignment horizontal="center" vertical="center"/>
      <protection/>
    </xf>
    <xf numFmtId="179" fontId="6" fillId="0" borderId="80" xfId="64" applyNumberFormat="1" applyFont="1" applyFill="1" applyBorder="1" applyAlignment="1">
      <alignment horizontal="center" vertical="center"/>
      <protection/>
    </xf>
    <xf numFmtId="179" fontId="6" fillId="0" borderId="83" xfId="64" applyNumberFormat="1" applyFont="1" applyFill="1" applyBorder="1" applyAlignment="1">
      <alignment horizontal="center" vertical="center"/>
      <protection/>
    </xf>
    <xf numFmtId="179" fontId="7" fillId="0" borderId="77" xfId="63" applyNumberFormat="1" applyFont="1" applyFill="1" applyBorder="1" applyAlignment="1">
      <alignment horizontal="right" vertical="center" shrinkToFit="1"/>
      <protection/>
    </xf>
    <xf numFmtId="179" fontId="7" fillId="0" borderId="30" xfId="63" applyNumberFormat="1" applyFont="1" applyFill="1" applyBorder="1" applyAlignment="1">
      <alignment horizontal="center" vertical="center" shrinkToFit="1"/>
      <protection/>
    </xf>
    <xf numFmtId="179" fontId="7" fillId="0" borderId="77" xfId="63" applyNumberFormat="1" applyFont="1" applyFill="1" applyBorder="1" applyAlignment="1">
      <alignment horizontal="center" vertical="center" shrinkToFit="1"/>
      <protection/>
    </xf>
    <xf numFmtId="179" fontId="7" fillId="0" borderId="37" xfId="63" applyNumberFormat="1" applyFont="1" applyFill="1" applyBorder="1" applyAlignment="1">
      <alignment horizontal="center" vertical="center" shrinkToFit="1"/>
      <protection/>
    </xf>
    <xf numFmtId="179" fontId="7" fillId="0" borderId="84" xfId="63" applyNumberFormat="1" applyFont="1" applyFill="1" applyBorder="1" applyAlignment="1">
      <alignment horizontal="center" vertical="center" shrinkToFit="1"/>
      <protection/>
    </xf>
    <xf numFmtId="179" fontId="6" fillId="0" borderId="85" xfId="66" applyNumberFormat="1" applyFont="1" applyFill="1" applyBorder="1" applyAlignment="1">
      <alignment horizontal="center" vertical="center"/>
      <protection/>
    </xf>
    <xf numFmtId="179" fontId="6" fillId="0" borderId="85" xfId="64" applyNumberFormat="1" applyFont="1" applyFill="1" applyBorder="1" applyAlignment="1">
      <alignment horizontal="center" vertical="center"/>
      <protection/>
    </xf>
    <xf numFmtId="179" fontId="6" fillId="0" borderId="63" xfId="64" applyNumberFormat="1" applyFont="1" applyFill="1" applyBorder="1" applyAlignment="1">
      <alignment horizontal="center" vertical="center"/>
      <protection/>
    </xf>
    <xf numFmtId="179" fontId="7" fillId="0" borderId="86" xfId="64" applyNumberFormat="1" applyFont="1" applyFill="1" applyBorder="1" applyAlignment="1">
      <alignment horizontal="right" vertical="center"/>
      <protection/>
    </xf>
    <xf numFmtId="179" fontId="7" fillId="0" borderId="16" xfId="64" applyNumberFormat="1" applyFont="1" applyFill="1" applyBorder="1" applyAlignment="1">
      <alignment horizontal="right" vertical="center"/>
      <protection/>
    </xf>
    <xf numFmtId="179" fontId="7" fillId="0" borderId="35" xfId="64" applyNumberFormat="1" applyFont="1" applyFill="1" applyBorder="1" applyAlignment="1">
      <alignment horizontal="right" vertical="center"/>
      <protection/>
    </xf>
    <xf numFmtId="179" fontId="7" fillId="0" borderId="14" xfId="64" applyNumberFormat="1" applyFont="1" applyFill="1" applyBorder="1" applyAlignment="1">
      <alignment horizontal="right" vertical="center"/>
      <protection/>
    </xf>
    <xf numFmtId="179" fontId="7" fillId="0" borderId="38" xfId="64" applyNumberFormat="1" applyFont="1" applyFill="1" applyBorder="1" applyAlignment="1">
      <alignment horizontal="right" vertical="center"/>
      <protection/>
    </xf>
    <xf numFmtId="179" fontId="7" fillId="0" borderId="17" xfId="64" applyNumberFormat="1" applyFont="1" applyFill="1" applyBorder="1" applyAlignment="1">
      <alignment horizontal="right" vertical="center"/>
      <protection/>
    </xf>
    <xf numFmtId="179" fontId="7" fillId="0" borderId="38" xfId="64" applyNumberFormat="1" applyFont="1" applyFill="1" applyBorder="1" applyAlignment="1">
      <alignment vertical="center"/>
      <protection/>
    </xf>
    <xf numFmtId="179" fontId="7" fillId="0" borderId="77" xfId="62" applyNumberFormat="1" applyFont="1" applyFill="1" applyBorder="1" applyAlignment="1">
      <alignment horizontal="center" vertical="center" shrinkToFit="1"/>
      <protection/>
    </xf>
    <xf numFmtId="179" fontId="7" fillId="0" borderId="16" xfId="64" applyNumberFormat="1" applyFont="1" applyFill="1" applyBorder="1" applyAlignment="1">
      <alignment vertical="center"/>
      <protection/>
    </xf>
    <xf numFmtId="179" fontId="7" fillId="0" borderId="69" xfId="64" applyNumberFormat="1" applyFont="1" applyFill="1" applyBorder="1" applyAlignment="1">
      <alignment vertical="center"/>
      <protection/>
    </xf>
    <xf numFmtId="179" fontId="7" fillId="0" borderId="70" xfId="64" applyNumberFormat="1" applyFont="1" applyFill="1" applyBorder="1" applyAlignment="1">
      <alignment vertical="center"/>
      <protection/>
    </xf>
    <xf numFmtId="179" fontId="7" fillId="0" borderId="74" xfId="64" applyNumberFormat="1" applyFont="1" applyFill="1" applyBorder="1" applyAlignment="1">
      <alignment vertical="center"/>
      <protection/>
    </xf>
    <xf numFmtId="179" fontId="7" fillId="0" borderId="87" xfId="64" applyNumberFormat="1" applyFont="1" applyFill="1" applyBorder="1" applyAlignment="1">
      <alignment vertical="center"/>
      <protection/>
    </xf>
    <xf numFmtId="179" fontId="7" fillId="0" borderId="73" xfId="64" applyNumberFormat="1" applyFont="1" applyFill="1" applyBorder="1" applyAlignment="1">
      <alignment vertical="center"/>
      <protection/>
    </xf>
    <xf numFmtId="179" fontId="7" fillId="0" borderId="75" xfId="64" applyNumberFormat="1" applyFont="1" applyFill="1" applyBorder="1" applyAlignment="1">
      <alignment vertical="center"/>
      <protection/>
    </xf>
    <xf numFmtId="179" fontId="7" fillId="0" borderId="88" xfId="63" applyNumberFormat="1" applyFont="1" applyFill="1" applyBorder="1" applyAlignment="1">
      <alignment horizontal="center" vertical="center" shrinkToFit="1"/>
      <protection/>
    </xf>
    <xf numFmtId="179" fontId="7" fillId="0" borderId="89" xfId="0" applyNumberFormat="1" applyFont="1" applyFill="1" applyBorder="1" applyAlignment="1">
      <alignment vertical="center"/>
    </xf>
    <xf numFmtId="179" fontId="7" fillId="0" borderId="90" xfId="0" applyNumberFormat="1" applyFont="1" applyFill="1" applyBorder="1" applyAlignment="1">
      <alignment vertical="center"/>
    </xf>
    <xf numFmtId="179" fontId="7" fillId="0" borderId="91" xfId="0" applyNumberFormat="1" applyFont="1" applyFill="1" applyBorder="1" applyAlignment="1">
      <alignment vertical="center"/>
    </xf>
    <xf numFmtId="179" fontId="7" fillId="0" borderId="92" xfId="0" applyNumberFormat="1" applyFont="1" applyFill="1" applyBorder="1" applyAlignment="1">
      <alignment vertical="center"/>
    </xf>
    <xf numFmtId="179" fontId="7" fillId="0" borderId="0" xfId="63" applyNumberFormat="1" applyFont="1" applyFill="1" applyBorder="1" applyAlignment="1">
      <alignment vertical="center"/>
      <protection/>
    </xf>
    <xf numFmtId="179" fontId="1" fillId="0" borderId="0" xfId="64" applyNumberFormat="1" applyFont="1" applyFill="1" applyAlignment="1">
      <alignment vertical="center"/>
      <protection/>
    </xf>
    <xf numFmtId="179" fontId="7" fillId="0" borderId="93" xfId="64" applyNumberFormat="1" applyFont="1" applyFill="1" applyBorder="1" applyAlignment="1" applyProtection="1">
      <alignment horizontal="right" vertical="center"/>
      <protection locked="0"/>
    </xf>
    <xf numFmtId="179" fontId="7" fillId="0" borderId="94" xfId="64" applyNumberFormat="1" applyFont="1" applyFill="1" applyBorder="1" applyAlignment="1" applyProtection="1">
      <alignment horizontal="right" vertical="center"/>
      <protection locked="0"/>
    </xf>
    <xf numFmtId="179" fontId="7" fillId="0" borderId="95" xfId="64" applyNumberFormat="1" applyFont="1" applyFill="1" applyBorder="1" applyAlignment="1">
      <alignment vertical="center"/>
      <protection/>
    </xf>
    <xf numFmtId="179" fontId="7" fillId="0" borderId="46" xfId="64" applyNumberFormat="1" applyFont="1" applyFill="1" applyBorder="1" applyAlignment="1" applyProtection="1">
      <alignment horizontal="right" vertical="center"/>
      <protection locked="0"/>
    </xf>
    <xf numFmtId="179" fontId="7" fillId="0" borderId="66" xfId="64" applyNumberFormat="1" applyFont="1" applyFill="1" applyBorder="1" applyAlignment="1" applyProtection="1">
      <alignment horizontal="right" vertical="center"/>
      <protection locked="0"/>
    </xf>
    <xf numFmtId="179" fontId="7" fillId="0" borderId="66" xfId="64" applyNumberFormat="1" applyFont="1" applyFill="1" applyBorder="1" applyAlignment="1" applyProtection="1">
      <alignment vertical="center"/>
      <protection locked="0"/>
    </xf>
    <xf numFmtId="179" fontId="7" fillId="0" borderId="12" xfId="64" applyNumberFormat="1" applyFont="1" applyFill="1" applyBorder="1" applyAlignment="1" applyProtection="1">
      <alignment vertical="center"/>
      <protection locked="0"/>
    </xf>
    <xf numFmtId="179" fontId="7" fillId="0" borderId="11" xfId="64" applyNumberFormat="1" applyFont="1" applyFill="1" applyBorder="1" applyAlignment="1">
      <alignment vertical="center"/>
      <protection/>
    </xf>
    <xf numFmtId="179" fontId="7" fillId="0" borderId="96" xfId="64" applyNumberFormat="1" applyFont="1" applyFill="1" applyBorder="1" applyAlignment="1" applyProtection="1">
      <alignment vertical="center"/>
      <protection locked="0"/>
    </xf>
    <xf numFmtId="179" fontId="7" fillId="0" borderId="26" xfId="64" applyNumberFormat="1" applyFont="1" applyFill="1" applyBorder="1" applyAlignment="1">
      <alignment vertical="center"/>
      <protection/>
    </xf>
    <xf numFmtId="179" fontId="7" fillId="0" borderId="97" xfId="64" applyNumberFormat="1" applyFont="1" applyFill="1" applyBorder="1" applyAlignment="1">
      <alignment vertical="center"/>
      <protection/>
    </xf>
    <xf numFmtId="179" fontId="7" fillId="0" borderId="46" xfId="64" applyNumberFormat="1" applyFont="1" applyFill="1" applyBorder="1" applyAlignment="1" applyProtection="1">
      <alignment vertical="center"/>
      <protection locked="0"/>
    </xf>
    <xf numFmtId="179" fontId="7" fillId="0" borderId="65" xfId="49" applyNumberFormat="1" applyFont="1" applyFill="1" applyBorder="1" applyAlignment="1" applyProtection="1">
      <alignment horizontal="right" vertical="center"/>
      <protection locked="0"/>
    </xf>
    <xf numFmtId="179" fontId="7" fillId="0" borderId="46" xfId="61" applyNumberFormat="1" applyFont="1" applyFill="1" applyBorder="1" applyAlignment="1" applyProtection="1">
      <alignment vertical="center"/>
      <protection/>
    </xf>
    <xf numFmtId="179" fontId="7" fillId="0" borderId="65" xfId="49" applyNumberFormat="1" applyFont="1" applyFill="1" applyBorder="1" applyAlignment="1">
      <alignment horizontal="right" vertical="center"/>
    </xf>
    <xf numFmtId="179" fontId="7" fillId="0" borderId="98" xfId="49" applyNumberFormat="1" applyFont="1" applyFill="1" applyBorder="1" applyAlignment="1" applyProtection="1">
      <alignment horizontal="right" vertical="center"/>
      <protection locked="0"/>
    </xf>
    <xf numFmtId="179" fontId="7" fillId="0" borderId="11" xfId="61" applyNumberFormat="1" applyFont="1" applyFill="1" applyBorder="1" applyAlignment="1" applyProtection="1">
      <alignment vertical="center"/>
      <protection/>
    </xf>
    <xf numFmtId="179" fontId="7" fillId="0" borderId="96" xfId="64" applyNumberFormat="1" applyFont="1" applyFill="1" applyBorder="1" applyAlignment="1">
      <alignment vertical="center"/>
      <protection/>
    </xf>
    <xf numFmtId="179" fontId="7" fillId="0" borderId="98" xfId="64" applyNumberFormat="1" applyFont="1" applyFill="1" applyBorder="1" applyAlignment="1">
      <alignment vertical="center"/>
      <protection/>
    </xf>
    <xf numFmtId="179" fontId="7" fillId="0" borderId="12" xfId="64" applyNumberFormat="1" applyFont="1" applyFill="1" applyBorder="1" applyAlignment="1">
      <alignment vertical="center"/>
      <protection/>
    </xf>
    <xf numFmtId="179" fontId="6" fillId="0" borderId="48" xfId="66" applyNumberFormat="1" applyFont="1" applyFill="1" applyBorder="1" applyAlignment="1">
      <alignment horizontal="center" vertical="center"/>
      <protection/>
    </xf>
    <xf numFmtId="179" fontId="6" fillId="0" borderId="0" xfId="66" applyNumberFormat="1" applyFont="1" applyFill="1" applyBorder="1" applyAlignment="1">
      <alignment horizontal="center" vertical="center"/>
      <protection/>
    </xf>
    <xf numFmtId="179" fontId="6" fillId="0" borderId="12" xfId="64" applyNumberFormat="1" applyFont="1" applyFill="1" applyBorder="1" applyAlignment="1">
      <alignment horizontal="center" vertical="center"/>
      <protection/>
    </xf>
    <xf numFmtId="179" fontId="6" fillId="0" borderId="15" xfId="64" applyNumberFormat="1" applyFont="1" applyFill="1" applyBorder="1" applyAlignment="1">
      <alignment horizontal="center" vertical="center"/>
      <protection/>
    </xf>
    <xf numFmtId="179" fontId="6" fillId="0" borderId="86" xfId="64" applyNumberFormat="1" applyFont="1" applyFill="1" applyBorder="1" applyAlignment="1">
      <alignment horizontal="center" vertical="center"/>
      <protection/>
    </xf>
    <xf numFmtId="179" fontId="6" fillId="0" borderId="16" xfId="64" applyNumberFormat="1" applyFont="1" applyFill="1" applyBorder="1" applyAlignment="1">
      <alignment horizontal="center" vertical="center"/>
      <protection/>
    </xf>
    <xf numFmtId="179" fontId="6" fillId="0" borderId="99" xfId="64" applyNumberFormat="1" applyFont="1" applyFill="1" applyBorder="1" applyAlignment="1">
      <alignment horizontal="center" vertical="center" wrapText="1"/>
      <protection/>
    </xf>
    <xf numFmtId="179" fontId="6" fillId="0" borderId="100" xfId="64" applyNumberFormat="1" applyFont="1" applyFill="1" applyBorder="1" applyAlignment="1">
      <alignment horizontal="center" vertical="center" wrapText="1"/>
      <protection/>
    </xf>
    <xf numFmtId="179" fontId="6" fillId="0" borderId="0" xfId="64" applyNumberFormat="1" applyFont="1" applyFill="1" applyBorder="1" applyAlignment="1">
      <alignment horizontal="center" vertical="center" wrapText="1"/>
      <protection/>
    </xf>
    <xf numFmtId="179" fontId="6" fillId="0" borderId="64" xfId="64" applyNumberFormat="1" applyFont="1" applyFill="1" applyBorder="1" applyAlignment="1">
      <alignment horizontal="center" vertical="center" wrapText="1"/>
      <protection/>
    </xf>
    <xf numFmtId="179" fontId="6" fillId="0" borderId="0" xfId="61" applyNumberFormat="1" applyFont="1" applyFill="1" applyBorder="1" applyAlignment="1" applyProtection="1">
      <alignment vertical="center" wrapText="1"/>
      <protection/>
    </xf>
    <xf numFmtId="179" fontId="6" fillId="0" borderId="0" xfId="61" applyNumberFormat="1" applyFont="1" applyFill="1" applyBorder="1" applyAlignment="1" applyProtection="1">
      <alignment vertical="center"/>
      <protection/>
    </xf>
    <xf numFmtId="179" fontId="6" fillId="0" borderId="76" xfId="64" applyNumberFormat="1" applyFont="1" applyFill="1" applyBorder="1" applyAlignment="1">
      <alignment horizontal="center" vertical="center"/>
      <protection/>
    </xf>
    <xf numFmtId="179" fontId="6" fillId="0" borderId="77" xfId="64" applyNumberFormat="1" applyFont="1" applyFill="1" applyBorder="1" applyAlignment="1">
      <alignment horizontal="center" vertical="center"/>
      <protection/>
    </xf>
    <xf numFmtId="179" fontId="6" fillId="0" borderId="101" xfId="64" applyNumberFormat="1" applyFont="1" applyFill="1" applyBorder="1" applyAlignment="1">
      <alignment horizontal="center" vertical="center" wrapText="1"/>
      <protection/>
    </xf>
    <xf numFmtId="179" fontId="6" fillId="0" borderId="102" xfId="64" applyNumberFormat="1" applyFont="1" applyFill="1" applyBorder="1" applyAlignment="1">
      <alignment horizontal="center" vertical="center" wrapText="1"/>
      <protection/>
    </xf>
    <xf numFmtId="179" fontId="6" fillId="0" borderId="103" xfId="64" applyNumberFormat="1" applyFont="1" applyFill="1" applyBorder="1" applyAlignment="1">
      <alignment horizontal="center" vertical="center" wrapText="1"/>
      <protection/>
    </xf>
    <xf numFmtId="179" fontId="6" fillId="0" borderId="31" xfId="64" applyNumberFormat="1" applyFont="1" applyFill="1" applyBorder="1" applyAlignment="1">
      <alignment horizontal="center" vertical="center" wrapText="1"/>
      <protection/>
    </xf>
    <xf numFmtId="179" fontId="6" fillId="0" borderId="46" xfId="64" applyNumberFormat="1" applyFont="1" applyFill="1" applyBorder="1" applyAlignment="1">
      <alignment horizontal="center" vertical="center" wrapText="1"/>
      <protection/>
    </xf>
    <xf numFmtId="179" fontId="6" fillId="0" borderId="104" xfId="64" applyNumberFormat="1" applyFont="1" applyFill="1" applyBorder="1" applyAlignment="1">
      <alignment horizontal="center" vertical="center" wrapText="1"/>
      <protection/>
    </xf>
    <xf numFmtId="179" fontId="6" fillId="0" borderId="11" xfId="64" applyNumberFormat="1" applyFont="1" applyFill="1" applyBorder="1" applyAlignment="1">
      <alignment horizontal="center" vertical="center"/>
      <protection/>
    </xf>
    <xf numFmtId="179" fontId="6" fillId="0" borderId="46" xfId="64" applyNumberFormat="1" applyFont="1" applyFill="1" applyBorder="1" applyAlignment="1">
      <alignment horizontal="center" vertical="center"/>
      <protection/>
    </xf>
    <xf numFmtId="179" fontId="6" fillId="0" borderId="66" xfId="64" applyNumberFormat="1" applyFont="1" applyFill="1" applyBorder="1" applyAlignment="1">
      <alignment horizontal="center" vertical="center"/>
      <protection/>
    </xf>
    <xf numFmtId="179" fontId="6" fillId="0" borderId="61" xfId="66" applyNumberFormat="1" applyFont="1" applyFill="1" applyBorder="1" applyAlignment="1">
      <alignment horizontal="center" vertical="center"/>
      <protection/>
    </xf>
    <xf numFmtId="179" fontId="6" fillId="0" borderId="28" xfId="66" applyNumberFormat="1" applyFont="1" applyFill="1" applyBorder="1" applyAlignment="1">
      <alignment horizontal="center" vertical="center"/>
      <protection/>
    </xf>
    <xf numFmtId="179" fontId="5" fillId="0" borderId="0" xfId="64" applyNumberFormat="1" applyFont="1" applyFill="1" applyAlignment="1">
      <alignment horizontal="center" vertical="center"/>
      <protection/>
    </xf>
    <xf numFmtId="179" fontId="6" fillId="0" borderId="14" xfId="64" applyNumberFormat="1" applyFont="1" applyFill="1" applyBorder="1" applyAlignment="1">
      <alignment horizontal="center" vertical="center"/>
      <protection/>
    </xf>
    <xf numFmtId="179" fontId="6" fillId="0" borderId="62" xfId="64" applyNumberFormat="1" applyFont="1" applyFill="1" applyBorder="1" applyAlignment="1">
      <alignment horizontal="center" vertical="center"/>
      <protection/>
    </xf>
    <xf numFmtId="179" fontId="7" fillId="0" borderId="0" xfId="63" applyNumberFormat="1" applyFont="1" applyFill="1" applyBorder="1" applyAlignment="1">
      <alignment vertical="center" wrapText="1"/>
      <protection/>
    </xf>
    <xf numFmtId="179" fontId="7" fillId="0" borderId="0" xfId="64" applyNumberFormat="1" applyFont="1" applyFill="1" applyAlignment="1">
      <alignment horizontal="center" vertical="center"/>
      <protection/>
    </xf>
    <xf numFmtId="179" fontId="6" fillId="0" borderId="105" xfId="64" applyNumberFormat="1" applyFont="1" applyFill="1" applyBorder="1" applyAlignment="1">
      <alignment horizontal="center" vertical="center" wrapText="1"/>
      <protection/>
    </xf>
    <xf numFmtId="179" fontId="6" fillId="0" borderId="11" xfId="64" applyNumberFormat="1" applyFont="1" applyFill="1" applyBorder="1" applyAlignment="1">
      <alignment horizontal="center" vertical="center" wrapText="1"/>
      <protection/>
    </xf>
    <xf numFmtId="179" fontId="6" fillId="0" borderId="12" xfId="64" applyNumberFormat="1" applyFont="1" applyFill="1" applyBorder="1" applyAlignment="1">
      <alignment horizontal="center" vertical="center" wrapText="1"/>
      <protection/>
    </xf>
    <xf numFmtId="179" fontId="6" fillId="0" borderId="106" xfId="64" applyNumberFormat="1" applyFont="1" applyFill="1" applyBorder="1" applyAlignment="1">
      <alignment horizontal="center" vertical="center" wrapText="1"/>
      <protection/>
    </xf>
    <xf numFmtId="179" fontId="6" fillId="0" borderId="107" xfId="64" applyNumberFormat="1" applyFont="1" applyFill="1" applyBorder="1" applyAlignment="1">
      <alignment horizontal="center" vertical="center" wrapText="1"/>
      <protection/>
    </xf>
    <xf numFmtId="179" fontId="6" fillId="0" borderId="13" xfId="64" applyNumberFormat="1" applyFont="1" applyFill="1" applyBorder="1" applyAlignment="1">
      <alignment horizontal="center" vertical="center" wrapText="1"/>
      <protection/>
    </xf>
    <xf numFmtId="179" fontId="6" fillId="0" borderId="63" xfId="64" applyNumberFormat="1" applyFont="1" applyFill="1" applyBorder="1" applyAlignment="1">
      <alignment horizontal="center" vertical="center" wrapText="1"/>
      <protection/>
    </xf>
    <xf numFmtId="179" fontId="6" fillId="0" borderId="108" xfId="64" applyNumberFormat="1" applyFont="1" applyFill="1" applyBorder="1" applyAlignment="1">
      <alignment horizontal="center" vertical="center"/>
      <protection/>
    </xf>
    <xf numFmtId="179" fontId="6" fillId="0" borderId="109" xfId="64" applyNumberFormat="1" applyFont="1" applyFill="1" applyBorder="1" applyAlignment="1">
      <alignment horizontal="center" vertical="center"/>
      <protection/>
    </xf>
    <xf numFmtId="179" fontId="6" fillId="0" borderId="110" xfId="66" applyNumberFormat="1" applyFont="1" applyFill="1" applyBorder="1" applyAlignment="1">
      <alignment horizontal="center" vertical="center"/>
      <protection/>
    </xf>
    <xf numFmtId="179" fontId="6" fillId="0" borderId="60" xfId="66" applyNumberFormat="1" applyFont="1" applyFill="1" applyBorder="1" applyAlignment="1">
      <alignment horizontal="center" vertical="center"/>
      <protection/>
    </xf>
    <xf numFmtId="179" fontId="6" fillId="0" borderId="35" xfId="66" applyNumberFormat="1" applyFont="1" applyFill="1" applyBorder="1" applyAlignment="1">
      <alignment horizontal="center" vertical="center"/>
      <protection/>
    </xf>
    <xf numFmtId="179" fontId="6" fillId="0" borderId="59" xfId="66" applyNumberFormat="1" applyFont="1" applyFill="1" applyBorder="1" applyAlignment="1">
      <alignment horizontal="center" vertical="center"/>
      <protection/>
    </xf>
    <xf numFmtId="179" fontId="7" fillId="0" borderId="111" xfId="64" applyNumberFormat="1" applyFont="1" applyFill="1" applyBorder="1" applyAlignment="1">
      <alignment horizontal="left" vertical="center"/>
      <protection/>
    </xf>
    <xf numFmtId="179" fontId="44" fillId="0" borderId="46" xfId="64" applyNumberFormat="1" applyFont="1" applyFill="1" applyBorder="1" applyAlignment="1">
      <alignment vertical="center"/>
      <protection/>
    </xf>
    <xf numFmtId="179" fontId="44" fillId="0" borderId="67" xfId="64" applyNumberFormat="1" applyFont="1" applyFill="1" applyBorder="1" applyAlignment="1">
      <alignment vertical="center"/>
      <protection/>
    </xf>
    <xf numFmtId="179" fontId="7" fillId="0" borderId="112" xfId="0" applyNumberFormat="1" applyFont="1" applyFill="1" applyBorder="1" applyAlignment="1">
      <alignment vertical="center"/>
    </xf>
    <xf numFmtId="179" fontId="7" fillId="0" borderId="113" xfId="0" applyNumberFormat="1" applyFont="1" applyFill="1" applyBorder="1" applyAlignment="1">
      <alignment vertical="center"/>
    </xf>
    <xf numFmtId="179" fontId="7" fillId="0" borderId="114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1" xfId="62"/>
    <cellStyle name="標準_Sheet1_Sheet1" xfId="63"/>
    <cellStyle name="標準_市町村表" xfId="64"/>
    <cellStyle name="標準_市町村表_報道提供" xfId="65"/>
    <cellStyle name="標準_市町村表_報道提供_コピー期日前投票者数等" xfId="66"/>
    <cellStyle name="Followed Hyperlink" xfId="67"/>
    <cellStyle name="良い" xfId="68"/>
  </cellStyles>
  <dxfs count="2"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SheetLayoutView="75" zoomScalePageLayoutView="0" workbookViewId="0" topLeftCell="A1">
      <selection activeCell="B3" sqref="B3:G4"/>
    </sheetView>
  </sheetViews>
  <sheetFormatPr defaultColWidth="8.796875" defaultRowHeight="15"/>
  <cols>
    <col min="1" max="1" width="18.09765625" style="1" customWidth="1"/>
    <col min="2" max="10" width="15.09765625" style="163" customWidth="1"/>
    <col min="11" max="16384" width="9" style="163" customWidth="1"/>
  </cols>
  <sheetData>
    <row r="1" spans="1:10" ht="33" customHeight="1">
      <c r="A1" s="209" t="s">
        <v>184</v>
      </c>
      <c r="B1" s="209"/>
      <c r="C1" s="209"/>
      <c r="D1" s="209"/>
      <c r="E1" s="209"/>
      <c r="F1" s="209"/>
      <c r="G1" s="209"/>
      <c r="H1" s="209"/>
      <c r="I1" s="209"/>
      <c r="J1" s="209"/>
    </row>
    <row r="2" ht="15.75" customHeight="1" thickBot="1"/>
    <row r="3" spans="1:10" ht="24.75" customHeight="1">
      <c r="A3" s="196" t="s">
        <v>159</v>
      </c>
      <c r="B3" s="190" t="s">
        <v>182</v>
      </c>
      <c r="C3" s="190"/>
      <c r="D3" s="190"/>
      <c r="E3" s="190"/>
      <c r="F3" s="190"/>
      <c r="G3" s="191"/>
      <c r="H3" s="198" t="s">
        <v>181</v>
      </c>
      <c r="I3" s="199"/>
      <c r="J3" s="200"/>
    </row>
    <row r="4" spans="1:10" ht="24.75" customHeight="1" thickBot="1">
      <c r="A4" s="197"/>
      <c r="B4" s="192"/>
      <c r="C4" s="192"/>
      <c r="D4" s="192"/>
      <c r="E4" s="192"/>
      <c r="F4" s="192"/>
      <c r="G4" s="193"/>
      <c r="H4" s="201"/>
      <c r="I4" s="202"/>
      <c r="J4" s="203"/>
    </row>
    <row r="5" spans="1:10" s="1" customFormat="1" ht="30" customHeight="1" thickTop="1">
      <c r="A5" s="197"/>
      <c r="B5" s="204" t="s">
        <v>68</v>
      </c>
      <c r="C5" s="205"/>
      <c r="D5" s="204" t="s">
        <v>69</v>
      </c>
      <c r="E5" s="206"/>
      <c r="F5" s="207" t="s">
        <v>75</v>
      </c>
      <c r="G5" s="208"/>
      <c r="H5" s="184" t="s">
        <v>71</v>
      </c>
      <c r="I5" s="186" t="s">
        <v>72</v>
      </c>
      <c r="J5" s="188" t="s">
        <v>73</v>
      </c>
    </row>
    <row r="6" spans="1:10" s="1" customFormat="1" ht="30" customHeight="1">
      <c r="A6" s="197"/>
      <c r="B6" s="2"/>
      <c r="C6" s="3" t="s">
        <v>74</v>
      </c>
      <c r="D6" s="2"/>
      <c r="E6" s="4" t="s">
        <v>74</v>
      </c>
      <c r="F6" s="5"/>
      <c r="G6" s="6" t="s">
        <v>74</v>
      </c>
      <c r="H6" s="185"/>
      <c r="I6" s="187"/>
      <c r="J6" s="189"/>
    </row>
    <row r="7" spans="1:10" s="1" customFormat="1" ht="15" customHeight="1" thickBot="1">
      <c r="A7" s="197"/>
      <c r="B7" s="10" t="s">
        <v>150</v>
      </c>
      <c r="C7" s="10" t="s">
        <v>151</v>
      </c>
      <c r="D7" s="10" t="s">
        <v>152</v>
      </c>
      <c r="E7" s="11" t="s">
        <v>153</v>
      </c>
      <c r="F7" s="5" t="s">
        <v>154</v>
      </c>
      <c r="G7" s="12" t="s">
        <v>155</v>
      </c>
      <c r="H7" s="7" t="s">
        <v>156</v>
      </c>
      <c r="I7" s="8" t="s">
        <v>157</v>
      </c>
      <c r="J7" s="9" t="s">
        <v>158</v>
      </c>
    </row>
    <row r="8" spans="1:10" ht="29.25" customHeight="1" thickBot="1" thickTop="1">
      <c r="A8" s="13" t="s">
        <v>0</v>
      </c>
      <c r="B8" s="14">
        <f>B85</f>
        <v>223890</v>
      </c>
      <c r="C8" s="14">
        <f>C85</f>
        <v>11</v>
      </c>
      <c r="D8" s="14">
        <f>D85</f>
        <v>10434</v>
      </c>
      <c r="E8" s="15">
        <f>E85</f>
        <v>0</v>
      </c>
      <c r="F8" s="16">
        <f aca="true" t="shared" si="0" ref="F8:F40">B8+D8</f>
        <v>234324</v>
      </c>
      <c r="G8" s="17">
        <f aca="true" t="shared" si="1" ref="G8:G40">C8+E8</f>
        <v>11</v>
      </c>
      <c r="H8" s="18">
        <v>237564</v>
      </c>
      <c r="I8" s="15">
        <v>11492</v>
      </c>
      <c r="J8" s="19">
        <f>H8+I8</f>
        <v>249056</v>
      </c>
    </row>
    <row r="9" spans="1:10" ht="29.25" customHeight="1" thickBot="1" thickTop="1">
      <c r="A9" s="13" t="s">
        <v>2</v>
      </c>
      <c r="B9" s="14">
        <f>B93</f>
        <v>80630</v>
      </c>
      <c r="C9" s="14">
        <f>C93</f>
        <v>6</v>
      </c>
      <c r="D9" s="14">
        <f>D93</f>
        <v>3492</v>
      </c>
      <c r="E9" s="15">
        <f>E93</f>
        <v>0</v>
      </c>
      <c r="F9" s="16">
        <f t="shared" si="0"/>
        <v>84122</v>
      </c>
      <c r="G9" s="17">
        <f t="shared" si="1"/>
        <v>6</v>
      </c>
      <c r="H9" s="18">
        <v>80874</v>
      </c>
      <c r="I9" s="15">
        <v>3851</v>
      </c>
      <c r="J9" s="19">
        <f>H9+I9</f>
        <v>84725</v>
      </c>
    </row>
    <row r="10" spans="1:10" ht="29.25" customHeight="1" thickTop="1">
      <c r="A10" s="20" t="s">
        <v>4</v>
      </c>
      <c r="B10" s="21">
        <v>14829</v>
      </c>
      <c r="C10" s="164">
        <v>0</v>
      </c>
      <c r="D10" s="21">
        <v>703</v>
      </c>
      <c r="E10" s="165">
        <v>0</v>
      </c>
      <c r="F10" s="22">
        <f t="shared" si="0"/>
        <v>15532</v>
      </c>
      <c r="G10" s="23">
        <f t="shared" si="1"/>
        <v>0</v>
      </c>
      <c r="H10" s="166">
        <v>14771</v>
      </c>
      <c r="I10" s="111">
        <v>699</v>
      </c>
      <c r="J10" s="24">
        <f aca="true" t="shared" si="2" ref="J10:J51">H10+I10</f>
        <v>15470</v>
      </c>
    </row>
    <row r="11" spans="1:10" ht="29.25" customHeight="1">
      <c r="A11" s="25" t="s">
        <v>6</v>
      </c>
      <c r="B11" s="21">
        <v>37056</v>
      </c>
      <c r="C11" s="167">
        <v>2</v>
      </c>
      <c r="D11" s="21">
        <v>1640</v>
      </c>
      <c r="E11" s="168">
        <v>0</v>
      </c>
      <c r="F11" s="26">
        <f t="shared" si="0"/>
        <v>38696</v>
      </c>
      <c r="G11" s="27">
        <f t="shared" si="1"/>
        <v>2</v>
      </c>
      <c r="H11" s="112">
        <v>37190</v>
      </c>
      <c r="I11" s="111">
        <v>1810</v>
      </c>
      <c r="J11" s="28">
        <f t="shared" si="2"/>
        <v>39000</v>
      </c>
    </row>
    <row r="12" spans="1:10" ht="29.25" customHeight="1">
      <c r="A12" s="25" t="s">
        <v>8</v>
      </c>
      <c r="B12" s="21">
        <v>9877</v>
      </c>
      <c r="C12" s="167">
        <v>0</v>
      </c>
      <c r="D12" s="21">
        <v>380</v>
      </c>
      <c r="E12" s="168">
        <v>0</v>
      </c>
      <c r="F12" s="26">
        <f t="shared" si="0"/>
        <v>10257</v>
      </c>
      <c r="G12" s="27">
        <f t="shared" si="1"/>
        <v>0</v>
      </c>
      <c r="H12" s="112">
        <v>9634</v>
      </c>
      <c r="I12" s="111">
        <v>455</v>
      </c>
      <c r="J12" s="28">
        <f t="shared" si="2"/>
        <v>10089</v>
      </c>
    </row>
    <row r="13" spans="1:10" ht="29.25" customHeight="1">
      <c r="A13" s="25" t="s">
        <v>10</v>
      </c>
      <c r="B13" s="21">
        <v>25074</v>
      </c>
      <c r="C13" s="167">
        <v>3</v>
      </c>
      <c r="D13" s="21">
        <v>1482</v>
      </c>
      <c r="E13" s="168">
        <v>0</v>
      </c>
      <c r="F13" s="26">
        <f t="shared" si="0"/>
        <v>26556</v>
      </c>
      <c r="G13" s="27">
        <f t="shared" si="1"/>
        <v>3</v>
      </c>
      <c r="H13" s="112">
        <v>22766</v>
      </c>
      <c r="I13" s="111">
        <v>1702</v>
      </c>
      <c r="J13" s="28">
        <f t="shared" si="2"/>
        <v>24468</v>
      </c>
    </row>
    <row r="14" spans="1:10" ht="29.25" customHeight="1">
      <c r="A14" s="25" t="s">
        <v>12</v>
      </c>
      <c r="B14" s="21">
        <v>6033</v>
      </c>
      <c r="C14" s="167">
        <v>0</v>
      </c>
      <c r="D14" s="21">
        <v>251</v>
      </c>
      <c r="E14" s="168">
        <v>0</v>
      </c>
      <c r="F14" s="26">
        <f t="shared" si="0"/>
        <v>6284</v>
      </c>
      <c r="G14" s="27">
        <f t="shared" si="1"/>
        <v>0</v>
      </c>
      <c r="H14" s="112">
        <v>5393</v>
      </c>
      <c r="I14" s="111">
        <v>273</v>
      </c>
      <c r="J14" s="28">
        <f t="shared" si="2"/>
        <v>5666</v>
      </c>
    </row>
    <row r="15" spans="1:10" ht="29.25" customHeight="1">
      <c r="A15" s="25" t="s">
        <v>13</v>
      </c>
      <c r="B15" s="21">
        <v>29083</v>
      </c>
      <c r="C15" s="167">
        <v>4</v>
      </c>
      <c r="D15" s="21">
        <v>1723</v>
      </c>
      <c r="E15" s="168">
        <v>0</v>
      </c>
      <c r="F15" s="26">
        <f t="shared" si="0"/>
        <v>30806</v>
      </c>
      <c r="G15" s="27">
        <f t="shared" si="1"/>
        <v>4</v>
      </c>
      <c r="H15" s="112">
        <v>26973</v>
      </c>
      <c r="I15" s="111">
        <v>1796</v>
      </c>
      <c r="J15" s="28">
        <f t="shared" si="2"/>
        <v>28769</v>
      </c>
    </row>
    <row r="16" spans="1:10" ht="29.25" customHeight="1">
      <c r="A16" s="25" t="s">
        <v>15</v>
      </c>
      <c r="B16" s="21">
        <v>7775</v>
      </c>
      <c r="C16" s="167">
        <v>0</v>
      </c>
      <c r="D16" s="21">
        <v>445</v>
      </c>
      <c r="E16" s="168">
        <v>0</v>
      </c>
      <c r="F16" s="26">
        <f t="shared" si="0"/>
        <v>8220</v>
      </c>
      <c r="G16" s="27">
        <f t="shared" si="1"/>
        <v>0</v>
      </c>
      <c r="H16" s="112">
        <v>7454</v>
      </c>
      <c r="I16" s="111">
        <v>489</v>
      </c>
      <c r="J16" s="28">
        <f t="shared" si="2"/>
        <v>7943</v>
      </c>
    </row>
    <row r="17" spans="1:10" ht="29.25" customHeight="1">
      <c r="A17" s="25" t="s">
        <v>17</v>
      </c>
      <c r="B17" s="21">
        <v>10234</v>
      </c>
      <c r="C17" s="167">
        <v>0</v>
      </c>
      <c r="D17" s="21">
        <v>637</v>
      </c>
      <c r="E17" s="168">
        <v>0</v>
      </c>
      <c r="F17" s="26">
        <f t="shared" si="0"/>
        <v>10871</v>
      </c>
      <c r="G17" s="27">
        <f t="shared" si="1"/>
        <v>0</v>
      </c>
      <c r="H17" s="112">
        <v>10785</v>
      </c>
      <c r="I17" s="111">
        <v>715</v>
      </c>
      <c r="J17" s="28">
        <f t="shared" si="2"/>
        <v>11500</v>
      </c>
    </row>
    <row r="18" spans="1:10" ht="29.25" customHeight="1">
      <c r="A18" s="25" t="s">
        <v>19</v>
      </c>
      <c r="B18" s="21">
        <v>41753</v>
      </c>
      <c r="C18" s="167">
        <v>0</v>
      </c>
      <c r="D18" s="21">
        <v>1912</v>
      </c>
      <c r="E18" s="168">
        <v>1</v>
      </c>
      <c r="F18" s="26">
        <f t="shared" si="0"/>
        <v>43665</v>
      </c>
      <c r="G18" s="27">
        <f t="shared" si="1"/>
        <v>1</v>
      </c>
      <c r="H18" s="112">
        <v>39504</v>
      </c>
      <c r="I18" s="111">
        <v>2020</v>
      </c>
      <c r="J18" s="28">
        <f t="shared" si="2"/>
        <v>41524</v>
      </c>
    </row>
    <row r="19" spans="1:10" ht="29.25" customHeight="1">
      <c r="A19" s="25" t="s">
        <v>21</v>
      </c>
      <c r="B19" s="21">
        <v>16666</v>
      </c>
      <c r="C19" s="167">
        <v>2</v>
      </c>
      <c r="D19" s="21">
        <v>1051</v>
      </c>
      <c r="E19" s="168">
        <v>0</v>
      </c>
      <c r="F19" s="26">
        <f t="shared" si="0"/>
        <v>17717</v>
      </c>
      <c r="G19" s="27">
        <f t="shared" si="1"/>
        <v>2</v>
      </c>
      <c r="H19" s="112">
        <v>17961</v>
      </c>
      <c r="I19" s="111">
        <v>1063</v>
      </c>
      <c r="J19" s="28">
        <f t="shared" si="2"/>
        <v>19024</v>
      </c>
    </row>
    <row r="20" spans="1:10" ht="29.25" customHeight="1">
      <c r="A20" s="25" t="s">
        <v>23</v>
      </c>
      <c r="B20" s="21">
        <v>15629</v>
      </c>
      <c r="C20" s="167">
        <v>0</v>
      </c>
      <c r="D20" s="21">
        <v>1149</v>
      </c>
      <c r="E20" s="168">
        <v>0</v>
      </c>
      <c r="F20" s="26">
        <f t="shared" si="0"/>
        <v>16778</v>
      </c>
      <c r="G20" s="27">
        <f t="shared" si="1"/>
        <v>0</v>
      </c>
      <c r="H20" s="112">
        <v>15706</v>
      </c>
      <c r="I20" s="111">
        <v>1117</v>
      </c>
      <c r="J20" s="28">
        <f t="shared" si="2"/>
        <v>16823</v>
      </c>
    </row>
    <row r="21" spans="1:10" ht="29.25" customHeight="1">
      <c r="A21" s="25" t="s">
        <v>25</v>
      </c>
      <c r="B21" s="21">
        <v>9065</v>
      </c>
      <c r="C21" s="167">
        <v>1</v>
      </c>
      <c r="D21" s="21">
        <v>548</v>
      </c>
      <c r="E21" s="168">
        <v>0</v>
      </c>
      <c r="F21" s="26">
        <f t="shared" si="0"/>
        <v>9613</v>
      </c>
      <c r="G21" s="27">
        <f t="shared" si="1"/>
        <v>1</v>
      </c>
      <c r="H21" s="112">
        <v>9138</v>
      </c>
      <c r="I21" s="111">
        <v>501</v>
      </c>
      <c r="J21" s="28">
        <f t="shared" si="2"/>
        <v>9639</v>
      </c>
    </row>
    <row r="22" spans="1:10" ht="29.25" customHeight="1">
      <c r="A22" s="25" t="s">
        <v>27</v>
      </c>
      <c r="B22" s="21">
        <v>9858</v>
      </c>
      <c r="C22" s="167">
        <v>1</v>
      </c>
      <c r="D22" s="21">
        <v>616</v>
      </c>
      <c r="E22" s="168">
        <v>0</v>
      </c>
      <c r="F22" s="26">
        <f t="shared" si="0"/>
        <v>10474</v>
      </c>
      <c r="G22" s="27">
        <f t="shared" si="1"/>
        <v>1</v>
      </c>
      <c r="H22" s="112">
        <v>9514</v>
      </c>
      <c r="I22" s="111">
        <v>646</v>
      </c>
      <c r="J22" s="28">
        <f t="shared" si="2"/>
        <v>10160</v>
      </c>
    </row>
    <row r="23" spans="1:10" ht="29.25" customHeight="1">
      <c r="A23" s="25" t="s">
        <v>29</v>
      </c>
      <c r="B23" s="21">
        <v>20616</v>
      </c>
      <c r="C23" s="167">
        <v>1</v>
      </c>
      <c r="D23" s="21">
        <v>1089</v>
      </c>
      <c r="E23" s="168">
        <v>0</v>
      </c>
      <c r="F23" s="26">
        <f t="shared" si="0"/>
        <v>21705</v>
      </c>
      <c r="G23" s="27">
        <f t="shared" si="1"/>
        <v>1</v>
      </c>
      <c r="H23" s="112">
        <v>19934</v>
      </c>
      <c r="I23" s="111">
        <v>1077</v>
      </c>
      <c r="J23" s="28">
        <f t="shared" si="2"/>
        <v>21011</v>
      </c>
    </row>
    <row r="24" spans="1:10" ht="29.25" customHeight="1">
      <c r="A24" s="25" t="s">
        <v>31</v>
      </c>
      <c r="B24" s="21">
        <v>11749</v>
      </c>
      <c r="C24" s="167">
        <v>0</v>
      </c>
      <c r="D24" s="21">
        <v>687</v>
      </c>
      <c r="E24" s="168">
        <v>0</v>
      </c>
      <c r="F24" s="26">
        <f t="shared" si="0"/>
        <v>12436</v>
      </c>
      <c r="G24" s="27">
        <f t="shared" si="1"/>
        <v>0</v>
      </c>
      <c r="H24" s="112">
        <v>11530</v>
      </c>
      <c r="I24" s="111">
        <v>746</v>
      </c>
      <c r="J24" s="28">
        <f t="shared" si="2"/>
        <v>12276</v>
      </c>
    </row>
    <row r="25" spans="1:10" ht="29.25" customHeight="1">
      <c r="A25" s="25" t="s">
        <v>33</v>
      </c>
      <c r="B25" s="21">
        <v>9424</v>
      </c>
      <c r="C25" s="167">
        <v>0</v>
      </c>
      <c r="D25" s="21">
        <v>435</v>
      </c>
      <c r="E25" s="168">
        <v>0</v>
      </c>
      <c r="F25" s="26">
        <f t="shared" si="0"/>
        <v>9859</v>
      </c>
      <c r="G25" s="27">
        <f t="shared" si="1"/>
        <v>0</v>
      </c>
      <c r="H25" s="112">
        <v>8609</v>
      </c>
      <c r="I25" s="111">
        <v>505</v>
      </c>
      <c r="J25" s="28">
        <f t="shared" si="2"/>
        <v>9114</v>
      </c>
    </row>
    <row r="26" spans="1:10" ht="29.25" customHeight="1">
      <c r="A26" s="25" t="s">
        <v>35</v>
      </c>
      <c r="B26" s="21">
        <v>7235</v>
      </c>
      <c r="C26" s="167">
        <v>0</v>
      </c>
      <c r="D26" s="21">
        <v>381</v>
      </c>
      <c r="E26" s="168">
        <v>0</v>
      </c>
      <c r="F26" s="26">
        <f t="shared" si="0"/>
        <v>7616</v>
      </c>
      <c r="G26" s="27">
        <f t="shared" si="1"/>
        <v>0</v>
      </c>
      <c r="H26" s="112">
        <v>7563</v>
      </c>
      <c r="I26" s="111">
        <v>448</v>
      </c>
      <c r="J26" s="28">
        <f t="shared" si="2"/>
        <v>8011</v>
      </c>
    </row>
    <row r="27" spans="1:10" ht="29.25" customHeight="1">
      <c r="A27" s="25" t="s">
        <v>37</v>
      </c>
      <c r="B27" s="21">
        <v>21099</v>
      </c>
      <c r="C27" s="167">
        <v>0</v>
      </c>
      <c r="D27" s="21">
        <v>598</v>
      </c>
      <c r="E27" s="168">
        <v>0</v>
      </c>
      <c r="F27" s="26">
        <f t="shared" si="0"/>
        <v>21697</v>
      </c>
      <c r="G27" s="27">
        <f t="shared" si="1"/>
        <v>0</v>
      </c>
      <c r="H27" s="112">
        <v>21812</v>
      </c>
      <c r="I27" s="111">
        <v>625</v>
      </c>
      <c r="J27" s="28">
        <f t="shared" si="2"/>
        <v>22437</v>
      </c>
    </row>
    <row r="28" spans="1:10" ht="29.25" customHeight="1">
      <c r="A28" s="25" t="s">
        <v>39</v>
      </c>
      <c r="B28" s="21">
        <v>10584</v>
      </c>
      <c r="C28" s="167">
        <v>1</v>
      </c>
      <c r="D28" s="21">
        <v>588</v>
      </c>
      <c r="E28" s="168">
        <v>0</v>
      </c>
      <c r="F28" s="26">
        <f t="shared" si="0"/>
        <v>11172</v>
      </c>
      <c r="G28" s="27">
        <f t="shared" si="1"/>
        <v>1</v>
      </c>
      <c r="H28" s="112">
        <v>9807</v>
      </c>
      <c r="I28" s="111">
        <v>635</v>
      </c>
      <c r="J28" s="28">
        <f t="shared" si="2"/>
        <v>10442</v>
      </c>
    </row>
    <row r="29" spans="1:10" ht="29.25" customHeight="1">
      <c r="A29" s="25" t="s">
        <v>40</v>
      </c>
      <c r="B29" s="21">
        <v>4669</v>
      </c>
      <c r="C29" s="167">
        <v>1</v>
      </c>
      <c r="D29" s="21">
        <v>285</v>
      </c>
      <c r="E29" s="169">
        <v>0</v>
      </c>
      <c r="F29" s="26">
        <f t="shared" si="0"/>
        <v>4954</v>
      </c>
      <c r="G29" s="27">
        <f t="shared" si="1"/>
        <v>1</v>
      </c>
      <c r="H29" s="112">
        <v>4545</v>
      </c>
      <c r="I29" s="111">
        <v>330</v>
      </c>
      <c r="J29" s="28">
        <f t="shared" si="2"/>
        <v>4875</v>
      </c>
    </row>
    <row r="30" spans="1:10" ht="29.25" customHeight="1">
      <c r="A30" s="25" t="s">
        <v>41</v>
      </c>
      <c r="B30" s="21">
        <v>9616</v>
      </c>
      <c r="C30" s="167">
        <v>1</v>
      </c>
      <c r="D30" s="21">
        <v>988</v>
      </c>
      <c r="E30" s="168">
        <v>0</v>
      </c>
      <c r="F30" s="26">
        <f t="shared" si="0"/>
        <v>10604</v>
      </c>
      <c r="G30" s="27">
        <f t="shared" si="1"/>
        <v>1</v>
      </c>
      <c r="H30" s="112">
        <v>9327</v>
      </c>
      <c r="I30" s="111">
        <v>944</v>
      </c>
      <c r="J30" s="28">
        <f t="shared" si="2"/>
        <v>10271</v>
      </c>
    </row>
    <row r="31" spans="1:10" ht="29.25" customHeight="1">
      <c r="A31" s="25" t="s">
        <v>1</v>
      </c>
      <c r="B31" s="21">
        <v>11227</v>
      </c>
      <c r="C31" s="167">
        <v>0</v>
      </c>
      <c r="D31" s="21">
        <v>540</v>
      </c>
      <c r="E31" s="168">
        <v>0</v>
      </c>
      <c r="F31" s="26">
        <f t="shared" si="0"/>
        <v>11767</v>
      </c>
      <c r="G31" s="27">
        <f t="shared" si="1"/>
        <v>0</v>
      </c>
      <c r="H31" s="112">
        <v>12033</v>
      </c>
      <c r="I31" s="111">
        <v>668</v>
      </c>
      <c r="J31" s="28">
        <f t="shared" si="2"/>
        <v>12701</v>
      </c>
    </row>
    <row r="32" spans="1:10" ht="29.25" customHeight="1">
      <c r="A32" s="25" t="s">
        <v>3</v>
      </c>
      <c r="B32" s="21">
        <v>5624</v>
      </c>
      <c r="C32" s="167">
        <v>0</v>
      </c>
      <c r="D32" s="21">
        <v>437</v>
      </c>
      <c r="E32" s="168">
        <v>0</v>
      </c>
      <c r="F32" s="26">
        <f t="shared" si="0"/>
        <v>6061</v>
      </c>
      <c r="G32" s="27">
        <f t="shared" si="1"/>
        <v>0</v>
      </c>
      <c r="H32" s="112">
        <v>5181</v>
      </c>
      <c r="I32" s="111">
        <v>362</v>
      </c>
      <c r="J32" s="28">
        <f t="shared" si="2"/>
        <v>5543</v>
      </c>
    </row>
    <row r="33" spans="1:10" ht="29.25" customHeight="1">
      <c r="A33" s="25" t="s">
        <v>5</v>
      </c>
      <c r="B33" s="21">
        <v>4375</v>
      </c>
      <c r="C33" s="167">
        <v>0</v>
      </c>
      <c r="D33" s="21">
        <v>235</v>
      </c>
      <c r="E33" s="168">
        <v>0</v>
      </c>
      <c r="F33" s="26">
        <f t="shared" si="0"/>
        <v>4610</v>
      </c>
      <c r="G33" s="27">
        <f t="shared" si="1"/>
        <v>0</v>
      </c>
      <c r="H33" s="112">
        <v>4416</v>
      </c>
      <c r="I33" s="111">
        <v>260</v>
      </c>
      <c r="J33" s="28">
        <f t="shared" si="2"/>
        <v>4676</v>
      </c>
    </row>
    <row r="34" spans="1:10" ht="29.25" customHeight="1">
      <c r="A34" s="25" t="s">
        <v>7</v>
      </c>
      <c r="B34" s="21">
        <v>5344</v>
      </c>
      <c r="C34" s="167">
        <v>0</v>
      </c>
      <c r="D34" s="21">
        <v>359</v>
      </c>
      <c r="E34" s="168">
        <v>0</v>
      </c>
      <c r="F34" s="26">
        <f t="shared" si="0"/>
        <v>5703</v>
      </c>
      <c r="G34" s="27">
        <f t="shared" si="1"/>
        <v>0</v>
      </c>
      <c r="H34" s="112">
        <v>5237</v>
      </c>
      <c r="I34" s="111">
        <v>388</v>
      </c>
      <c r="J34" s="28">
        <f t="shared" si="2"/>
        <v>5625</v>
      </c>
    </row>
    <row r="35" spans="1:10" ht="29.25" customHeight="1">
      <c r="A35" s="25" t="s">
        <v>9</v>
      </c>
      <c r="B35" s="21">
        <v>34229</v>
      </c>
      <c r="C35" s="167">
        <v>3</v>
      </c>
      <c r="D35" s="21">
        <v>2398</v>
      </c>
      <c r="E35" s="169">
        <v>0</v>
      </c>
      <c r="F35" s="26">
        <f t="shared" si="0"/>
        <v>36627</v>
      </c>
      <c r="G35" s="27">
        <f t="shared" si="1"/>
        <v>3</v>
      </c>
      <c r="H35" s="112">
        <v>33620</v>
      </c>
      <c r="I35" s="111">
        <v>2565</v>
      </c>
      <c r="J35" s="28">
        <f t="shared" si="2"/>
        <v>36185</v>
      </c>
    </row>
    <row r="36" spans="1:10" ht="29.25" customHeight="1">
      <c r="A36" s="25" t="s">
        <v>11</v>
      </c>
      <c r="B36" s="21">
        <v>6960</v>
      </c>
      <c r="C36" s="167">
        <v>0</v>
      </c>
      <c r="D36" s="21">
        <v>235</v>
      </c>
      <c r="E36" s="169">
        <v>0</v>
      </c>
      <c r="F36" s="26">
        <f t="shared" si="0"/>
        <v>7195</v>
      </c>
      <c r="G36" s="27">
        <f t="shared" si="1"/>
        <v>0</v>
      </c>
      <c r="H36" s="112">
        <v>6579</v>
      </c>
      <c r="I36" s="111">
        <v>244</v>
      </c>
      <c r="J36" s="28">
        <f t="shared" si="2"/>
        <v>6823</v>
      </c>
    </row>
    <row r="37" spans="1:10" ht="29.25" customHeight="1">
      <c r="A37" s="25" t="s">
        <v>70</v>
      </c>
      <c r="B37" s="21">
        <v>3736</v>
      </c>
      <c r="C37" s="167">
        <v>0</v>
      </c>
      <c r="D37" s="21">
        <v>273</v>
      </c>
      <c r="E37" s="169">
        <v>0</v>
      </c>
      <c r="F37" s="26">
        <f t="shared" si="0"/>
        <v>4009</v>
      </c>
      <c r="G37" s="27">
        <f t="shared" si="1"/>
        <v>0</v>
      </c>
      <c r="H37" s="112">
        <v>3798</v>
      </c>
      <c r="I37" s="111">
        <v>296</v>
      </c>
      <c r="J37" s="28">
        <f t="shared" si="2"/>
        <v>4094</v>
      </c>
    </row>
    <row r="38" spans="1:10" ht="29.25" customHeight="1">
      <c r="A38" s="25" t="s">
        <v>14</v>
      </c>
      <c r="B38" s="21">
        <v>8075</v>
      </c>
      <c r="C38" s="167">
        <v>0</v>
      </c>
      <c r="D38" s="21">
        <v>364</v>
      </c>
      <c r="E38" s="169">
        <v>0</v>
      </c>
      <c r="F38" s="26">
        <f t="shared" si="0"/>
        <v>8439</v>
      </c>
      <c r="G38" s="27">
        <f t="shared" si="1"/>
        <v>0</v>
      </c>
      <c r="H38" s="112">
        <v>8177</v>
      </c>
      <c r="I38" s="111">
        <v>404</v>
      </c>
      <c r="J38" s="28">
        <f t="shared" si="2"/>
        <v>8581</v>
      </c>
    </row>
    <row r="39" spans="1:10" ht="29.25" customHeight="1">
      <c r="A39" s="25" t="s">
        <v>16</v>
      </c>
      <c r="B39" s="21">
        <v>4834</v>
      </c>
      <c r="C39" s="167">
        <v>0</v>
      </c>
      <c r="D39" s="21">
        <v>207</v>
      </c>
      <c r="E39" s="169">
        <v>0</v>
      </c>
      <c r="F39" s="26">
        <f t="shared" si="0"/>
        <v>5041</v>
      </c>
      <c r="G39" s="27">
        <f t="shared" si="1"/>
        <v>0</v>
      </c>
      <c r="H39" s="112">
        <v>4791</v>
      </c>
      <c r="I39" s="111">
        <v>225</v>
      </c>
      <c r="J39" s="28">
        <f t="shared" si="2"/>
        <v>5016</v>
      </c>
    </row>
    <row r="40" spans="1:10" ht="29.25" customHeight="1" thickBot="1">
      <c r="A40" s="29" t="s">
        <v>18</v>
      </c>
      <c r="B40" s="21">
        <v>8047</v>
      </c>
      <c r="C40" s="167">
        <v>0</v>
      </c>
      <c r="D40" s="21">
        <v>258</v>
      </c>
      <c r="E40" s="170">
        <v>0</v>
      </c>
      <c r="F40" s="30">
        <f t="shared" si="0"/>
        <v>8305</v>
      </c>
      <c r="G40" s="31">
        <f t="shared" si="1"/>
        <v>0</v>
      </c>
      <c r="H40" s="171">
        <v>7522</v>
      </c>
      <c r="I40" s="111">
        <v>282</v>
      </c>
      <c r="J40" s="32">
        <f t="shared" si="2"/>
        <v>7804</v>
      </c>
    </row>
    <row r="41" spans="1:10" ht="29.25" customHeight="1" thickBot="1" thickTop="1">
      <c r="A41" s="33" t="s">
        <v>86</v>
      </c>
      <c r="B41" s="34">
        <f>SUM(B10:B40)</f>
        <v>420375</v>
      </c>
      <c r="C41" s="34">
        <f aca="true" t="shared" si="3" ref="C41:J41">SUM(C10:C40)</f>
        <v>20</v>
      </c>
      <c r="D41" s="34">
        <f t="shared" si="3"/>
        <v>22894</v>
      </c>
      <c r="E41" s="35">
        <f t="shared" si="3"/>
        <v>1</v>
      </c>
      <c r="F41" s="36">
        <f t="shared" si="3"/>
        <v>443269</v>
      </c>
      <c r="G41" s="37">
        <f>SUM(G10:G40)</f>
        <v>21</v>
      </c>
      <c r="H41" s="38">
        <v>411270</v>
      </c>
      <c r="I41" s="35">
        <v>24290</v>
      </c>
      <c r="J41" s="39">
        <f t="shared" si="3"/>
        <v>435560</v>
      </c>
    </row>
    <row r="42" spans="1:10" ht="29.25" customHeight="1" thickTop="1">
      <c r="A42" s="40" t="s">
        <v>20</v>
      </c>
      <c r="B42" s="21">
        <v>3171</v>
      </c>
      <c r="C42" s="21">
        <v>0</v>
      </c>
      <c r="D42" s="21">
        <v>91</v>
      </c>
      <c r="E42" s="172">
        <v>0</v>
      </c>
      <c r="F42" s="41">
        <f aca="true" t="shared" si="4" ref="F42:F51">B42+D42</f>
        <v>3262</v>
      </c>
      <c r="G42" s="42">
        <f aca="true" t="shared" si="5" ref="G42:G51">C42+E42</f>
        <v>0</v>
      </c>
      <c r="H42" s="173">
        <v>3034</v>
      </c>
      <c r="I42" s="174">
        <v>85</v>
      </c>
      <c r="J42" s="43">
        <f t="shared" si="2"/>
        <v>3119</v>
      </c>
    </row>
    <row r="43" spans="1:10" ht="29.25" customHeight="1">
      <c r="A43" s="25" t="s">
        <v>22</v>
      </c>
      <c r="B43" s="21">
        <v>3126</v>
      </c>
      <c r="C43" s="175">
        <v>0</v>
      </c>
      <c r="D43" s="21">
        <v>95</v>
      </c>
      <c r="E43" s="169">
        <v>0</v>
      </c>
      <c r="F43" s="44">
        <f t="shared" si="4"/>
        <v>3221</v>
      </c>
      <c r="G43" s="45">
        <f t="shared" si="5"/>
        <v>0</v>
      </c>
      <c r="H43" s="112">
        <v>3084</v>
      </c>
      <c r="I43" s="174">
        <v>89</v>
      </c>
      <c r="J43" s="28">
        <f t="shared" si="2"/>
        <v>3173</v>
      </c>
    </row>
    <row r="44" spans="1:10" ht="29.25" customHeight="1">
      <c r="A44" s="25" t="s">
        <v>24</v>
      </c>
      <c r="B44" s="21">
        <v>1627</v>
      </c>
      <c r="C44" s="175">
        <v>0</v>
      </c>
      <c r="D44" s="21">
        <v>48</v>
      </c>
      <c r="E44" s="169">
        <v>0</v>
      </c>
      <c r="F44" s="44">
        <f t="shared" si="4"/>
        <v>1675</v>
      </c>
      <c r="G44" s="45">
        <f t="shared" si="5"/>
        <v>0</v>
      </c>
      <c r="H44" s="112">
        <v>1580</v>
      </c>
      <c r="I44" s="174">
        <v>55</v>
      </c>
      <c r="J44" s="28">
        <f t="shared" si="2"/>
        <v>1635</v>
      </c>
    </row>
    <row r="45" spans="1:10" ht="29.25" customHeight="1">
      <c r="A45" s="25" t="s">
        <v>26</v>
      </c>
      <c r="B45" s="21">
        <v>1319</v>
      </c>
      <c r="C45" s="175">
        <v>0</v>
      </c>
      <c r="D45" s="21">
        <v>54</v>
      </c>
      <c r="E45" s="169">
        <v>0</v>
      </c>
      <c r="F45" s="44">
        <f t="shared" si="4"/>
        <v>1373</v>
      </c>
      <c r="G45" s="45">
        <f t="shared" si="5"/>
        <v>0</v>
      </c>
      <c r="H45" s="112">
        <v>1230</v>
      </c>
      <c r="I45" s="174">
        <v>49</v>
      </c>
      <c r="J45" s="28">
        <f t="shared" si="2"/>
        <v>1279</v>
      </c>
    </row>
    <row r="46" spans="1:10" ht="29.25" customHeight="1">
      <c r="A46" s="25" t="s">
        <v>28</v>
      </c>
      <c r="B46" s="21">
        <v>5096</v>
      </c>
      <c r="C46" s="175">
        <v>1</v>
      </c>
      <c r="D46" s="21">
        <v>269</v>
      </c>
      <c r="E46" s="169">
        <v>0</v>
      </c>
      <c r="F46" s="44">
        <f t="shared" si="4"/>
        <v>5365</v>
      </c>
      <c r="G46" s="45">
        <f t="shared" si="5"/>
        <v>1</v>
      </c>
      <c r="H46" s="112">
        <v>4999</v>
      </c>
      <c r="I46" s="174">
        <v>241</v>
      </c>
      <c r="J46" s="28">
        <f t="shared" si="2"/>
        <v>5240</v>
      </c>
    </row>
    <row r="47" spans="1:10" ht="29.25" customHeight="1">
      <c r="A47" s="25" t="s">
        <v>30</v>
      </c>
      <c r="B47" s="21">
        <v>1112</v>
      </c>
      <c r="C47" s="175">
        <v>0</v>
      </c>
      <c r="D47" s="21">
        <v>37</v>
      </c>
      <c r="E47" s="169">
        <v>0</v>
      </c>
      <c r="F47" s="44">
        <f t="shared" si="4"/>
        <v>1149</v>
      </c>
      <c r="G47" s="45">
        <f t="shared" si="5"/>
        <v>0</v>
      </c>
      <c r="H47" s="112">
        <v>1021</v>
      </c>
      <c r="I47" s="174">
        <v>31</v>
      </c>
      <c r="J47" s="28">
        <f t="shared" si="2"/>
        <v>1052</v>
      </c>
    </row>
    <row r="48" spans="1:10" ht="29.25" customHeight="1">
      <c r="A48" s="25" t="s">
        <v>32</v>
      </c>
      <c r="B48" s="21">
        <v>2939</v>
      </c>
      <c r="C48" s="175">
        <v>0</v>
      </c>
      <c r="D48" s="21">
        <v>118</v>
      </c>
      <c r="E48" s="169">
        <v>0</v>
      </c>
      <c r="F48" s="44">
        <f t="shared" si="4"/>
        <v>3057</v>
      </c>
      <c r="G48" s="45">
        <f t="shared" si="5"/>
        <v>0</v>
      </c>
      <c r="H48" s="112">
        <v>2863</v>
      </c>
      <c r="I48" s="174">
        <v>145</v>
      </c>
      <c r="J48" s="28">
        <f t="shared" si="2"/>
        <v>3008</v>
      </c>
    </row>
    <row r="49" spans="1:10" ht="29.25" customHeight="1">
      <c r="A49" s="25" t="s">
        <v>34</v>
      </c>
      <c r="B49" s="21">
        <v>1967</v>
      </c>
      <c r="C49" s="175">
        <v>0</v>
      </c>
      <c r="D49" s="21">
        <v>57</v>
      </c>
      <c r="E49" s="169">
        <v>0</v>
      </c>
      <c r="F49" s="44">
        <f t="shared" si="4"/>
        <v>2024</v>
      </c>
      <c r="G49" s="45">
        <f t="shared" si="5"/>
        <v>0</v>
      </c>
      <c r="H49" s="112">
        <v>1974</v>
      </c>
      <c r="I49" s="174">
        <v>57</v>
      </c>
      <c r="J49" s="28">
        <f t="shared" si="2"/>
        <v>2031</v>
      </c>
    </row>
    <row r="50" spans="1:10" ht="29.25" customHeight="1">
      <c r="A50" s="25" t="s">
        <v>36</v>
      </c>
      <c r="B50" s="21">
        <v>1864</v>
      </c>
      <c r="C50" s="175">
        <v>0</v>
      </c>
      <c r="D50" s="21">
        <v>129</v>
      </c>
      <c r="E50" s="169">
        <v>0</v>
      </c>
      <c r="F50" s="44">
        <f t="shared" si="4"/>
        <v>1993</v>
      </c>
      <c r="G50" s="45">
        <f t="shared" si="5"/>
        <v>0</v>
      </c>
      <c r="H50" s="112">
        <v>1788</v>
      </c>
      <c r="I50" s="174">
        <v>139</v>
      </c>
      <c r="J50" s="28">
        <f t="shared" si="2"/>
        <v>1927</v>
      </c>
    </row>
    <row r="51" spans="1:10" ht="29.25" customHeight="1" thickBot="1">
      <c r="A51" s="25" t="s">
        <v>38</v>
      </c>
      <c r="B51" s="21">
        <v>671</v>
      </c>
      <c r="C51" s="175">
        <v>0</v>
      </c>
      <c r="D51" s="21">
        <v>37</v>
      </c>
      <c r="E51" s="169">
        <v>0</v>
      </c>
      <c r="F51" s="44">
        <f t="shared" si="4"/>
        <v>708</v>
      </c>
      <c r="G51" s="45">
        <f t="shared" si="5"/>
        <v>0</v>
      </c>
      <c r="H51" s="112">
        <v>662</v>
      </c>
      <c r="I51" s="174">
        <v>31</v>
      </c>
      <c r="J51" s="28">
        <f t="shared" si="2"/>
        <v>693</v>
      </c>
    </row>
    <row r="52" spans="1:10" ht="29.25" customHeight="1" thickBot="1" thickTop="1">
      <c r="A52" s="13" t="s">
        <v>42</v>
      </c>
      <c r="B52" s="14">
        <f aca="true" t="shared" si="6" ref="B52:J52">SUM(B42:B51)</f>
        <v>22892</v>
      </c>
      <c r="C52" s="14">
        <f t="shared" si="6"/>
        <v>1</v>
      </c>
      <c r="D52" s="14">
        <f t="shared" si="6"/>
        <v>935</v>
      </c>
      <c r="E52" s="15">
        <f t="shared" si="6"/>
        <v>0</v>
      </c>
      <c r="F52" s="16">
        <f t="shared" si="6"/>
        <v>23827</v>
      </c>
      <c r="G52" s="17">
        <f t="shared" si="6"/>
        <v>1</v>
      </c>
      <c r="H52" s="16">
        <v>22235</v>
      </c>
      <c r="I52" s="17">
        <v>922</v>
      </c>
      <c r="J52" s="19">
        <f t="shared" si="6"/>
        <v>23157</v>
      </c>
    </row>
    <row r="53" spans="1:10" ht="29.25" customHeight="1" thickBot="1" thickTop="1">
      <c r="A53" s="33" t="s">
        <v>87</v>
      </c>
      <c r="B53" s="34">
        <f aca="true" t="shared" si="7" ref="B53:J53">B41+B52</f>
        <v>443267</v>
      </c>
      <c r="C53" s="34">
        <f t="shared" si="7"/>
        <v>21</v>
      </c>
      <c r="D53" s="34">
        <f t="shared" si="7"/>
        <v>23829</v>
      </c>
      <c r="E53" s="35">
        <f t="shared" si="7"/>
        <v>1</v>
      </c>
      <c r="F53" s="36">
        <f t="shared" si="7"/>
        <v>467096</v>
      </c>
      <c r="G53" s="37">
        <f t="shared" si="7"/>
        <v>22</v>
      </c>
      <c r="H53" s="36">
        <v>433505</v>
      </c>
      <c r="I53" s="37">
        <v>25212</v>
      </c>
      <c r="J53" s="39">
        <f t="shared" si="7"/>
        <v>458717</v>
      </c>
    </row>
    <row r="54" spans="1:10" ht="29.25" customHeight="1" thickBot="1" thickTop="1">
      <c r="A54" s="46" t="s">
        <v>43</v>
      </c>
      <c r="B54" s="47">
        <f aca="true" t="shared" si="8" ref="B54:J54">B8+B9+B53</f>
        <v>747787</v>
      </c>
      <c r="C54" s="47">
        <f t="shared" si="8"/>
        <v>38</v>
      </c>
      <c r="D54" s="47">
        <f t="shared" si="8"/>
        <v>37755</v>
      </c>
      <c r="E54" s="48">
        <f t="shared" si="8"/>
        <v>1</v>
      </c>
      <c r="F54" s="49">
        <f>F8+F9+F53</f>
        <v>785542</v>
      </c>
      <c r="G54" s="50">
        <f t="shared" si="8"/>
        <v>39</v>
      </c>
      <c r="H54" s="49">
        <v>751943</v>
      </c>
      <c r="I54" s="50">
        <v>40555</v>
      </c>
      <c r="J54" s="51">
        <f t="shared" si="8"/>
        <v>792498</v>
      </c>
    </row>
    <row r="55" spans="1:10" ht="48.75" customHeight="1" thickBot="1">
      <c r="A55" s="1" t="s">
        <v>85</v>
      </c>
      <c r="B55" s="52"/>
      <c r="C55" s="52"/>
      <c r="D55" s="52"/>
      <c r="E55" s="52"/>
      <c r="F55" s="52"/>
      <c r="G55" s="52"/>
      <c r="H55" s="52"/>
      <c r="I55" s="53"/>
      <c r="J55" s="53"/>
    </row>
    <row r="56" spans="1:10" ht="24.75" customHeight="1">
      <c r="A56" s="196" t="s">
        <v>88</v>
      </c>
      <c r="B56" s="190" t="str">
        <f>B3</f>
        <v>今回（H２６）衆議院議員総選挙
１２月１３日現在（１２／３～１２／１３)</v>
      </c>
      <c r="C56" s="190"/>
      <c r="D56" s="190"/>
      <c r="E56" s="190"/>
      <c r="F56" s="190"/>
      <c r="G56" s="191"/>
      <c r="H56" s="198" t="str">
        <f>H3</f>
        <v>参考（H２４）衆議院議員総選挙
１２月１５日現在（１２／５～１２／１５)</v>
      </c>
      <c r="I56" s="199"/>
      <c r="J56" s="200"/>
    </row>
    <row r="57" spans="1:10" ht="24.75" customHeight="1" thickBot="1">
      <c r="A57" s="197"/>
      <c r="B57" s="192"/>
      <c r="C57" s="192"/>
      <c r="D57" s="192"/>
      <c r="E57" s="192"/>
      <c r="F57" s="192"/>
      <c r="G57" s="193"/>
      <c r="H57" s="201"/>
      <c r="I57" s="202"/>
      <c r="J57" s="203"/>
    </row>
    <row r="58" spans="1:10" s="1" customFormat="1" ht="30" customHeight="1" thickTop="1">
      <c r="A58" s="197"/>
      <c r="B58" s="204" t="str">
        <f>B5</f>
        <v>期日前投票者数</v>
      </c>
      <c r="C58" s="205"/>
      <c r="D58" s="204" t="str">
        <f>D5</f>
        <v>不在者投票者数</v>
      </c>
      <c r="E58" s="206"/>
      <c r="F58" s="207" t="str">
        <f>F5</f>
        <v>合　　　　計</v>
      </c>
      <c r="G58" s="208"/>
      <c r="H58" s="184" t="s">
        <v>71</v>
      </c>
      <c r="I58" s="186" t="s">
        <v>72</v>
      </c>
      <c r="J58" s="188" t="s">
        <v>73</v>
      </c>
    </row>
    <row r="59" spans="1:10" s="1" customFormat="1" ht="30" customHeight="1">
      <c r="A59" s="197"/>
      <c r="B59" s="2"/>
      <c r="C59" s="3" t="str">
        <f>C6</f>
        <v> うち、
 在外投票者数</v>
      </c>
      <c r="D59" s="2"/>
      <c r="E59" s="4" t="str">
        <f>E6</f>
        <v> うち、
 在外投票者数</v>
      </c>
      <c r="F59" s="5"/>
      <c r="G59" s="6" t="str">
        <f>G6</f>
        <v> うち、
 在外投票者数</v>
      </c>
      <c r="H59" s="185"/>
      <c r="I59" s="187"/>
      <c r="J59" s="189"/>
    </row>
    <row r="60" spans="1:10" s="1" customFormat="1" ht="15" customHeight="1">
      <c r="A60" s="197"/>
      <c r="B60" s="10" t="str">
        <f aca="true" t="shared" si="9" ref="B60:G60">B7</f>
        <v>（Ａ）</v>
      </c>
      <c r="C60" s="10" t="str">
        <f t="shared" si="9"/>
        <v>（Ｂ）</v>
      </c>
      <c r="D60" s="10" t="str">
        <f t="shared" si="9"/>
        <v>（Ｃ）</v>
      </c>
      <c r="E60" s="11" t="str">
        <f t="shared" si="9"/>
        <v>（Ｄ）</v>
      </c>
      <c r="F60" s="5" t="str">
        <f t="shared" si="9"/>
        <v>（Ａ＋Ｃ）</v>
      </c>
      <c r="G60" s="12" t="str">
        <f t="shared" si="9"/>
        <v>（Ｂ＋Ｄ）</v>
      </c>
      <c r="H60" s="7" t="s">
        <v>156</v>
      </c>
      <c r="I60" s="8" t="s">
        <v>157</v>
      </c>
      <c r="J60" s="9" t="s">
        <v>158</v>
      </c>
    </row>
    <row r="61" spans="1:10" ht="27.75" customHeight="1">
      <c r="A61" s="54" t="s">
        <v>44</v>
      </c>
      <c r="B61" s="55">
        <v>10791</v>
      </c>
      <c r="C61" s="55">
        <v>0</v>
      </c>
      <c r="D61" s="55">
        <v>335</v>
      </c>
      <c r="E61" s="176">
        <v>0</v>
      </c>
      <c r="F61" s="56">
        <f aca="true" t="shared" si="10" ref="F61:F84">B61+D61</f>
        <v>11126</v>
      </c>
      <c r="G61" s="57">
        <f aca="true" t="shared" si="11" ref="G61:G84">C61+E61</f>
        <v>0</v>
      </c>
      <c r="H61" s="177">
        <v>10845</v>
      </c>
      <c r="I61" s="178">
        <v>407</v>
      </c>
      <c r="J61" s="58">
        <f aca="true" t="shared" si="12" ref="J61:J92">H61+I61</f>
        <v>11252</v>
      </c>
    </row>
    <row r="62" spans="1:10" ht="27.75" customHeight="1">
      <c r="A62" s="54" t="s">
        <v>45</v>
      </c>
      <c r="B62" s="55">
        <v>7907</v>
      </c>
      <c r="C62" s="55">
        <v>0</v>
      </c>
      <c r="D62" s="55">
        <v>321</v>
      </c>
      <c r="E62" s="176">
        <v>0</v>
      </c>
      <c r="F62" s="56">
        <f t="shared" si="10"/>
        <v>8228</v>
      </c>
      <c r="G62" s="57">
        <f t="shared" si="11"/>
        <v>0</v>
      </c>
      <c r="H62" s="177">
        <v>8137</v>
      </c>
      <c r="I62" s="178">
        <v>386</v>
      </c>
      <c r="J62" s="58">
        <f t="shared" si="12"/>
        <v>8523</v>
      </c>
    </row>
    <row r="63" spans="1:10" ht="27.75" customHeight="1">
      <c r="A63" s="54" t="s">
        <v>46</v>
      </c>
      <c r="B63" s="55">
        <v>5874</v>
      </c>
      <c r="C63" s="55">
        <v>0</v>
      </c>
      <c r="D63" s="55">
        <v>175</v>
      </c>
      <c r="E63" s="176">
        <v>0</v>
      </c>
      <c r="F63" s="56">
        <f t="shared" si="10"/>
        <v>6049</v>
      </c>
      <c r="G63" s="57">
        <f t="shared" si="11"/>
        <v>0</v>
      </c>
      <c r="H63" s="177">
        <v>5774</v>
      </c>
      <c r="I63" s="178">
        <v>181</v>
      </c>
      <c r="J63" s="58">
        <f t="shared" si="12"/>
        <v>5955</v>
      </c>
    </row>
    <row r="64" spans="1:10" ht="27.75" customHeight="1">
      <c r="A64" s="54" t="s">
        <v>47</v>
      </c>
      <c r="B64" s="55">
        <v>5787</v>
      </c>
      <c r="C64" s="55">
        <v>1</v>
      </c>
      <c r="D64" s="55">
        <v>322</v>
      </c>
      <c r="E64" s="176">
        <v>0</v>
      </c>
      <c r="F64" s="56">
        <f t="shared" si="10"/>
        <v>6109</v>
      </c>
      <c r="G64" s="57">
        <f t="shared" si="11"/>
        <v>1</v>
      </c>
      <c r="H64" s="177">
        <v>6230</v>
      </c>
      <c r="I64" s="178">
        <v>304</v>
      </c>
      <c r="J64" s="58">
        <f t="shared" si="12"/>
        <v>6534</v>
      </c>
    </row>
    <row r="65" spans="1:10" ht="27.75" customHeight="1">
      <c r="A65" s="54" t="s">
        <v>48</v>
      </c>
      <c r="B65" s="55">
        <v>6083</v>
      </c>
      <c r="C65" s="55">
        <v>0</v>
      </c>
      <c r="D65" s="55">
        <v>227</v>
      </c>
      <c r="E65" s="176">
        <v>0</v>
      </c>
      <c r="F65" s="56">
        <f t="shared" si="10"/>
        <v>6310</v>
      </c>
      <c r="G65" s="57">
        <f t="shared" si="11"/>
        <v>0</v>
      </c>
      <c r="H65" s="177">
        <v>5982</v>
      </c>
      <c r="I65" s="178">
        <v>282</v>
      </c>
      <c r="J65" s="58">
        <f t="shared" si="12"/>
        <v>6264</v>
      </c>
    </row>
    <row r="66" spans="1:10" ht="27.75" customHeight="1">
      <c r="A66" s="54" t="s">
        <v>49</v>
      </c>
      <c r="B66" s="55">
        <v>5792</v>
      </c>
      <c r="C66" s="55">
        <v>0</v>
      </c>
      <c r="D66" s="55">
        <v>304</v>
      </c>
      <c r="E66" s="176">
        <v>0</v>
      </c>
      <c r="F66" s="56">
        <f t="shared" si="10"/>
        <v>6096</v>
      </c>
      <c r="G66" s="57">
        <f t="shared" si="11"/>
        <v>0</v>
      </c>
      <c r="H66" s="177">
        <v>5853</v>
      </c>
      <c r="I66" s="178">
        <v>341</v>
      </c>
      <c r="J66" s="58">
        <f t="shared" si="12"/>
        <v>6194</v>
      </c>
    </row>
    <row r="67" spans="1:10" ht="27.75" customHeight="1">
      <c r="A67" s="54" t="s">
        <v>50</v>
      </c>
      <c r="B67" s="55">
        <v>6990</v>
      </c>
      <c r="C67" s="55">
        <v>0</v>
      </c>
      <c r="D67" s="55">
        <v>316</v>
      </c>
      <c r="E67" s="176">
        <v>0</v>
      </c>
      <c r="F67" s="56">
        <f t="shared" si="10"/>
        <v>7306</v>
      </c>
      <c r="G67" s="57">
        <f t="shared" si="11"/>
        <v>0</v>
      </c>
      <c r="H67" s="177">
        <v>7226</v>
      </c>
      <c r="I67" s="178">
        <v>373</v>
      </c>
      <c r="J67" s="58">
        <f t="shared" si="12"/>
        <v>7599</v>
      </c>
    </row>
    <row r="68" spans="1:10" ht="27.75" customHeight="1">
      <c r="A68" s="54" t="s">
        <v>51</v>
      </c>
      <c r="B68" s="55">
        <v>7420</v>
      </c>
      <c r="C68" s="55">
        <v>0</v>
      </c>
      <c r="D68" s="55">
        <v>431</v>
      </c>
      <c r="E68" s="176">
        <v>0</v>
      </c>
      <c r="F68" s="56">
        <f t="shared" si="10"/>
        <v>7851</v>
      </c>
      <c r="G68" s="57">
        <f t="shared" si="11"/>
        <v>0</v>
      </c>
      <c r="H68" s="177">
        <v>8155</v>
      </c>
      <c r="I68" s="178">
        <v>395</v>
      </c>
      <c r="J68" s="58">
        <f t="shared" si="12"/>
        <v>8550</v>
      </c>
    </row>
    <row r="69" spans="1:10" ht="27.75" customHeight="1">
      <c r="A69" s="54" t="s">
        <v>52</v>
      </c>
      <c r="B69" s="55">
        <v>6066</v>
      </c>
      <c r="C69" s="55">
        <v>1</v>
      </c>
      <c r="D69" s="55">
        <v>295</v>
      </c>
      <c r="E69" s="176">
        <v>0</v>
      </c>
      <c r="F69" s="56">
        <f t="shared" si="10"/>
        <v>6361</v>
      </c>
      <c r="G69" s="57">
        <f t="shared" si="11"/>
        <v>1</v>
      </c>
      <c r="H69" s="177">
        <v>6248</v>
      </c>
      <c r="I69" s="178">
        <v>332</v>
      </c>
      <c r="J69" s="58">
        <f t="shared" si="12"/>
        <v>6580</v>
      </c>
    </row>
    <row r="70" spans="1:10" ht="27.75" customHeight="1">
      <c r="A70" s="54" t="s">
        <v>53</v>
      </c>
      <c r="B70" s="55">
        <v>4393</v>
      </c>
      <c r="C70" s="55">
        <v>1</v>
      </c>
      <c r="D70" s="55">
        <v>183</v>
      </c>
      <c r="E70" s="176">
        <v>0</v>
      </c>
      <c r="F70" s="56">
        <f t="shared" si="10"/>
        <v>4576</v>
      </c>
      <c r="G70" s="57">
        <f t="shared" si="11"/>
        <v>1</v>
      </c>
      <c r="H70" s="177">
        <v>4984</v>
      </c>
      <c r="I70" s="178">
        <v>253</v>
      </c>
      <c r="J70" s="58">
        <f t="shared" si="12"/>
        <v>5237</v>
      </c>
    </row>
    <row r="71" spans="1:10" ht="27.75" customHeight="1">
      <c r="A71" s="54" t="s">
        <v>54</v>
      </c>
      <c r="B71" s="55">
        <v>7527</v>
      </c>
      <c r="C71" s="55">
        <v>0</v>
      </c>
      <c r="D71" s="55">
        <v>474</v>
      </c>
      <c r="E71" s="176">
        <v>0</v>
      </c>
      <c r="F71" s="56">
        <f t="shared" si="10"/>
        <v>8001</v>
      </c>
      <c r="G71" s="57">
        <f t="shared" si="11"/>
        <v>0</v>
      </c>
      <c r="H71" s="177">
        <v>7954</v>
      </c>
      <c r="I71" s="178">
        <v>503</v>
      </c>
      <c r="J71" s="58">
        <f t="shared" si="12"/>
        <v>8457</v>
      </c>
    </row>
    <row r="72" spans="1:10" ht="27.75" customHeight="1">
      <c r="A72" s="54" t="s">
        <v>55</v>
      </c>
      <c r="B72" s="55">
        <v>10598</v>
      </c>
      <c r="C72" s="55">
        <v>0</v>
      </c>
      <c r="D72" s="55">
        <v>581</v>
      </c>
      <c r="E72" s="176">
        <v>0</v>
      </c>
      <c r="F72" s="56">
        <f t="shared" si="10"/>
        <v>11179</v>
      </c>
      <c r="G72" s="57">
        <f t="shared" si="11"/>
        <v>0</v>
      </c>
      <c r="H72" s="177">
        <v>11436</v>
      </c>
      <c r="I72" s="178">
        <v>663</v>
      </c>
      <c r="J72" s="58">
        <f t="shared" si="12"/>
        <v>12099</v>
      </c>
    </row>
    <row r="73" spans="1:10" ht="27.75" customHeight="1">
      <c r="A73" s="54" t="s">
        <v>56</v>
      </c>
      <c r="B73" s="55">
        <v>14789</v>
      </c>
      <c r="C73" s="55">
        <v>1</v>
      </c>
      <c r="D73" s="55">
        <v>389</v>
      </c>
      <c r="E73" s="176">
        <v>0</v>
      </c>
      <c r="F73" s="56">
        <f t="shared" si="10"/>
        <v>15178</v>
      </c>
      <c r="G73" s="57">
        <f t="shared" si="11"/>
        <v>1</v>
      </c>
      <c r="H73" s="177">
        <v>16202</v>
      </c>
      <c r="I73" s="178">
        <v>696</v>
      </c>
      <c r="J73" s="58">
        <f t="shared" si="12"/>
        <v>16898</v>
      </c>
    </row>
    <row r="74" spans="1:10" ht="27.75" customHeight="1">
      <c r="A74" s="54" t="s">
        <v>57</v>
      </c>
      <c r="B74" s="55">
        <v>6004</v>
      </c>
      <c r="C74" s="55">
        <v>0</v>
      </c>
      <c r="D74" s="55">
        <v>283</v>
      </c>
      <c r="E74" s="176">
        <v>0</v>
      </c>
      <c r="F74" s="56">
        <f t="shared" si="10"/>
        <v>6287</v>
      </c>
      <c r="G74" s="57">
        <f t="shared" si="11"/>
        <v>0</v>
      </c>
      <c r="H74" s="177">
        <v>6197</v>
      </c>
      <c r="I74" s="178">
        <v>312</v>
      </c>
      <c r="J74" s="58">
        <f t="shared" si="12"/>
        <v>6509</v>
      </c>
    </row>
    <row r="75" spans="1:10" ht="27.75" customHeight="1">
      <c r="A75" s="54" t="s">
        <v>58</v>
      </c>
      <c r="B75" s="55">
        <v>6624</v>
      </c>
      <c r="C75" s="55">
        <v>0</v>
      </c>
      <c r="D75" s="55">
        <v>440</v>
      </c>
      <c r="E75" s="176">
        <v>0</v>
      </c>
      <c r="F75" s="56">
        <f t="shared" si="10"/>
        <v>7064</v>
      </c>
      <c r="G75" s="57">
        <f t="shared" si="11"/>
        <v>0</v>
      </c>
      <c r="H75" s="177">
        <v>7163</v>
      </c>
      <c r="I75" s="178">
        <v>531</v>
      </c>
      <c r="J75" s="58">
        <f t="shared" si="12"/>
        <v>7694</v>
      </c>
    </row>
    <row r="76" spans="1:10" ht="27.75" customHeight="1">
      <c r="A76" s="54" t="s">
        <v>59</v>
      </c>
      <c r="B76" s="55">
        <v>8725</v>
      </c>
      <c r="C76" s="55">
        <v>0</v>
      </c>
      <c r="D76" s="55">
        <v>425</v>
      </c>
      <c r="E76" s="176">
        <v>0</v>
      </c>
      <c r="F76" s="56">
        <f t="shared" si="10"/>
        <v>9150</v>
      </c>
      <c r="G76" s="57">
        <f t="shared" si="11"/>
        <v>0</v>
      </c>
      <c r="H76" s="177">
        <v>9028</v>
      </c>
      <c r="I76" s="178">
        <v>515</v>
      </c>
      <c r="J76" s="58">
        <f t="shared" si="12"/>
        <v>9543</v>
      </c>
    </row>
    <row r="77" spans="1:10" ht="27.75" customHeight="1">
      <c r="A77" s="54" t="s">
        <v>60</v>
      </c>
      <c r="B77" s="55">
        <v>14117</v>
      </c>
      <c r="C77" s="55">
        <v>2</v>
      </c>
      <c r="D77" s="55">
        <v>509</v>
      </c>
      <c r="E77" s="176">
        <v>0</v>
      </c>
      <c r="F77" s="56">
        <f t="shared" si="10"/>
        <v>14626</v>
      </c>
      <c r="G77" s="57">
        <f t="shared" si="11"/>
        <v>2</v>
      </c>
      <c r="H77" s="177">
        <v>14607</v>
      </c>
      <c r="I77" s="178">
        <v>629</v>
      </c>
      <c r="J77" s="58">
        <f t="shared" si="12"/>
        <v>15236</v>
      </c>
    </row>
    <row r="78" spans="1:10" ht="27.75" customHeight="1">
      <c r="A78" s="54" t="s">
        <v>61</v>
      </c>
      <c r="B78" s="55">
        <v>10949</v>
      </c>
      <c r="C78" s="55">
        <v>0</v>
      </c>
      <c r="D78" s="55">
        <v>330</v>
      </c>
      <c r="E78" s="176">
        <v>0</v>
      </c>
      <c r="F78" s="56">
        <f t="shared" si="10"/>
        <v>11279</v>
      </c>
      <c r="G78" s="57">
        <f t="shared" si="11"/>
        <v>0</v>
      </c>
      <c r="H78" s="177">
        <v>11510</v>
      </c>
      <c r="I78" s="178">
        <v>391</v>
      </c>
      <c r="J78" s="58">
        <f t="shared" si="12"/>
        <v>11901</v>
      </c>
    </row>
    <row r="79" spans="1:10" ht="27.75" customHeight="1">
      <c r="A79" s="54" t="s">
        <v>62</v>
      </c>
      <c r="B79" s="55">
        <v>8771</v>
      </c>
      <c r="C79" s="55">
        <v>0</v>
      </c>
      <c r="D79" s="55">
        <v>445</v>
      </c>
      <c r="E79" s="176">
        <v>0</v>
      </c>
      <c r="F79" s="56">
        <f t="shared" si="10"/>
        <v>9216</v>
      </c>
      <c r="G79" s="57">
        <f t="shared" si="11"/>
        <v>0</v>
      </c>
      <c r="H79" s="177">
        <v>9248</v>
      </c>
      <c r="I79" s="178">
        <v>500</v>
      </c>
      <c r="J79" s="58">
        <f t="shared" si="12"/>
        <v>9748</v>
      </c>
    </row>
    <row r="80" spans="1:10" ht="27.75" customHeight="1">
      <c r="A80" s="54" t="s">
        <v>63</v>
      </c>
      <c r="B80" s="55">
        <v>14791</v>
      </c>
      <c r="C80" s="55">
        <v>1</v>
      </c>
      <c r="D80" s="55">
        <v>732</v>
      </c>
      <c r="E80" s="176">
        <v>0</v>
      </c>
      <c r="F80" s="56">
        <f t="shared" si="10"/>
        <v>15523</v>
      </c>
      <c r="G80" s="57">
        <f t="shared" si="11"/>
        <v>1</v>
      </c>
      <c r="H80" s="177">
        <v>16326</v>
      </c>
      <c r="I80" s="178">
        <v>699</v>
      </c>
      <c r="J80" s="58">
        <f t="shared" si="12"/>
        <v>17025</v>
      </c>
    </row>
    <row r="81" spans="1:10" ht="27.75" customHeight="1">
      <c r="A81" s="54" t="s">
        <v>64</v>
      </c>
      <c r="B81" s="55">
        <v>13227</v>
      </c>
      <c r="C81" s="55">
        <v>1</v>
      </c>
      <c r="D81" s="55">
        <v>756</v>
      </c>
      <c r="E81" s="176">
        <v>0</v>
      </c>
      <c r="F81" s="56">
        <f t="shared" si="10"/>
        <v>13983</v>
      </c>
      <c r="G81" s="57">
        <f t="shared" si="11"/>
        <v>1</v>
      </c>
      <c r="H81" s="177">
        <v>14593</v>
      </c>
      <c r="I81" s="178">
        <v>752</v>
      </c>
      <c r="J81" s="58">
        <f t="shared" si="12"/>
        <v>15345</v>
      </c>
    </row>
    <row r="82" spans="1:10" ht="27.75" customHeight="1">
      <c r="A82" s="54" t="s">
        <v>65</v>
      </c>
      <c r="B82" s="55">
        <v>10672</v>
      </c>
      <c r="C82" s="55">
        <v>2</v>
      </c>
      <c r="D82" s="55">
        <v>632</v>
      </c>
      <c r="E82" s="176">
        <v>0</v>
      </c>
      <c r="F82" s="56">
        <f t="shared" si="10"/>
        <v>11304</v>
      </c>
      <c r="G82" s="57">
        <f t="shared" si="11"/>
        <v>2</v>
      </c>
      <c r="H82" s="177">
        <v>11540</v>
      </c>
      <c r="I82" s="178">
        <v>578</v>
      </c>
      <c r="J82" s="58">
        <f t="shared" si="12"/>
        <v>12118</v>
      </c>
    </row>
    <row r="83" spans="1:10" ht="27.75" customHeight="1">
      <c r="A83" s="54" t="s">
        <v>66</v>
      </c>
      <c r="B83" s="55">
        <v>18832</v>
      </c>
      <c r="C83" s="55">
        <v>1</v>
      </c>
      <c r="D83" s="55">
        <v>936</v>
      </c>
      <c r="E83" s="176">
        <v>0</v>
      </c>
      <c r="F83" s="56">
        <f t="shared" si="10"/>
        <v>19768</v>
      </c>
      <c r="G83" s="57">
        <f t="shared" si="11"/>
        <v>1</v>
      </c>
      <c r="H83" s="177">
        <v>19655</v>
      </c>
      <c r="I83" s="178">
        <v>865</v>
      </c>
      <c r="J83" s="58">
        <f t="shared" si="12"/>
        <v>20520</v>
      </c>
    </row>
    <row r="84" spans="1:10" ht="27.75" customHeight="1" thickBot="1">
      <c r="A84" s="59" t="s">
        <v>67</v>
      </c>
      <c r="B84" s="55">
        <v>11161</v>
      </c>
      <c r="C84" s="55">
        <v>0</v>
      </c>
      <c r="D84" s="55">
        <v>593</v>
      </c>
      <c r="E84" s="179">
        <v>0</v>
      </c>
      <c r="F84" s="60">
        <f t="shared" si="10"/>
        <v>11754</v>
      </c>
      <c r="G84" s="61">
        <f t="shared" si="11"/>
        <v>0</v>
      </c>
      <c r="H84" s="180">
        <v>12671</v>
      </c>
      <c r="I84" s="178">
        <v>604</v>
      </c>
      <c r="J84" s="62">
        <f t="shared" si="12"/>
        <v>13275</v>
      </c>
    </row>
    <row r="85" spans="1:10" ht="27.75" customHeight="1" thickBot="1" thickTop="1">
      <c r="A85" s="63" t="s">
        <v>76</v>
      </c>
      <c r="B85" s="64">
        <f>SUM(B61:B84)</f>
        <v>223890</v>
      </c>
      <c r="C85" s="64">
        <f aca="true" t="shared" si="13" ref="C85:J85">SUM(C61:C84)</f>
        <v>11</v>
      </c>
      <c r="D85" s="64">
        <f t="shared" si="13"/>
        <v>10434</v>
      </c>
      <c r="E85" s="65">
        <f t="shared" si="13"/>
        <v>0</v>
      </c>
      <c r="F85" s="66">
        <f t="shared" si="13"/>
        <v>234324</v>
      </c>
      <c r="G85" s="67">
        <f t="shared" si="13"/>
        <v>11</v>
      </c>
      <c r="H85" s="66">
        <v>237564</v>
      </c>
      <c r="I85" s="67">
        <v>11492</v>
      </c>
      <c r="J85" s="68">
        <f t="shared" si="13"/>
        <v>249056</v>
      </c>
    </row>
    <row r="86" spans="1:10" ht="27.75" customHeight="1" thickTop="1">
      <c r="A86" s="69" t="s">
        <v>77</v>
      </c>
      <c r="B86" s="21">
        <v>12544</v>
      </c>
      <c r="C86" s="21">
        <v>2</v>
      </c>
      <c r="D86" s="21">
        <v>584</v>
      </c>
      <c r="E86" s="172">
        <v>0</v>
      </c>
      <c r="F86" s="70">
        <f aca="true" t="shared" si="14" ref="F86:G92">B86+D86</f>
        <v>13128</v>
      </c>
      <c r="G86" s="71">
        <f t="shared" si="14"/>
        <v>2</v>
      </c>
      <c r="H86" s="174">
        <v>12570</v>
      </c>
      <c r="I86" s="181">
        <v>627</v>
      </c>
      <c r="J86" s="72">
        <f t="shared" si="12"/>
        <v>13197</v>
      </c>
    </row>
    <row r="87" spans="1:10" ht="27.75" customHeight="1">
      <c r="A87" s="73" t="s">
        <v>79</v>
      </c>
      <c r="B87" s="21">
        <v>11810</v>
      </c>
      <c r="C87" s="175">
        <v>0</v>
      </c>
      <c r="D87" s="21">
        <v>575</v>
      </c>
      <c r="E87" s="169">
        <v>0</v>
      </c>
      <c r="F87" s="74">
        <f t="shared" si="14"/>
        <v>12385</v>
      </c>
      <c r="G87" s="75">
        <f t="shared" si="14"/>
        <v>0</v>
      </c>
      <c r="H87" s="111">
        <v>12009</v>
      </c>
      <c r="I87" s="113">
        <v>614</v>
      </c>
      <c r="J87" s="76">
        <f t="shared" si="12"/>
        <v>12623</v>
      </c>
    </row>
    <row r="88" spans="1:10" ht="27.75" customHeight="1">
      <c r="A88" s="73" t="s">
        <v>80</v>
      </c>
      <c r="B88" s="21">
        <v>9218</v>
      </c>
      <c r="C88" s="175">
        <v>1</v>
      </c>
      <c r="D88" s="21">
        <v>364</v>
      </c>
      <c r="E88" s="169">
        <v>0</v>
      </c>
      <c r="F88" s="74">
        <f t="shared" si="14"/>
        <v>9582</v>
      </c>
      <c r="G88" s="75">
        <f t="shared" si="14"/>
        <v>1</v>
      </c>
      <c r="H88" s="111">
        <v>8973</v>
      </c>
      <c r="I88" s="113">
        <v>412</v>
      </c>
      <c r="J88" s="76">
        <f t="shared" si="12"/>
        <v>9385</v>
      </c>
    </row>
    <row r="89" spans="1:10" ht="27.75" customHeight="1">
      <c r="A89" s="73" t="s">
        <v>81</v>
      </c>
      <c r="B89" s="21">
        <v>10731</v>
      </c>
      <c r="C89" s="175">
        <v>0</v>
      </c>
      <c r="D89" s="21">
        <v>561</v>
      </c>
      <c r="E89" s="169">
        <v>0</v>
      </c>
      <c r="F89" s="74">
        <f t="shared" si="14"/>
        <v>11292</v>
      </c>
      <c r="G89" s="75">
        <f t="shared" si="14"/>
        <v>0</v>
      </c>
      <c r="H89" s="111">
        <v>11024</v>
      </c>
      <c r="I89" s="113">
        <v>570</v>
      </c>
      <c r="J89" s="76">
        <f t="shared" si="12"/>
        <v>11594</v>
      </c>
    </row>
    <row r="90" spans="1:10" ht="27.75" customHeight="1">
      <c r="A90" s="73" t="s">
        <v>82</v>
      </c>
      <c r="B90" s="21">
        <v>16881</v>
      </c>
      <c r="C90" s="175">
        <v>1</v>
      </c>
      <c r="D90" s="21">
        <v>648</v>
      </c>
      <c r="E90" s="169">
        <v>0</v>
      </c>
      <c r="F90" s="74">
        <f t="shared" si="14"/>
        <v>17529</v>
      </c>
      <c r="G90" s="75">
        <f t="shared" si="14"/>
        <v>1</v>
      </c>
      <c r="H90" s="111">
        <v>16875</v>
      </c>
      <c r="I90" s="113">
        <v>769</v>
      </c>
      <c r="J90" s="76">
        <f t="shared" si="12"/>
        <v>17644</v>
      </c>
    </row>
    <row r="91" spans="1:10" ht="27.75" customHeight="1">
      <c r="A91" s="73" t="s">
        <v>78</v>
      </c>
      <c r="B91" s="21">
        <v>16141</v>
      </c>
      <c r="C91" s="175">
        <v>2</v>
      </c>
      <c r="D91" s="21">
        <v>574</v>
      </c>
      <c r="E91" s="169">
        <v>0</v>
      </c>
      <c r="F91" s="74">
        <f t="shared" si="14"/>
        <v>16715</v>
      </c>
      <c r="G91" s="75">
        <f t="shared" si="14"/>
        <v>2</v>
      </c>
      <c r="H91" s="111">
        <v>16039</v>
      </c>
      <c r="I91" s="113">
        <v>641</v>
      </c>
      <c r="J91" s="76">
        <f t="shared" si="12"/>
        <v>16680</v>
      </c>
    </row>
    <row r="92" spans="1:10" ht="27.75" customHeight="1" thickBot="1">
      <c r="A92" s="77" t="s">
        <v>83</v>
      </c>
      <c r="B92" s="21">
        <v>3305</v>
      </c>
      <c r="C92" s="175">
        <v>0</v>
      </c>
      <c r="D92" s="21">
        <v>186</v>
      </c>
      <c r="E92" s="170">
        <v>0</v>
      </c>
      <c r="F92" s="78">
        <f t="shared" si="14"/>
        <v>3491</v>
      </c>
      <c r="G92" s="79">
        <f t="shared" si="14"/>
        <v>0</v>
      </c>
      <c r="H92" s="182">
        <v>3384</v>
      </c>
      <c r="I92" s="183">
        <v>218</v>
      </c>
      <c r="J92" s="80">
        <f t="shared" si="12"/>
        <v>3602</v>
      </c>
    </row>
    <row r="93" spans="1:10" ht="27.75" customHeight="1" thickBot="1" thickTop="1">
      <c r="A93" s="81" t="s">
        <v>84</v>
      </c>
      <c r="B93" s="82">
        <f aca="true" t="shared" si="15" ref="B93:G93">SUM(B86:B92)</f>
        <v>80630</v>
      </c>
      <c r="C93" s="82">
        <f t="shared" si="15"/>
        <v>6</v>
      </c>
      <c r="D93" s="82">
        <f t="shared" si="15"/>
        <v>3492</v>
      </c>
      <c r="E93" s="83">
        <f t="shared" si="15"/>
        <v>0</v>
      </c>
      <c r="F93" s="84">
        <f t="shared" si="15"/>
        <v>84122</v>
      </c>
      <c r="G93" s="85">
        <f t="shared" si="15"/>
        <v>6</v>
      </c>
      <c r="H93" s="86">
        <v>80874</v>
      </c>
      <c r="I93" s="83">
        <v>3851</v>
      </c>
      <c r="J93" s="87">
        <f>SUM(H93:I93)</f>
        <v>84725</v>
      </c>
    </row>
    <row r="94" spans="1:10" ht="38.25" customHeight="1">
      <c r="A94" s="194"/>
      <c r="B94" s="195"/>
      <c r="C94" s="195"/>
      <c r="D94" s="195"/>
      <c r="E94" s="195"/>
      <c r="F94" s="195"/>
      <c r="G94" s="195"/>
      <c r="H94" s="195"/>
      <c r="I94" s="195"/>
      <c r="J94" s="195"/>
    </row>
  </sheetData>
  <sheetProtection/>
  <mergeCells count="20">
    <mergeCell ref="A1:J1"/>
    <mergeCell ref="A56:A60"/>
    <mergeCell ref="H56:J57"/>
    <mergeCell ref="B58:C58"/>
    <mergeCell ref="D58:E58"/>
    <mergeCell ref="F58:G58"/>
    <mergeCell ref="H5:H6"/>
    <mergeCell ref="I5:I6"/>
    <mergeCell ref="J5:J6"/>
    <mergeCell ref="B3:G4"/>
    <mergeCell ref="H58:H59"/>
    <mergeCell ref="I58:I59"/>
    <mergeCell ref="J58:J59"/>
    <mergeCell ref="B56:G57"/>
    <mergeCell ref="A94:J94"/>
    <mergeCell ref="A3:A7"/>
    <mergeCell ref="H3:J4"/>
    <mergeCell ref="B5:C5"/>
    <mergeCell ref="D5:E5"/>
    <mergeCell ref="F5:G5"/>
  </mergeCells>
  <conditionalFormatting sqref="A87:A92">
    <cfRule type="expression" priority="2" dxfId="1" stopIfTrue="1">
      <formula>#REF!="未回答"</formula>
    </cfRule>
  </conditionalFormatting>
  <printOptions horizontalCentered="1"/>
  <pageMargins left="0.5905511811023623" right="0.5905511811023623" top="0.2362204724409449" bottom="0.15748031496062992" header="0.2362204724409449" footer="0.15748031496062992"/>
  <pageSetup fitToHeight="2" horizontalDpi="600" verticalDpi="600" orientation="portrait" pageOrder="overThenDown" paperSize="9" scale="48" r:id="rId1"/>
  <rowBreaks count="1" manualBreakCount="1">
    <brk id="5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zoomScaleSheetLayoutView="80" zoomScalePageLayoutView="0" workbookViewId="0" topLeftCell="A1">
      <selection activeCell="B7" sqref="B7"/>
    </sheetView>
  </sheetViews>
  <sheetFormatPr defaultColWidth="8.796875" defaultRowHeight="15"/>
  <cols>
    <col min="1" max="1" width="21.59765625" style="124" customWidth="1"/>
    <col min="2" max="13" width="15.19921875" style="124" customWidth="1"/>
    <col min="14" max="16384" width="9" style="124" customWidth="1"/>
  </cols>
  <sheetData>
    <row r="1" spans="1:10" ht="30" customHeight="1">
      <c r="A1" s="213" t="s">
        <v>183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ht="30" customHeight="1" thickBot="1">
      <c r="A2" s="227" t="s">
        <v>116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0" ht="30" customHeight="1">
      <c r="A3" s="125"/>
      <c r="B3" s="199" t="str">
        <f>'１日前'!B3</f>
        <v>今回（H２６）衆議院議員総選挙
１２月１３日現在（１２／３～１２／１３)</v>
      </c>
      <c r="C3" s="199"/>
      <c r="D3" s="199"/>
      <c r="E3" s="199"/>
      <c r="F3" s="199"/>
      <c r="G3" s="214"/>
      <c r="H3" s="217" t="str">
        <f>'１日前'!H3</f>
        <v>参考（H２４）衆議院議員総選挙
１２月１５日現在（１２／５～１２／１５)</v>
      </c>
      <c r="I3" s="190"/>
      <c r="J3" s="218"/>
    </row>
    <row r="4" spans="1:10" ht="30" customHeight="1" thickBot="1">
      <c r="A4" s="126" t="s">
        <v>89</v>
      </c>
      <c r="B4" s="202"/>
      <c r="C4" s="202"/>
      <c r="D4" s="202"/>
      <c r="E4" s="202"/>
      <c r="F4" s="215"/>
      <c r="G4" s="216"/>
      <c r="H4" s="219"/>
      <c r="I4" s="192"/>
      <c r="J4" s="220"/>
    </row>
    <row r="5" spans="1:10" ht="30" customHeight="1" thickTop="1">
      <c r="A5" s="126" t="s">
        <v>90</v>
      </c>
      <c r="B5" s="186" t="s">
        <v>68</v>
      </c>
      <c r="C5" s="221"/>
      <c r="D5" s="186" t="s">
        <v>69</v>
      </c>
      <c r="E5" s="222"/>
      <c r="F5" s="223" t="s">
        <v>75</v>
      </c>
      <c r="G5" s="224"/>
      <c r="H5" s="225" t="s">
        <v>71</v>
      </c>
      <c r="I5" s="210" t="s">
        <v>72</v>
      </c>
      <c r="J5" s="188" t="s">
        <v>73</v>
      </c>
    </row>
    <row r="6" spans="1:10" ht="30" customHeight="1">
      <c r="A6" s="126"/>
      <c r="B6" s="2"/>
      <c r="C6" s="3" t="s">
        <v>74</v>
      </c>
      <c r="D6" s="2"/>
      <c r="E6" s="4" t="s">
        <v>74</v>
      </c>
      <c r="F6" s="5"/>
      <c r="G6" s="6" t="s">
        <v>74</v>
      </c>
      <c r="H6" s="226"/>
      <c r="I6" s="211"/>
      <c r="J6" s="189"/>
    </row>
    <row r="7" spans="1:10" ht="30" customHeight="1" thickBot="1">
      <c r="A7" s="127"/>
      <c r="B7" s="128" t="s">
        <v>160</v>
      </c>
      <c r="C7" s="128" t="s">
        <v>161</v>
      </c>
      <c r="D7" s="128" t="s">
        <v>162</v>
      </c>
      <c r="E7" s="129" t="s">
        <v>163</v>
      </c>
      <c r="F7" s="130" t="s">
        <v>164</v>
      </c>
      <c r="G7" s="129" t="s">
        <v>165</v>
      </c>
      <c r="H7" s="131" t="s">
        <v>166</v>
      </c>
      <c r="I7" s="132" t="s">
        <v>167</v>
      </c>
      <c r="J7" s="133" t="s">
        <v>168</v>
      </c>
    </row>
    <row r="8" spans="1:10" ht="30" customHeight="1" thickTop="1">
      <c r="A8" s="134" t="s">
        <v>117</v>
      </c>
      <c r="B8" s="88">
        <f>'１日前'!B65</f>
        <v>6083</v>
      </c>
      <c r="C8" s="89">
        <f>'１日前'!C65</f>
        <v>0</v>
      </c>
      <c r="D8" s="88">
        <f>'１日前'!D65</f>
        <v>227</v>
      </c>
      <c r="E8" s="90">
        <f>'１日前'!E65</f>
        <v>0</v>
      </c>
      <c r="F8" s="91">
        <f>'１日前'!F65</f>
        <v>6310</v>
      </c>
      <c r="G8" s="92">
        <f>'１日前'!G65</f>
        <v>0</v>
      </c>
      <c r="H8" s="93">
        <f>'１日前'!H65</f>
        <v>5982</v>
      </c>
      <c r="I8" s="94">
        <f>'１日前'!I65</f>
        <v>282</v>
      </c>
      <c r="J8" s="95">
        <f>'１日前'!J65</f>
        <v>6264</v>
      </c>
    </row>
    <row r="9" spans="1:10" ht="30" customHeight="1">
      <c r="A9" s="134" t="s">
        <v>169</v>
      </c>
      <c r="B9" s="88">
        <f>'１日前'!B66</f>
        <v>5792</v>
      </c>
      <c r="C9" s="89">
        <f>'１日前'!C66</f>
        <v>0</v>
      </c>
      <c r="D9" s="88">
        <f>'１日前'!D66</f>
        <v>304</v>
      </c>
      <c r="E9" s="90">
        <f>'１日前'!E66</f>
        <v>0</v>
      </c>
      <c r="F9" s="91">
        <f>'１日前'!F66</f>
        <v>6096</v>
      </c>
      <c r="G9" s="96">
        <f>'１日前'!G66</f>
        <v>0</v>
      </c>
      <c r="H9" s="91">
        <f>'１日前'!H66</f>
        <v>5853</v>
      </c>
      <c r="I9" s="94">
        <f>'１日前'!I66</f>
        <v>341</v>
      </c>
      <c r="J9" s="95">
        <f>'１日前'!J66</f>
        <v>6194</v>
      </c>
    </row>
    <row r="10" spans="1:10" ht="30" customHeight="1">
      <c r="A10" s="134" t="s">
        <v>170</v>
      </c>
      <c r="B10" s="88">
        <f>'１日前'!B67</f>
        <v>6990</v>
      </c>
      <c r="C10" s="89">
        <f>'１日前'!C67</f>
        <v>0</v>
      </c>
      <c r="D10" s="88">
        <f>'１日前'!D67</f>
        <v>316</v>
      </c>
      <c r="E10" s="90">
        <f>'１日前'!E67</f>
        <v>0</v>
      </c>
      <c r="F10" s="91">
        <f>'１日前'!F67</f>
        <v>7306</v>
      </c>
      <c r="G10" s="96">
        <f>'１日前'!G67</f>
        <v>0</v>
      </c>
      <c r="H10" s="91">
        <f>'１日前'!H67</f>
        <v>7226</v>
      </c>
      <c r="I10" s="94">
        <f>'１日前'!I67</f>
        <v>373</v>
      </c>
      <c r="J10" s="95">
        <f>'１日前'!J67</f>
        <v>7599</v>
      </c>
    </row>
    <row r="11" spans="1:10" ht="30" customHeight="1">
      <c r="A11" s="134" t="s">
        <v>171</v>
      </c>
      <c r="B11" s="88">
        <f>'１日前'!B69</f>
        <v>6066</v>
      </c>
      <c r="C11" s="89">
        <f>'１日前'!C69</f>
        <v>1</v>
      </c>
      <c r="D11" s="88">
        <f>'１日前'!D69</f>
        <v>295</v>
      </c>
      <c r="E11" s="90">
        <f>'１日前'!E69</f>
        <v>0</v>
      </c>
      <c r="F11" s="91">
        <f>'１日前'!F69</f>
        <v>6361</v>
      </c>
      <c r="G11" s="96">
        <f>'１日前'!G69</f>
        <v>1</v>
      </c>
      <c r="H11" s="91">
        <f>'１日前'!H69</f>
        <v>6248</v>
      </c>
      <c r="I11" s="94">
        <f>'１日前'!I69</f>
        <v>332</v>
      </c>
      <c r="J11" s="95">
        <f>'１日前'!J69</f>
        <v>6580</v>
      </c>
    </row>
    <row r="12" spans="1:10" ht="30" customHeight="1">
      <c r="A12" s="134" t="s">
        <v>172</v>
      </c>
      <c r="B12" s="88">
        <f>'１日前'!B70</f>
        <v>4393</v>
      </c>
      <c r="C12" s="89">
        <f>'１日前'!C70</f>
        <v>1</v>
      </c>
      <c r="D12" s="88">
        <f>'１日前'!D70</f>
        <v>183</v>
      </c>
      <c r="E12" s="90">
        <f>'１日前'!E70</f>
        <v>0</v>
      </c>
      <c r="F12" s="91">
        <f>'１日前'!F70</f>
        <v>4576</v>
      </c>
      <c r="G12" s="96">
        <f>'１日前'!G70</f>
        <v>1</v>
      </c>
      <c r="H12" s="91">
        <f>'１日前'!H70</f>
        <v>4984</v>
      </c>
      <c r="I12" s="94">
        <f>'１日前'!I70</f>
        <v>253</v>
      </c>
      <c r="J12" s="95">
        <f>'１日前'!J70</f>
        <v>5237</v>
      </c>
    </row>
    <row r="13" spans="1:10" ht="30" customHeight="1">
      <c r="A13" s="134" t="s">
        <v>173</v>
      </c>
      <c r="B13" s="88">
        <f>'１日前'!B75</f>
        <v>6624</v>
      </c>
      <c r="C13" s="89">
        <f>'１日前'!C75</f>
        <v>0</v>
      </c>
      <c r="D13" s="88">
        <f>'１日前'!D75</f>
        <v>440</v>
      </c>
      <c r="E13" s="90">
        <f>'１日前'!E75</f>
        <v>0</v>
      </c>
      <c r="F13" s="91">
        <f>'１日前'!F75</f>
        <v>7064</v>
      </c>
      <c r="G13" s="96">
        <f>'１日前'!G75</f>
        <v>0</v>
      </c>
      <c r="H13" s="91">
        <f>'１日前'!H75</f>
        <v>7163</v>
      </c>
      <c r="I13" s="94">
        <f>'１日前'!I75</f>
        <v>531</v>
      </c>
      <c r="J13" s="95">
        <f>'１日前'!J75</f>
        <v>7694</v>
      </c>
    </row>
    <row r="14" spans="1:10" ht="30" customHeight="1">
      <c r="A14" s="135" t="s">
        <v>93</v>
      </c>
      <c r="B14" s="97">
        <f>SUM(B8:B13)</f>
        <v>35948</v>
      </c>
      <c r="C14" s="98">
        <f aca="true" t="shared" si="0" ref="C14:J14">SUM(C8:C13)</f>
        <v>2</v>
      </c>
      <c r="D14" s="97">
        <f t="shared" si="0"/>
        <v>1765</v>
      </c>
      <c r="E14" s="99">
        <f t="shared" si="0"/>
        <v>0</v>
      </c>
      <c r="F14" s="100">
        <f t="shared" si="0"/>
        <v>37713</v>
      </c>
      <c r="G14" s="101">
        <f t="shared" si="0"/>
        <v>2</v>
      </c>
      <c r="H14" s="100">
        <f t="shared" si="0"/>
        <v>37456</v>
      </c>
      <c r="I14" s="102">
        <f t="shared" si="0"/>
        <v>2112</v>
      </c>
      <c r="J14" s="103">
        <f t="shared" si="0"/>
        <v>39568</v>
      </c>
    </row>
    <row r="15" spans="1:10" ht="30" customHeight="1">
      <c r="A15" s="134" t="s">
        <v>118</v>
      </c>
      <c r="B15" s="88">
        <f>'１日前'!B79</f>
        <v>8771</v>
      </c>
      <c r="C15" s="89">
        <f>'１日前'!C79</f>
        <v>0</v>
      </c>
      <c r="D15" s="88">
        <f>'１日前'!D79</f>
        <v>445</v>
      </c>
      <c r="E15" s="90">
        <f>'１日前'!E79</f>
        <v>0</v>
      </c>
      <c r="F15" s="91">
        <f>'１日前'!F79</f>
        <v>9216</v>
      </c>
      <c r="G15" s="96">
        <f>'１日前'!G79</f>
        <v>0</v>
      </c>
      <c r="H15" s="91">
        <f>'１日前'!H79</f>
        <v>9248</v>
      </c>
      <c r="I15" s="94">
        <f>'１日前'!I79</f>
        <v>500</v>
      </c>
      <c r="J15" s="95">
        <f>'１日前'!J79</f>
        <v>9748</v>
      </c>
    </row>
    <row r="16" spans="1:10" ht="30" customHeight="1">
      <c r="A16" s="134" t="s">
        <v>119</v>
      </c>
      <c r="B16" s="88">
        <f>'１日前'!B82</f>
        <v>10672</v>
      </c>
      <c r="C16" s="89">
        <f>'１日前'!C82</f>
        <v>2</v>
      </c>
      <c r="D16" s="88">
        <f>'１日前'!D82</f>
        <v>632</v>
      </c>
      <c r="E16" s="90">
        <f>'１日前'!E82</f>
        <v>0</v>
      </c>
      <c r="F16" s="91">
        <f>'１日前'!F82</f>
        <v>11304</v>
      </c>
      <c r="G16" s="96">
        <f>'１日前'!G82</f>
        <v>2</v>
      </c>
      <c r="H16" s="91">
        <f>'１日前'!H82</f>
        <v>11540</v>
      </c>
      <c r="I16" s="94">
        <f>'１日前'!I82</f>
        <v>578</v>
      </c>
      <c r="J16" s="95">
        <f>'１日前'!J82</f>
        <v>12118</v>
      </c>
    </row>
    <row r="17" spans="1:10" ht="30" customHeight="1">
      <c r="A17" s="134" t="s">
        <v>120</v>
      </c>
      <c r="B17" s="88">
        <f>'１日前'!B83</f>
        <v>18832</v>
      </c>
      <c r="C17" s="89">
        <f>'１日前'!C83</f>
        <v>1</v>
      </c>
      <c r="D17" s="88">
        <f>'１日前'!D83</f>
        <v>936</v>
      </c>
      <c r="E17" s="90">
        <f>'１日前'!E83</f>
        <v>0</v>
      </c>
      <c r="F17" s="91">
        <f>'１日前'!F83</f>
        <v>19768</v>
      </c>
      <c r="G17" s="96">
        <f>'１日前'!G83</f>
        <v>1</v>
      </c>
      <c r="H17" s="91">
        <f>'１日前'!H83</f>
        <v>19655</v>
      </c>
      <c r="I17" s="94">
        <f>'１日前'!I83</f>
        <v>865</v>
      </c>
      <c r="J17" s="95">
        <f>'１日前'!J83</f>
        <v>20520</v>
      </c>
    </row>
    <row r="18" spans="1:10" ht="30" customHeight="1">
      <c r="A18" s="135" t="s">
        <v>96</v>
      </c>
      <c r="B18" s="97">
        <f>SUM(B15:B17)</f>
        <v>38275</v>
      </c>
      <c r="C18" s="98">
        <f aca="true" t="shared" si="1" ref="C18:J18">SUM(C15:C17)</f>
        <v>3</v>
      </c>
      <c r="D18" s="97">
        <f t="shared" si="1"/>
        <v>2013</v>
      </c>
      <c r="E18" s="99">
        <f t="shared" si="1"/>
        <v>0</v>
      </c>
      <c r="F18" s="100">
        <f t="shared" si="1"/>
        <v>40288</v>
      </c>
      <c r="G18" s="101">
        <f t="shared" si="1"/>
        <v>3</v>
      </c>
      <c r="H18" s="100">
        <f t="shared" si="1"/>
        <v>40443</v>
      </c>
      <c r="I18" s="102">
        <f t="shared" si="1"/>
        <v>1943</v>
      </c>
      <c r="J18" s="103">
        <f t="shared" si="1"/>
        <v>42386</v>
      </c>
    </row>
    <row r="19" spans="1:10" ht="30" customHeight="1">
      <c r="A19" s="134" t="s">
        <v>121</v>
      </c>
      <c r="B19" s="88">
        <f>'１日前'!B68</f>
        <v>7420</v>
      </c>
      <c r="C19" s="89">
        <f>'１日前'!C68</f>
        <v>0</v>
      </c>
      <c r="D19" s="88">
        <f>'１日前'!D68</f>
        <v>431</v>
      </c>
      <c r="E19" s="90">
        <f>'１日前'!E68</f>
        <v>0</v>
      </c>
      <c r="F19" s="91">
        <f>'１日前'!F68</f>
        <v>7851</v>
      </c>
      <c r="G19" s="96">
        <f>'１日前'!G68</f>
        <v>0</v>
      </c>
      <c r="H19" s="91">
        <f>'１日前'!H68</f>
        <v>8155</v>
      </c>
      <c r="I19" s="94">
        <f>'１日前'!I68</f>
        <v>395</v>
      </c>
      <c r="J19" s="95">
        <f>'１日前'!J68</f>
        <v>8550</v>
      </c>
    </row>
    <row r="20" spans="1:10" ht="30" customHeight="1">
      <c r="A20" s="134" t="s">
        <v>174</v>
      </c>
      <c r="B20" s="88">
        <f>'１日前'!B80</f>
        <v>14791</v>
      </c>
      <c r="C20" s="89">
        <f>'１日前'!C80</f>
        <v>1</v>
      </c>
      <c r="D20" s="88">
        <f>'１日前'!D80</f>
        <v>732</v>
      </c>
      <c r="E20" s="90">
        <f>'１日前'!E80</f>
        <v>0</v>
      </c>
      <c r="F20" s="91">
        <f>'１日前'!F80</f>
        <v>15523</v>
      </c>
      <c r="G20" s="96">
        <f>'１日前'!G80</f>
        <v>1</v>
      </c>
      <c r="H20" s="91">
        <f>'１日前'!H80</f>
        <v>16326</v>
      </c>
      <c r="I20" s="94">
        <f>'１日前'!I80</f>
        <v>699</v>
      </c>
      <c r="J20" s="95">
        <f>'１日前'!J80</f>
        <v>17025</v>
      </c>
    </row>
    <row r="21" spans="1:10" ht="30" customHeight="1">
      <c r="A21" s="134" t="s">
        <v>175</v>
      </c>
      <c r="B21" s="88">
        <f>'１日前'!B81</f>
        <v>13227</v>
      </c>
      <c r="C21" s="89">
        <f>'１日前'!C81</f>
        <v>1</v>
      </c>
      <c r="D21" s="88">
        <f>'１日前'!D81</f>
        <v>756</v>
      </c>
      <c r="E21" s="90">
        <f>'１日前'!E81</f>
        <v>0</v>
      </c>
      <c r="F21" s="91">
        <f>'１日前'!F81</f>
        <v>13983</v>
      </c>
      <c r="G21" s="96">
        <f>'１日前'!G81</f>
        <v>1</v>
      </c>
      <c r="H21" s="91">
        <f>'１日前'!H81</f>
        <v>14593</v>
      </c>
      <c r="I21" s="94">
        <f>'１日前'!I81</f>
        <v>752</v>
      </c>
      <c r="J21" s="95">
        <f>'１日前'!J81</f>
        <v>15345</v>
      </c>
    </row>
    <row r="22" spans="1:10" ht="30" customHeight="1">
      <c r="A22" s="134" t="s">
        <v>176</v>
      </c>
      <c r="B22" s="88">
        <f>'１日前'!B84</f>
        <v>11161</v>
      </c>
      <c r="C22" s="89">
        <f>'１日前'!C84</f>
        <v>0</v>
      </c>
      <c r="D22" s="88">
        <f>'１日前'!D84</f>
        <v>593</v>
      </c>
      <c r="E22" s="90">
        <f>'１日前'!E84</f>
        <v>0</v>
      </c>
      <c r="F22" s="91">
        <f>'１日前'!F84</f>
        <v>11754</v>
      </c>
      <c r="G22" s="96">
        <f>'１日前'!G84</f>
        <v>0</v>
      </c>
      <c r="H22" s="91">
        <f>'１日前'!H84</f>
        <v>12671</v>
      </c>
      <c r="I22" s="94">
        <f>'１日前'!I84</f>
        <v>604</v>
      </c>
      <c r="J22" s="95">
        <f>'１日前'!J84</f>
        <v>13275</v>
      </c>
    </row>
    <row r="23" spans="1:10" ht="30" customHeight="1">
      <c r="A23" s="135" t="s">
        <v>98</v>
      </c>
      <c r="B23" s="99">
        <f>SUM(B19:B22)</f>
        <v>46599</v>
      </c>
      <c r="C23" s="98">
        <f aca="true" t="shared" si="2" ref="C23:J23">SUM(C19:C22)</f>
        <v>2</v>
      </c>
      <c r="D23" s="97">
        <f t="shared" si="2"/>
        <v>2512</v>
      </c>
      <c r="E23" s="99">
        <f t="shared" si="2"/>
        <v>0</v>
      </c>
      <c r="F23" s="100">
        <f t="shared" si="2"/>
        <v>49111</v>
      </c>
      <c r="G23" s="101">
        <f t="shared" si="2"/>
        <v>2</v>
      </c>
      <c r="H23" s="100">
        <f t="shared" si="2"/>
        <v>51745</v>
      </c>
      <c r="I23" s="102">
        <f t="shared" si="2"/>
        <v>2450</v>
      </c>
      <c r="J23" s="103">
        <f t="shared" si="2"/>
        <v>54195</v>
      </c>
    </row>
    <row r="24" spans="1:10" ht="30" customHeight="1">
      <c r="A24" s="134" t="s">
        <v>148</v>
      </c>
      <c r="B24" s="88">
        <f>'１日前'!B61</f>
        <v>10791</v>
      </c>
      <c r="C24" s="89">
        <f>'１日前'!C61</f>
        <v>0</v>
      </c>
      <c r="D24" s="88">
        <f>'１日前'!D61</f>
        <v>335</v>
      </c>
      <c r="E24" s="90">
        <f>'１日前'!E61</f>
        <v>0</v>
      </c>
      <c r="F24" s="91">
        <f>'１日前'!F61</f>
        <v>11126</v>
      </c>
      <c r="G24" s="96">
        <f>'１日前'!G61</f>
        <v>0</v>
      </c>
      <c r="H24" s="91">
        <f>'１日前'!H61</f>
        <v>10845</v>
      </c>
      <c r="I24" s="94">
        <f>'１日前'!I61</f>
        <v>407</v>
      </c>
      <c r="J24" s="95">
        <f>'１日前'!J61</f>
        <v>11252</v>
      </c>
    </row>
    <row r="25" spans="1:10" ht="30" customHeight="1">
      <c r="A25" s="134" t="s">
        <v>177</v>
      </c>
      <c r="B25" s="88">
        <f>'１日前'!B62</f>
        <v>7907</v>
      </c>
      <c r="C25" s="89">
        <f>'１日前'!C62</f>
        <v>0</v>
      </c>
      <c r="D25" s="88">
        <f>'１日前'!D62</f>
        <v>321</v>
      </c>
      <c r="E25" s="90">
        <f>'１日前'!E62</f>
        <v>0</v>
      </c>
      <c r="F25" s="91">
        <f>'１日前'!F62</f>
        <v>8228</v>
      </c>
      <c r="G25" s="96">
        <f>'１日前'!G62</f>
        <v>0</v>
      </c>
      <c r="H25" s="91">
        <f>'１日前'!H62</f>
        <v>8137</v>
      </c>
      <c r="I25" s="94">
        <f>'１日前'!I62</f>
        <v>386</v>
      </c>
      <c r="J25" s="95">
        <f>'１日前'!J62</f>
        <v>8523</v>
      </c>
    </row>
    <row r="26" spans="1:10" ht="30" customHeight="1">
      <c r="A26" s="134" t="s">
        <v>178</v>
      </c>
      <c r="B26" s="88">
        <f>'１日前'!B63</f>
        <v>5874</v>
      </c>
      <c r="C26" s="89">
        <f>'１日前'!C63</f>
        <v>0</v>
      </c>
      <c r="D26" s="88">
        <f>'１日前'!D63</f>
        <v>175</v>
      </c>
      <c r="E26" s="90">
        <f>'１日前'!E63</f>
        <v>0</v>
      </c>
      <c r="F26" s="91">
        <f>'１日前'!F63</f>
        <v>6049</v>
      </c>
      <c r="G26" s="96">
        <f>'１日前'!G63</f>
        <v>0</v>
      </c>
      <c r="H26" s="91">
        <f>'１日前'!H63</f>
        <v>5774</v>
      </c>
      <c r="I26" s="94">
        <f>'１日前'!I63</f>
        <v>181</v>
      </c>
      <c r="J26" s="95">
        <f>'１日前'!J63</f>
        <v>5955</v>
      </c>
    </row>
    <row r="27" spans="1:10" ht="30" customHeight="1">
      <c r="A27" s="134" t="s">
        <v>179</v>
      </c>
      <c r="B27" s="88">
        <f>'１日前'!B74</f>
        <v>6004</v>
      </c>
      <c r="C27" s="89">
        <f>'１日前'!C74</f>
        <v>0</v>
      </c>
      <c r="D27" s="88">
        <f>'１日前'!D74</f>
        <v>283</v>
      </c>
      <c r="E27" s="90">
        <f>'１日前'!E74</f>
        <v>0</v>
      </c>
      <c r="F27" s="91">
        <f>'１日前'!F74</f>
        <v>6287</v>
      </c>
      <c r="G27" s="96">
        <f>'１日前'!G74</f>
        <v>0</v>
      </c>
      <c r="H27" s="91">
        <f>'１日前'!H74</f>
        <v>6197</v>
      </c>
      <c r="I27" s="94">
        <f>'１日前'!I74</f>
        <v>312</v>
      </c>
      <c r="J27" s="95">
        <f>'１日前'!J74</f>
        <v>6509</v>
      </c>
    </row>
    <row r="28" spans="1:10" ht="30" customHeight="1">
      <c r="A28" s="134" t="s">
        <v>180</v>
      </c>
      <c r="B28" s="88">
        <f>'１日前'!B77</f>
        <v>14117</v>
      </c>
      <c r="C28" s="89">
        <f>'１日前'!C77</f>
        <v>2</v>
      </c>
      <c r="D28" s="88">
        <f>'１日前'!D77</f>
        <v>509</v>
      </c>
      <c r="E28" s="90">
        <f>'１日前'!E77</f>
        <v>0</v>
      </c>
      <c r="F28" s="91">
        <f>'１日前'!F77</f>
        <v>14626</v>
      </c>
      <c r="G28" s="96">
        <f>'１日前'!G77</f>
        <v>2</v>
      </c>
      <c r="H28" s="91">
        <f>'１日前'!H77</f>
        <v>14607</v>
      </c>
      <c r="I28" s="94">
        <f>'１日前'!I77</f>
        <v>629</v>
      </c>
      <c r="J28" s="95">
        <f>'１日前'!J77</f>
        <v>15236</v>
      </c>
    </row>
    <row r="29" spans="1:10" ht="30" customHeight="1">
      <c r="A29" s="135" t="s">
        <v>100</v>
      </c>
      <c r="B29" s="99">
        <f>SUM(B24:B28)</f>
        <v>44693</v>
      </c>
      <c r="C29" s="98">
        <f aca="true" t="shared" si="3" ref="C29:J29">SUM(C24:C28)</f>
        <v>2</v>
      </c>
      <c r="D29" s="97">
        <f t="shared" si="3"/>
        <v>1623</v>
      </c>
      <c r="E29" s="99">
        <f t="shared" si="3"/>
        <v>0</v>
      </c>
      <c r="F29" s="100">
        <f t="shared" si="3"/>
        <v>46316</v>
      </c>
      <c r="G29" s="101">
        <f t="shared" si="3"/>
        <v>2</v>
      </c>
      <c r="H29" s="100">
        <f t="shared" si="3"/>
        <v>45560</v>
      </c>
      <c r="I29" s="102">
        <f t="shared" si="3"/>
        <v>1915</v>
      </c>
      <c r="J29" s="103">
        <f t="shared" si="3"/>
        <v>47475</v>
      </c>
    </row>
    <row r="30" spans="1:10" ht="30" customHeight="1">
      <c r="A30" s="134" t="s">
        <v>122</v>
      </c>
      <c r="B30" s="88">
        <f>'１日前'!B64</f>
        <v>5787</v>
      </c>
      <c r="C30" s="89">
        <f>'１日前'!C64</f>
        <v>1</v>
      </c>
      <c r="D30" s="88">
        <f>'１日前'!D64</f>
        <v>322</v>
      </c>
      <c r="E30" s="90">
        <f>'１日前'!E64</f>
        <v>0</v>
      </c>
      <c r="F30" s="91">
        <f>'１日前'!F64</f>
        <v>6109</v>
      </c>
      <c r="G30" s="96">
        <f>'１日前'!G64</f>
        <v>1</v>
      </c>
      <c r="H30" s="91">
        <f>'１日前'!H64</f>
        <v>6230</v>
      </c>
      <c r="I30" s="94">
        <f>'１日前'!I64</f>
        <v>304</v>
      </c>
      <c r="J30" s="95">
        <f>'１日前'!J64</f>
        <v>6534</v>
      </c>
    </row>
    <row r="31" spans="1:10" ht="30" customHeight="1">
      <c r="A31" s="134" t="s">
        <v>101</v>
      </c>
      <c r="B31" s="88">
        <f>'１日前'!B71</f>
        <v>7527</v>
      </c>
      <c r="C31" s="89">
        <f>'１日前'!C71</f>
        <v>0</v>
      </c>
      <c r="D31" s="88">
        <f>'１日前'!D71</f>
        <v>474</v>
      </c>
      <c r="E31" s="90">
        <f>'１日前'!E71</f>
        <v>0</v>
      </c>
      <c r="F31" s="91">
        <f>'１日前'!F71</f>
        <v>8001</v>
      </c>
      <c r="G31" s="96">
        <f>'１日前'!G71</f>
        <v>0</v>
      </c>
      <c r="H31" s="91">
        <f>'１日前'!H71</f>
        <v>7954</v>
      </c>
      <c r="I31" s="94">
        <f>'１日前'!I71</f>
        <v>503</v>
      </c>
      <c r="J31" s="95">
        <f>'１日前'!J71</f>
        <v>8457</v>
      </c>
    </row>
    <row r="32" spans="1:10" ht="30" customHeight="1">
      <c r="A32" s="134" t="s">
        <v>102</v>
      </c>
      <c r="B32" s="88">
        <f>'１日前'!B72</f>
        <v>10598</v>
      </c>
      <c r="C32" s="89">
        <f>'１日前'!C72</f>
        <v>0</v>
      </c>
      <c r="D32" s="88">
        <f>'１日前'!D72</f>
        <v>581</v>
      </c>
      <c r="E32" s="90">
        <f>'１日前'!E72</f>
        <v>0</v>
      </c>
      <c r="F32" s="91">
        <f>'１日前'!F72</f>
        <v>11179</v>
      </c>
      <c r="G32" s="96">
        <f>'１日前'!G72</f>
        <v>0</v>
      </c>
      <c r="H32" s="91">
        <f>'１日前'!H72</f>
        <v>11436</v>
      </c>
      <c r="I32" s="94">
        <f>'１日前'!I72</f>
        <v>663</v>
      </c>
      <c r="J32" s="95">
        <f>'１日前'!J72</f>
        <v>12099</v>
      </c>
    </row>
    <row r="33" spans="1:10" ht="30" customHeight="1">
      <c r="A33" s="134" t="s">
        <v>103</v>
      </c>
      <c r="B33" s="88">
        <f>'１日前'!B73</f>
        <v>14789</v>
      </c>
      <c r="C33" s="89">
        <f>'１日前'!C73</f>
        <v>1</v>
      </c>
      <c r="D33" s="88">
        <f>'１日前'!D73</f>
        <v>389</v>
      </c>
      <c r="E33" s="90">
        <f>'１日前'!E73</f>
        <v>0</v>
      </c>
      <c r="F33" s="91">
        <f>'１日前'!F73</f>
        <v>15178</v>
      </c>
      <c r="G33" s="96">
        <f>'１日前'!G73</f>
        <v>1</v>
      </c>
      <c r="H33" s="91">
        <f>'１日前'!H73</f>
        <v>16202</v>
      </c>
      <c r="I33" s="94">
        <f>'１日前'!I73</f>
        <v>696</v>
      </c>
      <c r="J33" s="95">
        <f>'１日前'!J73</f>
        <v>16898</v>
      </c>
    </row>
    <row r="34" spans="1:10" ht="30" customHeight="1">
      <c r="A34" s="135" t="s">
        <v>105</v>
      </c>
      <c r="B34" s="99">
        <f>SUM(B30:B33)</f>
        <v>38701</v>
      </c>
      <c r="C34" s="99">
        <f aca="true" t="shared" si="4" ref="C34:J34">SUM(C30:C33)</f>
        <v>2</v>
      </c>
      <c r="D34" s="99">
        <f t="shared" si="4"/>
        <v>1766</v>
      </c>
      <c r="E34" s="102">
        <f t="shared" si="4"/>
        <v>0</v>
      </c>
      <c r="F34" s="97">
        <f t="shared" si="4"/>
        <v>40467</v>
      </c>
      <c r="G34" s="102">
        <f t="shared" si="4"/>
        <v>2</v>
      </c>
      <c r="H34" s="97">
        <f t="shared" si="4"/>
        <v>41822</v>
      </c>
      <c r="I34" s="99">
        <f t="shared" si="4"/>
        <v>2166</v>
      </c>
      <c r="J34" s="28">
        <f t="shared" si="4"/>
        <v>43988</v>
      </c>
    </row>
    <row r="35" spans="1:10" ht="30" customHeight="1">
      <c r="A35" s="136" t="s">
        <v>123</v>
      </c>
      <c r="B35" s="88">
        <f>'１日前'!B76</f>
        <v>8725</v>
      </c>
      <c r="C35" s="89">
        <f>'１日前'!C76</f>
        <v>0</v>
      </c>
      <c r="D35" s="88">
        <f>'１日前'!D76</f>
        <v>425</v>
      </c>
      <c r="E35" s="90">
        <f>'１日前'!E76</f>
        <v>0</v>
      </c>
      <c r="F35" s="91">
        <f>'１日前'!F76</f>
        <v>9150</v>
      </c>
      <c r="G35" s="96">
        <f>'１日前'!G76</f>
        <v>0</v>
      </c>
      <c r="H35" s="91">
        <f>'１日前'!H76</f>
        <v>9028</v>
      </c>
      <c r="I35" s="94">
        <f>'１日前'!I76</f>
        <v>515</v>
      </c>
      <c r="J35" s="95">
        <f>'１日前'!J76</f>
        <v>9543</v>
      </c>
    </row>
    <row r="36" spans="1:10" ht="30" customHeight="1">
      <c r="A36" s="134" t="s">
        <v>107</v>
      </c>
      <c r="B36" s="88">
        <f>'１日前'!B78</f>
        <v>10949</v>
      </c>
      <c r="C36" s="89">
        <f>'１日前'!C78</f>
        <v>0</v>
      </c>
      <c r="D36" s="88">
        <f>'１日前'!D78</f>
        <v>330</v>
      </c>
      <c r="E36" s="90">
        <f>'１日前'!E78</f>
        <v>0</v>
      </c>
      <c r="F36" s="91">
        <f>'１日前'!F78</f>
        <v>11279</v>
      </c>
      <c r="G36" s="96">
        <f>'１日前'!G78</f>
        <v>0</v>
      </c>
      <c r="H36" s="91">
        <f>'１日前'!H78</f>
        <v>11510</v>
      </c>
      <c r="I36" s="94">
        <f>'１日前'!I78</f>
        <v>391</v>
      </c>
      <c r="J36" s="95">
        <f>'１日前'!J78</f>
        <v>11901</v>
      </c>
    </row>
    <row r="37" spans="1:10" ht="30" customHeight="1">
      <c r="A37" s="136" t="s">
        <v>17</v>
      </c>
      <c r="B37" s="88">
        <f>'１日前'!B17</f>
        <v>10234</v>
      </c>
      <c r="C37" s="89">
        <f>'１日前'!C17</f>
        <v>0</v>
      </c>
      <c r="D37" s="88">
        <f>'１日前'!D17</f>
        <v>637</v>
      </c>
      <c r="E37" s="90">
        <f>'１日前'!E17</f>
        <v>0</v>
      </c>
      <c r="F37" s="91">
        <f>'１日前'!F17</f>
        <v>10871</v>
      </c>
      <c r="G37" s="96">
        <f>'１日前'!G17</f>
        <v>0</v>
      </c>
      <c r="H37" s="91">
        <f>'１日前'!H17</f>
        <v>10785</v>
      </c>
      <c r="I37" s="94">
        <f>'１日前'!I17</f>
        <v>715</v>
      </c>
      <c r="J37" s="95">
        <f>'１日前'!J17</f>
        <v>11500</v>
      </c>
    </row>
    <row r="38" spans="1:10" ht="30" customHeight="1">
      <c r="A38" s="137" t="s">
        <v>1</v>
      </c>
      <c r="B38" s="88">
        <f>'１日前'!B31</f>
        <v>11227</v>
      </c>
      <c r="C38" s="89">
        <f>'１日前'!C31</f>
        <v>0</v>
      </c>
      <c r="D38" s="88">
        <f>'１日前'!D31</f>
        <v>540</v>
      </c>
      <c r="E38" s="90">
        <f>'１日前'!E31</f>
        <v>0</v>
      </c>
      <c r="F38" s="91">
        <f>'１日前'!F31</f>
        <v>11767</v>
      </c>
      <c r="G38" s="96">
        <f>'１日前'!G31</f>
        <v>0</v>
      </c>
      <c r="H38" s="91">
        <f>'１日前'!H31</f>
        <v>12033</v>
      </c>
      <c r="I38" s="94">
        <f>'１日前'!I31</f>
        <v>668</v>
      </c>
      <c r="J38" s="95">
        <f>'１日前'!J31</f>
        <v>12701</v>
      </c>
    </row>
    <row r="39" spans="1:10" ht="30" customHeight="1">
      <c r="A39" s="135" t="s">
        <v>109</v>
      </c>
      <c r="B39" s="99">
        <f>SUM(B35:B38)</f>
        <v>41135</v>
      </c>
      <c r="C39" s="98">
        <f aca="true" t="shared" si="5" ref="C39:J39">SUM(C35:C38)</f>
        <v>0</v>
      </c>
      <c r="D39" s="97">
        <f t="shared" si="5"/>
        <v>1932</v>
      </c>
      <c r="E39" s="99">
        <f t="shared" si="5"/>
        <v>0</v>
      </c>
      <c r="F39" s="100">
        <f t="shared" si="5"/>
        <v>43067</v>
      </c>
      <c r="G39" s="101">
        <f t="shared" si="5"/>
        <v>0</v>
      </c>
      <c r="H39" s="100">
        <f t="shared" si="5"/>
        <v>43356</v>
      </c>
      <c r="I39" s="102">
        <f t="shared" si="5"/>
        <v>2289</v>
      </c>
      <c r="J39" s="103">
        <f t="shared" si="5"/>
        <v>45645</v>
      </c>
    </row>
    <row r="40" spans="1:10" ht="30" customHeight="1">
      <c r="A40" s="136" t="s">
        <v>10</v>
      </c>
      <c r="B40" s="88">
        <f>'１日前'!B13</f>
        <v>25074</v>
      </c>
      <c r="C40" s="89">
        <f>'１日前'!C13</f>
        <v>3</v>
      </c>
      <c r="D40" s="88">
        <f>'１日前'!D13</f>
        <v>1482</v>
      </c>
      <c r="E40" s="90">
        <f>'１日前'!E13</f>
        <v>0</v>
      </c>
      <c r="F40" s="91">
        <f>'１日前'!F13</f>
        <v>26556</v>
      </c>
      <c r="G40" s="96">
        <f>'１日前'!G13</f>
        <v>3</v>
      </c>
      <c r="H40" s="91">
        <f>'１日前'!H13</f>
        <v>22766</v>
      </c>
      <c r="I40" s="94">
        <f>'１日前'!I13</f>
        <v>1702</v>
      </c>
      <c r="J40" s="95">
        <f>'１日前'!J13</f>
        <v>24468</v>
      </c>
    </row>
    <row r="41" spans="1:10" ht="30" customHeight="1">
      <c r="A41" s="136" t="s">
        <v>3</v>
      </c>
      <c r="B41" s="104">
        <f>'１日前'!B32</f>
        <v>5624</v>
      </c>
      <c r="C41" s="105">
        <f>'１日前'!C32</f>
        <v>0</v>
      </c>
      <c r="D41" s="104">
        <f>'１日前'!D32</f>
        <v>437</v>
      </c>
      <c r="E41" s="106">
        <f>'１日前'!E32</f>
        <v>0</v>
      </c>
      <c r="F41" s="107">
        <f>'１日前'!F32</f>
        <v>6061</v>
      </c>
      <c r="G41" s="108">
        <f>'１日前'!G32</f>
        <v>0</v>
      </c>
      <c r="H41" s="107">
        <f>'１日前'!H32</f>
        <v>5181</v>
      </c>
      <c r="I41" s="109">
        <f>'１日前'!I32</f>
        <v>362</v>
      </c>
      <c r="J41" s="110">
        <f>'１日前'!J32</f>
        <v>5543</v>
      </c>
    </row>
    <row r="42" spans="1:10" ht="30" customHeight="1">
      <c r="A42" s="135" t="s">
        <v>110</v>
      </c>
      <c r="B42" s="111">
        <f>SUM(B40:B41)</f>
        <v>30698</v>
      </c>
      <c r="C42" s="112">
        <f aca="true" t="shared" si="6" ref="C42:J42">SUM(C40:C41)</f>
        <v>3</v>
      </c>
      <c r="D42" s="111">
        <f t="shared" si="6"/>
        <v>1919</v>
      </c>
      <c r="E42" s="113">
        <f t="shared" si="6"/>
        <v>0</v>
      </c>
      <c r="F42" s="114">
        <f t="shared" si="6"/>
        <v>32617</v>
      </c>
      <c r="G42" s="115">
        <f t="shared" si="6"/>
        <v>3</v>
      </c>
      <c r="H42" s="114">
        <f t="shared" si="6"/>
        <v>27947</v>
      </c>
      <c r="I42" s="75">
        <f t="shared" si="6"/>
        <v>2064</v>
      </c>
      <c r="J42" s="116">
        <f t="shared" si="6"/>
        <v>30011</v>
      </c>
    </row>
    <row r="43" spans="1:10" ht="30" customHeight="1">
      <c r="A43" s="136" t="s">
        <v>6</v>
      </c>
      <c r="B43" s="104">
        <f>'１日前'!B11</f>
        <v>37056</v>
      </c>
      <c r="C43" s="105">
        <f>'１日前'!C11</f>
        <v>2</v>
      </c>
      <c r="D43" s="104">
        <f>'１日前'!D11</f>
        <v>1640</v>
      </c>
      <c r="E43" s="106">
        <f>'１日前'!E11</f>
        <v>0</v>
      </c>
      <c r="F43" s="107">
        <f>'１日前'!F11</f>
        <v>38696</v>
      </c>
      <c r="G43" s="108">
        <f>'１日前'!G11</f>
        <v>2</v>
      </c>
      <c r="H43" s="107">
        <f>'１日前'!H11</f>
        <v>37190</v>
      </c>
      <c r="I43" s="109">
        <f>'１日前'!I11</f>
        <v>1810</v>
      </c>
      <c r="J43" s="110">
        <f>'１日前'!J11</f>
        <v>39000</v>
      </c>
    </row>
    <row r="44" spans="1:10" ht="30" customHeight="1">
      <c r="A44" s="135" t="s">
        <v>112</v>
      </c>
      <c r="B44" s="113">
        <f>B43</f>
        <v>37056</v>
      </c>
      <c r="C44" s="112">
        <f aca="true" t="shared" si="7" ref="C44:J44">C43</f>
        <v>2</v>
      </c>
      <c r="D44" s="111">
        <f t="shared" si="7"/>
        <v>1640</v>
      </c>
      <c r="E44" s="113">
        <f t="shared" si="7"/>
        <v>0</v>
      </c>
      <c r="F44" s="114">
        <f t="shared" si="7"/>
        <v>38696</v>
      </c>
      <c r="G44" s="115">
        <f t="shared" si="7"/>
        <v>2</v>
      </c>
      <c r="H44" s="114">
        <f t="shared" si="7"/>
        <v>37190</v>
      </c>
      <c r="I44" s="75">
        <f t="shared" si="7"/>
        <v>1810</v>
      </c>
      <c r="J44" s="116">
        <f t="shared" si="7"/>
        <v>39000</v>
      </c>
    </row>
    <row r="45" spans="1:10" ht="30" customHeight="1">
      <c r="A45" s="136" t="s">
        <v>8</v>
      </c>
      <c r="B45" s="104">
        <f>'１日前'!B12</f>
        <v>9877</v>
      </c>
      <c r="C45" s="105">
        <f>'１日前'!C12</f>
        <v>0</v>
      </c>
      <c r="D45" s="104">
        <f>'１日前'!D12</f>
        <v>380</v>
      </c>
      <c r="E45" s="106">
        <f>'１日前'!E12</f>
        <v>0</v>
      </c>
      <c r="F45" s="107">
        <f>'１日前'!F12</f>
        <v>10257</v>
      </c>
      <c r="G45" s="108">
        <f>'１日前'!G12</f>
        <v>0</v>
      </c>
      <c r="H45" s="107">
        <f>'１日前'!H12</f>
        <v>9634</v>
      </c>
      <c r="I45" s="109">
        <f>'１日前'!I12</f>
        <v>455</v>
      </c>
      <c r="J45" s="110">
        <f>'１日前'!J12</f>
        <v>10089</v>
      </c>
    </row>
    <row r="46" spans="1:10" ht="30" customHeight="1">
      <c r="A46" s="136" t="s">
        <v>21</v>
      </c>
      <c r="B46" s="104">
        <f>'１日前'!B19</f>
        <v>16666</v>
      </c>
      <c r="C46" s="105">
        <f>'１日前'!C19</f>
        <v>2</v>
      </c>
      <c r="D46" s="104">
        <f>'１日前'!D19</f>
        <v>1051</v>
      </c>
      <c r="E46" s="106">
        <f>'１日前'!E19</f>
        <v>0</v>
      </c>
      <c r="F46" s="107">
        <f>'１日前'!F19</f>
        <v>17717</v>
      </c>
      <c r="G46" s="108">
        <f>'１日前'!G19</f>
        <v>2</v>
      </c>
      <c r="H46" s="107">
        <f>'１日前'!H19</f>
        <v>17961</v>
      </c>
      <c r="I46" s="109">
        <f>'１日前'!I19</f>
        <v>1063</v>
      </c>
      <c r="J46" s="110">
        <f>'１日前'!J19</f>
        <v>19024</v>
      </c>
    </row>
    <row r="47" spans="1:10" ht="30" customHeight="1">
      <c r="A47" s="136" t="s">
        <v>39</v>
      </c>
      <c r="B47" s="104">
        <f>'１日前'!B28</f>
        <v>10584</v>
      </c>
      <c r="C47" s="105">
        <f>'１日前'!C28</f>
        <v>1</v>
      </c>
      <c r="D47" s="104">
        <f>'１日前'!D28</f>
        <v>588</v>
      </c>
      <c r="E47" s="106">
        <f>'１日前'!E28</f>
        <v>0</v>
      </c>
      <c r="F47" s="107">
        <f>'１日前'!F28</f>
        <v>11172</v>
      </c>
      <c r="G47" s="108">
        <f>'１日前'!G28</f>
        <v>1</v>
      </c>
      <c r="H47" s="107">
        <f>'１日前'!H28</f>
        <v>9807</v>
      </c>
      <c r="I47" s="109">
        <f>'１日前'!I28</f>
        <v>635</v>
      </c>
      <c r="J47" s="110">
        <f>'１日前'!J28</f>
        <v>10442</v>
      </c>
    </row>
    <row r="48" spans="1:10" ht="30" customHeight="1">
      <c r="A48" s="136" t="s">
        <v>22</v>
      </c>
      <c r="B48" s="104">
        <f>'１日前'!B43</f>
        <v>3126</v>
      </c>
      <c r="C48" s="105">
        <f>'１日前'!C43</f>
        <v>0</v>
      </c>
      <c r="D48" s="104">
        <f>'１日前'!D43</f>
        <v>95</v>
      </c>
      <c r="E48" s="106">
        <f>'１日前'!E43</f>
        <v>0</v>
      </c>
      <c r="F48" s="107">
        <f>'１日前'!F43</f>
        <v>3221</v>
      </c>
      <c r="G48" s="108">
        <f>'１日前'!G43</f>
        <v>0</v>
      </c>
      <c r="H48" s="107">
        <f>'１日前'!H43</f>
        <v>3084</v>
      </c>
      <c r="I48" s="109">
        <f>'１日前'!I43</f>
        <v>89</v>
      </c>
      <c r="J48" s="110">
        <f>'１日前'!J43</f>
        <v>3173</v>
      </c>
    </row>
    <row r="49" spans="1:10" ht="30" customHeight="1">
      <c r="A49" s="136" t="s">
        <v>24</v>
      </c>
      <c r="B49" s="104">
        <f>'１日前'!B44</f>
        <v>1627</v>
      </c>
      <c r="C49" s="105">
        <f>'１日前'!C44</f>
        <v>0</v>
      </c>
      <c r="D49" s="104">
        <f>'１日前'!D44</f>
        <v>48</v>
      </c>
      <c r="E49" s="106">
        <f>'１日前'!E44</f>
        <v>0</v>
      </c>
      <c r="F49" s="107">
        <f>'１日前'!F44</f>
        <v>1675</v>
      </c>
      <c r="G49" s="108">
        <f>'１日前'!G44</f>
        <v>0</v>
      </c>
      <c r="H49" s="107">
        <f>'１日前'!H44</f>
        <v>1580</v>
      </c>
      <c r="I49" s="109">
        <f>'１日前'!I44</f>
        <v>55</v>
      </c>
      <c r="J49" s="110">
        <f>'１日前'!J44</f>
        <v>1635</v>
      </c>
    </row>
    <row r="50" spans="1:10" ht="30" customHeight="1">
      <c r="A50" s="135" t="s">
        <v>113</v>
      </c>
      <c r="B50" s="111">
        <f>SUM(B45:B49)</f>
        <v>41880</v>
      </c>
      <c r="C50" s="228">
        <f aca="true" t="shared" si="8" ref="C50:J50">SUM(C45:C49)</f>
        <v>3</v>
      </c>
      <c r="D50" s="111">
        <f t="shared" si="8"/>
        <v>2162</v>
      </c>
      <c r="E50" s="113">
        <f t="shared" si="8"/>
        <v>0</v>
      </c>
      <c r="F50" s="114">
        <f t="shared" si="8"/>
        <v>44042</v>
      </c>
      <c r="G50" s="229">
        <f t="shared" si="8"/>
        <v>3</v>
      </c>
      <c r="H50" s="114">
        <f t="shared" si="8"/>
        <v>42066</v>
      </c>
      <c r="I50" s="75">
        <f t="shared" si="8"/>
        <v>2297</v>
      </c>
      <c r="J50" s="116">
        <f t="shared" si="8"/>
        <v>44363</v>
      </c>
    </row>
    <row r="51" spans="1:10" ht="30" customHeight="1">
      <c r="A51" s="136" t="s">
        <v>13</v>
      </c>
      <c r="B51" s="88">
        <f>'１日前'!B15</f>
        <v>29083</v>
      </c>
      <c r="C51" s="89">
        <f>'１日前'!C15</f>
        <v>4</v>
      </c>
      <c r="D51" s="88">
        <f>'１日前'!D15</f>
        <v>1723</v>
      </c>
      <c r="E51" s="90">
        <f>'１日前'!E15</f>
        <v>0</v>
      </c>
      <c r="F51" s="91">
        <f>'１日前'!F15</f>
        <v>30806</v>
      </c>
      <c r="G51" s="96">
        <f>'１日前'!G15</f>
        <v>4</v>
      </c>
      <c r="H51" s="91">
        <f>'１日前'!H15</f>
        <v>26973</v>
      </c>
      <c r="I51" s="94">
        <f>'１日前'!I15</f>
        <v>1796</v>
      </c>
      <c r="J51" s="95">
        <f>'１日前'!J15</f>
        <v>28769</v>
      </c>
    </row>
    <row r="52" spans="1:10" ht="30" customHeight="1">
      <c r="A52" s="136" t="s">
        <v>20</v>
      </c>
      <c r="B52" s="88">
        <f>'１日前'!B42</f>
        <v>3171</v>
      </c>
      <c r="C52" s="89">
        <f>'１日前'!C42</f>
        <v>0</v>
      </c>
      <c r="D52" s="88">
        <f>'１日前'!D42</f>
        <v>91</v>
      </c>
      <c r="E52" s="90">
        <f>'１日前'!E42</f>
        <v>0</v>
      </c>
      <c r="F52" s="91">
        <f>'１日前'!F42</f>
        <v>3262</v>
      </c>
      <c r="G52" s="96">
        <f>'１日前'!G42</f>
        <v>0</v>
      </c>
      <c r="H52" s="91">
        <f>'１日前'!H42</f>
        <v>3034</v>
      </c>
      <c r="I52" s="94">
        <f>'１日前'!I42</f>
        <v>85</v>
      </c>
      <c r="J52" s="95">
        <f>'１日前'!J42</f>
        <v>3119</v>
      </c>
    </row>
    <row r="53" spans="1:10" ht="30" customHeight="1" thickBot="1">
      <c r="A53" s="138" t="s">
        <v>91</v>
      </c>
      <c r="B53" s="117">
        <f>SUM(B51:B52)</f>
        <v>32254</v>
      </c>
      <c r="C53" s="118">
        <f aca="true" t="shared" si="9" ref="C53:J53">SUM(C51:C52)</f>
        <v>4</v>
      </c>
      <c r="D53" s="117">
        <f t="shared" si="9"/>
        <v>1814</v>
      </c>
      <c r="E53" s="119">
        <f t="shared" si="9"/>
        <v>0</v>
      </c>
      <c r="F53" s="120">
        <f t="shared" si="9"/>
        <v>34068</v>
      </c>
      <c r="G53" s="121">
        <f t="shared" si="9"/>
        <v>4</v>
      </c>
      <c r="H53" s="120">
        <f t="shared" si="9"/>
        <v>30007</v>
      </c>
      <c r="I53" s="122">
        <f t="shared" si="9"/>
        <v>1881</v>
      </c>
      <c r="J53" s="123">
        <f t="shared" si="9"/>
        <v>31888</v>
      </c>
    </row>
    <row r="54" spans="1:10" ht="30" customHeight="1">
      <c r="A54" s="104"/>
      <c r="B54" s="104"/>
      <c r="C54" s="104"/>
      <c r="D54" s="104"/>
      <c r="E54" s="104"/>
      <c r="F54" s="104"/>
      <c r="G54" s="52"/>
      <c r="H54" s="52"/>
      <c r="I54" s="52"/>
      <c r="J54" s="52"/>
    </row>
    <row r="55" spans="1:10" ht="30" customHeight="1" thickBot="1">
      <c r="A55" s="227" t="s">
        <v>124</v>
      </c>
      <c r="B55" s="227"/>
      <c r="C55" s="227"/>
      <c r="D55" s="227"/>
      <c r="E55" s="227"/>
      <c r="F55" s="227"/>
      <c r="G55" s="227"/>
      <c r="H55" s="227"/>
      <c r="I55" s="227"/>
      <c r="J55" s="227"/>
    </row>
    <row r="56" spans="1:10" ht="30" customHeight="1">
      <c r="A56" s="125"/>
      <c r="B56" s="199" t="str">
        <f>B3</f>
        <v>今回（H２６）衆議院議員総選挙
１２月１３日現在（１２／３～１２／１３)</v>
      </c>
      <c r="C56" s="199"/>
      <c r="D56" s="199"/>
      <c r="E56" s="199"/>
      <c r="F56" s="199"/>
      <c r="G56" s="214"/>
      <c r="H56" s="217" t="str">
        <f>H3</f>
        <v>参考（H２４）衆議院議員総選挙
１２月１５日現在（１２／５～１２／１５)</v>
      </c>
      <c r="I56" s="190"/>
      <c r="J56" s="218"/>
    </row>
    <row r="57" spans="1:10" ht="30" customHeight="1" thickBot="1">
      <c r="A57" s="126" t="s">
        <v>89</v>
      </c>
      <c r="B57" s="202"/>
      <c r="C57" s="202"/>
      <c r="D57" s="202"/>
      <c r="E57" s="202"/>
      <c r="F57" s="215"/>
      <c r="G57" s="216"/>
      <c r="H57" s="219"/>
      <c r="I57" s="192"/>
      <c r="J57" s="220"/>
    </row>
    <row r="58" spans="1:10" ht="30" customHeight="1" thickTop="1">
      <c r="A58" s="126" t="s">
        <v>90</v>
      </c>
      <c r="B58" s="186" t="s">
        <v>68</v>
      </c>
      <c r="C58" s="221"/>
      <c r="D58" s="186" t="s">
        <v>69</v>
      </c>
      <c r="E58" s="222"/>
      <c r="F58" s="223" t="s">
        <v>75</v>
      </c>
      <c r="G58" s="224"/>
      <c r="H58" s="225" t="s">
        <v>71</v>
      </c>
      <c r="I58" s="210" t="s">
        <v>72</v>
      </c>
      <c r="J58" s="188" t="s">
        <v>73</v>
      </c>
    </row>
    <row r="59" spans="1:10" ht="30" customHeight="1">
      <c r="A59" s="126"/>
      <c r="B59" s="2"/>
      <c r="C59" s="3" t="s">
        <v>74</v>
      </c>
      <c r="D59" s="2"/>
      <c r="E59" s="4" t="s">
        <v>74</v>
      </c>
      <c r="F59" s="5"/>
      <c r="G59" s="6" t="s">
        <v>74</v>
      </c>
      <c r="H59" s="226"/>
      <c r="I59" s="211"/>
      <c r="J59" s="189"/>
    </row>
    <row r="60" spans="1:10" ht="30" customHeight="1" thickBot="1">
      <c r="A60" s="127"/>
      <c r="B60" s="128" t="s">
        <v>160</v>
      </c>
      <c r="C60" s="128" t="s">
        <v>161</v>
      </c>
      <c r="D60" s="128" t="s">
        <v>162</v>
      </c>
      <c r="E60" s="129" t="s">
        <v>163</v>
      </c>
      <c r="F60" s="131" t="s">
        <v>164</v>
      </c>
      <c r="G60" s="139" t="s">
        <v>165</v>
      </c>
      <c r="H60" s="131" t="s">
        <v>166</v>
      </c>
      <c r="I60" s="140" t="s">
        <v>167</v>
      </c>
      <c r="J60" s="141" t="s">
        <v>168</v>
      </c>
    </row>
    <row r="61" spans="1:10" ht="30" customHeight="1" thickTop="1">
      <c r="A61" s="136" t="s">
        <v>125</v>
      </c>
      <c r="B61" s="88">
        <f>'１日前'!B18</f>
        <v>41753</v>
      </c>
      <c r="C61" s="89">
        <f>'１日前'!C18</f>
        <v>0</v>
      </c>
      <c r="D61" s="88">
        <f>'１日前'!D18</f>
        <v>1912</v>
      </c>
      <c r="E61" s="90">
        <f>'１日前'!E18</f>
        <v>1</v>
      </c>
      <c r="F61" s="91">
        <f>'１日前'!F18</f>
        <v>43665</v>
      </c>
      <c r="G61" s="96">
        <f>'１日前'!G18</f>
        <v>1</v>
      </c>
      <c r="H61" s="91">
        <f>'１日前'!H18</f>
        <v>39504</v>
      </c>
      <c r="I61" s="88">
        <f>'１日前'!I18</f>
        <v>2020</v>
      </c>
      <c r="J61" s="142">
        <f>'１日前'!J18</f>
        <v>41524</v>
      </c>
    </row>
    <row r="62" spans="1:10" ht="30" customHeight="1">
      <c r="A62" s="136" t="s">
        <v>126</v>
      </c>
      <c r="B62" s="88">
        <f>'１日前'!B38</f>
        <v>8075</v>
      </c>
      <c r="C62" s="89">
        <f>'１日前'!C38</f>
        <v>0</v>
      </c>
      <c r="D62" s="88">
        <f>'１日前'!D38</f>
        <v>364</v>
      </c>
      <c r="E62" s="90">
        <f>'１日前'!E38</f>
        <v>0</v>
      </c>
      <c r="F62" s="91">
        <f>'１日前'!F38</f>
        <v>8439</v>
      </c>
      <c r="G62" s="96">
        <f>'１日前'!G38</f>
        <v>0</v>
      </c>
      <c r="H62" s="91">
        <f>'１日前'!H38</f>
        <v>8177</v>
      </c>
      <c r="I62" s="88">
        <f>'１日前'!I38</f>
        <v>404</v>
      </c>
      <c r="J62" s="143">
        <f>'１日前'!J38</f>
        <v>8581</v>
      </c>
    </row>
    <row r="63" spans="1:10" ht="30" customHeight="1">
      <c r="A63" s="135" t="s">
        <v>92</v>
      </c>
      <c r="B63" s="97">
        <f>SUM(B61:B62)</f>
        <v>49828</v>
      </c>
      <c r="C63" s="98">
        <f aca="true" t="shared" si="10" ref="C63:J63">SUM(C61:C62)</f>
        <v>0</v>
      </c>
      <c r="D63" s="97">
        <f t="shared" si="10"/>
        <v>2276</v>
      </c>
      <c r="E63" s="99">
        <f t="shared" si="10"/>
        <v>1</v>
      </c>
      <c r="F63" s="100">
        <f t="shared" si="10"/>
        <v>52104</v>
      </c>
      <c r="G63" s="101">
        <f t="shared" si="10"/>
        <v>1</v>
      </c>
      <c r="H63" s="100">
        <f t="shared" si="10"/>
        <v>47681</v>
      </c>
      <c r="I63" s="97">
        <f t="shared" si="10"/>
        <v>2424</v>
      </c>
      <c r="J63" s="28">
        <f t="shared" si="10"/>
        <v>50105</v>
      </c>
    </row>
    <row r="64" spans="1:10" ht="30" customHeight="1">
      <c r="A64" s="136" t="s">
        <v>127</v>
      </c>
      <c r="B64" s="88">
        <f>'１日前'!B23</f>
        <v>20616</v>
      </c>
      <c r="C64" s="89">
        <f>'１日前'!C23</f>
        <v>1</v>
      </c>
      <c r="D64" s="88">
        <f>'１日前'!D23</f>
        <v>1089</v>
      </c>
      <c r="E64" s="90">
        <f>'１日前'!E23</f>
        <v>0</v>
      </c>
      <c r="F64" s="91">
        <f>'１日前'!F23</f>
        <v>21705</v>
      </c>
      <c r="G64" s="96">
        <f>'１日前'!G23</f>
        <v>1</v>
      </c>
      <c r="H64" s="91">
        <f>'１日前'!H23</f>
        <v>19934</v>
      </c>
      <c r="I64" s="88">
        <f>'１日前'!I23</f>
        <v>1077</v>
      </c>
      <c r="J64" s="143">
        <f>'１日前'!J23</f>
        <v>21011</v>
      </c>
    </row>
    <row r="65" spans="1:10" ht="30" customHeight="1">
      <c r="A65" s="136" t="s">
        <v>128</v>
      </c>
      <c r="B65" s="88">
        <f>'１日前'!B26</f>
        <v>7235</v>
      </c>
      <c r="C65" s="89">
        <f>'１日前'!C26</f>
        <v>0</v>
      </c>
      <c r="D65" s="88">
        <f>'１日前'!D26</f>
        <v>381</v>
      </c>
      <c r="E65" s="90">
        <f>'１日前'!E26</f>
        <v>0</v>
      </c>
      <c r="F65" s="91">
        <f>'１日前'!F26</f>
        <v>7616</v>
      </c>
      <c r="G65" s="96">
        <f>'１日前'!G26</f>
        <v>0</v>
      </c>
      <c r="H65" s="91">
        <f>'１日前'!H26</f>
        <v>7563</v>
      </c>
      <c r="I65" s="88">
        <f>'１日前'!I26</f>
        <v>448</v>
      </c>
      <c r="J65" s="143">
        <f>'１日前'!J26</f>
        <v>8011</v>
      </c>
    </row>
    <row r="66" spans="1:10" ht="30" customHeight="1">
      <c r="A66" s="136" t="s">
        <v>94</v>
      </c>
      <c r="B66" s="88">
        <f>'１日前'!B37</f>
        <v>3736</v>
      </c>
      <c r="C66" s="89">
        <f>'１日前'!C37</f>
        <v>0</v>
      </c>
      <c r="D66" s="88">
        <f>'１日前'!D37</f>
        <v>273</v>
      </c>
      <c r="E66" s="90">
        <f>'１日前'!E37</f>
        <v>0</v>
      </c>
      <c r="F66" s="91">
        <f>'１日前'!F37</f>
        <v>4009</v>
      </c>
      <c r="G66" s="96">
        <f>'１日前'!G37</f>
        <v>0</v>
      </c>
      <c r="H66" s="91">
        <f>'１日前'!H37</f>
        <v>3798</v>
      </c>
      <c r="I66" s="88">
        <f>'１日前'!I37</f>
        <v>296</v>
      </c>
      <c r="J66" s="143">
        <f>'１日前'!J37</f>
        <v>4094</v>
      </c>
    </row>
    <row r="67" spans="1:10" ht="30" customHeight="1">
      <c r="A67" s="135" t="s">
        <v>95</v>
      </c>
      <c r="B67" s="97">
        <f>SUM(B64:B66)</f>
        <v>31587</v>
      </c>
      <c r="C67" s="98">
        <f aca="true" t="shared" si="11" ref="C67:J67">SUM(C64:C66)</f>
        <v>1</v>
      </c>
      <c r="D67" s="97">
        <f t="shared" si="11"/>
        <v>1743</v>
      </c>
      <c r="E67" s="99">
        <f t="shared" si="11"/>
        <v>0</v>
      </c>
      <c r="F67" s="100">
        <f t="shared" si="11"/>
        <v>33330</v>
      </c>
      <c r="G67" s="101">
        <f t="shared" si="11"/>
        <v>1</v>
      </c>
      <c r="H67" s="100">
        <f t="shared" si="11"/>
        <v>31295</v>
      </c>
      <c r="I67" s="97">
        <f t="shared" si="11"/>
        <v>1821</v>
      </c>
      <c r="J67" s="28">
        <f t="shared" si="11"/>
        <v>33116</v>
      </c>
    </row>
    <row r="68" spans="1:10" ht="30" customHeight="1">
      <c r="A68" s="136" t="s">
        <v>129</v>
      </c>
      <c r="B68" s="88">
        <f>'１日前'!B35</f>
        <v>34229</v>
      </c>
      <c r="C68" s="89">
        <f>'１日前'!C35</f>
        <v>3</v>
      </c>
      <c r="D68" s="88">
        <f>'１日前'!D35</f>
        <v>2398</v>
      </c>
      <c r="E68" s="90">
        <f>'１日前'!E35</f>
        <v>0</v>
      </c>
      <c r="F68" s="91">
        <f>'１日前'!F35</f>
        <v>36627</v>
      </c>
      <c r="G68" s="96">
        <f>'１日前'!G35</f>
        <v>3</v>
      </c>
      <c r="H68" s="91">
        <f>'１日前'!H35</f>
        <v>33620</v>
      </c>
      <c r="I68" s="88">
        <f>'１日前'!I35</f>
        <v>2565</v>
      </c>
      <c r="J68" s="143">
        <f>'１日前'!J35</f>
        <v>36185</v>
      </c>
    </row>
    <row r="69" spans="1:10" ht="30" customHeight="1">
      <c r="A69" s="135" t="s">
        <v>97</v>
      </c>
      <c r="B69" s="99">
        <f>B68</f>
        <v>34229</v>
      </c>
      <c r="C69" s="98">
        <f aca="true" t="shared" si="12" ref="C69:J69">C68</f>
        <v>3</v>
      </c>
      <c r="D69" s="97">
        <f t="shared" si="12"/>
        <v>2398</v>
      </c>
      <c r="E69" s="99">
        <f t="shared" si="12"/>
        <v>0</v>
      </c>
      <c r="F69" s="100">
        <f t="shared" si="12"/>
        <v>36627</v>
      </c>
      <c r="G69" s="101">
        <f t="shared" si="12"/>
        <v>3</v>
      </c>
      <c r="H69" s="100">
        <f t="shared" si="12"/>
        <v>33620</v>
      </c>
      <c r="I69" s="97">
        <f t="shared" si="12"/>
        <v>2565</v>
      </c>
      <c r="J69" s="28">
        <f t="shared" si="12"/>
        <v>36185</v>
      </c>
    </row>
    <row r="70" spans="1:10" ht="30" customHeight="1">
      <c r="A70" s="136" t="s">
        <v>130</v>
      </c>
      <c r="B70" s="88">
        <f>'１日前'!B20</f>
        <v>15629</v>
      </c>
      <c r="C70" s="89">
        <f>'１日前'!C20</f>
        <v>0</v>
      </c>
      <c r="D70" s="88">
        <f>'１日前'!D20</f>
        <v>1149</v>
      </c>
      <c r="E70" s="90">
        <f>'１日前'!E20</f>
        <v>0</v>
      </c>
      <c r="F70" s="91">
        <f>'１日前'!F20</f>
        <v>16778</v>
      </c>
      <c r="G70" s="96">
        <f>'１日前'!G20</f>
        <v>0</v>
      </c>
      <c r="H70" s="91">
        <f>'１日前'!H20</f>
        <v>15706</v>
      </c>
      <c r="I70" s="88">
        <f>'１日前'!I20</f>
        <v>1117</v>
      </c>
      <c r="J70" s="143">
        <f>'１日前'!J20</f>
        <v>16823</v>
      </c>
    </row>
    <row r="71" spans="1:10" ht="30" customHeight="1">
      <c r="A71" s="136" t="s">
        <v>131</v>
      </c>
      <c r="B71" s="88">
        <f>'１日前'!B29</f>
        <v>4669</v>
      </c>
      <c r="C71" s="89">
        <f>'１日前'!C29</f>
        <v>1</v>
      </c>
      <c r="D71" s="88">
        <f>'１日前'!D29</f>
        <v>285</v>
      </c>
      <c r="E71" s="90">
        <f>'１日前'!E29</f>
        <v>0</v>
      </c>
      <c r="F71" s="91">
        <f>'１日前'!F29</f>
        <v>4954</v>
      </c>
      <c r="G71" s="96">
        <f>'１日前'!G29</f>
        <v>1</v>
      </c>
      <c r="H71" s="91">
        <f>'１日前'!H29</f>
        <v>4545</v>
      </c>
      <c r="I71" s="88">
        <f>'１日前'!I29</f>
        <v>330</v>
      </c>
      <c r="J71" s="143">
        <f>'１日前'!J29</f>
        <v>4875</v>
      </c>
    </row>
    <row r="72" spans="1:10" ht="30" customHeight="1">
      <c r="A72" s="136" t="s">
        <v>132</v>
      </c>
      <c r="B72" s="88">
        <f>'１日前'!B30</f>
        <v>9616</v>
      </c>
      <c r="C72" s="89">
        <f>'１日前'!C30</f>
        <v>1</v>
      </c>
      <c r="D72" s="88">
        <f>'１日前'!D30</f>
        <v>988</v>
      </c>
      <c r="E72" s="90">
        <f>'１日前'!E30</f>
        <v>0</v>
      </c>
      <c r="F72" s="91">
        <f>'１日前'!F30</f>
        <v>10604</v>
      </c>
      <c r="G72" s="96">
        <f>'１日前'!G30</f>
        <v>1</v>
      </c>
      <c r="H72" s="91">
        <f>'１日前'!H30</f>
        <v>9327</v>
      </c>
      <c r="I72" s="88">
        <f>'１日前'!I30</f>
        <v>944</v>
      </c>
      <c r="J72" s="143">
        <f>'１日前'!J30</f>
        <v>10271</v>
      </c>
    </row>
    <row r="73" spans="1:10" ht="30" customHeight="1">
      <c r="A73" s="136" t="s">
        <v>133</v>
      </c>
      <c r="B73" s="88">
        <f>'１日前'!B34</f>
        <v>5344</v>
      </c>
      <c r="C73" s="89">
        <f>'１日前'!C34</f>
        <v>0</v>
      </c>
      <c r="D73" s="88">
        <f>'１日前'!D34</f>
        <v>359</v>
      </c>
      <c r="E73" s="90">
        <f>'１日前'!E34</f>
        <v>0</v>
      </c>
      <c r="F73" s="91">
        <f>'１日前'!F34</f>
        <v>5703</v>
      </c>
      <c r="G73" s="96">
        <f>'１日前'!G34</f>
        <v>0</v>
      </c>
      <c r="H73" s="91">
        <f>'１日前'!H34</f>
        <v>5237</v>
      </c>
      <c r="I73" s="88">
        <f>'１日前'!I34</f>
        <v>388</v>
      </c>
      <c r="J73" s="143">
        <f>'１日前'!J34</f>
        <v>5625</v>
      </c>
    </row>
    <row r="74" spans="1:10" ht="30" customHeight="1">
      <c r="A74" s="135" t="s">
        <v>99</v>
      </c>
      <c r="B74" s="99">
        <f>SUM(B70:B73)</f>
        <v>35258</v>
      </c>
      <c r="C74" s="98">
        <f aca="true" t="shared" si="13" ref="C74:J74">SUM(C70:C73)</f>
        <v>2</v>
      </c>
      <c r="D74" s="97">
        <f t="shared" si="13"/>
        <v>2781</v>
      </c>
      <c r="E74" s="99">
        <f t="shared" si="13"/>
        <v>0</v>
      </c>
      <c r="F74" s="100">
        <f t="shared" si="13"/>
        <v>38039</v>
      </c>
      <c r="G74" s="101">
        <f t="shared" si="13"/>
        <v>2</v>
      </c>
      <c r="H74" s="100">
        <f t="shared" si="13"/>
        <v>34815</v>
      </c>
      <c r="I74" s="97">
        <f t="shared" si="13"/>
        <v>2779</v>
      </c>
      <c r="J74" s="28">
        <f t="shared" si="13"/>
        <v>37594</v>
      </c>
    </row>
    <row r="75" spans="1:10" ht="30" customHeight="1">
      <c r="A75" s="136" t="s">
        <v>134</v>
      </c>
      <c r="B75" s="88">
        <f>'１日前'!B22</f>
        <v>9858</v>
      </c>
      <c r="C75" s="89">
        <f>'１日前'!C22</f>
        <v>1</v>
      </c>
      <c r="D75" s="88">
        <f>'１日前'!D22</f>
        <v>616</v>
      </c>
      <c r="E75" s="90">
        <f>'１日前'!E22</f>
        <v>0</v>
      </c>
      <c r="F75" s="91">
        <f>'１日前'!F22</f>
        <v>10474</v>
      </c>
      <c r="G75" s="96">
        <f>'１日前'!G22</f>
        <v>1</v>
      </c>
      <c r="H75" s="91">
        <f>'１日前'!H22</f>
        <v>9514</v>
      </c>
      <c r="I75" s="88">
        <f>'１日前'!I22</f>
        <v>646</v>
      </c>
      <c r="J75" s="143">
        <f>'１日前'!J22</f>
        <v>10160</v>
      </c>
    </row>
    <row r="76" spans="1:10" ht="30" customHeight="1">
      <c r="A76" s="136" t="s">
        <v>135</v>
      </c>
      <c r="B76" s="88">
        <f>'１日前'!B24</f>
        <v>11749</v>
      </c>
      <c r="C76" s="89">
        <f>'１日前'!C24</f>
        <v>0</v>
      </c>
      <c r="D76" s="88">
        <f>'１日前'!D24</f>
        <v>687</v>
      </c>
      <c r="E76" s="90">
        <f>'１日前'!E24</f>
        <v>0</v>
      </c>
      <c r="F76" s="91">
        <f>'１日前'!F24</f>
        <v>12436</v>
      </c>
      <c r="G76" s="96">
        <f>'１日前'!G24</f>
        <v>0</v>
      </c>
      <c r="H76" s="91">
        <f>'１日前'!H24</f>
        <v>11530</v>
      </c>
      <c r="I76" s="88">
        <f>'１日前'!I24</f>
        <v>746</v>
      </c>
      <c r="J76" s="143">
        <f>'１日前'!J24</f>
        <v>12276</v>
      </c>
    </row>
    <row r="77" spans="1:10" ht="30" customHeight="1">
      <c r="A77" s="136" t="s">
        <v>136</v>
      </c>
      <c r="B77" s="88">
        <f>'１日前'!B25</f>
        <v>9424</v>
      </c>
      <c r="C77" s="89">
        <f>'１日前'!C25</f>
        <v>0</v>
      </c>
      <c r="D77" s="88">
        <f>'１日前'!D25</f>
        <v>435</v>
      </c>
      <c r="E77" s="90">
        <f>'１日前'!E25</f>
        <v>0</v>
      </c>
      <c r="F77" s="91">
        <f>'１日前'!F25</f>
        <v>9859</v>
      </c>
      <c r="G77" s="96">
        <f>'１日前'!G25</f>
        <v>0</v>
      </c>
      <c r="H77" s="91">
        <f>'１日前'!H25</f>
        <v>8609</v>
      </c>
      <c r="I77" s="88">
        <f>'１日前'!I25</f>
        <v>505</v>
      </c>
      <c r="J77" s="143">
        <f>'１日前'!J25</f>
        <v>9114</v>
      </c>
    </row>
    <row r="78" spans="1:10" ht="30" customHeight="1">
      <c r="A78" s="136" t="s">
        <v>137</v>
      </c>
      <c r="B78" s="88">
        <f>'１日前'!B39</f>
        <v>4834</v>
      </c>
      <c r="C78" s="89">
        <f>'１日前'!C39</f>
        <v>0</v>
      </c>
      <c r="D78" s="88">
        <f>'１日前'!D39</f>
        <v>207</v>
      </c>
      <c r="E78" s="90">
        <f>'１日前'!E39</f>
        <v>0</v>
      </c>
      <c r="F78" s="91">
        <f>'１日前'!F39</f>
        <v>5041</v>
      </c>
      <c r="G78" s="96">
        <f>'１日前'!G39</f>
        <v>0</v>
      </c>
      <c r="H78" s="91">
        <f>'１日前'!H39</f>
        <v>4791</v>
      </c>
      <c r="I78" s="88">
        <f>'１日前'!I39</f>
        <v>225</v>
      </c>
      <c r="J78" s="143">
        <f>'１日前'!J39</f>
        <v>5016</v>
      </c>
    </row>
    <row r="79" spans="1:10" ht="30" customHeight="1">
      <c r="A79" s="136" t="s">
        <v>138</v>
      </c>
      <c r="B79" s="88">
        <f>'１日前'!B49</f>
        <v>1967</v>
      </c>
      <c r="C79" s="89">
        <f>'１日前'!C49</f>
        <v>0</v>
      </c>
      <c r="D79" s="88">
        <f>'１日前'!D49</f>
        <v>57</v>
      </c>
      <c r="E79" s="90">
        <f>'１日前'!E49</f>
        <v>0</v>
      </c>
      <c r="F79" s="91">
        <f>'１日前'!F49</f>
        <v>2024</v>
      </c>
      <c r="G79" s="96">
        <f>'１日前'!G49</f>
        <v>0</v>
      </c>
      <c r="H79" s="91">
        <f>'１日前'!H49</f>
        <v>1974</v>
      </c>
      <c r="I79" s="88">
        <f>'１日前'!I49</f>
        <v>57</v>
      </c>
      <c r="J79" s="143">
        <f>'１日前'!J49</f>
        <v>2031</v>
      </c>
    </row>
    <row r="80" spans="1:10" ht="30" customHeight="1">
      <c r="A80" s="136" t="s">
        <v>139</v>
      </c>
      <c r="B80" s="88">
        <f>'１日前'!B50</f>
        <v>1864</v>
      </c>
      <c r="C80" s="89">
        <f>'１日前'!C50</f>
        <v>0</v>
      </c>
      <c r="D80" s="88">
        <f>'１日前'!D50</f>
        <v>129</v>
      </c>
      <c r="E80" s="90">
        <f>'１日前'!E50</f>
        <v>0</v>
      </c>
      <c r="F80" s="91">
        <f>'１日前'!F50</f>
        <v>1993</v>
      </c>
      <c r="G80" s="96">
        <f>'１日前'!G50</f>
        <v>0</v>
      </c>
      <c r="H80" s="91">
        <f>'１日前'!H50</f>
        <v>1788</v>
      </c>
      <c r="I80" s="88">
        <f>'１日前'!I50</f>
        <v>139</v>
      </c>
      <c r="J80" s="143">
        <f>'１日前'!J50</f>
        <v>1927</v>
      </c>
    </row>
    <row r="81" spans="1:10" ht="30" customHeight="1">
      <c r="A81" s="136" t="s">
        <v>140</v>
      </c>
      <c r="B81" s="88">
        <f>'１日前'!B51</f>
        <v>671</v>
      </c>
      <c r="C81" s="89">
        <f>'１日前'!C51</f>
        <v>0</v>
      </c>
      <c r="D81" s="88">
        <f>'１日前'!D51</f>
        <v>37</v>
      </c>
      <c r="E81" s="90">
        <f>'１日前'!E51</f>
        <v>0</v>
      </c>
      <c r="F81" s="91">
        <f>'１日前'!F51</f>
        <v>708</v>
      </c>
      <c r="G81" s="96">
        <f>'１日前'!G51</f>
        <v>0</v>
      </c>
      <c r="H81" s="91">
        <f>'１日前'!H51</f>
        <v>662</v>
      </c>
      <c r="I81" s="88">
        <f>'１日前'!I51</f>
        <v>31</v>
      </c>
      <c r="J81" s="143">
        <f>'１日前'!J51</f>
        <v>693</v>
      </c>
    </row>
    <row r="82" spans="1:10" ht="30" customHeight="1">
      <c r="A82" s="134" t="s">
        <v>141</v>
      </c>
      <c r="B82" s="88">
        <f>'１日前'!B92</f>
        <v>3305</v>
      </c>
      <c r="C82" s="89">
        <f>'１日前'!C92</f>
        <v>0</v>
      </c>
      <c r="D82" s="88">
        <f>'１日前'!D92</f>
        <v>186</v>
      </c>
      <c r="E82" s="90">
        <f>'１日前'!E92</f>
        <v>0</v>
      </c>
      <c r="F82" s="91">
        <f>'１日前'!F92</f>
        <v>3491</v>
      </c>
      <c r="G82" s="96">
        <f>'１日前'!G92</f>
        <v>0</v>
      </c>
      <c r="H82" s="107">
        <f>'１日前'!H92</f>
        <v>3384</v>
      </c>
      <c r="I82" s="104">
        <f>'１日前'!I92</f>
        <v>218</v>
      </c>
      <c r="J82" s="143">
        <f>'１日前'!J92</f>
        <v>3602</v>
      </c>
    </row>
    <row r="83" spans="1:10" ht="30" customHeight="1">
      <c r="A83" s="135" t="s">
        <v>104</v>
      </c>
      <c r="B83" s="99">
        <f>SUM(B75:B82)</f>
        <v>43672</v>
      </c>
      <c r="C83" s="98">
        <f aca="true" t="shared" si="14" ref="C83:J83">SUM(C75:C82)</f>
        <v>1</v>
      </c>
      <c r="D83" s="97">
        <f t="shared" si="14"/>
        <v>2354</v>
      </c>
      <c r="E83" s="99">
        <f t="shared" si="14"/>
        <v>0</v>
      </c>
      <c r="F83" s="100">
        <f t="shared" si="14"/>
        <v>46026</v>
      </c>
      <c r="G83" s="101">
        <f t="shared" si="14"/>
        <v>1</v>
      </c>
      <c r="H83" s="100">
        <f t="shared" si="14"/>
        <v>42252</v>
      </c>
      <c r="I83" s="97">
        <f t="shared" si="14"/>
        <v>2567</v>
      </c>
      <c r="J83" s="28">
        <f t="shared" si="14"/>
        <v>44819</v>
      </c>
    </row>
    <row r="84" spans="1:10" ht="30" customHeight="1">
      <c r="A84" s="134" t="s">
        <v>142</v>
      </c>
      <c r="B84" s="88">
        <f>'１日前'!B86</f>
        <v>12544</v>
      </c>
      <c r="C84" s="89">
        <f>'１日前'!C86</f>
        <v>2</v>
      </c>
      <c r="D84" s="88">
        <f>'１日前'!D86</f>
        <v>584</v>
      </c>
      <c r="E84" s="90">
        <f>'１日前'!E86</f>
        <v>0</v>
      </c>
      <c r="F84" s="91">
        <f>'１日前'!F86</f>
        <v>13128</v>
      </c>
      <c r="G84" s="96">
        <f>'１日前'!G86</f>
        <v>2</v>
      </c>
      <c r="H84" s="144">
        <f>'１日前'!H86</f>
        <v>12570</v>
      </c>
      <c r="I84" s="145">
        <f>'１日前'!I86</f>
        <v>627</v>
      </c>
      <c r="J84" s="32">
        <f>'１日前'!J86</f>
        <v>13197</v>
      </c>
    </row>
    <row r="85" spans="1:10" ht="30" customHeight="1">
      <c r="A85" s="134" t="s">
        <v>143</v>
      </c>
      <c r="B85" s="88">
        <f>'１日前'!B88</f>
        <v>9218</v>
      </c>
      <c r="C85" s="89">
        <f>'１日前'!C88</f>
        <v>1</v>
      </c>
      <c r="D85" s="88">
        <f>'１日前'!D88</f>
        <v>364</v>
      </c>
      <c r="E85" s="90">
        <f>'１日前'!E88</f>
        <v>0</v>
      </c>
      <c r="F85" s="91">
        <f>'１日前'!F88</f>
        <v>9582</v>
      </c>
      <c r="G85" s="96">
        <f>'１日前'!G88</f>
        <v>1</v>
      </c>
      <c r="H85" s="91">
        <f>'１日前'!H88</f>
        <v>8973</v>
      </c>
      <c r="I85" s="94">
        <f>'１日前'!I88</f>
        <v>412</v>
      </c>
      <c r="J85" s="143">
        <f>'１日前'!J88</f>
        <v>9385</v>
      </c>
    </row>
    <row r="86" spans="1:10" ht="30" customHeight="1">
      <c r="A86" s="134" t="s">
        <v>144</v>
      </c>
      <c r="B86" s="88">
        <f>'１日前'!B91</f>
        <v>16141</v>
      </c>
      <c r="C86" s="89">
        <f>'１日前'!C91</f>
        <v>2</v>
      </c>
      <c r="D86" s="88">
        <f>'１日前'!D91</f>
        <v>574</v>
      </c>
      <c r="E86" s="90">
        <f>'１日前'!E91</f>
        <v>0</v>
      </c>
      <c r="F86" s="91">
        <f>'１日前'!F91</f>
        <v>16715</v>
      </c>
      <c r="G86" s="96">
        <f>'１日前'!G91</f>
        <v>2</v>
      </c>
      <c r="H86" s="146">
        <f>'１日前'!H91</f>
        <v>16039</v>
      </c>
      <c r="I86" s="147">
        <f>'１日前'!I91</f>
        <v>641</v>
      </c>
      <c r="J86" s="43">
        <f>'１日前'!J91</f>
        <v>16680</v>
      </c>
    </row>
    <row r="87" spans="1:10" ht="30" customHeight="1">
      <c r="A87" s="135" t="s">
        <v>106</v>
      </c>
      <c r="B87" s="99">
        <f aca="true" t="shared" si="15" ref="B87:J87">SUM(B84:B86)</f>
        <v>37903</v>
      </c>
      <c r="C87" s="98">
        <f t="shared" si="15"/>
        <v>5</v>
      </c>
      <c r="D87" s="97">
        <f t="shared" si="15"/>
        <v>1522</v>
      </c>
      <c r="E87" s="99">
        <f t="shared" si="15"/>
        <v>0</v>
      </c>
      <c r="F87" s="100">
        <f t="shared" si="15"/>
        <v>39425</v>
      </c>
      <c r="G87" s="101">
        <f t="shared" si="15"/>
        <v>5</v>
      </c>
      <c r="H87" s="114">
        <f t="shared" si="15"/>
        <v>37582</v>
      </c>
      <c r="I87" s="111">
        <f t="shared" si="15"/>
        <v>1680</v>
      </c>
      <c r="J87" s="72">
        <f t="shared" si="15"/>
        <v>39262</v>
      </c>
    </row>
    <row r="88" spans="1:10" ht="30" customHeight="1">
      <c r="A88" s="134" t="s">
        <v>145</v>
      </c>
      <c r="B88" s="88">
        <f>'１日前'!B87</f>
        <v>11810</v>
      </c>
      <c r="C88" s="89">
        <f>'１日前'!C87</f>
        <v>0</v>
      </c>
      <c r="D88" s="88">
        <f>'１日前'!D87</f>
        <v>575</v>
      </c>
      <c r="E88" s="90">
        <f>'１日前'!E87</f>
        <v>0</v>
      </c>
      <c r="F88" s="91">
        <f>'１日前'!F87</f>
        <v>12385</v>
      </c>
      <c r="G88" s="96">
        <f>'１日前'!G87</f>
        <v>0</v>
      </c>
      <c r="H88" s="144">
        <f>'１日前'!H87</f>
        <v>12009</v>
      </c>
      <c r="I88" s="145">
        <f>'１日前'!I87</f>
        <v>614</v>
      </c>
      <c r="J88" s="32">
        <f>'１日前'!J87</f>
        <v>12623</v>
      </c>
    </row>
    <row r="89" spans="1:10" ht="30" customHeight="1">
      <c r="A89" s="134" t="s">
        <v>146</v>
      </c>
      <c r="B89" s="88">
        <f>'１日前'!B89</f>
        <v>10731</v>
      </c>
      <c r="C89" s="89">
        <f>'１日前'!C89</f>
        <v>0</v>
      </c>
      <c r="D89" s="88">
        <f>'１日前'!D89</f>
        <v>561</v>
      </c>
      <c r="E89" s="90">
        <f>'１日前'!E89</f>
        <v>0</v>
      </c>
      <c r="F89" s="91">
        <f>'１日前'!F89</f>
        <v>11292</v>
      </c>
      <c r="G89" s="96">
        <f>'１日前'!G89</f>
        <v>0</v>
      </c>
      <c r="H89" s="91">
        <f>'１日前'!H89</f>
        <v>11024</v>
      </c>
      <c r="I89" s="94">
        <f>'１日前'!I89</f>
        <v>570</v>
      </c>
      <c r="J89" s="143">
        <f>'１日前'!J89</f>
        <v>11594</v>
      </c>
    </row>
    <row r="90" spans="1:10" ht="30" customHeight="1">
      <c r="A90" s="134" t="s">
        <v>147</v>
      </c>
      <c r="B90" s="104">
        <f>'１日前'!B90</f>
        <v>16881</v>
      </c>
      <c r="C90" s="105">
        <f>'１日前'!C90</f>
        <v>1</v>
      </c>
      <c r="D90" s="104">
        <f>'１日前'!D90</f>
        <v>648</v>
      </c>
      <c r="E90" s="106">
        <f>'１日前'!E90</f>
        <v>0</v>
      </c>
      <c r="F90" s="107">
        <f>'１日前'!F90</f>
        <v>17529</v>
      </c>
      <c r="G90" s="108">
        <f>'１日前'!G90</f>
        <v>1</v>
      </c>
      <c r="H90" s="148">
        <f>'１日前'!H90</f>
        <v>16875</v>
      </c>
      <c r="I90" s="71">
        <f>'１日前'!I90</f>
        <v>769</v>
      </c>
      <c r="J90" s="72">
        <f>'１日前'!J90</f>
        <v>17644</v>
      </c>
    </row>
    <row r="91" spans="1:10" ht="30" customHeight="1">
      <c r="A91" s="135" t="s">
        <v>108</v>
      </c>
      <c r="B91" s="111">
        <f aca="true" t="shared" si="16" ref="B91:J91">SUM(B88:B90)</f>
        <v>39422</v>
      </c>
      <c r="C91" s="112">
        <f t="shared" si="16"/>
        <v>1</v>
      </c>
      <c r="D91" s="111">
        <f t="shared" si="16"/>
        <v>1784</v>
      </c>
      <c r="E91" s="113">
        <f t="shared" si="16"/>
        <v>0</v>
      </c>
      <c r="F91" s="114">
        <f t="shared" si="16"/>
        <v>41206</v>
      </c>
      <c r="G91" s="115">
        <f t="shared" si="16"/>
        <v>1</v>
      </c>
      <c r="H91" s="114">
        <f t="shared" si="16"/>
        <v>39908</v>
      </c>
      <c r="I91" s="111">
        <f t="shared" si="16"/>
        <v>1953</v>
      </c>
      <c r="J91" s="43">
        <f t="shared" si="16"/>
        <v>41861</v>
      </c>
    </row>
    <row r="92" spans="1:10" ht="30" customHeight="1">
      <c r="A92" s="149" t="s">
        <v>4</v>
      </c>
      <c r="B92" s="104">
        <f>'１日前'!B10</f>
        <v>14829</v>
      </c>
      <c r="C92" s="105">
        <f>'１日前'!C10</f>
        <v>0</v>
      </c>
      <c r="D92" s="104">
        <f>'１日前'!D10</f>
        <v>703</v>
      </c>
      <c r="E92" s="106">
        <f>'１日前'!E10</f>
        <v>0</v>
      </c>
      <c r="F92" s="107">
        <f>'１日前'!F10</f>
        <v>15532</v>
      </c>
      <c r="G92" s="108">
        <f>'１日前'!G10</f>
        <v>0</v>
      </c>
      <c r="H92" s="107">
        <f>'１日前'!H10</f>
        <v>14771</v>
      </c>
      <c r="I92" s="104">
        <f>'１日前'!I10</f>
        <v>699</v>
      </c>
      <c r="J92" s="150">
        <f>'１日前'!J10</f>
        <v>15470</v>
      </c>
    </row>
    <row r="93" spans="1:10" ht="30" customHeight="1">
      <c r="A93" s="149" t="s">
        <v>12</v>
      </c>
      <c r="B93" s="104">
        <f>'１日前'!B14</f>
        <v>6033</v>
      </c>
      <c r="C93" s="105">
        <f>'１日前'!C14</f>
        <v>0</v>
      </c>
      <c r="D93" s="104">
        <f>'１日前'!D14</f>
        <v>251</v>
      </c>
      <c r="E93" s="106">
        <f>'１日前'!E14</f>
        <v>0</v>
      </c>
      <c r="F93" s="107">
        <f>'１日前'!F14</f>
        <v>6284</v>
      </c>
      <c r="G93" s="108">
        <f>'１日前'!G14</f>
        <v>0</v>
      </c>
      <c r="H93" s="107">
        <f>'１日前'!H14</f>
        <v>5393</v>
      </c>
      <c r="I93" s="104">
        <f>'１日前'!I14</f>
        <v>273</v>
      </c>
      <c r="J93" s="150">
        <f>'１日前'!J14</f>
        <v>5666</v>
      </c>
    </row>
    <row r="94" spans="1:10" ht="30" customHeight="1">
      <c r="A94" s="149" t="s">
        <v>37</v>
      </c>
      <c r="B94" s="104">
        <f>'１日前'!B27</f>
        <v>21099</v>
      </c>
      <c r="C94" s="105">
        <f>'１日前'!C27</f>
        <v>0</v>
      </c>
      <c r="D94" s="104">
        <f>'１日前'!D27</f>
        <v>598</v>
      </c>
      <c r="E94" s="106">
        <f>'１日前'!E27</f>
        <v>0</v>
      </c>
      <c r="F94" s="107">
        <f>'１日前'!F27</f>
        <v>21697</v>
      </c>
      <c r="G94" s="108">
        <f>'１日前'!G27</f>
        <v>0</v>
      </c>
      <c r="H94" s="107">
        <f>'１日前'!H27</f>
        <v>21812</v>
      </c>
      <c r="I94" s="104">
        <f>'１日前'!I27</f>
        <v>625</v>
      </c>
      <c r="J94" s="150">
        <f>'１日前'!J27</f>
        <v>22437</v>
      </c>
    </row>
    <row r="95" spans="1:10" ht="30" customHeight="1">
      <c r="A95" s="149" t="s">
        <v>5</v>
      </c>
      <c r="B95" s="104">
        <f>'１日前'!B33</f>
        <v>4375</v>
      </c>
      <c r="C95" s="105">
        <f>'１日前'!C33</f>
        <v>0</v>
      </c>
      <c r="D95" s="104">
        <f>'１日前'!D33</f>
        <v>235</v>
      </c>
      <c r="E95" s="106">
        <f>'１日前'!E33</f>
        <v>0</v>
      </c>
      <c r="F95" s="107">
        <f>'１日前'!F33</f>
        <v>4610</v>
      </c>
      <c r="G95" s="108">
        <f>'１日前'!G33</f>
        <v>0</v>
      </c>
      <c r="H95" s="107">
        <f>'１日前'!H33</f>
        <v>4416</v>
      </c>
      <c r="I95" s="104">
        <f>'１日前'!I33</f>
        <v>260</v>
      </c>
      <c r="J95" s="150">
        <f>'１日前'!J33</f>
        <v>4676</v>
      </c>
    </row>
    <row r="96" spans="1:10" ht="30" customHeight="1">
      <c r="A96" s="149" t="s">
        <v>26</v>
      </c>
      <c r="B96" s="104">
        <f>'１日前'!B45</f>
        <v>1319</v>
      </c>
      <c r="C96" s="105">
        <f>'１日前'!C45</f>
        <v>0</v>
      </c>
      <c r="D96" s="104">
        <f>'１日前'!D45</f>
        <v>54</v>
      </c>
      <c r="E96" s="106">
        <f>'１日前'!E45</f>
        <v>0</v>
      </c>
      <c r="F96" s="107">
        <f>'１日前'!F45</f>
        <v>1373</v>
      </c>
      <c r="G96" s="108">
        <f>'１日前'!G45</f>
        <v>0</v>
      </c>
      <c r="H96" s="107">
        <f>'１日前'!H45</f>
        <v>1230</v>
      </c>
      <c r="I96" s="104">
        <f>'１日前'!I45</f>
        <v>49</v>
      </c>
      <c r="J96" s="150">
        <f>'１日前'!J45</f>
        <v>1279</v>
      </c>
    </row>
    <row r="97" spans="1:10" ht="30" customHeight="1">
      <c r="A97" s="135" t="s">
        <v>111</v>
      </c>
      <c r="B97" s="113">
        <f>SUM(B92:B96)</f>
        <v>47655</v>
      </c>
      <c r="C97" s="112">
        <f aca="true" t="shared" si="17" ref="C97:J97">SUM(C92:C96)</f>
        <v>0</v>
      </c>
      <c r="D97" s="111">
        <f t="shared" si="17"/>
        <v>1841</v>
      </c>
      <c r="E97" s="113">
        <f t="shared" si="17"/>
        <v>0</v>
      </c>
      <c r="F97" s="114">
        <f t="shared" si="17"/>
        <v>49496</v>
      </c>
      <c r="G97" s="115">
        <f t="shared" si="17"/>
        <v>0</v>
      </c>
      <c r="H97" s="114">
        <f t="shared" si="17"/>
        <v>47622</v>
      </c>
      <c r="I97" s="111">
        <f t="shared" si="17"/>
        <v>1906</v>
      </c>
      <c r="J97" s="76">
        <f t="shared" si="17"/>
        <v>49528</v>
      </c>
    </row>
    <row r="98" spans="1:10" ht="30" customHeight="1">
      <c r="A98" s="149" t="s">
        <v>15</v>
      </c>
      <c r="B98" s="104">
        <f>'１日前'!B16</f>
        <v>7775</v>
      </c>
      <c r="C98" s="105">
        <f>'１日前'!C16</f>
        <v>0</v>
      </c>
      <c r="D98" s="104">
        <f>'１日前'!D16</f>
        <v>445</v>
      </c>
      <c r="E98" s="106">
        <f>'１日前'!E16</f>
        <v>0</v>
      </c>
      <c r="F98" s="107">
        <f>'１日前'!F16</f>
        <v>8220</v>
      </c>
      <c r="G98" s="108">
        <f>'１日前'!G16</f>
        <v>0</v>
      </c>
      <c r="H98" s="107">
        <f>'１日前'!H16</f>
        <v>7454</v>
      </c>
      <c r="I98" s="104">
        <f>'１日前'!I16</f>
        <v>489</v>
      </c>
      <c r="J98" s="150">
        <f>'１日前'!J16</f>
        <v>7943</v>
      </c>
    </row>
    <row r="99" spans="1:10" ht="30" customHeight="1">
      <c r="A99" s="149" t="s">
        <v>25</v>
      </c>
      <c r="B99" s="104">
        <f>'１日前'!B21</f>
        <v>9065</v>
      </c>
      <c r="C99" s="105">
        <f>'１日前'!C21</f>
        <v>1</v>
      </c>
      <c r="D99" s="104">
        <f>'１日前'!D21</f>
        <v>548</v>
      </c>
      <c r="E99" s="106">
        <f>'１日前'!E21</f>
        <v>0</v>
      </c>
      <c r="F99" s="107">
        <f>'１日前'!F21</f>
        <v>9613</v>
      </c>
      <c r="G99" s="108">
        <f>'１日前'!G21</f>
        <v>1</v>
      </c>
      <c r="H99" s="107">
        <f>'１日前'!H21</f>
        <v>9138</v>
      </c>
      <c r="I99" s="104">
        <f>'１日前'!I21</f>
        <v>501</v>
      </c>
      <c r="J99" s="150">
        <f>'１日前'!J21</f>
        <v>9639</v>
      </c>
    </row>
    <row r="100" spans="1:10" ht="30" customHeight="1">
      <c r="A100" s="149" t="s">
        <v>11</v>
      </c>
      <c r="B100" s="104">
        <f>'１日前'!B36</f>
        <v>6960</v>
      </c>
      <c r="C100" s="105">
        <f>'１日前'!C36</f>
        <v>0</v>
      </c>
      <c r="D100" s="104">
        <f>'１日前'!D36</f>
        <v>235</v>
      </c>
      <c r="E100" s="106">
        <f>'１日前'!E36</f>
        <v>0</v>
      </c>
      <c r="F100" s="107">
        <f>'１日前'!F36</f>
        <v>7195</v>
      </c>
      <c r="G100" s="108">
        <f>'１日前'!G36</f>
        <v>0</v>
      </c>
      <c r="H100" s="107">
        <f>'１日前'!H36</f>
        <v>6579</v>
      </c>
      <c r="I100" s="104">
        <f>'１日前'!I36</f>
        <v>244</v>
      </c>
      <c r="J100" s="150">
        <f>'１日前'!J36</f>
        <v>6823</v>
      </c>
    </row>
    <row r="101" spans="1:10" ht="30" customHeight="1">
      <c r="A101" s="149" t="s">
        <v>18</v>
      </c>
      <c r="B101" s="104">
        <f>'１日前'!B40</f>
        <v>8047</v>
      </c>
      <c r="C101" s="105">
        <f>'１日前'!C40</f>
        <v>0</v>
      </c>
      <c r="D101" s="104">
        <f>'１日前'!D40</f>
        <v>258</v>
      </c>
      <c r="E101" s="106">
        <f>'１日前'!E40</f>
        <v>0</v>
      </c>
      <c r="F101" s="107">
        <f>'１日前'!F40</f>
        <v>8305</v>
      </c>
      <c r="G101" s="108">
        <f>'１日前'!G40</f>
        <v>0</v>
      </c>
      <c r="H101" s="107">
        <f>'１日前'!H40</f>
        <v>7522</v>
      </c>
      <c r="I101" s="104">
        <f>'１日前'!I40</f>
        <v>282</v>
      </c>
      <c r="J101" s="150">
        <f>'１日前'!J40</f>
        <v>7804</v>
      </c>
    </row>
    <row r="102" spans="1:10" ht="30" customHeight="1">
      <c r="A102" s="149" t="s">
        <v>28</v>
      </c>
      <c r="B102" s="104">
        <f>'１日前'!B46</f>
        <v>5096</v>
      </c>
      <c r="C102" s="105">
        <f>'１日前'!C46</f>
        <v>1</v>
      </c>
      <c r="D102" s="104">
        <f>'１日前'!D46</f>
        <v>269</v>
      </c>
      <c r="E102" s="106">
        <f>'１日前'!E46</f>
        <v>0</v>
      </c>
      <c r="F102" s="107">
        <f>'１日前'!F46</f>
        <v>5365</v>
      </c>
      <c r="G102" s="108">
        <f>'１日前'!G46</f>
        <v>1</v>
      </c>
      <c r="H102" s="107">
        <f>'１日前'!H46</f>
        <v>4999</v>
      </c>
      <c r="I102" s="104">
        <f>'１日前'!I46</f>
        <v>241</v>
      </c>
      <c r="J102" s="150">
        <f>'１日前'!J46</f>
        <v>5240</v>
      </c>
    </row>
    <row r="103" spans="1:10" ht="30" customHeight="1">
      <c r="A103" s="149" t="s">
        <v>30</v>
      </c>
      <c r="B103" s="104">
        <f>'１日前'!B47</f>
        <v>1112</v>
      </c>
      <c r="C103" s="105">
        <f>'１日前'!C47</f>
        <v>0</v>
      </c>
      <c r="D103" s="104">
        <f>'１日前'!D47</f>
        <v>37</v>
      </c>
      <c r="E103" s="106">
        <f>'１日前'!E47</f>
        <v>0</v>
      </c>
      <c r="F103" s="107">
        <f>'１日前'!F47</f>
        <v>1149</v>
      </c>
      <c r="G103" s="108">
        <f>'１日前'!G47</f>
        <v>0</v>
      </c>
      <c r="H103" s="107">
        <f>'１日前'!H47</f>
        <v>1021</v>
      </c>
      <c r="I103" s="104">
        <f>'１日前'!I47</f>
        <v>31</v>
      </c>
      <c r="J103" s="150">
        <f>'１日前'!J47</f>
        <v>1052</v>
      </c>
    </row>
    <row r="104" spans="1:10" ht="30" customHeight="1">
      <c r="A104" s="149" t="s">
        <v>114</v>
      </c>
      <c r="B104" s="104">
        <f>'１日前'!B48</f>
        <v>2939</v>
      </c>
      <c r="C104" s="105">
        <f>'１日前'!C48</f>
        <v>0</v>
      </c>
      <c r="D104" s="104">
        <f>'１日前'!D48</f>
        <v>118</v>
      </c>
      <c r="E104" s="106">
        <f>'１日前'!E48</f>
        <v>0</v>
      </c>
      <c r="F104" s="107">
        <f>'１日前'!F48</f>
        <v>3057</v>
      </c>
      <c r="G104" s="108">
        <f>'１日前'!G48</f>
        <v>0</v>
      </c>
      <c r="H104" s="107">
        <f>'１日前'!H48</f>
        <v>2863</v>
      </c>
      <c r="I104" s="104">
        <f>'１日前'!I48</f>
        <v>145</v>
      </c>
      <c r="J104" s="150">
        <f>'１日前'!J48</f>
        <v>3008</v>
      </c>
    </row>
    <row r="105" spans="1:10" ht="28.5" customHeight="1" thickBot="1">
      <c r="A105" s="138" t="s">
        <v>115</v>
      </c>
      <c r="B105" s="151">
        <f>SUM(B98:B104)</f>
        <v>40994</v>
      </c>
      <c r="C105" s="152">
        <f aca="true" t="shared" si="18" ref="C105:J105">SUM(C98:C104)</f>
        <v>2</v>
      </c>
      <c r="D105" s="151">
        <f t="shared" si="18"/>
        <v>1910</v>
      </c>
      <c r="E105" s="153">
        <f t="shared" si="18"/>
        <v>0</v>
      </c>
      <c r="F105" s="154">
        <f t="shared" si="18"/>
        <v>42904</v>
      </c>
      <c r="G105" s="155">
        <f t="shared" si="18"/>
        <v>2</v>
      </c>
      <c r="H105" s="154">
        <f t="shared" si="18"/>
        <v>39576</v>
      </c>
      <c r="I105" s="155">
        <f t="shared" si="18"/>
        <v>1933</v>
      </c>
      <c r="J105" s="156">
        <f t="shared" si="18"/>
        <v>41509</v>
      </c>
    </row>
    <row r="106" spans="1:10" ht="30" customHeight="1" thickBot="1">
      <c r="A106" s="157" t="s">
        <v>149</v>
      </c>
      <c r="B106" s="230">
        <f>SUM(B14+B18+B23+B29+B34+B39+B42+B44+B50+B53+B63+B67+B69+B74+B83+B87+B91+B97+B105)</f>
        <v>747787</v>
      </c>
      <c r="C106" s="231">
        <f aca="true" t="shared" si="19" ref="C106:J106">SUM(C14+C18+C23+C29+C34+C39+C42+C44+C50+C53+C63+C67+C69+C74+C83+C87+C91+C97+C105)</f>
        <v>38</v>
      </c>
      <c r="D106" s="158">
        <f t="shared" si="19"/>
        <v>37755</v>
      </c>
      <c r="E106" s="159">
        <f t="shared" si="19"/>
        <v>1</v>
      </c>
      <c r="F106" s="230">
        <f t="shared" si="19"/>
        <v>785542</v>
      </c>
      <c r="G106" s="232">
        <f t="shared" si="19"/>
        <v>39</v>
      </c>
      <c r="H106" s="160">
        <f t="shared" si="19"/>
        <v>751943</v>
      </c>
      <c r="I106" s="159">
        <f t="shared" si="19"/>
        <v>40555</v>
      </c>
      <c r="J106" s="161">
        <f t="shared" si="19"/>
        <v>792498</v>
      </c>
    </row>
    <row r="108" ht="18.75">
      <c r="A108" s="162"/>
    </row>
    <row r="109" spans="1:10" ht="49.5" customHeight="1">
      <c r="A109" s="212"/>
      <c r="B109" s="212"/>
      <c r="C109" s="212"/>
      <c r="D109" s="212"/>
      <c r="E109" s="212"/>
      <c r="F109" s="212"/>
      <c r="G109" s="212"/>
      <c r="H109" s="212"/>
      <c r="I109" s="212"/>
      <c r="J109" s="212"/>
    </row>
  </sheetData>
  <sheetProtection/>
  <mergeCells count="20">
    <mergeCell ref="B58:C58"/>
    <mergeCell ref="D58:E58"/>
    <mergeCell ref="F58:G58"/>
    <mergeCell ref="H58:H59"/>
    <mergeCell ref="A2:J2"/>
    <mergeCell ref="A55:J55"/>
    <mergeCell ref="B56:G57"/>
    <mergeCell ref="H56:J57"/>
    <mergeCell ref="I5:I6"/>
    <mergeCell ref="J5:J6"/>
    <mergeCell ref="I58:I59"/>
    <mergeCell ref="J58:J59"/>
    <mergeCell ref="A109:J109"/>
    <mergeCell ref="A1:J1"/>
    <mergeCell ref="B3:G4"/>
    <mergeCell ref="H3:J4"/>
    <mergeCell ref="B5:C5"/>
    <mergeCell ref="D5:E5"/>
    <mergeCell ref="F5:G5"/>
    <mergeCell ref="H5:H6"/>
  </mergeCells>
  <printOptions horizontalCentered="1"/>
  <pageMargins left="0.7874015748031497" right="0.7874015748031497" top="0.52" bottom="0.52" header="0.5118110236220472" footer="0.28"/>
  <pageSetup fitToHeight="2" horizontalDpi="600" verticalDpi="600" orientation="portrait" paperSize="9" scale="49" r:id="rId1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文化財調査事務所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調査第１係</dc:creator>
  <cp:keywords/>
  <dc:description/>
  <cp:lastModifiedBy>大阪府</cp:lastModifiedBy>
  <cp:lastPrinted>2014-12-15T07:16:49Z</cp:lastPrinted>
  <dcterms:created xsi:type="dcterms:W3CDTF">2000-03-23T05:11:20Z</dcterms:created>
  <dcterms:modified xsi:type="dcterms:W3CDTF">2014-12-15T08:55:13Z</dcterms:modified>
  <cp:category/>
  <cp:version/>
  <cp:contentType/>
  <cp:contentStatus/>
</cp:coreProperties>
</file>