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G0000sv0ns101\d11757$\doc\財政\04公営企業\01.決算統計\R5年度（R4決算）\22_経営比較分析表\07_アップロード　大浦作業中\02_アップロードデータ（分析表）\01-2_アップ前準備\"/>
    </mc:Choice>
  </mc:AlternateContent>
  <xr:revisionPtr revIDLastSave="0" documentId="13_ncr:1_{6A982747-AE53-491C-98E0-6C2E9E0BE4F3}" xr6:coauthVersionLast="47" xr6:coauthVersionMax="47" xr10:uidLastSave="{00000000-0000-0000-0000-000000000000}"/>
  <workbookProtection workbookAlgorithmName="SHA-512" workbookHashValue="9jdkCFQrSVmGs027ZOh3UQbXC1amKFXx3ot/CXHACF4FkT6EX53FxiI27FgRuCFpbqFhUvHDqIxwg+DDPdJvvA==" workbookSaltValue="WUfMxPwgKlYY+BVkGtz6Ow==" workbookSpinCount="100000" lockStructure="1"/>
  <bookViews>
    <workbookView xWindow="-108" yWindow="-108" windowWidth="23256" windowHeight="1416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O6" i="5"/>
  <c r="O85" i="4" s="1"/>
  <c r="EN6" i="5"/>
  <c r="EM6" i="5"/>
  <c r="EL6" i="5"/>
  <c r="EK6" i="5"/>
  <c r="EJ6" i="5"/>
  <c r="EI6" i="5"/>
  <c r="EH6" i="5"/>
  <c r="EG6" i="5"/>
  <c r="EF6" i="5"/>
  <c r="EE6" i="5"/>
  <c r="ED6" i="5"/>
  <c r="N85" i="4" s="1"/>
  <c r="EC6" i="5"/>
  <c r="EB6" i="5"/>
  <c r="EA6" i="5"/>
  <c r="DZ6" i="5"/>
  <c r="DY6" i="5"/>
  <c r="DX6" i="5"/>
  <c r="DW6" i="5"/>
  <c r="DV6" i="5"/>
  <c r="DU6" i="5"/>
  <c r="DT6" i="5"/>
  <c r="DS6" i="5"/>
  <c r="M85" i="4" s="1"/>
  <c r="DR6" i="5"/>
  <c r="DQ6" i="5"/>
  <c r="DP6" i="5"/>
  <c r="DO6" i="5"/>
  <c r="DN6" i="5"/>
  <c r="DM6" i="5"/>
  <c r="DL6" i="5"/>
  <c r="DK6" i="5"/>
  <c r="DJ6" i="5"/>
  <c r="DI6" i="5"/>
  <c r="DH6" i="5"/>
  <c r="DG6" i="5"/>
  <c r="DF6" i="5"/>
  <c r="DE6" i="5"/>
  <c r="DD6" i="5"/>
  <c r="DC6" i="5"/>
  <c r="DB6" i="5"/>
  <c r="DA6" i="5"/>
  <c r="CZ6" i="5"/>
  <c r="CY6" i="5"/>
  <c r="CX6" i="5"/>
  <c r="CW6" i="5"/>
  <c r="K85" i="4" s="1"/>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G85" i="4" s="1"/>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AT10" i="4" s="1"/>
  <c r="V6" i="5"/>
  <c r="U6" i="5"/>
  <c r="BB8" i="4" s="1"/>
  <c r="T6" i="5"/>
  <c r="S6" i="5"/>
  <c r="AL8" i="4" s="1"/>
  <c r="R6" i="5"/>
  <c r="AD10" i="4" s="1"/>
  <c r="Q6" i="5"/>
  <c r="P6" i="5"/>
  <c r="O6" i="5"/>
  <c r="I10" i="4" s="1"/>
  <c r="N6" i="5"/>
  <c r="B10" i="4" s="1"/>
  <c r="M6" i="5"/>
  <c r="L6" i="5"/>
  <c r="K6" i="5"/>
  <c r="P8" i="4" s="1"/>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5" i="4"/>
  <c r="I85" i="4"/>
  <c r="H85" i="4"/>
  <c r="BB10" i="4"/>
  <c r="AL10" i="4"/>
  <c r="W10" i="4"/>
  <c r="P10" i="4"/>
  <c r="AT8" i="4"/>
  <c r="AD8" i="4"/>
  <c r="W8" i="4"/>
  <c r="B6" i="4"/>
</calcChain>
</file>

<file path=xl/sharedStrings.xml><?xml version="1.0" encoding="utf-8"?>
<sst xmlns="http://schemas.openxmlformats.org/spreadsheetml/2006/main" count="236" uniqueCount="117">
  <si>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</si>
  <si>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</si>
  <si>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</si>
  <si>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</si>
  <si>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</si>
  <si>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</si>
  <si>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</si>
  <si>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</si>
  <si>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</si>
  <si>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</si>
  <si>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</si>
  <si>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</si>
  <si>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</si>
  <si>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</si>
  <si>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</si>
  <si>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</si>
  <si>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</si>
  <si>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</si>
  <si>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</si>
  <si>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</si>
  <si>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</si>
  <si>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</si>
  <si>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</si>
  <si>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</si>
  <si>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</si>
  <si>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</si>
  <si>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</si>
  <si>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</si>
  <si>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</si>
  <si>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</si>
  <si>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</si>
  <si>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</si>
  <si>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</si>
  <si>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</si>
  <si>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</si>
  <si>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</si>
  <si>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</si>
  <si>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</si>
  <si>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</si>
  <si>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</si>
  <si>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</si>
  <si>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</si>
  <si>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</si>
  <si>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</si>
  <si>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</si>
  <si>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</si>
  <si>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</si>
  <si>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</si>
  <si>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</si>
  <si>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</si>
  <si>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</si>
  <si>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</si>
  <si>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</si>
  <si>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</si>
  <si>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</si>
  <si>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</si>
  <si>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</si>
  <si>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</si>
  <si>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</si>
  <si>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</si>
  <si>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</si>
  <si>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</si>
  <si>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</si>
  <si>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</si>
  <si>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</si>
  <si>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</si>
  <si>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</si>
  <si>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</si>
  <si>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</si>
  <si>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</si>
  <si>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</si>
  <si>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</si>
  <si>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</si>
  <si>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</si>
  <si>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</si>
  <si>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</si>
  <si>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</si>
  <si>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</si>
  <si>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</si>
  <si>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</si>
  <si>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</si>
  <si>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</si>
  <si>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</si>
  <si>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</si>
  <si>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</si>
  <si>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</si>
  <si>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</si>
  <si>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</si>
  <si>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</si>
  <si>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</si>
  <si>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</si>
  <si>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</si>
  <si>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</si>
  <si>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</si>
  <si>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</si>
  <si>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</si>
  <si>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大阪府　池田市</t>
  </si>
  <si>
    <t>法適用</t>
  </si>
  <si>
    <t>下水道事業</t>
  </si>
  <si>
    <t>特定環境保全公共下水道</t>
  </si>
  <si>
    <t>D1</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</si>
  <si>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</si>
  <si>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</si>
  <si>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</si>
  <si>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</si>
  <si>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</si>
  <si>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</si>
  <si>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</si>
  <si>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</si>
  <si>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</si>
  <si>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</si>
  <si>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</si>
  <si>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</si>
  <si>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</si>
  <si>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xml:space="preserve"> 収益性について、令和4年度の①経常収支比率は昨年度から3.77ポイント減で、類似団体平均値を下回り、100%未満のため単年度収支が赤字となったことを示している。⑤経費回収率は令和4年度に実施した新型コロナウイルス感染症対策の一環としての下水道使用料の減免事業及び大口使用者の使用水量の減少による影響で使用料収入が減少し、類似団体平均値を上回るものの、値は100%を下回る結果となった。⑥汚水処理原価は昨年度より10.73ポイント増となったものの、類似団体平均値を大きく下回っている。④企業債残高対事業規模比率は、平成30～令和4年度を通して、類似団体平均値を大きく下回っている。
　財政状態について、③流動比率は100%を大きく上回っていることから、1年以内に支払うべき債務に対して支払うことができる現金等を十分に保有している状況であると言える。また、⑧水洗化率は97.79%であり、概ね100%を達成している。
　令和4年度は赤字決算となったため、①経常収支比率や⑤経費回収率が悪化した。しかし、③流動比率や④企業債残高対事業規模比率、⑥汚水処理原価などにおいては、類似団体と比較して良好な数値を維持できており、これは流域下水道の処理費用が安価なことが要因と考えられる。
※⑦施設利用率に数値が記載されていない理由は、単体で終末処理場を保有せず、すべての処理を流域下水道で行っているためである。</t>
    <rPh sb="23" eb="26">
      <t>サクネンド</t>
    </rPh>
    <rPh sb="47" eb="49">
      <t>シタマワ</t>
    </rPh>
    <rPh sb="55" eb="57">
      <t>ミマン</t>
    </rPh>
    <rPh sb="60" eb="65">
      <t>タンネンドシュウシ</t>
    </rPh>
    <rPh sb="66" eb="68">
      <t>アカジ</t>
    </rPh>
    <rPh sb="75" eb="76">
      <t>シメ</t>
    </rPh>
    <rPh sb="169" eb="171">
      <t>ウワマワ</t>
    </rPh>
    <rPh sb="201" eb="204">
      <t>サクネンド</t>
    </rPh>
    <rPh sb="215" eb="216">
      <t>ゾウ</t>
    </rPh>
    <rPh sb="409" eb="411">
      <t>レイワ</t>
    </rPh>
    <rPh sb="412" eb="414">
      <t>ネンド</t>
    </rPh>
    <rPh sb="415" eb="417">
      <t>アカジ</t>
    </rPh>
    <rPh sb="417" eb="419">
      <t>ケッサン</t>
    </rPh>
    <rPh sb="427" eb="433">
      <t>ケイジョウシュウシヒリツ</t>
    </rPh>
    <rPh sb="435" eb="440">
      <t>ケイヒカイシュウリツ</t>
    </rPh>
    <rPh sb="441" eb="443">
      <t>アッカ</t>
    </rPh>
    <rPh sb="451" eb="455">
      <t>リュウドウヒリツ</t>
    </rPh>
    <rPh sb="457" eb="460">
      <t>キギョウサイ</t>
    </rPh>
    <rPh sb="460" eb="462">
      <t>ザンダカ</t>
    </rPh>
    <rPh sb="462" eb="463">
      <t>タイ</t>
    </rPh>
    <rPh sb="463" eb="469">
      <t>ジギョウキボヒリツ</t>
    </rPh>
    <rPh sb="471" eb="477">
      <t>オスイショリゲンカ</t>
    </rPh>
    <rPh sb="494" eb="496">
      <t>リョウコウ</t>
    </rPh>
    <rPh sb="497" eb="499">
      <t>スウチ</t>
    </rPh>
    <rPh sb="500" eb="502">
      <t>イジ</t>
    </rPh>
    <phoneticPr fontId="4"/>
  </si>
  <si>
    <t>　①有形固定資産減価償却率は平成26年度のみなし償却制度の廃止以降、微増傾向である。類似団体平均値と比べ高くなっているが、これは下水道の早期整備により、法定耐用年数に近い資産が増加しているためである。
　供用開始年度が昭和54年度であるため、法定耐用年数を経過した管渠は存在せず、②管渠老化率は0%で、③管渠改善率は0.68%と低い値であった。</t>
    <phoneticPr fontId="4"/>
  </si>
  <si>
    <t>　令和4年度の汚水処理原価は昨年度よりも増加しているものの、類似団体平均値を大きく下回ることができた。これは流域下水道で汚水処理を行うことによって投資の効率化が図られた結果であると言える。
　しかし経常収支比率は100%を下回り、単年度の収支は赤字となったため、経営の健全化を図っていく必要がある。
　これらの状況を踏まえ、平成29年度に策定した経営戦略について、令和4年度は経営審議会を開催し、事業の収支計画の見直しを行い、更なる効率的な事業運営を目指して改定を実施した。今後はこの経営戦略 改定版に基づき、将来を見据えた効率的な事業運営を行っていく。</t>
    <rPh sb="1" eb="3">
      <t>レイワ</t>
    </rPh>
    <rPh sb="4" eb="6">
      <t>ネンド</t>
    </rPh>
    <rPh sb="7" eb="11">
      <t>オスイショリ</t>
    </rPh>
    <rPh sb="11" eb="13">
      <t>ゲンカ</t>
    </rPh>
    <rPh sb="14" eb="17">
      <t>サクネンド</t>
    </rPh>
    <rPh sb="20" eb="22">
      <t>ゾウカ</t>
    </rPh>
    <rPh sb="111" eb="113">
      <t>シタマワ</t>
    </rPh>
    <rPh sb="122" eb="124">
      <t>アカジ</t>
    </rPh>
    <rPh sb="131" eb="133">
      <t>ケイエイ</t>
    </rPh>
    <rPh sb="134" eb="137">
      <t>ケンゼンカ</t>
    </rPh>
    <rPh sb="138" eb="139">
      <t>ハカ</t>
    </rPh>
    <rPh sb="143" eb="145">
      <t>ヒツヨウ</t>
    </rPh>
    <rPh sb="154" eb="156">
      <t>ジョウキョウ</t>
    </rPh>
    <rPh sb="157" eb="158">
      <t>フ</t>
    </rPh>
    <rPh sb="181" eb="183">
      <t>レイワ</t>
    </rPh>
    <rPh sb="184" eb="186">
      <t>ネンド</t>
    </rPh>
    <rPh sb="187" eb="192">
      <t>ケイエイシンギカイ</t>
    </rPh>
    <rPh sb="193" eb="195">
      <t>カイサイ</t>
    </rPh>
    <rPh sb="236" eb="238">
      <t>コンゴ</t>
    </rPh>
    <rPh sb="241" eb="245">
      <t>ケイエイセンリャク</t>
    </rPh>
    <rPh sb="246" eb="249">
      <t>カイテイバン</t>
    </rPh>
    <rPh sb="250" eb="251">
      <t>モト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</si>
</sst>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colors>
    <mruColors>
      <color rgb="FF3333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formatCode="#,##0.00;&quot;△&quot;#,##0.00">
                  <c:v>0</c:v>
                </c:pt>
                <c:pt idx="1">
                  <c:v>0.12</c:v>
                </c:pt>
                <c:pt idx="2" formatCode="#,##0.00;&quot;△&quot;#,##0.00">
                  <c:v>0</c:v>
                </c:pt>
                <c:pt idx="3">
                  <c:v>1.2</c:v>
                </c:pt>
                <c:pt idx="4">
                  <c:v>0.68</c:v>
                </c:pt>
              </c:numCache>
            </c:numRef>
          </c:val>
          <c:extLst>
            <c:ext xmlns:c16="http://schemas.microsoft.com/office/drawing/2014/chart" uri="{C3380CC4-5D6E-409C-BE32-E72D297353CC}">
              <c16:uniqueId val="{00000000-A97E-453E-96F5-A4DB7FF2F7F6}"/>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0.06</c:v>
                </c:pt>
                <c:pt idx="1">
                  <c:v>0.04</c:v>
                </c:pt>
                <c:pt idx="2">
                  <c:v>0.06</c:v>
                </c:pt>
                <c:pt idx="3">
                  <c:v>0.27</c:v>
                </c:pt>
                <c:pt idx="4">
                  <c:v>0.22</c:v>
                </c:pt>
              </c:numCache>
            </c:numRef>
          </c:val>
          <c:smooth val="0"/>
          <c:extLst>
            <c:ext xmlns:c16="http://schemas.microsoft.com/office/drawing/2014/chart" uri="{C3380CC4-5D6E-409C-BE32-E72D297353CC}">
              <c16:uniqueId val="{00000001-A97E-453E-96F5-A4DB7FF2F7F6}"/>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F64-4690-B0A0-87585F61CD89}"/>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46.17</c:v>
                </c:pt>
                <c:pt idx="1">
                  <c:v>45.68</c:v>
                </c:pt>
                <c:pt idx="2">
                  <c:v>45.87</c:v>
                </c:pt>
                <c:pt idx="3">
                  <c:v>44.24</c:v>
                </c:pt>
                <c:pt idx="4">
                  <c:v>45.3</c:v>
                </c:pt>
              </c:numCache>
            </c:numRef>
          </c:val>
          <c:smooth val="0"/>
          <c:extLst>
            <c:ext xmlns:c16="http://schemas.microsoft.com/office/drawing/2014/chart" uri="{C3380CC4-5D6E-409C-BE32-E72D297353CC}">
              <c16:uniqueId val="{00000001-5F64-4690-B0A0-87585F61CD89}"/>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97.88</c:v>
                </c:pt>
                <c:pt idx="1">
                  <c:v>97.93</c:v>
                </c:pt>
                <c:pt idx="2">
                  <c:v>97.85</c:v>
                </c:pt>
                <c:pt idx="3">
                  <c:v>97.83</c:v>
                </c:pt>
                <c:pt idx="4">
                  <c:v>97.79</c:v>
                </c:pt>
              </c:numCache>
            </c:numRef>
          </c:val>
          <c:extLst>
            <c:ext xmlns:c16="http://schemas.microsoft.com/office/drawing/2014/chart" uri="{C3380CC4-5D6E-409C-BE32-E72D297353CC}">
              <c16:uniqueId val="{00000000-DC30-491C-93D3-4CD2A72238E4}"/>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87.84</c:v>
                </c:pt>
                <c:pt idx="1">
                  <c:v>87.96</c:v>
                </c:pt>
                <c:pt idx="2">
                  <c:v>87.65</c:v>
                </c:pt>
                <c:pt idx="3">
                  <c:v>88.15</c:v>
                </c:pt>
                <c:pt idx="4">
                  <c:v>88.37</c:v>
                </c:pt>
              </c:numCache>
            </c:numRef>
          </c:val>
          <c:smooth val="0"/>
          <c:extLst>
            <c:ext xmlns:c16="http://schemas.microsoft.com/office/drawing/2014/chart" uri="{C3380CC4-5D6E-409C-BE32-E72D297353CC}">
              <c16:uniqueId val="{00000001-DC30-491C-93D3-4CD2A72238E4}"/>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107.86</c:v>
                </c:pt>
                <c:pt idx="1">
                  <c:v>106.57</c:v>
                </c:pt>
                <c:pt idx="2">
                  <c:v>104.98</c:v>
                </c:pt>
                <c:pt idx="3">
                  <c:v>102.44</c:v>
                </c:pt>
                <c:pt idx="4">
                  <c:v>98.67</c:v>
                </c:pt>
              </c:numCache>
            </c:numRef>
          </c:val>
          <c:extLst>
            <c:ext xmlns:c16="http://schemas.microsoft.com/office/drawing/2014/chart" uri="{C3380CC4-5D6E-409C-BE32-E72D297353CC}">
              <c16:uniqueId val="{00000000-668A-4DB0-9BB6-370955E7D51B}"/>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102.95</c:v>
                </c:pt>
                <c:pt idx="1">
                  <c:v>103.34</c:v>
                </c:pt>
                <c:pt idx="2">
                  <c:v>102.7</c:v>
                </c:pt>
                <c:pt idx="3">
                  <c:v>104.11</c:v>
                </c:pt>
                <c:pt idx="4">
                  <c:v>101.98</c:v>
                </c:pt>
              </c:numCache>
            </c:numRef>
          </c:val>
          <c:smooth val="0"/>
          <c:extLst>
            <c:ext xmlns:c16="http://schemas.microsoft.com/office/drawing/2014/chart" uri="{C3380CC4-5D6E-409C-BE32-E72D297353CC}">
              <c16:uniqueId val="{00000001-668A-4DB0-9BB6-370955E7D51B}"/>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37.520000000000003</c:v>
                </c:pt>
                <c:pt idx="1">
                  <c:v>41.03</c:v>
                </c:pt>
                <c:pt idx="2">
                  <c:v>44.53</c:v>
                </c:pt>
                <c:pt idx="3">
                  <c:v>47.23</c:v>
                </c:pt>
                <c:pt idx="4">
                  <c:v>49.85</c:v>
                </c:pt>
              </c:numCache>
            </c:numRef>
          </c:val>
          <c:extLst>
            <c:ext xmlns:c16="http://schemas.microsoft.com/office/drawing/2014/chart" uri="{C3380CC4-5D6E-409C-BE32-E72D297353CC}">
              <c16:uniqueId val="{00000000-0ECF-4A1E-9C6F-99A62CC40FCA}"/>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26.56</c:v>
                </c:pt>
                <c:pt idx="1">
                  <c:v>27.82</c:v>
                </c:pt>
                <c:pt idx="2">
                  <c:v>29.24</c:v>
                </c:pt>
                <c:pt idx="3">
                  <c:v>31.73</c:v>
                </c:pt>
                <c:pt idx="4">
                  <c:v>32.57</c:v>
                </c:pt>
              </c:numCache>
            </c:numRef>
          </c:val>
          <c:smooth val="0"/>
          <c:extLst>
            <c:ext xmlns:c16="http://schemas.microsoft.com/office/drawing/2014/chart" uri="{C3380CC4-5D6E-409C-BE32-E72D297353CC}">
              <c16:uniqueId val="{00000001-0ECF-4A1E-9C6F-99A62CC40FCA}"/>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E2C-4EE5-AD20-34D118E22147}"/>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formatCode="#,##0.00;&quot;△&quot;#,##0.00;&quot;-&quot;">
                  <c:v>0.04</c:v>
                </c:pt>
              </c:numCache>
            </c:numRef>
          </c:val>
          <c:smooth val="0"/>
          <c:extLst>
            <c:ext xmlns:c16="http://schemas.microsoft.com/office/drawing/2014/chart" uri="{C3380CC4-5D6E-409C-BE32-E72D297353CC}">
              <c16:uniqueId val="{00000001-DE2C-4EE5-AD20-34D118E22147}"/>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2A6-442F-9488-0F594CAC8AF6}"/>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27.02</c:v>
                </c:pt>
                <c:pt idx="1">
                  <c:v>29.74</c:v>
                </c:pt>
                <c:pt idx="2">
                  <c:v>48.2</c:v>
                </c:pt>
                <c:pt idx="3">
                  <c:v>46.91</c:v>
                </c:pt>
                <c:pt idx="4">
                  <c:v>52.27</c:v>
                </c:pt>
              </c:numCache>
            </c:numRef>
          </c:val>
          <c:smooth val="0"/>
          <c:extLst>
            <c:ext xmlns:c16="http://schemas.microsoft.com/office/drawing/2014/chart" uri="{C3380CC4-5D6E-409C-BE32-E72D297353CC}">
              <c16:uniqueId val="{00000001-B2A6-442F-9488-0F594CAC8AF6}"/>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1331.45</c:v>
                </c:pt>
                <c:pt idx="1">
                  <c:v>1483.46</c:v>
                </c:pt>
                <c:pt idx="2">
                  <c:v>1530.89</c:v>
                </c:pt>
                <c:pt idx="3">
                  <c:v>762.43</c:v>
                </c:pt>
                <c:pt idx="4">
                  <c:v>992.31</c:v>
                </c:pt>
              </c:numCache>
            </c:numRef>
          </c:val>
          <c:extLst>
            <c:ext xmlns:c16="http://schemas.microsoft.com/office/drawing/2014/chart" uri="{C3380CC4-5D6E-409C-BE32-E72D297353CC}">
              <c16:uniqueId val="{00000000-A2BD-4D2B-A652-74D52DCB7AB3}"/>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60.67</c:v>
                </c:pt>
                <c:pt idx="1">
                  <c:v>53.44</c:v>
                </c:pt>
                <c:pt idx="2">
                  <c:v>46.85</c:v>
                </c:pt>
                <c:pt idx="3">
                  <c:v>44.35</c:v>
                </c:pt>
                <c:pt idx="4">
                  <c:v>41.51</c:v>
                </c:pt>
              </c:numCache>
            </c:numRef>
          </c:val>
          <c:smooth val="0"/>
          <c:extLst>
            <c:ext xmlns:c16="http://schemas.microsoft.com/office/drawing/2014/chart" uri="{C3380CC4-5D6E-409C-BE32-E72D297353CC}">
              <c16:uniqueId val="{00000001-A2BD-4D2B-A652-74D52DCB7AB3}"/>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160.84</c:v>
                </c:pt>
                <c:pt idx="1">
                  <c:v>163.53</c:v>
                </c:pt>
                <c:pt idx="2">
                  <c:v>156.88</c:v>
                </c:pt>
                <c:pt idx="3">
                  <c:v>198.2</c:v>
                </c:pt>
                <c:pt idx="4">
                  <c:v>216.78</c:v>
                </c:pt>
              </c:numCache>
            </c:numRef>
          </c:val>
          <c:extLst>
            <c:ext xmlns:c16="http://schemas.microsoft.com/office/drawing/2014/chart" uri="{C3380CC4-5D6E-409C-BE32-E72D297353CC}">
              <c16:uniqueId val="{00000000-E39B-4BFB-A066-E1B23F0EBA5D}"/>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1252.71</c:v>
                </c:pt>
                <c:pt idx="1">
                  <c:v>1267.3900000000001</c:v>
                </c:pt>
                <c:pt idx="2">
                  <c:v>1268.6300000000001</c:v>
                </c:pt>
                <c:pt idx="3">
                  <c:v>1283.69</c:v>
                </c:pt>
                <c:pt idx="4">
                  <c:v>1160.22</c:v>
                </c:pt>
              </c:numCache>
            </c:numRef>
          </c:val>
          <c:smooth val="0"/>
          <c:extLst>
            <c:ext xmlns:c16="http://schemas.microsoft.com/office/drawing/2014/chart" uri="{C3380CC4-5D6E-409C-BE32-E72D297353CC}">
              <c16:uniqueId val="{00000001-E39B-4BFB-A066-E1B23F0EBA5D}"/>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114.55</c:v>
                </c:pt>
                <c:pt idx="1">
                  <c:v>111.61</c:v>
                </c:pt>
                <c:pt idx="2">
                  <c:v>107.18</c:v>
                </c:pt>
                <c:pt idx="3">
                  <c:v>94.2</c:v>
                </c:pt>
                <c:pt idx="4">
                  <c:v>86.31</c:v>
                </c:pt>
              </c:numCache>
            </c:numRef>
          </c:val>
          <c:extLst>
            <c:ext xmlns:c16="http://schemas.microsoft.com/office/drawing/2014/chart" uri="{C3380CC4-5D6E-409C-BE32-E72D297353CC}">
              <c16:uniqueId val="{00000000-0574-4A45-9A8C-52074E538EFF}"/>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87.03</c:v>
                </c:pt>
                <c:pt idx="1">
                  <c:v>84.3</c:v>
                </c:pt>
                <c:pt idx="2">
                  <c:v>82.88</c:v>
                </c:pt>
                <c:pt idx="3">
                  <c:v>82.53</c:v>
                </c:pt>
                <c:pt idx="4">
                  <c:v>81.81</c:v>
                </c:pt>
              </c:numCache>
            </c:numRef>
          </c:val>
          <c:smooth val="0"/>
          <c:extLst>
            <c:ext xmlns:c16="http://schemas.microsoft.com/office/drawing/2014/chart" uri="{C3380CC4-5D6E-409C-BE32-E72D297353CC}">
              <c16:uniqueId val="{00000001-0574-4A45-9A8C-52074E538EFF}"/>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93.53</c:v>
                </c:pt>
                <c:pt idx="1">
                  <c:v>100.65</c:v>
                </c:pt>
                <c:pt idx="2">
                  <c:v>101.81</c:v>
                </c:pt>
                <c:pt idx="3">
                  <c:v>110.51</c:v>
                </c:pt>
                <c:pt idx="4">
                  <c:v>121.24</c:v>
                </c:pt>
              </c:numCache>
            </c:numRef>
          </c:val>
          <c:extLst>
            <c:ext xmlns:c16="http://schemas.microsoft.com/office/drawing/2014/chart" uri="{C3380CC4-5D6E-409C-BE32-E72D297353CC}">
              <c16:uniqueId val="{00000000-796A-493F-A26E-5030FF2A1A0D}"/>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177.02</c:v>
                </c:pt>
                <c:pt idx="1">
                  <c:v>185.47</c:v>
                </c:pt>
                <c:pt idx="2">
                  <c:v>187.76</c:v>
                </c:pt>
                <c:pt idx="3">
                  <c:v>190.48</c:v>
                </c:pt>
                <c:pt idx="4">
                  <c:v>193.59</c:v>
                </c:pt>
              </c:numCache>
            </c:numRef>
          </c:val>
          <c:smooth val="0"/>
          <c:extLst>
            <c:ext xmlns:c16="http://schemas.microsoft.com/office/drawing/2014/chart" uri="{C3380CC4-5D6E-409C-BE32-E72D297353CC}">
              <c16:uniqueId val="{00000001-796A-493F-A26E-5030FF2A1A0D}"/>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【104.54】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【44.25】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【1,182.11】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【42.22】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【220.62】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【28.00】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V1" zoomScaleNormal="100" workbookViewId="0">
      <selection activeCell="BL66" sqref="BL66:BZ82"/>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2">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2">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30" t="str">
        <f>データ!H6</f>
        <v>大阪府　池田市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2">
      <c r="A8" s="2"/>
      <c r="B8" s="40" t="str">
        <f>データ!I6</f>
        <v>法適用</v>
      </c>
      <c r="C8" s="40"/>
      <c r="D8" s="40"/>
      <c r="E8" s="40"/>
      <c r="F8" s="40"/>
      <c r="G8" s="40"/>
      <c r="H8" s="40"/>
      <c r="I8" s="40" t="str">
        <f>データ!J6</f>
        <v>下水道事業</v>
      </c>
      <c r="J8" s="40"/>
      <c r="K8" s="40"/>
      <c r="L8" s="40"/>
      <c r="M8" s="40"/>
      <c r="N8" s="40"/>
      <c r="O8" s="40"/>
      <c r="P8" s="40" t="str">
        <f>データ!K6</f>
        <v>特定環境保全公共下水道</v>
      </c>
      <c r="Q8" s="40"/>
      <c r="R8" s="40"/>
      <c r="S8" s="40"/>
      <c r="T8" s="40"/>
      <c r="U8" s="40"/>
      <c r="V8" s="40"/>
      <c r="W8" s="40" t="str">
        <f>データ!L6</f>
        <v>D1</v>
      </c>
      <c r="X8" s="40"/>
      <c r="Y8" s="40"/>
      <c r="Z8" s="40"/>
      <c r="AA8" s="40"/>
      <c r="AB8" s="40"/>
      <c r="AC8" s="40"/>
      <c r="AD8" s="41" t="str">
        <f>データ!$M$6</f>
        <v>自治体職員</v>
      </c>
      <c r="AE8" s="41"/>
      <c r="AF8" s="41"/>
      <c r="AG8" s="41"/>
      <c r="AH8" s="41"/>
      <c r="AI8" s="41"/>
      <c r="AJ8" s="41"/>
      <c r="AK8" s="3"/>
      <c r="AL8" s="42">
        <f>データ!S6</f>
        <v>103074</v>
      </c>
      <c r="AM8" s="42"/>
      <c r="AN8" s="42"/>
      <c r="AO8" s="42"/>
      <c r="AP8" s="42"/>
      <c r="AQ8" s="42"/>
      <c r="AR8" s="42"/>
      <c r="AS8" s="42"/>
      <c r="AT8" s="35">
        <f>データ!T6</f>
        <v>22.14</v>
      </c>
      <c r="AU8" s="35"/>
      <c r="AV8" s="35"/>
      <c r="AW8" s="35"/>
      <c r="AX8" s="35"/>
      <c r="AY8" s="35"/>
      <c r="AZ8" s="35"/>
      <c r="BA8" s="35"/>
      <c r="BB8" s="35">
        <f>データ!U6</f>
        <v>4655.5600000000004</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2">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2">
      <c r="A10" s="2"/>
      <c r="B10" s="35" t="str">
        <f>データ!N6</f>
        <v>-</v>
      </c>
      <c r="C10" s="35"/>
      <c r="D10" s="35"/>
      <c r="E10" s="35"/>
      <c r="F10" s="35"/>
      <c r="G10" s="35"/>
      <c r="H10" s="35"/>
      <c r="I10" s="35">
        <f>データ!O6</f>
        <v>85.39</v>
      </c>
      <c r="J10" s="35"/>
      <c r="K10" s="35"/>
      <c r="L10" s="35"/>
      <c r="M10" s="35"/>
      <c r="N10" s="35"/>
      <c r="O10" s="35"/>
      <c r="P10" s="35">
        <f>データ!P6</f>
        <v>3.25</v>
      </c>
      <c r="Q10" s="35"/>
      <c r="R10" s="35"/>
      <c r="S10" s="35"/>
      <c r="T10" s="35"/>
      <c r="U10" s="35"/>
      <c r="V10" s="35"/>
      <c r="W10" s="35">
        <f>データ!Q6</f>
        <v>100</v>
      </c>
      <c r="X10" s="35"/>
      <c r="Y10" s="35"/>
      <c r="Z10" s="35"/>
      <c r="AA10" s="35"/>
      <c r="AB10" s="35"/>
      <c r="AC10" s="35"/>
      <c r="AD10" s="42">
        <f>データ!R6</f>
        <v>1353</v>
      </c>
      <c r="AE10" s="42"/>
      <c r="AF10" s="42"/>
      <c r="AG10" s="42"/>
      <c r="AH10" s="42"/>
      <c r="AI10" s="42"/>
      <c r="AJ10" s="42"/>
      <c r="AK10" s="2"/>
      <c r="AL10" s="42">
        <f>データ!V6</f>
        <v>3354</v>
      </c>
      <c r="AM10" s="42"/>
      <c r="AN10" s="42"/>
      <c r="AO10" s="42"/>
      <c r="AP10" s="42"/>
      <c r="AQ10" s="42"/>
      <c r="AR10" s="42"/>
      <c r="AS10" s="42"/>
      <c r="AT10" s="35">
        <f>データ!W6</f>
        <v>1.03</v>
      </c>
      <c r="AU10" s="35"/>
      <c r="AV10" s="35"/>
      <c r="AW10" s="35"/>
      <c r="AX10" s="35"/>
      <c r="AY10" s="35"/>
      <c r="AZ10" s="35"/>
      <c r="BA10" s="35"/>
      <c r="BB10" s="35">
        <f>データ!X6</f>
        <v>3256.31</v>
      </c>
      <c r="BC10" s="35"/>
      <c r="BD10" s="35"/>
      <c r="BE10" s="35"/>
      <c r="BF10" s="35"/>
      <c r="BG10" s="35"/>
      <c r="BH10" s="35"/>
      <c r="BI10" s="35"/>
      <c r="BJ10" s="2"/>
      <c r="BK10" s="2"/>
      <c r="BL10" s="67" t="s">
        <v>22</v>
      </c>
      <c r="BM10" s="68"/>
      <c r="BN10" s="69" t="s">
        <v>23</v>
      </c>
      <c r="BO10" s="69"/>
      <c r="BP10" s="69"/>
      <c r="BQ10" s="69"/>
      <c r="BR10" s="69"/>
      <c r="BS10" s="69"/>
      <c r="BT10" s="69"/>
      <c r="BU10" s="69"/>
      <c r="BV10" s="69"/>
      <c r="BW10" s="69"/>
      <c r="BX10" s="69"/>
      <c r="BY10" s="70"/>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24</v>
      </c>
      <c r="BM11" s="53"/>
      <c r="BN11" s="53"/>
      <c r="BO11" s="53"/>
      <c r="BP11" s="53"/>
      <c r="BQ11" s="53"/>
      <c r="BR11" s="53"/>
      <c r="BS11" s="53"/>
      <c r="BT11" s="53"/>
      <c r="BU11" s="53"/>
      <c r="BV11" s="53"/>
      <c r="BW11" s="53"/>
      <c r="BX11" s="53"/>
      <c r="BY11" s="53"/>
      <c r="BZ11" s="53"/>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3.5" customHeight="1" x14ac:dyDescent="0.2">
      <c r="A14" s="2"/>
      <c r="B14" s="55" t="s">
        <v>25</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2"/>
      <c r="BL14" s="45" t="s">
        <v>26</v>
      </c>
      <c r="BM14" s="46"/>
      <c r="BN14" s="46"/>
      <c r="BO14" s="46"/>
      <c r="BP14" s="46"/>
      <c r="BQ14" s="46"/>
      <c r="BR14" s="46"/>
      <c r="BS14" s="46"/>
      <c r="BT14" s="46"/>
      <c r="BU14" s="46"/>
      <c r="BV14" s="46"/>
      <c r="BW14" s="46"/>
      <c r="BX14" s="46"/>
      <c r="BY14" s="46"/>
      <c r="BZ14" s="47"/>
    </row>
    <row r="15" spans="1:78" ht="13.5" customHeight="1" x14ac:dyDescent="0.2">
      <c r="A15" s="2"/>
      <c r="B15" s="58"/>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60"/>
      <c r="BK15" s="2"/>
      <c r="BL15" s="48"/>
      <c r="BM15" s="49"/>
      <c r="BN15" s="49"/>
      <c r="BO15" s="49"/>
      <c r="BP15" s="49"/>
      <c r="BQ15" s="49"/>
      <c r="BR15" s="49"/>
      <c r="BS15" s="49"/>
      <c r="BT15" s="49"/>
      <c r="BU15" s="49"/>
      <c r="BV15" s="49"/>
      <c r="BW15" s="49"/>
      <c r="BX15" s="49"/>
      <c r="BY15" s="49"/>
      <c r="BZ15" s="50"/>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114</v>
      </c>
      <c r="BM16" s="62"/>
      <c r="BN16" s="62"/>
      <c r="BO16" s="62"/>
      <c r="BP16" s="62"/>
      <c r="BQ16" s="62"/>
      <c r="BR16" s="62"/>
      <c r="BS16" s="62"/>
      <c r="BT16" s="62"/>
      <c r="BU16" s="62"/>
      <c r="BV16" s="62"/>
      <c r="BW16" s="62"/>
      <c r="BX16" s="62"/>
      <c r="BY16" s="62"/>
      <c r="BZ16" s="63"/>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1"/>
      <c r="BM17" s="62"/>
      <c r="BN17" s="62"/>
      <c r="BO17" s="62"/>
      <c r="BP17" s="62"/>
      <c r="BQ17" s="62"/>
      <c r="BR17" s="62"/>
      <c r="BS17" s="62"/>
      <c r="BT17" s="62"/>
      <c r="BU17" s="62"/>
      <c r="BV17" s="62"/>
      <c r="BW17" s="62"/>
      <c r="BX17" s="62"/>
      <c r="BY17" s="62"/>
      <c r="BZ17" s="63"/>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1"/>
      <c r="BM18" s="62"/>
      <c r="BN18" s="62"/>
      <c r="BO18" s="62"/>
      <c r="BP18" s="62"/>
      <c r="BQ18" s="62"/>
      <c r="BR18" s="62"/>
      <c r="BS18" s="62"/>
      <c r="BT18" s="62"/>
      <c r="BU18" s="62"/>
      <c r="BV18" s="62"/>
      <c r="BW18" s="62"/>
      <c r="BX18" s="62"/>
      <c r="BY18" s="62"/>
      <c r="BZ18" s="63"/>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1"/>
      <c r="BM19" s="62"/>
      <c r="BN19" s="62"/>
      <c r="BO19" s="62"/>
      <c r="BP19" s="62"/>
      <c r="BQ19" s="62"/>
      <c r="BR19" s="62"/>
      <c r="BS19" s="62"/>
      <c r="BT19" s="62"/>
      <c r="BU19" s="62"/>
      <c r="BV19" s="62"/>
      <c r="BW19" s="62"/>
      <c r="BX19" s="62"/>
      <c r="BY19" s="62"/>
      <c r="BZ19" s="63"/>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1"/>
      <c r="BM20" s="62"/>
      <c r="BN20" s="62"/>
      <c r="BO20" s="62"/>
      <c r="BP20" s="62"/>
      <c r="BQ20" s="62"/>
      <c r="BR20" s="62"/>
      <c r="BS20" s="62"/>
      <c r="BT20" s="62"/>
      <c r="BU20" s="62"/>
      <c r="BV20" s="62"/>
      <c r="BW20" s="62"/>
      <c r="BX20" s="62"/>
      <c r="BY20" s="62"/>
      <c r="BZ20" s="63"/>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1"/>
      <c r="BM21" s="62"/>
      <c r="BN21" s="62"/>
      <c r="BO21" s="62"/>
      <c r="BP21" s="62"/>
      <c r="BQ21" s="62"/>
      <c r="BR21" s="62"/>
      <c r="BS21" s="62"/>
      <c r="BT21" s="62"/>
      <c r="BU21" s="62"/>
      <c r="BV21" s="62"/>
      <c r="BW21" s="62"/>
      <c r="BX21" s="62"/>
      <c r="BY21" s="62"/>
      <c r="BZ21" s="63"/>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1"/>
      <c r="BM22" s="62"/>
      <c r="BN22" s="62"/>
      <c r="BO22" s="62"/>
      <c r="BP22" s="62"/>
      <c r="BQ22" s="62"/>
      <c r="BR22" s="62"/>
      <c r="BS22" s="62"/>
      <c r="BT22" s="62"/>
      <c r="BU22" s="62"/>
      <c r="BV22" s="62"/>
      <c r="BW22" s="62"/>
      <c r="BX22" s="62"/>
      <c r="BY22" s="62"/>
      <c r="BZ22" s="63"/>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1"/>
      <c r="BM23" s="62"/>
      <c r="BN23" s="62"/>
      <c r="BO23" s="62"/>
      <c r="BP23" s="62"/>
      <c r="BQ23" s="62"/>
      <c r="BR23" s="62"/>
      <c r="BS23" s="62"/>
      <c r="BT23" s="62"/>
      <c r="BU23" s="62"/>
      <c r="BV23" s="62"/>
      <c r="BW23" s="62"/>
      <c r="BX23" s="62"/>
      <c r="BY23" s="62"/>
      <c r="BZ23" s="63"/>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1"/>
      <c r="BM24" s="62"/>
      <c r="BN24" s="62"/>
      <c r="BO24" s="62"/>
      <c r="BP24" s="62"/>
      <c r="BQ24" s="62"/>
      <c r="BR24" s="62"/>
      <c r="BS24" s="62"/>
      <c r="BT24" s="62"/>
      <c r="BU24" s="62"/>
      <c r="BV24" s="62"/>
      <c r="BW24" s="62"/>
      <c r="BX24" s="62"/>
      <c r="BY24" s="62"/>
      <c r="BZ24" s="63"/>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1"/>
      <c r="BM25" s="62"/>
      <c r="BN25" s="62"/>
      <c r="BO25" s="62"/>
      <c r="BP25" s="62"/>
      <c r="BQ25" s="62"/>
      <c r="BR25" s="62"/>
      <c r="BS25" s="62"/>
      <c r="BT25" s="62"/>
      <c r="BU25" s="62"/>
      <c r="BV25" s="62"/>
      <c r="BW25" s="62"/>
      <c r="BX25" s="62"/>
      <c r="BY25" s="62"/>
      <c r="BZ25" s="63"/>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1"/>
      <c r="BM26" s="62"/>
      <c r="BN26" s="62"/>
      <c r="BO26" s="62"/>
      <c r="BP26" s="62"/>
      <c r="BQ26" s="62"/>
      <c r="BR26" s="62"/>
      <c r="BS26" s="62"/>
      <c r="BT26" s="62"/>
      <c r="BU26" s="62"/>
      <c r="BV26" s="62"/>
      <c r="BW26" s="62"/>
      <c r="BX26" s="62"/>
      <c r="BY26" s="62"/>
      <c r="BZ26" s="63"/>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1"/>
      <c r="BM27" s="62"/>
      <c r="BN27" s="62"/>
      <c r="BO27" s="62"/>
      <c r="BP27" s="62"/>
      <c r="BQ27" s="62"/>
      <c r="BR27" s="62"/>
      <c r="BS27" s="62"/>
      <c r="BT27" s="62"/>
      <c r="BU27" s="62"/>
      <c r="BV27" s="62"/>
      <c r="BW27" s="62"/>
      <c r="BX27" s="62"/>
      <c r="BY27" s="62"/>
      <c r="BZ27" s="63"/>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1"/>
      <c r="BM28" s="62"/>
      <c r="BN28" s="62"/>
      <c r="BO28" s="62"/>
      <c r="BP28" s="62"/>
      <c r="BQ28" s="62"/>
      <c r="BR28" s="62"/>
      <c r="BS28" s="62"/>
      <c r="BT28" s="62"/>
      <c r="BU28" s="62"/>
      <c r="BV28" s="62"/>
      <c r="BW28" s="62"/>
      <c r="BX28" s="62"/>
      <c r="BY28" s="62"/>
      <c r="BZ28" s="63"/>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1"/>
      <c r="BM29" s="62"/>
      <c r="BN29" s="62"/>
      <c r="BO29" s="62"/>
      <c r="BP29" s="62"/>
      <c r="BQ29" s="62"/>
      <c r="BR29" s="62"/>
      <c r="BS29" s="62"/>
      <c r="BT29" s="62"/>
      <c r="BU29" s="62"/>
      <c r="BV29" s="62"/>
      <c r="BW29" s="62"/>
      <c r="BX29" s="62"/>
      <c r="BY29" s="62"/>
      <c r="BZ29" s="63"/>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1"/>
      <c r="BM30" s="62"/>
      <c r="BN30" s="62"/>
      <c r="BO30" s="62"/>
      <c r="BP30" s="62"/>
      <c r="BQ30" s="62"/>
      <c r="BR30" s="62"/>
      <c r="BS30" s="62"/>
      <c r="BT30" s="62"/>
      <c r="BU30" s="62"/>
      <c r="BV30" s="62"/>
      <c r="BW30" s="62"/>
      <c r="BX30" s="62"/>
      <c r="BY30" s="62"/>
      <c r="BZ30" s="63"/>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1"/>
      <c r="BM31" s="62"/>
      <c r="BN31" s="62"/>
      <c r="BO31" s="62"/>
      <c r="BP31" s="62"/>
      <c r="BQ31" s="62"/>
      <c r="BR31" s="62"/>
      <c r="BS31" s="62"/>
      <c r="BT31" s="62"/>
      <c r="BU31" s="62"/>
      <c r="BV31" s="62"/>
      <c r="BW31" s="62"/>
      <c r="BX31" s="62"/>
      <c r="BY31" s="62"/>
      <c r="BZ31" s="63"/>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1"/>
      <c r="BM32" s="62"/>
      <c r="BN32" s="62"/>
      <c r="BO32" s="62"/>
      <c r="BP32" s="62"/>
      <c r="BQ32" s="62"/>
      <c r="BR32" s="62"/>
      <c r="BS32" s="62"/>
      <c r="BT32" s="62"/>
      <c r="BU32" s="62"/>
      <c r="BV32" s="62"/>
      <c r="BW32" s="62"/>
      <c r="BX32" s="62"/>
      <c r="BY32" s="62"/>
      <c r="BZ32" s="63"/>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1"/>
      <c r="BM33" s="62"/>
      <c r="BN33" s="62"/>
      <c r="BO33" s="62"/>
      <c r="BP33" s="62"/>
      <c r="BQ33" s="62"/>
      <c r="BR33" s="62"/>
      <c r="BS33" s="62"/>
      <c r="BT33" s="62"/>
      <c r="BU33" s="62"/>
      <c r="BV33" s="62"/>
      <c r="BW33" s="62"/>
      <c r="BX33" s="62"/>
      <c r="BY33" s="62"/>
      <c r="BZ33" s="63"/>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1"/>
      <c r="BM34" s="62"/>
      <c r="BN34" s="62"/>
      <c r="BO34" s="62"/>
      <c r="BP34" s="62"/>
      <c r="BQ34" s="62"/>
      <c r="BR34" s="62"/>
      <c r="BS34" s="62"/>
      <c r="BT34" s="62"/>
      <c r="BU34" s="62"/>
      <c r="BV34" s="62"/>
      <c r="BW34" s="62"/>
      <c r="BX34" s="62"/>
      <c r="BY34" s="62"/>
      <c r="BZ34" s="63"/>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1"/>
      <c r="BM35" s="62"/>
      <c r="BN35" s="62"/>
      <c r="BO35" s="62"/>
      <c r="BP35" s="62"/>
      <c r="BQ35" s="62"/>
      <c r="BR35" s="62"/>
      <c r="BS35" s="62"/>
      <c r="BT35" s="62"/>
      <c r="BU35" s="62"/>
      <c r="BV35" s="62"/>
      <c r="BW35" s="62"/>
      <c r="BX35" s="62"/>
      <c r="BY35" s="62"/>
      <c r="BZ35" s="63"/>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1"/>
      <c r="BM36" s="62"/>
      <c r="BN36" s="62"/>
      <c r="BO36" s="62"/>
      <c r="BP36" s="62"/>
      <c r="BQ36" s="62"/>
      <c r="BR36" s="62"/>
      <c r="BS36" s="62"/>
      <c r="BT36" s="62"/>
      <c r="BU36" s="62"/>
      <c r="BV36" s="62"/>
      <c r="BW36" s="62"/>
      <c r="BX36" s="62"/>
      <c r="BY36" s="62"/>
      <c r="BZ36" s="63"/>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1"/>
      <c r="BM37" s="62"/>
      <c r="BN37" s="62"/>
      <c r="BO37" s="62"/>
      <c r="BP37" s="62"/>
      <c r="BQ37" s="62"/>
      <c r="BR37" s="62"/>
      <c r="BS37" s="62"/>
      <c r="BT37" s="62"/>
      <c r="BU37" s="62"/>
      <c r="BV37" s="62"/>
      <c r="BW37" s="62"/>
      <c r="BX37" s="62"/>
      <c r="BY37" s="62"/>
      <c r="BZ37" s="63"/>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1"/>
      <c r="BM38" s="62"/>
      <c r="BN38" s="62"/>
      <c r="BO38" s="62"/>
      <c r="BP38" s="62"/>
      <c r="BQ38" s="62"/>
      <c r="BR38" s="62"/>
      <c r="BS38" s="62"/>
      <c r="BT38" s="62"/>
      <c r="BU38" s="62"/>
      <c r="BV38" s="62"/>
      <c r="BW38" s="62"/>
      <c r="BX38" s="62"/>
      <c r="BY38" s="62"/>
      <c r="BZ38" s="63"/>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1"/>
      <c r="BM39" s="62"/>
      <c r="BN39" s="62"/>
      <c r="BO39" s="62"/>
      <c r="BP39" s="62"/>
      <c r="BQ39" s="62"/>
      <c r="BR39" s="62"/>
      <c r="BS39" s="62"/>
      <c r="BT39" s="62"/>
      <c r="BU39" s="62"/>
      <c r="BV39" s="62"/>
      <c r="BW39" s="62"/>
      <c r="BX39" s="62"/>
      <c r="BY39" s="62"/>
      <c r="BZ39" s="63"/>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1"/>
      <c r="BM40" s="62"/>
      <c r="BN40" s="62"/>
      <c r="BO40" s="62"/>
      <c r="BP40" s="62"/>
      <c r="BQ40" s="62"/>
      <c r="BR40" s="62"/>
      <c r="BS40" s="62"/>
      <c r="BT40" s="62"/>
      <c r="BU40" s="62"/>
      <c r="BV40" s="62"/>
      <c r="BW40" s="62"/>
      <c r="BX40" s="62"/>
      <c r="BY40" s="62"/>
      <c r="BZ40" s="63"/>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1"/>
      <c r="BM41" s="62"/>
      <c r="BN41" s="62"/>
      <c r="BO41" s="62"/>
      <c r="BP41" s="62"/>
      <c r="BQ41" s="62"/>
      <c r="BR41" s="62"/>
      <c r="BS41" s="62"/>
      <c r="BT41" s="62"/>
      <c r="BU41" s="62"/>
      <c r="BV41" s="62"/>
      <c r="BW41" s="62"/>
      <c r="BX41" s="62"/>
      <c r="BY41" s="62"/>
      <c r="BZ41" s="63"/>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1"/>
      <c r="BM42" s="62"/>
      <c r="BN42" s="62"/>
      <c r="BO42" s="62"/>
      <c r="BP42" s="62"/>
      <c r="BQ42" s="62"/>
      <c r="BR42" s="62"/>
      <c r="BS42" s="62"/>
      <c r="BT42" s="62"/>
      <c r="BU42" s="62"/>
      <c r="BV42" s="62"/>
      <c r="BW42" s="62"/>
      <c r="BX42" s="62"/>
      <c r="BY42" s="62"/>
      <c r="BZ42" s="63"/>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1"/>
      <c r="BM43" s="62"/>
      <c r="BN43" s="62"/>
      <c r="BO43" s="62"/>
      <c r="BP43" s="62"/>
      <c r="BQ43" s="62"/>
      <c r="BR43" s="62"/>
      <c r="BS43" s="62"/>
      <c r="BT43" s="62"/>
      <c r="BU43" s="62"/>
      <c r="BV43" s="62"/>
      <c r="BW43" s="62"/>
      <c r="BX43" s="62"/>
      <c r="BY43" s="62"/>
      <c r="BZ43" s="63"/>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4"/>
      <c r="BM44" s="65"/>
      <c r="BN44" s="65"/>
      <c r="BO44" s="65"/>
      <c r="BP44" s="65"/>
      <c r="BQ44" s="65"/>
      <c r="BR44" s="65"/>
      <c r="BS44" s="65"/>
      <c r="BT44" s="65"/>
      <c r="BU44" s="65"/>
      <c r="BV44" s="65"/>
      <c r="BW44" s="65"/>
      <c r="BX44" s="65"/>
      <c r="BY44" s="65"/>
      <c r="BZ44" s="66"/>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1" t="s">
        <v>115</v>
      </c>
      <c r="BM47" s="62"/>
      <c r="BN47" s="62"/>
      <c r="BO47" s="62"/>
      <c r="BP47" s="62"/>
      <c r="BQ47" s="62"/>
      <c r="BR47" s="62"/>
      <c r="BS47" s="62"/>
      <c r="BT47" s="62"/>
      <c r="BU47" s="62"/>
      <c r="BV47" s="62"/>
      <c r="BW47" s="62"/>
      <c r="BX47" s="62"/>
      <c r="BY47" s="62"/>
      <c r="BZ47" s="63"/>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1"/>
      <c r="BM48" s="62"/>
      <c r="BN48" s="62"/>
      <c r="BO48" s="62"/>
      <c r="BP48" s="62"/>
      <c r="BQ48" s="62"/>
      <c r="BR48" s="62"/>
      <c r="BS48" s="62"/>
      <c r="BT48" s="62"/>
      <c r="BU48" s="62"/>
      <c r="BV48" s="62"/>
      <c r="BW48" s="62"/>
      <c r="BX48" s="62"/>
      <c r="BY48" s="62"/>
      <c r="BZ48" s="63"/>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1"/>
      <c r="BM49" s="62"/>
      <c r="BN49" s="62"/>
      <c r="BO49" s="62"/>
      <c r="BP49" s="62"/>
      <c r="BQ49" s="62"/>
      <c r="BR49" s="62"/>
      <c r="BS49" s="62"/>
      <c r="BT49" s="62"/>
      <c r="BU49" s="62"/>
      <c r="BV49" s="62"/>
      <c r="BW49" s="62"/>
      <c r="BX49" s="62"/>
      <c r="BY49" s="62"/>
      <c r="BZ49" s="63"/>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1"/>
      <c r="BM50" s="62"/>
      <c r="BN50" s="62"/>
      <c r="BO50" s="62"/>
      <c r="BP50" s="62"/>
      <c r="BQ50" s="62"/>
      <c r="BR50" s="62"/>
      <c r="BS50" s="62"/>
      <c r="BT50" s="62"/>
      <c r="BU50" s="62"/>
      <c r="BV50" s="62"/>
      <c r="BW50" s="62"/>
      <c r="BX50" s="62"/>
      <c r="BY50" s="62"/>
      <c r="BZ50" s="63"/>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1"/>
      <c r="BM51" s="62"/>
      <c r="BN51" s="62"/>
      <c r="BO51" s="62"/>
      <c r="BP51" s="62"/>
      <c r="BQ51" s="62"/>
      <c r="BR51" s="62"/>
      <c r="BS51" s="62"/>
      <c r="BT51" s="62"/>
      <c r="BU51" s="62"/>
      <c r="BV51" s="62"/>
      <c r="BW51" s="62"/>
      <c r="BX51" s="62"/>
      <c r="BY51" s="62"/>
      <c r="BZ51" s="63"/>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1"/>
      <c r="BM52" s="62"/>
      <c r="BN52" s="62"/>
      <c r="BO52" s="62"/>
      <c r="BP52" s="62"/>
      <c r="BQ52" s="62"/>
      <c r="BR52" s="62"/>
      <c r="BS52" s="62"/>
      <c r="BT52" s="62"/>
      <c r="BU52" s="62"/>
      <c r="BV52" s="62"/>
      <c r="BW52" s="62"/>
      <c r="BX52" s="62"/>
      <c r="BY52" s="62"/>
      <c r="BZ52" s="63"/>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1"/>
      <c r="BM53" s="62"/>
      <c r="BN53" s="62"/>
      <c r="BO53" s="62"/>
      <c r="BP53" s="62"/>
      <c r="BQ53" s="62"/>
      <c r="BR53" s="62"/>
      <c r="BS53" s="62"/>
      <c r="BT53" s="62"/>
      <c r="BU53" s="62"/>
      <c r="BV53" s="62"/>
      <c r="BW53" s="62"/>
      <c r="BX53" s="62"/>
      <c r="BY53" s="62"/>
      <c r="BZ53" s="63"/>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1"/>
      <c r="BM54" s="62"/>
      <c r="BN54" s="62"/>
      <c r="BO54" s="62"/>
      <c r="BP54" s="62"/>
      <c r="BQ54" s="62"/>
      <c r="BR54" s="62"/>
      <c r="BS54" s="62"/>
      <c r="BT54" s="62"/>
      <c r="BU54" s="62"/>
      <c r="BV54" s="62"/>
      <c r="BW54" s="62"/>
      <c r="BX54" s="62"/>
      <c r="BY54" s="62"/>
      <c r="BZ54" s="63"/>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1"/>
      <c r="BM55" s="62"/>
      <c r="BN55" s="62"/>
      <c r="BO55" s="62"/>
      <c r="BP55" s="62"/>
      <c r="BQ55" s="62"/>
      <c r="BR55" s="62"/>
      <c r="BS55" s="62"/>
      <c r="BT55" s="62"/>
      <c r="BU55" s="62"/>
      <c r="BV55" s="62"/>
      <c r="BW55" s="62"/>
      <c r="BX55" s="62"/>
      <c r="BY55" s="62"/>
      <c r="BZ55" s="63"/>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1"/>
      <c r="BM56" s="62"/>
      <c r="BN56" s="62"/>
      <c r="BO56" s="62"/>
      <c r="BP56" s="62"/>
      <c r="BQ56" s="62"/>
      <c r="BR56" s="62"/>
      <c r="BS56" s="62"/>
      <c r="BT56" s="62"/>
      <c r="BU56" s="62"/>
      <c r="BV56" s="62"/>
      <c r="BW56" s="62"/>
      <c r="BX56" s="62"/>
      <c r="BY56" s="62"/>
      <c r="BZ56" s="63"/>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1"/>
      <c r="BM57" s="62"/>
      <c r="BN57" s="62"/>
      <c r="BO57" s="62"/>
      <c r="BP57" s="62"/>
      <c r="BQ57" s="62"/>
      <c r="BR57" s="62"/>
      <c r="BS57" s="62"/>
      <c r="BT57" s="62"/>
      <c r="BU57" s="62"/>
      <c r="BV57" s="62"/>
      <c r="BW57" s="62"/>
      <c r="BX57" s="62"/>
      <c r="BY57" s="62"/>
      <c r="BZ57" s="63"/>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1"/>
      <c r="BM58" s="62"/>
      <c r="BN58" s="62"/>
      <c r="BO58" s="62"/>
      <c r="BP58" s="62"/>
      <c r="BQ58" s="62"/>
      <c r="BR58" s="62"/>
      <c r="BS58" s="62"/>
      <c r="BT58" s="62"/>
      <c r="BU58" s="62"/>
      <c r="BV58" s="62"/>
      <c r="BW58" s="62"/>
      <c r="BX58" s="62"/>
      <c r="BY58" s="62"/>
      <c r="BZ58" s="63"/>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1"/>
      <c r="BM59" s="62"/>
      <c r="BN59" s="62"/>
      <c r="BO59" s="62"/>
      <c r="BP59" s="62"/>
      <c r="BQ59" s="62"/>
      <c r="BR59" s="62"/>
      <c r="BS59" s="62"/>
      <c r="BT59" s="62"/>
      <c r="BU59" s="62"/>
      <c r="BV59" s="62"/>
      <c r="BW59" s="62"/>
      <c r="BX59" s="62"/>
      <c r="BY59" s="62"/>
      <c r="BZ59" s="63"/>
    </row>
    <row r="60" spans="1:78" ht="13.5" customHeight="1" x14ac:dyDescent="0.2">
      <c r="A60" s="2"/>
      <c r="B60" s="58" t="s">
        <v>28</v>
      </c>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60"/>
      <c r="BK60" s="2"/>
      <c r="BL60" s="61"/>
      <c r="BM60" s="62"/>
      <c r="BN60" s="62"/>
      <c r="BO60" s="62"/>
      <c r="BP60" s="62"/>
      <c r="BQ60" s="62"/>
      <c r="BR60" s="62"/>
      <c r="BS60" s="62"/>
      <c r="BT60" s="62"/>
      <c r="BU60" s="62"/>
      <c r="BV60" s="62"/>
      <c r="BW60" s="62"/>
      <c r="BX60" s="62"/>
      <c r="BY60" s="62"/>
      <c r="BZ60" s="63"/>
    </row>
    <row r="61" spans="1:78" ht="13.5" customHeight="1" x14ac:dyDescent="0.2">
      <c r="A61" s="2"/>
      <c r="B61" s="58"/>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60"/>
      <c r="BK61" s="2"/>
      <c r="BL61" s="61"/>
      <c r="BM61" s="62"/>
      <c r="BN61" s="62"/>
      <c r="BO61" s="62"/>
      <c r="BP61" s="62"/>
      <c r="BQ61" s="62"/>
      <c r="BR61" s="62"/>
      <c r="BS61" s="62"/>
      <c r="BT61" s="62"/>
      <c r="BU61" s="62"/>
      <c r="BV61" s="62"/>
      <c r="BW61" s="62"/>
      <c r="BX61" s="62"/>
      <c r="BY61" s="62"/>
      <c r="BZ61" s="63"/>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1"/>
      <c r="BM62" s="62"/>
      <c r="BN62" s="62"/>
      <c r="BO62" s="62"/>
      <c r="BP62" s="62"/>
      <c r="BQ62" s="62"/>
      <c r="BR62" s="62"/>
      <c r="BS62" s="62"/>
      <c r="BT62" s="62"/>
      <c r="BU62" s="62"/>
      <c r="BV62" s="62"/>
      <c r="BW62" s="62"/>
      <c r="BX62" s="62"/>
      <c r="BY62" s="62"/>
      <c r="BZ62" s="63"/>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4"/>
      <c r="BM63" s="65"/>
      <c r="BN63" s="65"/>
      <c r="BO63" s="65"/>
      <c r="BP63" s="65"/>
      <c r="BQ63" s="65"/>
      <c r="BR63" s="65"/>
      <c r="BS63" s="65"/>
      <c r="BT63" s="65"/>
      <c r="BU63" s="65"/>
      <c r="BV63" s="65"/>
      <c r="BW63" s="65"/>
      <c r="BX63" s="65"/>
      <c r="BY63" s="65"/>
      <c r="BZ63" s="66"/>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1" t="s">
        <v>116</v>
      </c>
      <c r="BM66" s="62"/>
      <c r="BN66" s="62"/>
      <c r="BO66" s="62"/>
      <c r="BP66" s="62"/>
      <c r="BQ66" s="62"/>
      <c r="BR66" s="62"/>
      <c r="BS66" s="62"/>
      <c r="BT66" s="62"/>
      <c r="BU66" s="62"/>
      <c r="BV66" s="62"/>
      <c r="BW66" s="62"/>
      <c r="BX66" s="62"/>
      <c r="BY66" s="62"/>
      <c r="BZ66" s="63"/>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1"/>
      <c r="BM67" s="62"/>
      <c r="BN67" s="62"/>
      <c r="BO67" s="62"/>
      <c r="BP67" s="62"/>
      <c r="BQ67" s="62"/>
      <c r="BR67" s="62"/>
      <c r="BS67" s="62"/>
      <c r="BT67" s="62"/>
      <c r="BU67" s="62"/>
      <c r="BV67" s="62"/>
      <c r="BW67" s="62"/>
      <c r="BX67" s="62"/>
      <c r="BY67" s="62"/>
      <c r="BZ67" s="63"/>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1"/>
      <c r="BM68" s="62"/>
      <c r="BN68" s="62"/>
      <c r="BO68" s="62"/>
      <c r="BP68" s="62"/>
      <c r="BQ68" s="62"/>
      <c r="BR68" s="62"/>
      <c r="BS68" s="62"/>
      <c r="BT68" s="62"/>
      <c r="BU68" s="62"/>
      <c r="BV68" s="62"/>
      <c r="BW68" s="62"/>
      <c r="BX68" s="62"/>
      <c r="BY68" s="62"/>
      <c r="BZ68" s="63"/>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1"/>
      <c r="BM69" s="62"/>
      <c r="BN69" s="62"/>
      <c r="BO69" s="62"/>
      <c r="BP69" s="62"/>
      <c r="BQ69" s="62"/>
      <c r="BR69" s="62"/>
      <c r="BS69" s="62"/>
      <c r="BT69" s="62"/>
      <c r="BU69" s="62"/>
      <c r="BV69" s="62"/>
      <c r="BW69" s="62"/>
      <c r="BX69" s="62"/>
      <c r="BY69" s="62"/>
      <c r="BZ69" s="63"/>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1"/>
      <c r="BM70" s="62"/>
      <c r="BN70" s="62"/>
      <c r="BO70" s="62"/>
      <c r="BP70" s="62"/>
      <c r="BQ70" s="62"/>
      <c r="BR70" s="62"/>
      <c r="BS70" s="62"/>
      <c r="BT70" s="62"/>
      <c r="BU70" s="62"/>
      <c r="BV70" s="62"/>
      <c r="BW70" s="62"/>
      <c r="BX70" s="62"/>
      <c r="BY70" s="62"/>
      <c r="BZ70" s="63"/>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1"/>
      <c r="BM71" s="62"/>
      <c r="BN71" s="62"/>
      <c r="BO71" s="62"/>
      <c r="BP71" s="62"/>
      <c r="BQ71" s="62"/>
      <c r="BR71" s="62"/>
      <c r="BS71" s="62"/>
      <c r="BT71" s="62"/>
      <c r="BU71" s="62"/>
      <c r="BV71" s="62"/>
      <c r="BW71" s="62"/>
      <c r="BX71" s="62"/>
      <c r="BY71" s="62"/>
      <c r="BZ71" s="63"/>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1"/>
      <c r="BM72" s="62"/>
      <c r="BN72" s="62"/>
      <c r="BO72" s="62"/>
      <c r="BP72" s="62"/>
      <c r="BQ72" s="62"/>
      <c r="BR72" s="62"/>
      <c r="BS72" s="62"/>
      <c r="BT72" s="62"/>
      <c r="BU72" s="62"/>
      <c r="BV72" s="62"/>
      <c r="BW72" s="62"/>
      <c r="BX72" s="62"/>
      <c r="BY72" s="62"/>
      <c r="BZ72" s="63"/>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1"/>
      <c r="BM73" s="62"/>
      <c r="BN73" s="62"/>
      <c r="BO73" s="62"/>
      <c r="BP73" s="62"/>
      <c r="BQ73" s="62"/>
      <c r="BR73" s="62"/>
      <c r="BS73" s="62"/>
      <c r="BT73" s="62"/>
      <c r="BU73" s="62"/>
      <c r="BV73" s="62"/>
      <c r="BW73" s="62"/>
      <c r="BX73" s="62"/>
      <c r="BY73" s="62"/>
      <c r="BZ73" s="63"/>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1"/>
      <c r="BM74" s="62"/>
      <c r="BN74" s="62"/>
      <c r="BO74" s="62"/>
      <c r="BP74" s="62"/>
      <c r="BQ74" s="62"/>
      <c r="BR74" s="62"/>
      <c r="BS74" s="62"/>
      <c r="BT74" s="62"/>
      <c r="BU74" s="62"/>
      <c r="BV74" s="62"/>
      <c r="BW74" s="62"/>
      <c r="BX74" s="62"/>
      <c r="BY74" s="62"/>
      <c r="BZ74" s="63"/>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1"/>
      <c r="BM75" s="62"/>
      <c r="BN75" s="62"/>
      <c r="BO75" s="62"/>
      <c r="BP75" s="62"/>
      <c r="BQ75" s="62"/>
      <c r="BR75" s="62"/>
      <c r="BS75" s="62"/>
      <c r="BT75" s="62"/>
      <c r="BU75" s="62"/>
      <c r="BV75" s="62"/>
      <c r="BW75" s="62"/>
      <c r="BX75" s="62"/>
      <c r="BY75" s="62"/>
      <c r="BZ75" s="63"/>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1"/>
      <c r="BM76" s="62"/>
      <c r="BN76" s="62"/>
      <c r="BO76" s="62"/>
      <c r="BP76" s="62"/>
      <c r="BQ76" s="62"/>
      <c r="BR76" s="62"/>
      <c r="BS76" s="62"/>
      <c r="BT76" s="62"/>
      <c r="BU76" s="62"/>
      <c r="BV76" s="62"/>
      <c r="BW76" s="62"/>
      <c r="BX76" s="62"/>
      <c r="BY76" s="62"/>
      <c r="BZ76" s="63"/>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1"/>
      <c r="BM77" s="62"/>
      <c r="BN77" s="62"/>
      <c r="BO77" s="62"/>
      <c r="BP77" s="62"/>
      <c r="BQ77" s="62"/>
      <c r="BR77" s="62"/>
      <c r="BS77" s="62"/>
      <c r="BT77" s="62"/>
      <c r="BU77" s="62"/>
      <c r="BV77" s="62"/>
      <c r="BW77" s="62"/>
      <c r="BX77" s="62"/>
      <c r="BY77" s="62"/>
      <c r="BZ77" s="63"/>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1"/>
      <c r="BM78" s="62"/>
      <c r="BN78" s="62"/>
      <c r="BO78" s="62"/>
      <c r="BP78" s="62"/>
      <c r="BQ78" s="62"/>
      <c r="BR78" s="62"/>
      <c r="BS78" s="62"/>
      <c r="BT78" s="62"/>
      <c r="BU78" s="62"/>
      <c r="BV78" s="62"/>
      <c r="BW78" s="62"/>
      <c r="BX78" s="62"/>
      <c r="BY78" s="62"/>
      <c r="BZ78" s="63"/>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1"/>
      <c r="BM79" s="62"/>
      <c r="BN79" s="62"/>
      <c r="BO79" s="62"/>
      <c r="BP79" s="62"/>
      <c r="BQ79" s="62"/>
      <c r="BR79" s="62"/>
      <c r="BS79" s="62"/>
      <c r="BT79" s="62"/>
      <c r="BU79" s="62"/>
      <c r="BV79" s="62"/>
      <c r="BW79" s="62"/>
      <c r="BX79" s="62"/>
      <c r="BY79" s="62"/>
      <c r="BZ79" s="63"/>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1"/>
      <c r="BM80" s="62"/>
      <c r="BN80" s="62"/>
      <c r="BO80" s="62"/>
      <c r="BP80" s="62"/>
      <c r="BQ80" s="62"/>
      <c r="BR80" s="62"/>
      <c r="BS80" s="62"/>
      <c r="BT80" s="62"/>
      <c r="BU80" s="62"/>
      <c r="BV80" s="62"/>
      <c r="BW80" s="62"/>
      <c r="BX80" s="62"/>
      <c r="BY80" s="62"/>
      <c r="BZ80" s="63"/>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1"/>
      <c r="BM81" s="62"/>
      <c r="BN81" s="62"/>
      <c r="BO81" s="62"/>
      <c r="BP81" s="62"/>
      <c r="BQ81" s="62"/>
      <c r="BR81" s="62"/>
      <c r="BS81" s="62"/>
      <c r="BT81" s="62"/>
      <c r="BU81" s="62"/>
      <c r="BV81" s="62"/>
      <c r="BW81" s="62"/>
      <c r="BX81" s="62"/>
      <c r="BY81" s="62"/>
      <c r="BZ81" s="63"/>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4"/>
      <c r="BM82" s="65"/>
      <c r="BN82" s="65"/>
      <c r="BO82" s="65"/>
      <c r="BP82" s="65"/>
      <c r="BQ82" s="65"/>
      <c r="BR82" s="65"/>
      <c r="BS82" s="65"/>
      <c r="BT82" s="65"/>
      <c r="BU82" s="65"/>
      <c r="BV82" s="65"/>
      <c r="BW82" s="65"/>
      <c r="BX82" s="65"/>
      <c r="BY82" s="65"/>
      <c r="BZ82" s="66"/>
    </row>
    <row r="83" spans="1:78" x14ac:dyDescent="0.2">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2">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2">
      <c r="B85" s="12"/>
      <c r="C85" s="12"/>
      <c r="D85" s="12"/>
      <c r="E85" s="12" t="str">
        <f>データ!AI6</f>
        <v>【104.54】</v>
      </c>
      <c r="F85" s="12" t="str">
        <f>データ!AT6</f>
        <v>【65.93】</v>
      </c>
      <c r="G85" s="12" t="str">
        <f>データ!BE6</f>
        <v>【44.25】</v>
      </c>
      <c r="H85" s="12" t="str">
        <f>データ!BP6</f>
        <v>【1,182.11】</v>
      </c>
      <c r="I85" s="12" t="str">
        <f>データ!CA6</f>
        <v>【73.78】</v>
      </c>
      <c r="J85" s="12" t="str">
        <f>データ!CL6</f>
        <v>【220.62】</v>
      </c>
      <c r="K85" s="12" t="str">
        <f>データ!CW6</f>
        <v>【42.22】</v>
      </c>
      <c r="L85" s="12" t="str">
        <f>データ!DH6</f>
        <v>【85.67】</v>
      </c>
      <c r="M85" s="12" t="str">
        <f>データ!DS6</f>
        <v>【28.00】</v>
      </c>
      <c r="N85" s="12" t="str">
        <f>データ!ED6</f>
        <v>【0.03】</v>
      </c>
      <c r="O85" s="12" t="str">
        <f>データ!EO6</f>
        <v>【0.13】</v>
      </c>
    </row>
  </sheetData>
  <sheetProtection algorithmName="SHA-512" hashValue="yLu8aJpdKmtePc2Ouj2yBUNcxBQVrCUo7AYiHjVzYiFKTSMARRL/JhkZ4Bb62+dNjHh3OH1FStFHUD2h9L+oKQ==" saltValue="dZCFvnKK96Zq9S+4s3ydWQ=="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2" x14ac:dyDescent="0.2"/>
  <cols>
    <col min="2" max="144" width="11.88671875" customWidth="1"/>
  </cols>
  <sheetData>
    <row r="1" spans="1:148" x14ac:dyDescent="0.2">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2">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2">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2">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2">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2">
      <c r="A6" s="14" t="s">
        <v>95</v>
      </c>
      <c r="B6" s="19">
        <f>B7</f>
        <v>2022</v>
      </c>
      <c r="C6" s="19">
        <f t="shared" ref="C6:X6" si="3">C7</f>
        <v>272043</v>
      </c>
      <c r="D6" s="19">
        <f t="shared" si="3"/>
        <v>46</v>
      </c>
      <c r="E6" s="19">
        <f t="shared" si="3"/>
        <v>17</v>
      </c>
      <c r="F6" s="19">
        <f t="shared" si="3"/>
        <v>4</v>
      </c>
      <c r="G6" s="19">
        <f t="shared" si="3"/>
        <v>0</v>
      </c>
      <c r="H6" s="19" t="str">
        <f t="shared" si="3"/>
        <v>大阪府　池田市</v>
      </c>
      <c r="I6" s="19" t="str">
        <f t="shared" si="3"/>
        <v>法適用</v>
      </c>
      <c r="J6" s="19" t="str">
        <f t="shared" si="3"/>
        <v>下水道事業</v>
      </c>
      <c r="K6" s="19" t="str">
        <f t="shared" si="3"/>
        <v>特定環境保全公共下水道</v>
      </c>
      <c r="L6" s="19" t="str">
        <f t="shared" si="3"/>
        <v>D1</v>
      </c>
      <c r="M6" s="19" t="str">
        <f t="shared" si="3"/>
        <v>自治体職員</v>
      </c>
      <c r="N6" s="20" t="str">
        <f t="shared" si="3"/>
        <v>-</v>
      </c>
      <c r="O6" s="20">
        <f t="shared" si="3"/>
        <v>85.39</v>
      </c>
      <c r="P6" s="20">
        <f t="shared" si="3"/>
        <v>3.25</v>
      </c>
      <c r="Q6" s="20">
        <f t="shared" si="3"/>
        <v>100</v>
      </c>
      <c r="R6" s="20">
        <f t="shared" si="3"/>
        <v>1353</v>
      </c>
      <c r="S6" s="20">
        <f t="shared" si="3"/>
        <v>103074</v>
      </c>
      <c r="T6" s="20">
        <f t="shared" si="3"/>
        <v>22.14</v>
      </c>
      <c r="U6" s="20">
        <f t="shared" si="3"/>
        <v>4655.5600000000004</v>
      </c>
      <c r="V6" s="20">
        <f t="shared" si="3"/>
        <v>3354</v>
      </c>
      <c r="W6" s="20">
        <f t="shared" si="3"/>
        <v>1.03</v>
      </c>
      <c r="X6" s="20">
        <f t="shared" si="3"/>
        <v>3256.31</v>
      </c>
      <c r="Y6" s="21">
        <f>IF(Y7="",NA(),Y7)</f>
        <v>107.86</v>
      </c>
      <c r="Z6" s="21">
        <f t="shared" ref="Z6:AH6" si="4">IF(Z7="",NA(),Z7)</f>
        <v>106.57</v>
      </c>
      <c r="AA6" s="21">
        <f t="shared" si="4"/>
        <v>104.98</v>
      </c>
      <c r="AB6" s="21">
        <f t="shared" si="4"/>
        <v>102.44</v>
      </c>
      <c r="AC6" s="21">
        <f t="shared" si="4"/>
        <v>98.67</v>
      </c>
      <c r="AD6" s="21">
        <f t="shared" si="4"/>
        <v>102.95</v>
      </c>
      <c r="AE6" s="21">
        <f t="shared" si="4"/>
        <v>103.34</v>
      </c>
      <c r="AF6" s="21">
        <f t="shared" si="4"/>
        <v>102.7</v>
      </c>
      <c r="AG6" s="21">
        <f t="shared" si="4"/>
        <v>104.11</v>
      </c>
      <c r="AH6" s="21">
        <f t="shared" si="4"/>
        <v>101.98</v>
      </c>
      <c r="AI6" s="20" t="str">
        <f>IF(AI7="","",IF(AI7="-","【-】","【"&amp;SUBSTITUTE(TEXT(AI7,"#,##0.00"),"-","△")&amp;"】"))</f>
        <v>【104.54】</v>
      </c>
      <c r="AJ6" s="20">
        <f>IF(AJ7="",NA(),AJ7)</f>
        <v>0</v>
      </c>
      <c r="AK6" s="20">
        <f t="shared" ref="AK6:AS6" si="5">IF(AK7="",NA(),AK7)</f>
        <v>0</v>
      </c>
      <c r="AL6" s="20">
        <f t="shared" si="5"/>
        <v>0</v>
      </c>
      <c r="AM6" s="20">
        <f t="shared" si="5"/>
        <v>0</v>
      </c>
      <c r="AN6" s="20">
        <f t="shared" si="5"/>
        <v>0</v>
      </c>
      <c r="AO6" s="21">
        <f t="shared" si="5"/>
        <v>27.02</v>
      </c>
      <c r="AP6" s="21">
        <f t="shared" si="5"/>
        <v>29.74</v>
      </c>
      <c r="AQ6" s="21">
        <f t="shared" si="5"/>
        <v>48.2</v>
      </c>
      <c r="AR6" s="21">
        <f t="shared" si="5"/>
        <v>46.91</v>
      </c>
      <c r="AS6" s="21">
        <f t="shared" si="5"/>
        <v>52.27</v>
      </c>
      <c r="AT6" s="20" t="str">
        <f>IF(AT7="","",IF(AT7="-","【-】","【"&amp;SUBSTITUTE(TEXT(AT7,"#,##0.00"),"-","△")&amp;"】"))</f>
        <v>【65.93】</v>
      </c>
      <c r="AU6" s="21">
        <f>IF(AU7="",NA(),AU7)</f>
        <v>1331.45</v>
      </c>
      <c r="AV6" s="21">
        <f t="shared" ref="AV6:BD6" si="6">IF(AV7="",NA(),AV7)</f>
        <v>1483.46</v>
      </c>
      <c r="AW6" s="21">
        <f t="shared" si="6"/>
        <v>1530.89</v>
      </c>
      <c r="AX6" s="21">
        <f t="shared" si="6"/>
        <v>762.43</v>
      </c>
      <c r="AY6" s="21">
        <f t="shared" si="6"/>
        <v>992.31</v>
      </c>
      <c r="AZ6" s="21">
        <f t="shared" si="6"/>
        <v>60.67</v>
      </c>
      <c r="BA6" s="21">
        <f t="shared" si="6"/>
        <v>53.44</v>
      </c>
      <c r="BB6" s="21">
        <f t="shared" si="6"/>
        <v>46.85</v>
      </c>
      <c r="BC6" s="21">
        <f t="shared" si="6"/>
        <v>44.35</v>
      </c>
      <c r="BD6" s="21">
        <f t="shared" si="6"/>
        <v>41.51</v>
      </c>
      <c r="BE6" s="20" t="str">
        <f>IF(BE7="","",IF(BE7="-","【-】","【"&amp;SUBSTITUTE(TEXT(BE7,"#,##0.00"),"-","△")&amp;"】"))</f>
        <v>【44.25】</v>
      </c>
      <c r="BF6" s="21">
        <f>IF(BF7="",NA(),BF7)</f>
        <v>160.84</v>
      </c>
      <c r="BG6" s="21">
        <f t="shared" ref="BG6:BO6" si="7">IF(BG7="",NA(),BG7)</f>
        <v>163.53</v>
      </c>
      <c r="BH6" s="21">
        <f t="shared" si="7"/>
        <v>156.88</v>
      </c>
      <c r="BI6" s="21">
        <f t="shared" si="7"/>
        <v>198.2</v>
      </c>
      <c r="BJ6" s="21">
        <f t="shared" si="7"/>
        <v>216.78</v>
      </c>
      <c r="BK6" s="21">
        <f t="shared" si="7"/>
        <v>1252.71</v>
      </c>
      <c r="BL6" s="21">
        <f t="shared" si="7"/>
        <v>1267.3900000000001</v>
      </c>
      <c r="BM6" s="21">
        <f t="shared" si="7"/>
        <v>1268.6300000000001</v>
      </c>
      <c r="BN6" s="21">
        <f t="shared" si="7"/>
        <v>1283.69</v>
      </c>
      <c r="BO6" s="21">
        <f t="shared" si="7"/>
        <v>1160.22</v>
      </c>
      <c r="BP6" s="20" t="str">
        <f>IF(BP7="","",IF(BP7="-","【-】","【"&amp;SUBSTITUTE(TEXT(BP7,"#,##0.00"),"-","△")&amp;"】"))</f>
        <v>【1,182.11】</v>
      </c>
      <c r="BQ6" s="21">
        <f>IF(BQ7="",NA(),BQ7)</f>
        <v>114.55</v>
      </c>
      <c r="BR6" s="21">
        <f t="shared" ref="BR6:BZ6" si="8">IF(BR7="",NA(),BR7)</f>
        <v>111.61</v>
      </c>
      <c r="BS6" s="21">
        <f t="shared" si="8"/>
        <v>107.18</v>
      </c>
      <c r="BT6" s="21">
        <f t="shared" si="8"/>
        <v>94.2</v>
      </c>
      <c r="BU6" s="21">
        <f t="shared" si="8"/>
        <v>86.31</v>
      </c>
      <c r="BV6" s="21">
        <f t="shared" si="8"/>
        <v>87.03</v>
      </c>
      <c r="BW6" s="21">
        <f t="shared" si="8"/>
        <v>84.3</v>
      </c>
      <c r="BX6" s="21">
        <f t="shared" si="8"/>
        <v>82.88</v>
      </c>
      <c r="BY6" s="21">
        <f t="shared" si="8"/>
        <v>82.53</v>
      </c>
      <c r="BZ6" s="21">
        <f t="shared" si="8"/>
        <v>81.81</v>
      </c>
      <c r="CA6" s="20" t="str">
        <f>IF(CA7="","",IF(CA7="-","【-】","【"&amp;SUBSTITUTE(TEXT(CA7,"#,##0.00"),"-","△")&amp;"】"))</f>
        <v>【73.78】</v>
      </c>
      <c r="CB6" s="21">
        <f>IF(CB7="",NA(),CB7)</f>
        <v>93.53</v>
      </c>
      <c r="CC6" s="21">
        <f t="shared" ref="CC6:CK6" si="9">IF(CC7="",NA(),CC7)</f>
        <v>100.65</v>
      </c>
      <c r="CD6" s="21">
        <f t="shared" si="9"/>
        <v>101.81</v>
      </c>
      <c r="CE6" s="21">
        <f t="shared" si="9"/>
        <v>110.51</v>
      </c>
      <c r="CF6" s="21">
        <f t="shared" si="9"/>
        <v>121.24</v>
      </c>
      <c r="CG6" s="21">
        <f t="shared" si="9"/>
        <v>177.02</v>
      </c>
      <c r="CH6" s="21">
        <f t="shared" si="9"/>
        <v>185.47</v>
      </c>
      <c r="CI6" s="21">
        <f t="shared" si="9"/>
        <v>187.76</v>
      </c>
      <c r="CJ6" s="21">
        <f t="shared" si="9"/>
        <v>190.48</v>
      </c>
      <c r="CK6" s="21">
        <f t="shared" si="9"/>
        <v>193.59</v>
      </c>
      <c r="CL6" s="20" t="str">
        <f>IF(CL7="","",IF(CL7="-","【-】","【"&amp;SUBSTITUTE(TEXT(CL7,"#,##0.00"),"-","△")&amp;"】"))</f>
        <v>【220.62】</v>
      </c>
      <c r="CM6" s="21" t="str">
        <f>IF(CM7="",NA(),CM7)</f>
        <v>-</v>
      </c>
      <c r="CN6" s="21" t="str">
        <f t="shared" ref="CN6:CV6" si="10">IF(CN7="",NA(),CN7)</f>
        <v>-</v>
      </c>
      <c r="CO6" s="21" t="str">
        <f t="shared" si="10"/>
        <v>-</v>
      </c>
      <c r="CP6" s="21" t="str">
        <f t="shared" si="10"/>
        <v>-</v>
      </c>
      <c r="CQ6" s="21" t="str">
        <f t="shared" si="10"/>
        <v>-</v>
      </c>
      <c r="CR6" s="21">
        <f t="shared" si="10"/>
        <v>46.17</v>
      </c>
      <c r="CS6" s="21">
        <f t="shared" si="10"/>
        <v>45.68</v>
      </c>
      <c r="CT6" s="21">
        <f t="shared" si="10"/>
        <v>45.87</v>
      </c>
      <c r="CU6" s="21">
        <f t="shared" si="10"/>
        <v>44.24</v>
      </c>
      <c r="CV6" s="21">
        <f t="shared" si="10"/>
        <v>45.3</v>
      </c>
      <c r="CW6" s="20" t="str">
        <f>IF(CW7="","",IF(CW7="-","【-】","【"&amp;SUBSTITUTE(TEXT(CW7,"#,##0.00"),"-","△")&amp;"】"))</f>
        <v>【42.22】</v>
      </c>
      <c r="CX6" s="21">
        <f>IF(CX7="",NA(),CX7)</f>
        <v>97.88</v>
      </c>
      <c r="CY6" s="21">
        <f t="shared" ref="CY6:DG6" si="11">IF(CY7="",NA(),CY7)</f>
        <v>97.93</v>
      </c>
      <c r="CZ6" s="21">
        <f t="shared" si="11"/>
        <v>97.85</v>
      </c>
      <c r="DA6" s="21">
        <f t="shared" si="11"/>
        <v>97.83</v>
      </c>
      <c r="DB6" s="21">
        <f t="shared" si="11"/>
        <v>97.79</v>
      </c>
      <c r="DC6" s="21">
        <f t="shared" si="11"/>
        <v>87.84</v>
      </c>
      <c r="DD6" s="21">
        <f t="shared" si="11"/>
        <v>87.96</v>
      </c>
      <c r="DE6" s="21">
        <f t="shared" si="11"/>
        <v>87.65</v>
      </c>
      <c r="DF6" s="21">
        <f t="shared" si="11"/>
        <v>88.15</v>
      </c>
      <c r="DG6" s="21">
        <f t="shared" si="11"/>
        <v>88.37</v>
      </c>
      <c r="DH6" s="20" t="str">
        <f>IF(DH7="","",IF(DH7="-","【-】","【"&amp;SUBSTITUTE(TEXT(DH7,"#,##0.00"),"-","△")&amp;"】"))</f>
        <v>【85.67】</v>
      </c>
      <c r="DI6" s="21">
        <f>IF(DI7="",NA(),DI7)</f>
        <v>37.520000000000003</v>
      </c>
      <c r="DJ6" s="21">
        <f t="shared" ref="DJ6:DR6" si="12">IF(DJ7="",NA(),DJ7)</f>
        <v>41.03</v>
      </c>
      <c r="DK6" s="21">
        <f t="shared" si="12"/>
        <v>44.53</v>
      </c>
      <c r="DL6" s="21">
        <f t="shared" si="12"/>
        <v>47.23</v>
      </c>
      <c r="DM6" s="21">
        <f t="shared" si="12"/>
        <v>49.85</v>
      </c>
      <c r="DN6" s="21">
        <f t="shared" si="12"/>
        <v>26.56</v>
      </c>
      <c r="DO6" s="21">
        <f t="shared" si="12"/>
        <v>27.82</v>
      </c>
      <c r="DP6" s="21">
        <f t="shared" si="12"/>
        <v>29.24</v>
      </c>
      <c r="DQ6" s="21">
        <f t="shared" si="12"/>
        <v>31.73</v>
      </c>
      <c r="DR6" s="21">
        <f t="shared" si="12"/>
        <v>32.57</v>
      </c>
      <c r="DS6" s="20" t="str">
        <f>IF(DS7="","",IF(DS7="-","【-】","【"&amp;SUBSTITUTE(TEXT(DS7,"#,##0.00"),"-","△")&amp;"】"))</f>
        <v>【28.00】</v>
      </c>
      <c r="DT6" s="20">
        <f>IF(DT7="",NA(),DT7)</f>
        <v>0</v>
      </c>
      <c r="DU6" s="20">
        <f t="shared" ref="DU6:EC6" si="13">IF(DU7="",NA(),DU7)</f>
        <v>0</v>
      </c>
      <c r="DV6" s="20">
        <f t="shared" si="13"/>
        <v>0</v>
      </c>
      <c r="DW6" s="20">
        <f t="shared" si="13"/>
        <v>0</v>
      </c>
      <c r="DX6" s="20">
        <f t="shared" si="13"/>
        <v>0</v>
      </c>
      <c r="DY6" s="20">
        <f t="shared" si="13"/>
        <v>0</v>
      </c>
      <c r="DZ6" s="20">
        <f t="shared" si="13"/>
        <v>0</v>
      </c>
      <c r="EA6" s="20">
        <f t="shared" si="13"/>
        <v>0</v>
      </c>
      <c r="EB6" s="20">
        <f t="shared" si="13"/>
        <v>0</v>
      </c>
      <c r="EC6" s="21">
        <f t="shared" si="13"/>
        <v>0.04</v>
      </c>
      <c r="ED6" s="20" t="str">
        <f>IF(ED7="","",IF(ED7="-","【-】","【"&amp;SUBSTITUTE(TEXT(ED7,"#,##0.00"),"-","△")&amp;"】"))</f>
        <v>【0.03】</v>
      </c>
      <c r="EE6" s="20">
        <f>IF(EE7="",NA(),EE7)</f>
        <v>0</v>
      </c>
      <c r="EF6" s="21">
        <f t="shared" ref="EF6:EN6" si="14">IF(EF7="",NA(),EF7)</f>
        <v>0.12</v>
      </c>
      <c r="EG6" s="20">
        <f t="shared" si="14"/>
        <v>0</v>
      </c>
      <c r="EH6" s="21">
        <f t="shared" si="14"/>
        <v>1.2</v>
      </c>
      <c r="EI6" s="21">
        <f t="shared" si="14"/>
        <v>0.68</v>
      </c>
      <c r="EJ6" s="21">
        <f t="shared" si="14"/>
        <v>0.06</v>
      </c>
      <c r="EK6" s="21">
        <f t="shared" si="14"/>
        <v>0.04</v>
      </c>
      <c r="EL6" s="21">
        <f t="shared" si="14"/>
        <v>0.06</v>
      </c>
      <c r="EM6" s="21">
        <f t="shared" si="14"/>
        <v>0.27</v>
      </c>
      <c r="EN6" s="21">
        <f t="shared" si="14"/>
        <v>0.22</v>
      </c>
      <c r="EO6" s="20" t="str">
        <f>IF(EO7="","",IF(EO7="-","【-】","【"&amp;SUBSTITUTE(TEXT(EO7,"#,##0.00"),"-","△")&amp;"】"))</f>
        <v>【0.13】</v>
      </c>
    </row>
    <row r="7" spans="1:148" s="22" customFormat="1" x14ac:dyDescent="0.2">
      <c r="A7" s="14"/>
      <c r="B7" s="23">
        <v>2022</v>
      </c>
      <c r="C7" s="23">
        <v>272043</v>
      </c>
      <c r="D7" s="23">
        <v>46</v>
      </c>
      <c r="E7" s="23">
        <v>17</v>
      </c>
      <c r="F7" s="23">
        <v>4</v>
      </c>
      <c r="G7" s="23">
        <v>0</v>
      </c>
      <c r="H7" s="23" t="s">
        <v>96</v>
      </c>
      <c r="I7" s="23" t="s">
        <v>97</v>
      </c>
      <c r="J7" s="23" t="s">
        <v>98</v>
      </c>
      <c r="K7" s="23" t="s">
        <v>99</v>
      </c>
      <c r="L7" s="23" t="s">
        <v>100</v>
      </c>
      <c r="M7" s="23" t="s">
        <v>101</v>
      </c>
      <c r="N7" s="24" t="s">
        <v>102</v>
      </c>
      <c r="O7" s="24">
        <v>85.39</v>
      </c>
      <c r="P7" s="24">
        <v>3.25</v>
      </c>
      <c r="Q7" s="24">
        <v>100</v>
      </c>
      <c r="R7" s="24">
        <v>1353</v>
      </c>
      <c r="S7" s="24">
        <v>103074</v>
      </c>
      <c r="T7" s="24">
        <v>22.14</v>
      </c>
      <c r="U7" s="24">
        <v>4655.5600000000004</v>
      </c>
      <c r="V7" s="24">
        <v>3354</v>
      </c>
      <c r="W7" s="24">
        <v>1.03</v>
      </c>
      <c r="X7" s="24">
        <v>3256.31</v>
      </c>
      <c r="Y7" s="24">
        <v>107.86</v>
      </c>
      <c r="Z7" s="24">
        <v>106.57</v>
      </c>
      <c r="AA7" s="24">
        <v>104.98</v>
      </c>
      <c r="AB7" s="24">
        <v>102.44</v>
      </c>
      <c r="AC7" s="24">
        <v>98.67</v>
      </c>
      <c r="AD7" s="24">
        <v>102.95</v>
      </c>
      <c r="AE7" s="24">
        <v>103.34</v>
      </c>
      <c r="AF7" s="24">
        <v>102.7</v>
      </c>
      <c r="AG7" s="24">
        <v>104.11</v>
      </c>
      <c r="AH7" s="24">
        <v>101.98</v>
      </c>
      <c r="AI7" s="24">
        <v>104.54</v>
      </c>
      <c r="AJ7" s="24">
        <v>0</v>
      </c>
      <c r="AK7" s="24">
        <v>0</v>
      </c>
      <c r="AL7" s="24">
        <v>0</v>
      </c>
      <c r="AM7" s="24">
        <v>0</v>
      </c>
      <c r="AN7" s="24">
        <v>0</v>
      </c>
      <c r="AO7" s="24">
        <v>27.02</v>
      </c>
      <c r="AP7" s="24">
        <v>29.74</v>
      </c>
      <c r="AQ7" s="24">
        <v>48.2</v>
      </c>
      <c r="AR7" s="24">
        <v>46.91</v>
      </c>
      <c r="AS7" s="24">
        <v>52.27</v>
      </c>
      <c r="AT7" s="24">
        <v>65.930000000000007</v>
      </c>
      <c r="AU7" s="24">
        <v>1331.45</v>
      </c>
      <c r="AV7" s="24">
        <v>1483.46</v>
      </c>
      <c r="AW7" s="24">
        <v>1530.89</v>
      </c>
      <c r="AX7" s="24">
        <v>762.43</v>
      </c>
      <c r="AY7" s="24">
        <v>992.31</v>
      </c>
      <c r="AZ7" s="24">
        <v>60.67</v>
      </c>
      <c r="BA7" s="24">
        <v>53.44</v>
      </c>
      <c r="BB7" s="24">
        <v>46.85</v>
      </c>
      <c r="BC7" s="24">
        <v>44.35</v>
      </c>
      <c r="BD7" s="24">
        <v>41.51</v>
      </c>
      <c r="BE7" s="24">
        <v>44.25</v>
      </c>
      <c r="BF7" s="24">
        <v>160.84</v>
      </c>
      <c r="BG7" s="24">
        <v>163.53</v>
      </c>
      <c r="BH7" s="24">
        <v>156.88</v>
      </c>
      <c r="BI7" s="24">
        <v>198.2</v>
      </c>
      <c r="BJ7" s="24">
        <v>216.78</v>
      </c>
      <c r="BK7" s="24">
        <v>1252.71</v>
      </c>
      <c r="BL7" s="24">
        <v>1267.3900000000001</v>
      </c>
      <c r="BM7" s="24">
        <v>1268.6300000000001</v>
      </c>
      <c r="BN7" s="24">
        <v>1283.69</v>
      </c>
      <c r="BO7" s="24">
        <v>1160.22</v>
      </c>
      <c r="BP7" s="24">
        <v>1182.1099999999999</v>
      </c>
      <c r="BQ7" s="24">
        <v>114.55</v>
      </c>
      <c r="BR7" s="24">
        <v>111.61</v>
      </c>
      <c r="BS7" s="24">
        <v>107.18</v>
      </c>
      <c r="BT7" s="24">
        <v>94.2</v>
      </c>
      <c r="BU7" s="24">
        <v>86.31</v>
      </c>
      <c r="BV7" s="24">
        <v>87.03</v>
      </c>
      <c r="BW7" s="24">
        <v>84.3</v>
      </c>
      <c r="BX7" s="24">
        <v>82.88</v>
      </c>
      <c r="BY7" s="24">
        <v>82.53</v>
      </c>
      <c r="BZ7" s="24">
        <v>81.81</v>
      </c>
      <c r="CA7" s="24">
        <v>73.78</v>
      </c>
      <c r="CB7" s="24">
        <v>93.53</v>
      </c>
      <c r="CC7" s="24">
        <v>100.65</v>
      </c>
      <c r="CD7" s="24">
        <v>101.81</v>
      </c>
      <c r="CE7" s="24">
        <v>110.51</v>
      </c>
      <c r="CF7" s="24">
        <v>121.24</v>
      </c>
      <c r="CG7" s="24">
        <v>177.02</v>
      </c>
      <c r="CH7" s="24">
        <v>185.47</v>
      </c>
      <c r="CI7" s="24">
        <v>187.76</v>
      </c>
      <c r="CJ7" s="24">
        <v>190.48</v>
      </c>
      <c r="CK7" s="24">
        <v>193.59</v>
      </c>
      <c r="CL7" s="24">
        <v>220.62</v>
      </c>
      <c r="CM7" s="24" t="s">
        <v>102</v>
      </c>
      <c r="CN7" s="24" t="s">
        <v>102</v>
      </c>
      <c r="CO7" s="24" t="s">
        <v>102</v>
      </c>
      <c r="CP7" s="24" t="s">
        <v>102</v>
      </c>
      <c r="CQ7" s="24" t="s">
        <v>102</v>
      </c>
      <c r="CR7" s="24">
        <v>46.17</v>
      </c>
      <c r="CS7" s="24">
        <v>45.68</v>
      </c>
      <c r="CT7" s="24">
        <v>45.87</v>
      </c>
      <c r="CU7" s="24">
        <v>44.24</v>
      </c>
      <c r="CV7" s="24">
        <v>45.3</v>
      </c>
      <c r="CW7" s="24">
        <v>42.22</v>
      </c>
      <c r="CX7" s="24">
        <v>97.88</v>
      </c>
      <c r="CY7" s="24">
        <v>97.93</v>
      </c>
      <c r="CZ7" s="24">
        <v>97.85</v>
      </c>
      <c r="DA7" s="24">
        <v>97.83</v>
      </c>
      <c r="DB7" s="24">
        <v>97.79</v>
      </c>
      <c r="DC7" s="24">
        <v>87.84</v>
      </c>
      <c r="DD7" s="24">
        <v>87.96</v>
      </c>
      <c r="DE7" s="24">
        <v>87.65</v>
      </c>
      <c r="DF7" s="24">
        <v>88.15</v>
      </c>
      <c r="DG7" s="24">
        <v>88.37</v>
      </c>
      <c r="DH7" s="24">
        <v>85.67</v>
      </c>
      <c r="DI7" s="24">
        <v>37.520000000000003</v>
      </c>
      <c r="DJ7" s="24">
        <v>41.03</v>
      </c>
      <c r="DK7" s="24">
        <v>44.53</v>
      </c>
      <c r="DL7" s="24">
        <v>47.23</v>
      </c>
      <c r="DM7" s="24">
        <v>49.85</v>
      </c>
      <c r="DN7" s="24">
        <v>26.56</v>
      </c>
      <c r="DO7" s="24">
        <v>27.82</v>
      </c>
      <c r="DP7" s="24">
        <v>29.24</v>
      </c>
      <c r="DQ7" s="24">
        <v>31.73</v>
      </c>
      <c r="DR7" s="24">
        <v>32.57</v>
      </c>
      <c r="DS7" s="24">
        <v>28</v>
      </c>
      <c r="DT7" s="24">
        <v>0</v>
      </c>
      <c r="DU7" s="24">
        <v>0</v>
      </c>
      <c r="DV7" s="24">
        <v>0</v>
      </c>
      <c r="DW7" s="24">
        <v>0</v>
      </c>
      <c r="DX7" s="24">
        <v>0</v>
      </c>
      <c r="DY7" s="24">
        <v>0</v>
      </c>
      <c r="DZ7" s="24">
        <v>0</v>
      </c>
      <c r="EA7" s="24">
        <v>0</v>
      </c>
      <c r="EB7" s="24">
        <v>0</v>
      </c>
      <c r="EC7" s="24">
        <v>0.04</v>
      </c>
      <c r="ED7" s="24">
        <v>0.03</v>
      </c>
      <c r="EE7" s="24">
        <v>0</v>
      </c>
      <c r="EF7" s="24">
        <v>0.12</v>
      </c>
      <c r="EG7" s="24">
        <v>0</v>
      </c>
      <c r="EH7" s="24">
        <v>1.2</v>
      </c>
      <c r="EI7" s="24">
        <v>0.68</v>
      </c>
      <c r="EJ7" s="24">
        <v>0.06</v>
      </c>
      <c r="EK7" s="24">
        <v>0.04</v>
      </c>
      <c r="EL7" s="24">
        <v>0.06</v>
      </c>
      <c r="EM7" s="24">
        <v>0.27</v>
      </c>
      <c r="EN7" s="24">
        <v>0.22</v>
      </c>
      <c r="EO7" s="24">
        <v>0.13</v>
      </c>
    </row>
    <row r="8" spans="1:148"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2">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2">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2">
      <c r="B11">
        <v>4</v>
      </c>
      <c r="C11">
        <v>3</v>
      </c>
      <c r="D11">
        <v>2</v>
      </c>
      <c r="E11">
        <v>1</v>
      </c>
      <c r="F11">
        <v>0</v>
      </c>
      <c r="G11" t="s">
        <v>108</v>
      </c>
    </row>
    <row r="12" spans="1:148" x14ac:dyDescent="0.2">
      <c r="B12">
        <v>1</v>
      </c>
      <c r="C12">
        <v>1</v>
      </c>
      <c r="D12">
        <v>2</v>
      </c>
      <c r="E12">
        <v>3</v>
      </c>
      <c r="F12">
        <v>4</v>
      </c>
      <c r="G12" t="s">
        <v>109</v>
      </c>
    </row>
    <row r="13" spans="1:148" x14ac:dyDescent="0.2">
      <c r="B13" t="s">
        <v>110</v>
      </c>
      <c r="C13" t="s">
        <v>111</v>
      </c>
      <c r="D13" t="s">
        <v>111</v>
      </c>
      <c r="E13" t="s">
        <v>111</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大浦　郁実</cp:lastModifiedBy>
  <cp:lastPrinted>2024-02-15T01:07:45Z</cp:lastPrinted>
  <dcterms:modified xsi:type="dcterms:W3CDTF">2024-02-27T03:11:49Z</dcterms:modified>
</cp:coreProperties>
</file>