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5年度（R4決算）\22_経営比較分析表\08_アップロード　大浦作業中\02_アップロードデータ（分析表）\01-2_アップ前準備\"/>
    </mc:Choice>
  </mc:AlternateContent>
  <xr:revisionPtr revIDLastSave="0" documentId="13_ncr:1_{4502CF8C-8EC4-44EE-A029-DBE3C2C55AB6}" xr6:coauthVersionLast="47" xr6:coauthVersionMax="47" xr10:uidLastSave="{00000000-0000-0000-0000-000000000000}"/>
  <workbookProtection workbookAlgorithmName="SHA-512" workbookHashValue="+8SDwETfKw1/q6MI8pUstn2HJ19j20NX9It83Un2HL3aFo61SxcT6JNk/xSck6ghh7FLbwwim6gFch+P9v8MEg==" workbookSaltValue="MUsbWPGIkIDiUfs9FPPaNA==" workbookSpinCount="100000" lockStructure="1"/>
  <bookViews>
    <workbookView xWindow="-108" yWindow="-108" windowWidth="23256" windowHeight="141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R6" i="5"/>
  <c r="Q6" i="5"/>
  <c r="W10" i="4" s="1"/>
  <c r="P6" i="5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G85" i="4"/>
  <c r="BB10" i="4"/>
  <c r="AT10" i="4"/>
  <c r="AL10" i="4"/>
  <c r="AD10" i="4"/>
  <c r="P10" i="4"/>
  <c r="AL8" i="4"/>
  <c r="AD8" i="4"/>
  <c r="B6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<sst xmlns="http://schemas.openxmlformats.org/spreadsheetml/2006/main" count="231" uniqueCount="117">
  <si>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</si>
  <si>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</si>
  <si>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</si>
  <si>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</si>
  <si>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</si>
  <si>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</si>
  <si>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</si>
  <si>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</si>
  <si>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</si>
  <si>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</si>
  <si>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</si>
  <si>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</si>
  <si>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</si>
  <si>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</si>
  <si>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</si>
  <si>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</si>
  <si>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</si>
  <si>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</si>
  <si>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</si>
  <si>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</si>
  <si>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</si>
  <si>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</si>
  <si>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</si>
  <si>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</si>
  <si>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</si>
  <si>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</si>
  <si>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</si>
  <si>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</si>
  <si>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</si>
  <si>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</si>
  <si>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</si>
  <si>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</si>
  <si>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</si>
  <si>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</si>
  <si>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</si>
  <si>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</si>
  <si>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</si>
  <si>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</si>
  <si>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</si>
  <si>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</si>
  <si>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</si>
  <si>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</si>
  <si>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</si>
  <si>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</si>
  <si>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</si>
  <si>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</si>
  <si>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</si>
  <si>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</si>
  <si>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</si>
  <si>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</si>
  <si>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</si>
  <si>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</si>
  <si>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</si>
  <si>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</si>
  <si>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</si>
  <si>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</si>
  <si>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</si>
  <si>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</si>
  <si>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</si>
  <si>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</si>
  <si>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</si>
  <si>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</si>
  <si>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</si>
  <si>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</si>
  <si>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</si>
  <si>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</si>
  <si>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</si>
  <si>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</si>
  <si>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</si>
  <si>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</si>
  <si>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</si>
  <si>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</si>
  <si>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</si>
  <si>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</si>
  <si>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</si>
  <si>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</si>
  <si>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</si>
  <si>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</si>
  <si>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</si>
  <si>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</si>
  <si>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</si>
  <si>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</si>
  <si>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</si>
  <si>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</si>
  <si>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</si>
  <si>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</si>
  <si>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</si>
  <si>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</si>
  <si>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</si>
  <si>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</si>
  <si>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</si>
  <si>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</si>
  <si>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</si>
  <si>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</si>
  <si>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</si>
  <si>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</si>
  <si>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岸和田市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</si>
  <si>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</si>
  <si>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</si>
  <si>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</si>
  <si>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</si>
  <si>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</si>
  <si>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</si>
  <si>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</si>
  <si>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</si>
  <si>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</si>
  <si>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</si>
  <si>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</si>
  <si>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</si>
  <si>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</si>
  <si>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</si>
  <si>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</si>
  <si>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</si>
  <si>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</si>
  <si>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下水道施設の老朽度合いを示す指標であるが、平成11年の供用開始後、施設の更新を行っていないため、徐々に増加する傾向にあり、類似団体平均値に比べて高い水準となっている。
　管渠老朽化率は、法定耐用年数の50年を経過した管渠の割合、管渠改善率は、当該年度に更新・修繕等を行った管渠の割合を、それぞれ示す指標である。供用開始後まだ24年しか経過していないため、どちらの指標も0％となっている。</t>
    <phoneticPr fontId="4"/>
  </si>
  <si>
    <t>　令和4年度は、新型コロナウイルス感染症の影響が小さくなり、レジャー宿泊施設の料金収入に回復の兆しが見え始めている。当該施設の経営状況に左右されるため、引き続き料金収入が増加すれば、企業債の残高が減少し、累積欠損金や厳しい資金状況は少しずつ改善すると予想されるが、当面厳しい状況が続く見込みである。
　管渠はまだ老朽化していないが、処理場の施設・設備については近い将来更新の必要性が出てくる見込みである。そのため、将来的に単独処理施設を廃止し、公共下水道に接続するため、令和４年度に計画変更を行った。
　今後は、本計画及び経営戦略に基づき、施設更新及び維持管理に係る費用の縮減に取り組み、経営基盤強化を図っていくものである。</t>
    <rPh sb="34" eb="36">
      <t>シュクハク</t>
    </rPh>
    <rPh sb="36" eb="38">
      <t>シセツ</t>
    </rPh>
    <rPh sb="76" eb="77">
      <t>ヒ</t>
    </rPh>
    <rPh sb="78" eb="79">
      <t>ツヅ</t>
    </rPh>
    <rPh sb="85" eb="87">
      <t>ゾウカ</t>
    </rPh>
    <rPh sb="222" eb="224">
      <t>コウキョウ</t>
    </rPh>
    <rPh sb="235" eb="237">
      <t>レイワ</t>
    </rPh>
    <rPh sb="238" eb="240">
      <t>ネンド</t>
    </rPh>
    <rPh sb="246" eb="247">
      <t>オコナ</t>
    </rPh>
    <rPh sb="289" eb="290">
      <t>ト</t>
    </rPh>
    <rPh sb="291" eb="292">
      <t>ク</t>
    </rPh>
    <phoneticPr fontId="4"/>
  </si>
  <si>
    <t>　特定環境保全公共下水道事業は、レジャー宿泊施設を中心とした集落の汚水処理を行う事業で、当該施設の経営状況に大きく影響を受ける特性を持つ。
　令和4年度は、新型コロナウイルス感染症の影響が小さくなり、当該施設の料金収入が増加したため、各指標に回復の兆しが見え始めている。
　経常収支比率は、料金収入が増加し費用が減少したため、前年度より改善したが、100％を下回り、経常的な費用を収入で賄えていない状態である。
　累積欠損金比率は、1年間の料金収入に対する累積欠損金の割合を示す指標である。令和4年度の累積欠損金は、比較対象となる料金収入が増加したことにより、前年度に比べ改善はしたものの、類似団体平均値を大きく上回っている。
　　企業債残高対事業規模比率は、料金収入に対しどれくらい企業債（借金）の残高があるかを示す指標である。企業債残高の減少傾向は変わりがないが、料金収入が増加したため、過去3年間より改善したものの、依然、類似団体平均値を上回っている。
　経費回収率は100％を下回り、汚水処理に必要な費用を料金収入で賄えていない状況である。令和4年度は料金収入が増加し費用が減少したため、類似団体平均値を上回った。
　汚水処理原価は、汚水1㎥の処理にかかる費用である。処理水量が増加したことにより、1㎥当たりの費用は下がったものの、類似団体平均値を大幅に上回った。
　施設利用率は、処理施設の能力のうち利用している割合を示す指標で、処理水量の増加により改善したものの、類似団体平均値を下回った。</t>
    <rPh sb="49" eb="51">
      <t>ケイエイ</t>
    </rPh>
    <rPh sb="94" eb="95">
      <t>チイ</t>
    </rPh>
    <rPh sb="110" eb="112">
      <t>ゾウカ</t>
    </rPh>
    <rPh sb="121" eb="123">
      <t>カイフク</t>
    </rPh>
    <rPh sb="124" eb="125">
      <t>キザ</t>
    </rPh>
    <rPh sb="127" eb="128">
      <t>ミ</t>
    </rPh>
    <rPh sb="129" eb="130">
      <t>ハジ</t>
    </rPh>
    <rPh sb="150" eb="152">
      <t>ゾウカ</t>
    </rPh>
    <rPh sb="163" eb="166">
      <t>ゼンネンド</t>
    </rPh>
    <rPh sb="168" eb="170">
      <t>カイゼン</t>
    </rPh>
    <rPh sb="280" eb="283">
      <t>ゼンネンド</t>
    </rPh>
    <rPh sb="284" eb="285">
      <t>クラ</t>
    </rPh>
    <rPh sb="286" eb="288">
      <t>カイゼン</t>
    </rPh>
    <rPh sb="295" eb="299">
      <t>ルイジダンタイ</t>
    </rPh>
    <rPh sb="299" eb="302">
      <t>ヘイキンチ</t>
    </rPh>
    <rPh sb="303" eb="304">
      <t>オオ</t>
    </rPh>
    <rPh sb="306" eb="308">
      <t>ウワマワ</t>
    </rPh>
    <rPh sb="389" eb="391">
      <t>ゾウカ</t>
    </rPh>
    <rPh sb="396" eb="398">
      <t>カコ</t>
    </rPh>
    <rPh sb="399" eb="401">
      <t>ネンカン</t>
    </rPh>
    <rPh sb="403" eb="405">
      <t>カイゼン</t>
    </rPh>
    <rPh sb="411" eb="413">
      <t>イゼン</t>
    </rPh>
    <rPh sb="474" eb="476">
      <t>レイワ</t>
    </rPh>
    <rPh sb="477" eb="479">
      <t>ネンド</t>
    </rPh>
    <rPh sb="480" eb="482">
      <t>リョウキン</t>
    </rPh>
    <rPh sb="482" eb="484">
      <t>シュウニュウ</t>
    </rPh>
    <rPh sb="485" eb="487">
      <t>ゾウカ</t>
    </rPh>
    <rPh sb="488" eb="490">
      <t>ヒヨウ</t>
    </rPh>
    <rPh sb="491" eb="493">
      <t>ゲンショウ</t>
    </rPh>
    <rPh sb="506" eb="508">
      <t>ウワマワ</t>
    </rPh>
    <rPh sb="543" eb="545">
      <t>ゾウカ</t>
    </rPh>
    <rPh sb="562" eb="563">
      <t>サ</t>
    </rPh>
    <rPh sb="625" eb="627">
      <t>ゾウカ</t>
    </rPh>
    <rPh sb="630" eb="632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</si>
</sst>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6-48B7-A0FD-2BCED6C4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6-48B7-A0FD-2BCED6C4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76.959999999999994</c:v>
                </c:pt>
                <c:pt idx="1">
                  <c:v>44.61</c:v>
                </c:pt>
                <c:pt idx="2">
                  <c:v>36.270000000000003</c:v>
                </c:pt>
                <c:pt idx="3">
                  <c:v>29.41</c:v>
                </c:pt>
                <c:pt idx="4">
                  <c:v>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3-4C0C-9A2A-A08BF2272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3-4C0C-9A2A-A08BF2272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73.08</c:v>
                </c:pt>
                <c:pt idx="1">
                  <c:v>73.08</c:v>
                </c:pt>
                <c:pt idx="2">
                  <c:v>73.08</c:v>
                </c:pt>
                <c:pt idx="3">
                  <c:v>76.92</c:v>
                </c:pt>
                <c:pt idx="4">
                  <c:v>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B-44A7-ACFF-71089A2D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B-44A7-ACFF-71089A2D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105.35</c:v>
                </c:pt>
                <c:pt idx="1">
                  <c:v>97.89</c:v>
                </c:pt>
                <c:pt idx="2">
                  <c:v>86.61</c:v>
                </c:pt>
                <c:pt idx="3">
                  <c:v>92.86</c:v>
                </c:pt>
                <c:pt idx="4">
                  <c:v>94.93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0-479F-AE42-CFECAA31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0-479F-AE42-CFECAA31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51.7</c:v>
                </c:pt>
                <c:pt idx="1">
                  <c:v>54.56</c:v>
                </c:pt>
                <c:pt idx="2">
                  <c:v>56.45</c:v>
                </c:pt>
                <c:pt idx="3">
                  <c:v>58.05</c:v>
                </c:pt>
                <c:pt idx="4">
                  <c:v>59.45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A-4F97-B95B-34450D6D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A-4F97-B95B-34450D6D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7-4EE8-95E7-B05A0CF1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7-4EE8-95E7-B05A0CF1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135.21</c:v>
                </c:pt>
                <c:pt idx="1">
                  <c:v>258.66000000000003</c:v>
                </c:pt>
                <c:pt idx="2">
                  <c:v>378.3</c:v>
                </c:pt>
                <c:pt idx="3">
                  <c:v>510.33</c:v>
                </c:pt>
                <c:pt idx="4">
                  <c:v>445.33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D-436F-A20F-252ABB74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D-436F-A20F-252ABB74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3.54</c:v>
                </c:pt>
                <c:pt idx="1">
                  <c:v>1.99</c:v>
                </c:pt>
                <c:pt idx="2">
                  <c:v>1.38</c:v>
                </c:pt>
                <c:pt idx="3">
                  <c:v>2.83</c:v>
                </c:pt>
                <c:pt idx="4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6-4836-BA69-D4AEAFB0B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6-4836-BA69-D4AEAFB0B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932.27</c:v>
                </c:pt>
                <c:pt idx="1">
                  <c:v>1547.01</c:v>
                </c:pt>
                <c:pt idx="2">
                  <c:v>1716.69</c:v>
                </c:pt>
                <c:pt idx="3">
                  <c:v>1875.55</c:v>
                </c:pt>
                <c:pt idx="4">
                  <c:v>1319.23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4-4000-8D97-25C40D96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4-4000-8D97-25C40D96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114.58</c:v>
                </c:pt>
                <c:pt idx="1">
                  <c:v>92.58</c:v>
                </c:pt>
                <c:pt idx="2">
                  <c:v>65.61</c:v>
                </c:pt>
                <c:pt idx="3">
                  <c:v>73.709999999999994</c:v>
                </c:pt>
                <c:pt idx="4">
                  <c:v>85.38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F-4918-B4B3-62786FDF2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F-4918-B4B3-62786FDF2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276.01</c:v>
                </c:pt>
                <c:pt idx="1">
                  <c:v>329.1</c:v>
                </c:pt>
                <c:pt idx="2">
                  <c:v>453.06</c:v>
                </c:pt>
                <c:pt idx="3">
                  <c:v>393.25</c:v>
                </c:pt>
                <c:pt idx="4">
                  <c:v>346.32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E-40ED-B758-BC9B9489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E-40ED-B758-BC9B9489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大阪府　岸和田市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189396</v>
      </c>
      <c r="AM8" s="45"/>
      <c r="AN8" s="45"/>
      <c r="AO8" s="45"/>
      <c r="AP8" s="45"/>
      <c r="AQ8" s="45"/>
      <c r="AR8" s="45"/>
      <c r="AS8" s="45"/>
      <c r="AT8" s="46">
        <f>データ!T6</f>
        <v>72.72</v>
      </c>
      <c r="AU8" s="46"/>
      <c r="AV8" s="46"/>
      <c r="AW8" s="46"/>
      <c r="AX8" s="46"/>
      <c r="AY8" s="46"/>
      <c r="AZ8" s="46"/>
      <c r="BA8" s="46"/>
      <c r="BB8" s="46">
        <f>データ!U6</f>
        <v>2604.46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16.68</v>
      </c>
      <c r="J10" s="46"/>
      <c r="K10" s="46"/>
      <c r="L10" s="46"/>
      <c r="M10" s="46"/>
      <c r="N10" s="46"/>
      <c r="O10" s="46"/>
      <c r="P10" s="46">
        <f>データ!P6</f>
        <v>0.03</v>
      </c>
      <c r="Q10" s="46"/>
      <c r="R10" s="46"/>
      <c r="S10" s="46"/>
      <c r="T10" s="46"/>
      <c r="U10" s="46"/>
      <c r="V10" s="46"/>
      <c r="W10" s="46">
        <f>データ!Q6</f>
        <v>95.72</v>
      </c>
      <c r="X10" s="46"/>
      <c r="Y10" s="46"/>
      <c r="Z10" s="46"/>
      <c r="AA10" s="46"/>
      <c r="AB10" s="46"/>
      <c r="AC10" s="46"/>
      <c r="AD10" s="45">
        <f>データ!R6</f>
        <v>2871</v>
      </c>
      <c r="AE10" s="45"/>
      <c r="AF10" s="45"/>
      <c r="AG10" s="45"/>
      <c r="AH10" s="45"/>
      <c r="AI10" s="45"/>
      <c r="AJ10" s="45"/>
      <c r="AK10" s="2"/>
      <c r="AL10" s="45">
        <f>データ!V6</f>
        <v>52</v>
      </c>
      <c r="AM10" s="45"/>
      <c r="AN10" s="45"/>
      <c r="AO10" s="45"/>
      <c r="AP10" s="45"/>
      <c r="AQ10" s="45"/>
      <c r="AR10" s="45"/>
      <c r="AS10" s="45"/>
      <c r="AT10" s="46">
        <f>データ!W6</f>
        <v>0.08</v>
      </c>
      <c r="AU10" s="46"/>
      <c r="AV10" s="46"/>
      <c r="AW10" s="46"/>
      <c r="AX10" s="46"/>
      <c r="AY10" s="46"/>
      <c r="AZ10" s="46"/>
      <c r="BA10" s="46"/>
      <c r="BB10" s="46">
        <f>データ!X6</f>
        <v>650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116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/d+VnPDSiwIhKVbLMc5v+csWQw9KxwOI3gkdHkktzJb9lRIxwfecgONuj9GHdoqEcw0Bnf869TcAhLmfSiDLxQ==" saltValue="Qntn+Y6HIprdq66Ly7pZz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272027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大阪府　岸和田市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16.68</v>
      </c>
      <c r="P6" s="20">
        <f t="shared" si="3"/>
        <v>0.03</v>
      </c>
      <c r="Q6" s="20">
        <f t="shared" si="3"/>
        <v>95.72</v>
      </c>
      <c r="R6" s="20">
        <f t="shared" si="3"/>
        <v>2871</v>
      </c>
      <c r="S6" s="20">
        <f t="shared" si="3"/>
        <v>189396</v>
      </c>
      <c r="T6" s="20">
        <f t="shared" si="3"/>
        <v>72.72</v>
      </c>
      <c r="U6" s="20">
        <f t="shared" si="3"/>
        <v>2604.46</v>
      </c>
      <c r="V6" s="20">
        <f t="shared" si="3"/>
        <v>52</v>
      </c>
      <c r="W6" s="20">
        <f t="shared" si="3"/>
        <v>0.08</v>
      </c>
      <c r="X6" s="20">
        <f t="shared" si="3"/>
        <v>650</v>
      </c>
      <c r="Y6" s="21">
        <f>IF(Y7="",NA(),Y7)</f>
        <v>105.35</v>
      </c>
      <c r="Z6" s="21">
        <f t="shared" ref="Z6:AH6" si="4">IF(Z7="",NA(),Z7)</f>
        <v>97.89</v>
      </c>
      <c r="AA6" s="21">
        <f t="shared" si="4"/>
        <v>86.61</v>
      </c>
      <c r="AB6" s="21">
        <f t="shared" si="4"/>
        <v>92.86</v>
      </c>
      <c r="AC6" s="21">
        <f t="shared" si="4"/>
        <v>94.93</v>
      </c>
      <c r="AD6" s="21">
        <f t="shared" si="4"/>
        <v>101.72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>
        <f>IF(AJ7="",NA(),AJ7)</f>
        <v>135.21</v>
      </c>
      <c r="AK6" s="21">
        <f t="shared" ref="AK6:AS6" si="5">IF(AK7="",NA(),AK7)</f>
        <v>258.66000000000003</v>
      </c>
      <c r="AL6" s="21">
        <f t="shared" si="5"/>
        <v>378.3</v>
      </c>
      <c r="AM6" s="21">
        <f t="shared" si="5"/>
        <v>510.33</v>
      </c>
      <c r="AN6" s="21">
        <f t="shared" si="5"/>
        <v>445.33</v>
      </c>
      <c r="AO6" s="21">
        <f t="shared" si="5"/>
        <v>112.88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>
        <f>IF(AU7="",NA(),AU7)</f>
        <v>3.54</v>
      </c>
      <c r="AV6" s="21">
        <f t="shared" ref="AV6:BD6" si="6">IF(AV7="",NA(),AV7)</f>
        <v>1.99</v>
      </c>
      <c r="AW6" s="21">
        <f t="shared" si="6"/>
        <v>1.38</v>
      </c>
      <c r="AX6" s="21">
        <f t="shared" si="6"/>
        <v>2.83</v>
      </c>
      <c r="AY6" s="21">
        <f t="shared" si="6"/>
        <v>0.84</v>
      </c>
      <c r="AZ6" s="21">
        <f t="shared" si="6"/>
        <v>49.18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>
        <f>IF(BF7="",NA(),BF7)</f>
        <v>932.27</v>
      </c>
      <c r="BG6" s="21">
        <f t="shared" ref="BG6:BO6" si="7">IF(BG7="",NA(),BG7)</f>
        <v>1547.01</v>
      </c>
      <c r="BH6" s="21">
        <f t="shared" si="7"/>
        <v>1716.69</v>
      </c>
      <c r="BI6" s="21">
        <f t="shared" si="7"/>
        <v>1875.55</v>
      </c>
      <c r="BJ6" s="21">
        <f t="shared" si="7"/>
        <v>1319.23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114.58</v>
      </c>
      <c r="BR6" s="21">
        <f t="shared" ref="BR6:BZ6" si="8">IF(BR7="",NA(),BR7)</f>
        <v>92.58</v>
      </c>
      <c r="BS6" s="21">
        <f t="shared" si="8"/>
        <v>65.61</v>
      </c>
      <c r="BT6" s="21">
        <f t="shared" si="8"/>
        <v>73.709999999999994</v>
      </c>
      <c r="BU6" s="21">
        <f t="shared" si="8"/>
        <v>85.38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276.01</v>
      </c>
      <c r="CC6" s="21">
        <f t="shared" ref="CC6:CK6" si="9">IF(CC7="",NA(),CC7)</f>
        <v>329.1</v>
      </c>
      <c r="CD6" s="21">
        <f t="shared" si="9"/>
        <v>453.06</v>
      </c>
      <c r="CE6" s="21">
        <f t="shared" si="9"/>
        <v>393.25</v>
      </c>
      <c r="CF6" s="21">
        <f t="shared" si="9"/>
        <v>346.32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76.959999999999994</v>
      </c>
      <c r="CN6" s="21">
        <f t="shared" ref="CN6:CV6" si="10">IF(CN7="",NA(),CN7)</f>
        <v>44.61</v>
      </c>
      <c r="CO6" s="21">
        <f t="shared" si="10"/>
        <v>36.270000000000003</v>
      </c>
      <c r="CP6" s="21">
        <f t="shared" si="10"/>
        <v>29.41</v>
      </c>
      <c r="CQ6" s="21">
        <f t="shared" si="10"/>
        <v>35.78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73.08</v>
      </c>
      <c r="CY6" s="21">
        <f t="shared" ref="CY6:DG6" si="11">IF(CY7="",NA(),CY7)</f>
        <v>73.08</v>
      </c>
      <c r="CZ6" s="21">
        <f t="shared" si="11"/>
        <v>73.08</v>
      </c>
      <c r="DA6" s="21">
        <f t="shared" si="11"/>
        <v>76.92</v>
      </c>
      <c r="DB6" s="21">
        <f t="shared" si="11"/>
        <v>76.92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>
        <f>IF(DI7="",NA(),DI7)</f>
        <v>51.7</v>
      </c>
      <c r="DJ6" s="21">
        <f t="shared" ref="DJ6:DR6" si="12">IF(DJ7="",NA(),DJ7)</f>
        <v>54.56</v>
      </c>
      <c r="DK6" s="21">
        <f t="shared" si="12"/>
        <v>56.45</v>
      </c>
      <c r="DL6" s="21">
        <f t="shared" si="12"/>
        <v>58.05</v>
      </c>
      <c r="DM6" s="21">
        <f t="shared" si="12"/>
        <v>59.45</v>
      </c>
      <c r="DN6" s="21">
        <f t="shared" si="12"/>
        <v>24.68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272027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16.68</v>
      </c>
      <c r="P7" s="24">
        <v>0.03</v>
      </c>
      <c r="Q7" s="24">
        <v>95.72</v>
      </c>
      <c r="R7" s="24">
        <v>2871</v>
      </c>
      <c r="S7" s="24">
        <v>189396</v>
      </c>
      <c r="T7" s="24">
        <v>72.72</v>
      </c>
      <c r="U7" s="24">
        <v>2604.46</v>
      </c>
      <c r="V7" s="24">
        <v>52</v>
      </c>
      <c r="W7" s="24">
        <v>0.08</v>
      </c>
      <c r="X7" s="24">
        <v>650</v>
      </c>
      <c r="Y7" s="24">
        <v>105.35</v>
      </c>
      <c r="Z7" s="24">
        <v>97.89</v>
      </c>
      <c r="AA7" s="24">
        <v>86.61</v>
      </c>
      <c r="AB7" s="24">
        <v>92.86</v>
      </c>
      <c r="AC7" s="24">
        <v>94.93</v>
      </c>
      <c r="AD7" s="24">
        <v>101.72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>
        <v>135.21</v>
      </c>
      <c r="AK7" s="24">
        <v>258.66000000000003</v>
      </c>
      <c r="AL7" s="24">
        <v>378.3</v>
      </c>
      <c r="AM7" s="24">
        <v>510.33</v>
      </c>
      <c r="AN7" s="24">
        <v>445.33</v>
      </c>
      <c r="AO7" s="24">
        <v>112.88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>
        <v>3.54</v>
      </c>
      <c r="AV7" s="24">
        <v>1.99</v>
      </c>
      <c r="AW7" s="24">
        <v>1.38</v>
      </c>
      <c r="AX7" s="24">
        <v>2.83</v>
      </c>
      <c r="AY7" s="24">
        <v>0.84</v>
      </c>
      <c r="AZ7" s="24">
        <v>49.18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>
        <v>932.27</v>
      </c>
      <c r="BG7" s="24">
        <v>1547.01</v>
      </c>
      <c r="BH7" s="24">
        <v>1716.69</v>
      </c>
      <c r="BI7" s="24">
        <v>1875.55</v>
      </c>
      <c r="BJ7" s="24">
        <v>1319.23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114.58</v>
      </c>
      <c r="BR7" s="24">
        <v>92.58</v>
      </c>
      <c r="BS7" s="24">
        <v>65.61</v>
      </c>
      <c r="BT7" s="24">
        <v>73.709999999999994</v>
      </c>
      <c r="BU7" s="24">
        <v>85.38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276.01</v>
      </c>
      <c r="CC7" s="24">
        <v>329.1</v>
      </c>
      <c r="CD7" s="24">
        <v>453.06</v>
      </c>
      <c r="CE7" s="24">
        <v>393.25</v>
      </c>
      <c r="CF7" s="24">
        <v>346.32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76.959999999999994</v>
      </c>
      <c r="CN7" s="24">
        <v>44.61</v>
      </c>
      <c r="CO7" s="24">
        <v>36.270000000000003</v>
      </c>
      <c r="CP7" s="24">
        <v>29.41</v>
      </c>
      <c r="CQ7" s="24">
        <v>35.78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73.08</v>
      </c>
      <c r="CY7" s="24">
        <v>73.08</v>
      </c>
      <c r="CZ7" s="24">
        <v>73.08</v>
      </c>
      <c r="DA7" s="24">
        <v>76.92</v>
      </c>
      <c r="DB7" s="24">
        <v>76.92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>
        <v>51.7</v>
      </c>
      <c r="DJ7" s="24">
        <v>54.56</v>
      </c>
      <c r="DK7" s="24">
        <v>56.45</v>
      </c>
      <c r="DL7" s="24">
        <v>58.05</v>
      </c>
      <c r="DM7" s="24">
        <v>59.45</v>
      </c>
      <c r="DN7" s="24">
        <v>24.68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大浦　郁実</cp:lastModifiedBy>
  <cp:lastPrinted>2024-02-19T07:36:53Z</cp:lastPrinted>
  <dcterms:modified xsi:type="dcterms:W3CDTF">2024-02-19T07:36:54Z</dcterms:modified>
</cp:coreProperties>
</file>