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30" windowHeight="4350" activeTab="0"/>
  </bookViews>
  <sheets>
    <sheet name="様式" sheetId="1" r:id="rId1"/>
  </sheets>
  <definedNames>
    <definedName name="_xlnm.Print_Area" localSheetId="0">'様式'!$A$1:$L$70</definedName>
  </definedNames>
  <calcPr fullCalcOnLoad="1"/>
</workbook>
</file>

<file path=xl/sharedStrings.xml><?xml version="1.0" encoding="utf-8"?>
<sst xmlns="http://schemas.openxmlformats.org/spreadsheetml/2006/main" count="122" uniqueCount="85">
  <si>
    <t>財政状況等一覧表（平成１７年度）</t>
  </si>
  <si>
    <t>団体名</t>
  </si>
  <si>
    <t>河内長野市</t>
  </si>
  <si>
    <t>１　一般会計及び特別会計の財政状況（主として普通会計に係るもの）</t>
  </si>
  <si>
    <t>歳入</t>
  </si>
  <si>
    <t>歳出</t>
  </si>
  <si>
    <t>形式収支</t>
  </si>
  <si>
    <t>実質収支</t>
  </si>
  <si>
    <t>地方債現在高</t>
  </si>
  <si>
    <t>備考</t>
  </si>
  <si>
    <t>一般会計</t>
  </si>
  <si>
    <t>基金から962百万円繰入</t>
  </si>
  <si>
    <t>老人保健医療特別会計</t>
  </si>
  <si>
    <t>土地取得特別会計</t>
  </si>
  <si>
    <t>部落有財産特別会計</t>
  </si>
  <si>
    <t>下水道事業特別会計</t>
  </si>
  <si>
    <t>普通会計</t>
  </si>
  <si>
    <t>２　１以外の特別会計の財政状況（公営事業会計に係るもの）</t>
  </si>
  <si>
    <t>総費用　　（歳出）</t>
  </si>
  <si>
    <t>純損益　　　（形式収支）</t>
  </si>
  <si>
    <t>不良債務　　（実質収支）</t>
  </si>
  <si>
    <t>水道事業会計</t>
  </si>
  <si>
    <t>法適用企業</t>
  </si>
  <si>
    <t>３　関係する一部事務組合等の財政状況</t>
  </si>
  <si>
    <t>形式収支　（純損益）</t>
  </si>
  <si>
    <t>実質収支　（不良債務）</t>
  </si>
  <si>
    <t>南河内清掃施設組合</t>
  </si>
  <si>
    <t>大和川下流流域下水道組合</t>
  </si>
  <si>
    <t>４　第三セクター等の経営状況及び地方公共団体の財政的支援の状況</t>
  </si>
  <si>
    <t>当該団体からの債務保証に係る債務残高</t>
  </si>
  <si>
    <t>当該団体からの損失補償に係る債務残高</t>
  </si>
  <si>
    <t>河内長野市都市開発</t>
  </si>
  <si>
    <t>三日市都市開発</t>
  </si>
  <si>
    <t>三日市町駅整備</t>
  </si>
  <si>
    <t>５　財政指数</t>
  </si>
  <si>
    <t>財政力指数</t>
  </si>
  <si>
    <t>実質収支比率</t>
  </si>
  <si>
    <t>実質公債費比率</t>
  </si>
  <si>
    <t>経常収支比率</t>
  </si>
  <si>
    <t>　（注）　実質公債費比率は、平成１８年度の起債協議等手続きにおいて用いる平成１５年度から平成１７年度の３カ年平均である。</t>
  </si>
  <si>
    <t>（百万円）</t>
  </si>
  <si>
    <t>基金から152百万円繰入</t>
  </si>
  <si>
    <t>（百万円　，　％）</t>
  </si>
  <si>
    <t>-</t>
  </si>
  <si>
    <t>歳入
　（総収益）</t>
  </si>
  <si>
    <t>歳出
（総費用）</t>
  </si>
  <si>
    <t>当該団体の
負担割合</t>
  </si>
  <si>
    <t>河内長野市公園緑化協会</t>
  </si>
  <si>
    <t>河内長野市勤労市民互助会</t>
  </si>
  <si>
    <t>河内長野市文化振興財団</t>
  </si>
  <si>
    <t>河内長野市土地開発公社</t>
  </si>
  <si>
    <t>財団法人</t>
  </si>
  <si>
    <t>株式会社</t>
  </si>
  <si>
    <t>（歳入）　　</t>
  </si>
  <si>
    <t>（歳出）</t>
  </si>
  <si>
    <t>（形式収支）</t>
  </si>
  <si>
    <t>（実質収支）</t>
  </si>
  <si>
    <t>三日市町駅前市街地
再開発事業特別会計</t>
  </si>
  <si>
    <t>下水道事業特別会計</t>
  </si>
  <si>
    <t>下水道事業特別会計
うち公共下水道分</t>
  </si>
  <si>
    <t>下水道事業特別会計
うち特定環境分</t>
  </si>
  <si>
    <t>国民健康保険事業勘定
特別会計</t>
  </si>
  <si>
    <t>老人保健医療特別会計</t>
  </si>
  <si>
    <t>介護保険特別会計</t>
  </si>
  <si>
    <t>三日市町駅前市街地
再開発事業特別会計</t>
  </si>
  <si>
    <t>経常損益
（千円）</t>
  </si>
  <si>
    <t>資本又は　正味財産
（千円）</t>
  </si>
  <si>
    <t>当該団体からの出資金
（千円）</t>
  </si>
  <si>
    <t>当該団体からの補助金
（千円）</t>
  </si>
  <si>
    <t>当該団体からの貸付金
（千円）</t>
  </si>
  <si>
    <t>（注）　１．端数整理の関係で歳入・歳出と形式収支等が一致しないことがある。</t>
  </si>
  <si>
    <t>総収益
　（歳入）</t>
  </si>
  <si>
    <t>（注）　１．法適用企業とは、地方公営企業法を適用している公営企業である。</t>
  </si>
  <si>
    <t>（注）　1．端数整理の関係で総収益（歳入）・総費用（歳出）と純損益（形式収支）等が一致しないことがある。</t>
  </si>
  <si>
    <t>　　　　２．端数整理の関係で総収益（歳入）・総費用（歳出）と純損益（形式収支）等が一致しないことがある。</t>
  </si>
  <si>
    <t>（注）　１．損益計算書を作成していない民法法人は「経常損益」の欄には当期正味財産増減額を記入している。</t>
  </si>
  <si>
    <t>　　　　３．老人保健医療特別会計、下水道事業特別会計及び三日市町駅前市街地再開発事業特別会計には、普通会計に属するもの
              と公営事業会計に属するものがあるため、それぞれ区分して計上している。</t>
  </si>
  <si>
    <t xml:space="preserve"> 　 　　４．各会計の数値は、決算書等に基づき記載している。ただし、公営企業会計に属する会計の数値は、地方公営企業決算状況調査に
             基づき記載している。</t>
  </si>
  <si>
    <t xml:space="preserve"> 　 　　３．法適用以外の公営企業会計に属する会計の形式収支については、「（歳入）－（歳出）－（積立金）＋（繰越金）
            －（前年度繰上充用金）」で算出している。</t>
  </si>
  <si>
    <t xml:space="preserve"> 　　２.各項目の数値については、総務省が実施した「第三セクター等に関する調査」に基づき記載している。</t>
  </si>
  <si>
    <t xml:space="preserve"> 　　３.河内長野市が25％以上出資している法人又は補助金等による財政援助を行っている法人について記載している。</t>
  </si>
  <si>
    <t xml:space="preserve">    　　２．各会計の数値は、決算書等に基づき記載している。ただし、公営企業会計に属する一部事務組合等の数値は、地方公営企業
             決算状況調査に基づき記載している。</t>
  </si>
  <si>
    <t xml:space="preserve"> 　　３.「当該団体の負担割合」の欄には、一部事務組合が歳入した構成団体からの負担金等のうち、河内長野市が負担した割合を
         記載している。</t>
  </si>
  <si>
    <t>他会計からの
繰入金</t>
  </si>
  <si>
    <t>　　　　２．各会計の数値は、決算書等に基づき記載している。ただし、普通会計の数値は、地方財政状況調査に基づき記載している。
             そのため、各会計の数値の合計と普通会計の数値は一致しない。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</si>
</sst>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 "/>
    <numFmt numFmtId="178" formatCode="#,##0;&quot;△ &quot;#,##0"/>
    <numFmt numFmtId="179" formatCode="#,##0;&quot;▲ &quot;#,##0"/>
    <numFmt numFmtId="180" formatCode="0.0%"/>
    <numFmt numFmtId="181" formatCode="0.000%"/>
  </numFmts>
  <fonts count="49">
    <font>
      <sz val="11"/>
      <name val="ＭＳ Ｐゴシック"/>
      <family val="3"/>
    </font>
    <font>
      <sz val="6"/>
      <name val="ＭＳ Ｐゴシック"/>
      <family val="3"/>
    </font>
    <font>
      <sz val="10"/>
      <color indexed="8"/>
      <name val="ＭＳ Ｐゴシック"/>
      <family val="3"/>
    </font>
    <font>
      <sz val="11"/>
      <color indexed="8"/>
      <name val="ＭＳ Ｐゴシック"/>
      <family val="3"/>
    </font>
    <font>
      <sz val="11"/>
      <color indexed="8"/>
      <name val="ＭＳ ゴシック"/>
      <family val="3"/>
    </font>
    <font>
      <b/>
      <sz val="20"/>
      <color indexed="8"/>
      <name val="ＭＳ ゴシック"/>
      <family val="3"/>
    </font>
    <font>
      <sz val="16"/>
      <color indexed="8"/>
      <name val="ＭＳ ゴシック"/>
      <family val="3"/>
    </font>
    <font>
      <sz val="14"/>
      <color indexed="8"/>
      <name val="ＭＳ ゴシック"/>
      <family val="3"/>
    </font>
    <font>
      <b/>
      <sz val="16"/>
      <color indexed="8"/>
      <name val="ＭＳ ゴシック"/>
      <family val="3"/>
    </font>
    <font>
      <b/>
      <sz val="14"/>
      <color indexed="8"/>
      <name val="ＭＳ ゴシック"/>
      <family val="3"/>
    </font>
    <font>
      <b/>
      <sz val="11"/>
      <color indexed="8"/>
      <name val="ＭＳ Ｐゴシック"/>
      <family val="3"/>
    </font>
    <font>
      <sz val="11"/>
      <name val="ＭＳ ゴシック"/>
      <family val="3"/>
    </font>
    <font>
      <sz val="9"/>
      <name val="ＭＳ Ｐゴシック"/>
      <family val="3"/>
    </font>
    <font>
      <sz val="10"/>
      <name val="ＭＳ Ｐゴシック"/>
      <family val="3"/>
    </font>
    <font>
      <sz val="10"/>
      <color indexed="8"/>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8"/>
        <bgColor indexed="9"/>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hair">
        <color indexed="8"/>
      </top>
      <bottom style="hair">
        <color indexed="8"/>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style="hair">
        <color indexed="8"/>
      </top>
      <bottom>
        <color indexed="63"/>
      </bottom>
    </border>
    <border>
      <left style="hair">
        <color indexed="8"/>
      </left>
      <right>
        <color indexed="63"/>
      </right>
      <top>
        <color indexed="63"/>
      </top>
      <bottom>
        <color indexed="63"/>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style="double"/>
      <right>
        <color indexed="63"/>
      </right>
      <top>
        <color indexed="63"/>
      </top>
      <bottom>
        <color indexed="63"/>
      </bottom>
    </border>
    <border>
      <left style="thin">
        <color indexed="8"/>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hair">
        <color indexed="8"/>
      </left>
      <right>
        <color indexed="63"/>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style="hair">
        <color indexed="8"/>
      </right>
      <top style="thin">
        <color indexed="8"/>
      </top>
      <bottom style="double">
        <color indexed="8"/>
      </bottom>
    </border>
    <border>
      <left style="hair"/>
      <right>
        <color indexed="63"/>
      </right>
      <top style="thin"/>
      <bottom style="double"/>
    </border>
    <border>
      <left style="hair"/>
      <right>
        <color indexed="63"/>
      </right>
      <top style="hair"/>
      <bottom style="hair"/>
    </border>
    <border>
      <left style="thin">
        <color indexed="8"/>
      </left>
      <right>
        <color indexed="63"/>
      </right>
      <top style="hair">
        <color indexed="8"/>
      </top>
      <bottom>
        <color indexed="63"/>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style="hair">
        <color indexed="8"/>
      </bottom>
    </border>
    <border>
      <left style="hair"/>
      <right>
        <color indexed="63"/>
      </right>
      <top>
        <color indexed="63"/>
      </top>
      <bottom style="hair"/>
    </border>
    <border>
      <left style="thin">
        <color indexed="8"/>
      </left>
      <right>
        <color indexed="63"/>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right style="double"/>
      <top style="hair"/>
      <bottom style="thin">
        <color indexed="8"/>
      </bottom>
    </border>
    <border>
      <left style="hair">
        <color indexed="8"/>
      </left>
      <right>
        <color indexed="63"/>
      </right>
      <top>
        <color indexed="63"/>
      </top>
      <bottom style="thin">
        <color indexed="8"/>
      </bottom>
    </border>
    <border>
      <left style="thin"/>
      <right>
        <color indexed="63"/>
      </right>
      <top style="hair">
        <color indexed="8"/>
      </top>
      <bottom>
        <color indexed="63"/>
      </bottom>
    </border>
    <border>
      <left>
        <color indexed="63"/>
      </left>
      <right style="double"/>
      <top>
        <color indexed="63"/>
      </top>
      <bottom>
        <color indexed="63"/>
      </bottom>
    </border>
    <border>
      <left style="thin">
        <color indexed="8"/>
      </left>
      <right style="hair">
        <color indexed="8"/>
      </right>
      <top>
        <color indexed="63"/>
      </top>
      <bottom style="hair">
        <color indexed="8"/>
      </bottom>
    </border>
    <border>
      <left style="thin">
        <color indexed="8"/>
      </left>
      <right style="hair">
        <color indexed="8"/>
      </right>
      <top>
        <color indexed="63"/>
      </top>
      <bottom>
        <color indexed="63"/>
      </bottom>
    </border>
    <border>
      <left style="hair">
        <color indexed="8"/>
      </left>
      <right>
        <color indexed="63"/>
      </right>
      <top>
        <color indexed="63"/>
      </top>
      <bottom style="hair">
        <color indexed="8"/>
      </bottom>
    </border>
    <border>
      <left style="thin">
        <color indexed="8"/>
      </left>
      <right>
        <color indexed="63"/>
      </right>
      <top>
        <color indexed="63"/>
      </top>
      <bottom style="hair">
        <color indexed="8"/>
      </bottom>
    </border>
    <border>
      <left style="thin">
        <color indexed="8"/>
      </left>
      <right style="thin">
        <color indexed="8"/>
      </right>
      <top style="hair">
        <color indexed="8"/>
      </top>
      <bottom style="thin">
        <color indexed="8"/>
      </bottom>
    </border>
    <border>
      <left style="thin">
        <color indexed="8"/>
      </left>
      <right style="hair">
        <color indexed="8"/>
      </right>
      <top>
        <color indexed="63"/>
      </top>
      <bottom style="thin">
        <color indexed="8"/>
      </bottom>
    </border>
    <border>
      <left style="hair"/>
      <right>
        <color indexed="63"/>
      </right>
      <top style="double"/>
      <bottom>
        <color indexed="63"/>
      </bottom>
    </border>
    <border>
      <left>
        <color indexed="63"/>
      </left>
      <right style="double"/>
      <top style="double"/>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hair">
        <color indexed="8"/>
      </top>
      <bottom style="thin">
        <color indexed="8"/>
      </bottom>
    </border>
    <border>
      <left>
        <color indexed="63"/>
      </left>
      <right style="double"/>
      <top style="hair">
        <color indexed="8"/>
      </top>
      <bottom style="thin">
        <color indexed="8"/>
      </bottom>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double">
        <color indexed="8"/>
      </top>
      <bottom style="thin"/>
    </border>
    <border>
      <left>
        <color indexed="63"/>
      </left>
      <right style="double"/>
      <top style="double">
        <color indexed="8"/>
      </top>
      <bottom style="thin"/>
    </border>
    <border>
      <left style="hair"/>
      <right>
        <color indexed="63"/>
      </right>
      <top style="double"/>
      <bottom style="hair"/>
    </border>
    <border>
      <left>
        <color indexed="63"/>
      </left>
      <right style="double"/>
      <top style="double"/>
      <bottom style="hair"/>
    </border>
    <border>
      <left>
        <color indexed="63"/>
      </left>
      <right style="double"/>
      <top style="hair"/>
      <bottom style="hair"/>
    </border>
    <border>
      <left style="thin"/>
      <right style="thin"/>
      <top style="thin"/>
      <bottom style="thin"/>
    </border>
    <border>
      <left style="hair"/>
      <right>
        <color indexed="63"/>
      </right>
      <top>
        <color indexed="63"/>
      </top>
      <bottom style="thin">
        <color indexed="8"/>
      </bottom>
    </border>
    <border>
      <left>
        <color indexed="63"/>
      </left>
      <right style="double"/>
      <top>
        <color indexed="63"/>
      </top>
      <bottom style="thin">
        <color indexed="8"/>
      </bottom>
    </border>
    <border>
      <left>
        <color indexed="63"/>
      </left>
      <right>
        <color indexed="63"/>
      </right>
      <top style="double"/>
      <bottom>
        <color indexed="63"/>
      </bottom>
    </border>
    <border>
      <left>
        <color indexed="63"/>
      </left>
      <right style="double"/>
      <top>
        <color indexed="63"/>
      </top>
      <bottom style="hair"/>
    </border>
    <border>
      <left style="hair"/>
      <right>
        <color indexed="63"/>
      </right>
      <top>
        <color indexed="63"/>
      </top>
      <bottom style="hair">
        <color indexed="8"/>
      </bottom>
    </border>
    <border>
      <left>
        <color indexed="63"/>
      </left>
      <right style="double"/>
      <top>
        <color indexed="63"/>
      </top>
      <bottom style="hair">
        <color indexed="8"/>
      </bottom>
    </border>
    <border>
      <left>
        <color indexed="63"/>
      </left>
      <right>
        <color indexed="63"/>
      </right>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hair">
        <color indexed="8"/>
      </left>
      <right>
        <color indexed="63"/>
      </right>
      <top style="hair">
        <color indexed="8"/>
      </top>
      <bottom style="hair">
        <color indexed="8"/>
      </bottom>
    </border>
    <border>
      <left>
        <color indexed="63"/>
      </left>
      <right style="hair"/>
      <top style="hair">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3">
    <xf numFmtId="0" fontId="0" fillId="0" borderId="0" xfId="0" applyAlignment="1">
      <alignment/>
    </xf>
    <xf numFmtId="176" fontId="2" fillId="0" borderId="10" xfId="0" applyNumberFormat="1" applyFont="1" applyFill="1" applyBorder="1" applyAlignment="1">
      <alignment vertical="center" shrinkToFit="1"/>
    </xf>
    <xf numFmtId="176" fontId="3" fillId="0" borderId="11" xfId="0" applyNumberFormat="1" applyFont="1" applyBorder="1" applyAlignment="1">
      <alignment vertical="center"/>
    </xf>
    <xf numFmtId="176" fontId="3" fillId="0" borderId="12" xfId="0" applyNumberFormat="1" applyFont="1" applyBorder="1" applyAlignment="1">
      <alignment vertical="center"/>
    </xf>
    <xf numFmtId="176" fontId="3" fillId="0" borderId="13" xfId="0" applyNumberFormat="1" applyFont="1" applyBorder="1" applyAlignment="1">
      <alignment vertical="center"/>
    </xf>
    <xf numFmtId="176" fontId="3" fillId="0" borderId="14" xfId="0" applyNumberFormat="1" applyFont="1" applyBorder="1" applyAlignment="1">
      <alignment vertical="center"/>
    </xf>
    <xf numFmtId="176" fontId="3" fillId="0" borderId="0" xfId="0" applyNumberFormat="1" applyFont="1" applyBorder="1" applyAlignment="1">
      <alignment vertic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0" fontId="4" fillId="0" borderId="0" xfId="0" applyFont="1" applyAlignment="1">
      <alignment/>
    </xf>
    <xf numFmtId="0" fontId="6" fillId="0" borderId="17" xfId="0" applyFont="1" applyBorder="1" applyAlignment="1">
      <alignment/>
    </xf>
    <xf numFmtId="0" fontId="7" fillId="0" borderId="17" xfId="0" applyFont="1" applyBorder="1" applyAlignment="1">
      <alignment/>
    </xf>
    <xf numFmtId="0" fontId="4" fillId="0" borderId="17" xfId="0" applyFont="1" applyBorder="1" applyAlignment="1">
      <alignment/>
    </xf>
    <xf numFmtId="0" fontId="4" fillId="0" borderId="0" xfId="0" applyFont="1" applyBorder="1" applyAlignment="1">
      <alignment/>
    </xf>
    <xf numFmtId="0" fontId="8" fillId="0" borderId="0" xfId="0" applyFont="1" applyAlignment="1">
      <alignment/>
    </xf>
    <xf numFmtId="0" fontId="3" fillId="0" borderId="0" xfId="0" applyFont="1" applyAlignment="1">
      <alignment/>
    </xf>
    <xf numFmtId="0" fontId="9" fillId="0" borderId="0" xfId="0" applyFont="1" applyAlignment="1">
      <alignment/>
    </xf>
    <xf numFmtId="176" fontId="10" fillId="33" borderId="18" xfId="0" applyNumberFormat="1" applyFont="1" applyFill="1" applyBorder="1" applyAlignment="1">
      <alignment horizontal="center" vertical="center" wrapText="1"/>
    </xf>
    <xf numFmtId="176" fontId="3" fillId="33" borderId="19" xfId="0" applyNumberFormat="1" applyFont="1" applyFill="1" applyBorder="1" applyAlignment="1">
      <alignment horizontal="center" vertical="center" wrapText="1"/>
    </xf>
    <xf numFmtId="176" fontId="3" fillId="33" borderId="20" xfId="0" applyNumberFormat="1" applyFont="1" applyFill="1" applyBorder="1" applyAlignment="1">
      <alignment horizontal="center" vertical="center" wrapText="1"/>
    </xf>
    <xf numFmtId="0" fontId="3" fillId="0" borderId="21" xfId="0" applyFont="1" applyBorder="1" applyAlignment="1">
      <alignment/>
    </xf>
    <xf numFmtId="0" fontId="4" fillId="0" borderId="0" xfId="0" applyFont="1" applyAlignment="1">
      <alignment wrapText="1"/>
    </xf>
    <xf numFmtId="176" fontId="2" fillId="0" borderId="13" xfId="0" applyNumberFormat="1" applyFont="1" applyBorder="1" applyAlignment="1">
      <alignment vertical="center"/>
    </xf>
    <xf numFmtId="176" fontId="2" fillId="0" borderId="13" xfId="0" applyNumberFormat="1" applyFont="1" applyBorder="1" applyAlignment="1">
      <alignment vertical="center" shrinkToFit="1"/>
    </xf>
    <xf numFmtId="176" fontId="2" fillId="0" borderId="22" xfId="0" applyNumberFormat="1" applyFont="1" applyBorder="1" applyAlignment="1">
      <alignment horizontal="center" vertical="center"/>
    </xf>
    <xf numFmtId="176" fontId="3" fillId="0" borderId="23" xfId="0" applyNumberFormat="1" applyFont="1" applyBorder="1" applyAlignment="1">
      <alignment vertical="center"/>
    </xf>
    <xf numFmtId="176" fontId="3" fillId="0" borderId="24" xfId="0" applyNumberFormat="1" applyFont="1" applyBorder="1" applyAlignment="1">
      <alignment vertical="center"/>
    </xf>
    <xf numFmtId="176" fontId="3" fillId="0" borderId="25" xfId="0" applyNumberFormat="1" applyFont="1" applyBorder="1" applyAlignment="1">
      <alignment vertical="center"/>
    </xf>
    <xf numFmtId="0" fontId="3" fillId="0" borderId="0" xfId="0" applyFont="1" applyBorder="1" applyAlignment="1">
      <alignment/>
    </xf>
    <xf numFmtId="176" fontId="3" fillId="33" borderId="26" xfId="0" applyNumberFormat="1" applyFont="1" applyFill="1" applyBorder="1" applyAlignment="1">
      <alignment horizontal="center" vertical="center" wrapText="1"/>
    </xf>
    <xf numFmtId="176" fontId="3" fillId="33" borderId="27" xfId="0" applyNumberFormat="1" applyFont="1" applyFill="1" applyBorder="1" applyAlignment="1">
      <alignment horizontal="center" vertical="center" wrapText="1"/>
    </xf>
    <xf numFmtId="176" fontId="2" fillId="0" borderId="13" xfId="0" applyNumberFormat="1" applyFont="1" applyBorder="1" applyAlignment="1">
      <alignment horizontal="left" vertical="center"/>
    </xf>
    <xf numFmtId="178" fontId="3" fillId="0" borderId="11" xfId="0" applyNumberFormat="1" applyFont="1" applyBorder="1" applyAlignment="1">
      <alignment vertical="center"/>
    </xf>
    <xf numFmtId="178" fontId="3" fillId="0" borderId="12" xfId="0" applyNumberFormat="1" applyFont="1" applyBorder="1" applyAlignment="1">
      <alignment vertical="center"/>
    </xf>
    <xf numFmtId="178" fontId="3" fillId="0" borderId="28" xfId="0" applyNumberFormat="1" applyFont="1" applyBorder="1" applyAlignment="1">
      <alignment vertical="center"/>
    </xf>
    <xf numFmtId="176" fontId="2" fillId="0" borderId="29" xfId="0" applyNumberFormat="1" applyFont="1" applyBorder="1" applyAlignment="1">
      <alignment horizontal="left" vertical="center"/>
    </xf>
    <xf numFmtId="178" fontId="3" fillId="0" borderId="30" xfId="0" applyNumberFormat="1" applyFont="1" applyBorder="1" applyAlignment="1">
      <alignment vertical="center"/>
    </xf>
    <xf numFmtId="178" fontId="3" fillId="0" borderId="31" xfId="0" applyNumberFormat="1" applyFont="1" applyFill="1" applyBorder="1" applyAlignment="1">
      <alignment vertical="center"/>
    </xf>
    <xf numFmtId="178" fontId="3" fillId="0" borderId="31" xfId="0" applyNumberFormat="1" applyFont="1" applyBorder="1" applyAlignment="1">
      <alignment vertical="center"/>
    </xf>
    <xf numFmtId="178" fontId="3" fillId="0" borderId="32" xfId="0" applyNumberFormat="1" applyFont="1" applyBorder="1" applyAlignment="1">
      <alignment vertical="center"/>
    </xf>
    <xf numFmtId="178" fontId="3" fillId="0" borderId="33" xfId="0" applyNumberFormat="1" applyFont="1" applyBorder="1" applyAlignment="1">
      <alignment vertical="center"/>
    </xf>
    <xf numFmtId="176" fontId="2" fillId="0" borderId="29" xfId="0" applyNumberFormat="1" applyFont="1" applyBorder="1" applyAlignment="1">
      <alignment horizontal="left" vertical="center" shrinkToFit="1"/>
    </xf>
    <xf numFmtId="176" fontId="2" fillId="0" borderId="34" xfId="0" applyNumberFormat="1" applyFont="1" applyBorder="1" applyAlignment="1">
      <alignment horizontal="left" vertical="center"/>
    </xf>
    <xf numFmtId="178" fontId="3" fillId="0" borderId="35" xfId="0" applyNumberFormat="1" applyFont="1" applyBorder="1" applyAlignment="1">
      <alignment vertical="center"/>
    </xf>
    <xf numFmtId="178" fontId="3" fillId="0" borderId="36" xfId="0" applyNumberFormat="1" applyFont="1" applyBorder="1" applyAlignment="1">
      <alignment vertical="center"/>
    </xf>
    <xf numFmtId="178" fontId="3" fillId="0" borderId="37" xfId="0" applyNumberFormat="1" applyFont="1" applyBorder="1" applyAlignment="1">
      <alignment vertical="center"/>
    </xf>
    <xf numFmtId="49" fontId="8" fillId="0" borderId="0" xfId="0" applyNumberFormat="1" applyFont="1" applyAlignment="1">
      <alignment/>
    </xf>
    <xf numFmtId="178" fontId="3" fillId="0" borderId="14" xfId="0" applyNumberFormat="1" applyFont="1" applyBorder="1" applyAlignment="1">
      <alignment vertical="center"/>
    </xf>
    <xf numFmtId="176" fontId="3" fillId="0" borderId="14" xfId="0" applyNumberFormat="1" applyFont="1" applyBorder="1" applyAlignment="1">
      <alignment horizontal="right" vertical="center"/>
    </xf>
    <xf numFmtId="176" fontId="3" fillId="0" borderId="38" xfId="0" applyNumberFormat="1" applyFont="1" applyBorder="1" applyAlignment="1">
      <alignment vertical="center"/>
    </xf>
    <xf numFmtId="0" fontId="11" fillId="0" borderId="0" xfId="0" applyFont="1" applyAlignment="1">
      <alignment/>
    </xf>
    <xf numFmtId="176" fontId="12" fillId="0" borderId="39" xfId="0" applyNumberFormat="1" applyFont="1" applyBorder="1" applyAlignment="1">
      <alignment vertical="center" wrapText="1"/>
    </xf>
    <xf numFmtId="176" fontId="12" fillId="0" borderId="31" xfId="0" applyNumberFormat="1" applyFont="1" applyBorder="1" applyAlignment="1">
      <alignment vertical="center" wrapText="1"/>
    </xf>
    <xf numFmtId="176" fontId="12" fillId="0" borderId="0" xfId="0" applyNumberFormat="1" applyFont="1" applyBorder="1" applyAlignment="1">
      <alignment vertical="center" wrapText="1"/>
    </xf>
    <xf numFmtId="176" fontId="12" fillId="0" borderId="12" xfId="0" applyNumberFormat="1" applyFont="1" applyBorder="1" applyAlignment="1">
      <alignment vertical="center" wrapText="1"/>
    </xf>
    <xf numFmtId="176" fontId="0" fillId="0" borderId="31" xfId="0" applyNumberFormat="1" applyBorder="1" applyAlignment="1">
      <alignment horizontal="center" vertical="center"/>
    </xf>
    <xf numFmtId="0" fontId="0" fillId="0" borderId="0" xfId="0" applyFill="1" applyBorder="1" applyAlignment="1">
      <alignment horizontal="center" vertical="center"/>
    </xf>
    <xf numFmtId="0" fontId="0" fillId="0" borderId="40" xfId="0" applyFill="1" applyBorder="1" applyAlignment="1">
      <alignment horizontal="center" vertical="center"/>
    </xf>
    <xf numFmtId="0" fontId="0" fillId="0" borderId="0" xfId="0" applyBorder="1" applyAlignment="1">
      <alignment/>
    </xf>
    <xf numFmtId="176" fontId="3" fillId="0" borderId="41" xfId="0" applyNumberFormat="1" applyFont="1" applyBorder="1" applyAlignment="1">
      <alignment vertical="center"/>
    </xf>
    <xf numFmtId="176" fontId="12" fillId="0" borderId="30" xfId="0" applyNumberFormat="1" applyFont="1" applyBorder="1" applyAlignment="1">
      <alignment vertical="center" wrapText="1"/>
    </xf>
    <xf numFmtId="176" fontId="3" fillId="0" borderId="42" xfId="0" applyNumberFormat="1" applyFont="1" applyBorder="1" applyAlignment="1">
      <alignment vertical="center"/>
    </xf>
    <xf numFmtId="176" fontId="3" fillId="0" borderId="43" xfId="0" applyNumberFormat="1" applyFont="1" applyBorder="1" applyAlignment="1">
      <alignment vertical="center"/>
    </xf>
    <xf numFmtId="176" fontId="3" fillId="0" borderId="44" xfId="0" applyNumberFormat="1" applyFont="1" applyBorder="1" applyAlignment="1">
      <alignment vertical="center"/>
    </xf>
    <xf numFmtId="176" fontId="2" fillId="0" borderId="45" xfId="0" applyNumberFormat="1" applyFont="1" applyBorder="1" applyAlignment="1">
      <alignment vertical="center" shrinkToFit="1"/>
    </xf>
    <xf numFmtId="176" fontId="3" fillId="0" borderId="46" xfId="0" applyNumberFormat="1" applyFont="1" applyBorder="1" applyAlignment="1">
      <alignment vertical="center"/>
    </xf>
    <xf numFmtId="176" fontId="3" fillId="0" borderId="38" xfId="0" applyNumberFormat="1" applyFont="1" applyFill="1" applyBorder="1" applyAlignment="1">
      <alignment vertical="center"/>
    </xf>
    <xf numFmtId="0" fontId="3" fillId="0" borderId="12" xfId="0" applyNumberFormat="1" applyFont="1" applyBorder="1" applyAlignment="1">
      <alignment vertical="center"/>
    </xf>
    <xf numFmtId="0" fontId="3" fillId="0" borderId="16" xfId="0" applyNumberFormat="1" applyFont="1" applyBorder="1" applyAlignment="1">
      <alignment vertical="center"/>
    </xf>
    <xf numFmtId="176" fontId="2" fillId="0" borderId="0" xfId="0" applyNumberFormat="1" applyFont="1" applyBorder="1" applyAlignment="1">
      <alignment horizontal="center" vertical="center"/>
    </xf>
    <xf numFmtId="0" fontId="3" fillId="0" borderId="0" xfId="0" applyFont="1" applyFill="1" applyBorder="1" applyAlignment="1">
      <alignment vertical="center" shrinkToFit="1"/>
    </xf>
    <xf numFmtId="176" fontId="2" fillId="0" borderId="0" xfId="0" applyNumberFormat="1" applyFont="1" applyBorder="1" applyAlignment="1">
      <alignment vertical="center"/>
    </xf>
    <xf numFmtId="0" fontId="14" fillId="0" borderId="0" xfId="0" applyFont="1" applyAlignment="1">
      <alignment/>
    </xf>
    <xf numFmtId="0" fontId="13" fillId="0" borderId="0" xfId="0" applyFont="1" applyAlignment="1">
      <alignment vertical="center"/>
    </xf>
    <xf numFmtId="0" fontId="14" fillId="0" borderId="0" xfId="0" applyFont="1" applyBorder="1" applyAlignment="1">
      <alignment vertical="center" wrapText="1"/>
    </xf>
    <xf numFmtId="0" fontId="2" fillId="0" borderId="0" xfId="0" applyFont="1" applyFill="1" applyBorder="1" applyAlignment="1">
      <alignment horizontal="center" vertical="center"/>
    </xf>
    <xf numFmtId="0" fontId="2" fillId="0" borderId="0" xfId="0" applyFont="1" applyAlignment="1">
      <alignment vertical="center"/>
    </xf>
    <xf numFmtId="0" fontId="0" fillId="0" borderId="0" xfId="0" applyAlignment="1">
      <alignment/>
    </xf>
    <xf numFmtId="176" fontId="2" fillId="0" borderId="13" xfId="0" applyNumberFormat="1" applyFont="1" applyFill="1" applyBorder="1" applyAlignment="1">
      <alignment vertical="center" wrapText="1" shrinkToFit="1"/>
    </xf>
    <xf numFmtId="176" fontId="2" fillId="0" borderId="13" xfId="0" applyNumberFormat="1" applyFont="1" applyBorder="1" applyAlignment="1">
      <alignment vertical="center" wrapText="1" shrinkToFit="1"/>
    </xf>
    <xf numFmtId="176" fontId="13" fillId="0" borderId="29" xfId="0" applyNumberFormat="1" applyFont="1" applyBorder="1" applyAlignment="1">
      <alignment vertical="top" wrapText="1"/>
    </xf>
    <xf numFmtId="0" fontId="13" fillId="0" borderId="44" xfId="0" applyFont="1" applyBorder="1" applyAlignment="1">
      <alignment vertical="top" wrapText="1"/>
    </xf>
    <xf numFmtId="176" fontId="13" fillId="0" borderId="29" xfId="0" applyNumberFormat="1" applyFont="1" applyBorder="1" applyAlignment="1">
      <alignment vertical="top" wrapText="1" shrinkToFit="1"/>
    </xf>
    <xf numFmtId="0" fontId="13" fillId="0" borderId="44" xfId="0" applyFont="1" applyBorder="1" applyAlignment="1">
      <alignment vertical="top" wrapText="1" shrinkToFit="1"/>
    </xf>
    <xf numFmtId="176" fontId="2" fillId="0" borderId="0" xfId="0" applyNumberFormat="1" applyFont="1" applyBorder="1" applyAlignment="1">
      <alignment vertical="center" wrapText="1"/>
    </xf>
    <xf numFmtId="0" fontId="13" fillId="0" borderId="0" xfId="0" applyFont="1" applyAlignment="1">
      <alignment vertical="center"/>
    </xf>
    <xf numFmtId="0" fontId="14" fillId="0" borderId="0" xfId="0" applyFont="1" applyBorder="1" applyAlignment="1">
      <alignment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176" fontId="3" fillId="1" borderId="49" xfId="0" applyNumberFormat="1" applyFont="1" applyFill="1" applyBorder="1" applyAlignment="1">
      <alignment horizontal="center" vertical="center" wrapText="1"/>
    </xf>
    <xf numFmtId="176" fontId="3" fillId="1" borderId="50" xfId="0" applyNumberFormat="1"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5" fillId="0" borderId="0" xfId="0" applyFont="1" applyAlignment="1">
      <alignment horizontal="center"/>
    </xf>
    <xf numFmtId="0" fontId="3" fillId="0" borderId="28" xfId="0"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56" xfId="0" applyFont="1" applyFill="1" applyBorder="1" applyAlignment="1">
      <alignment vertical="center" shrinkToFit="1"/>
    </xf>
    <xf numFmtId="0" fontId="3" fillId="0" borderId="57" xfId="0" applyFont="1" applyFill="1" applyBorder="1" applyAlignment="1">
      <alignment vertical="center" shrinkToFit="1"/>
    </xf>
    <xf numFmtId="0" fontId="3" fillId="0" borderId="58" xfId="0" applyFont="1" applyFill="1" applyBorder="1" applyAlignment="1">
      <alignment vertical="center" shrinkToFit="1"/>
    </xf>
    <xf numFmtId="0" fontId="3" fillId="0" borderId="59" xfId="0" applyFont="1" applyFill="1" applyBorder="1" applyAlignment="1">
      <alignment vertical="center" shrinkToFit="1"/>
    </xf>
    <xf numFmtId="0" fontId="3" fillId="0" borderId="60" xfId="0" applyFont="1" applyFill="1" applyBorder="1" applyAlignment="1">
      <alignment vertical="center"/>
    </xf>
    <xf numFmtId="180" fontId="3" fillId="0" borderId="61" xfId="0" applyNumberFormat="1" applyFont="1" applyBorder="1" applyAlignment="1">
      <alignment horizontal="center" vertical="center"/>
    </xf>
    <xf numFmtId="176" fontId="3" fillId="33" borderId="20" xfId="0" applyNumberFormat="1" applyFont="1" applyFill="1" applyBorder="1" applyAlignment="1">
      <alignment horizontal="center" vertical="center" wrapText="1"/>
    </xf>
    <xf numFmtId="176" fontId="3" fillId="33" borderId="19" xfId="0" applyNumberFormat="1" applyFont="1" applyFill="1" applyBorder="1" applyAlignment="1">
      <alignment horizontal="center" vertical="center" wrapText="1"/>
    </xf>
    <xf numFmtId="0" fontId="3" fillId="0" borderId="62" xfId="0" applyFont="1" applyFill="1" applyBorder="1" applyAlignment="1">
      <alignment vertical="center" shrinkToFit="1"/>
    </xf>
    <xf numFmtId="0" fontId="3" fillId="0" borderId="63" xfId="0" applyFont="1" applyFill="1" applyBorder="1" applyAlignment="1">
      <alignment vertical="center" shrinkToFit="1"/>
    </xf>
    <xf numFmtId="0" fontId="3" fillId="0" borderId="64" xfId="0" applyFont="1" applyFill="1" applyBorder="1" applyAlignment="1">
      <alignment horizontal="center" vertical="center"/>
    </xf>
    <xf numFmtId="0" fontId="3" fillId="0" borderId="33"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0" fontId="3" fillId="0" borderId="68" xfId="0" applyFont="1" applyFill="1" applyBorder="1" applyAlignment="1">
      <alignment vertical="center"/>
    </xf>
    <xf numFmtId="0" fontId="4" fillId="1" borderId="61" xfId="0" applyFont="1" applyFill="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178" fontId="3" fillId="0" borderId="54" xfId="0" applyNumberFormat="1" applyFont="1" applyBorder="1" applyAlignment="1">
      <alignment vertical="center"/>
    </xf>
    <xf numFmtId="178" fontId="3" fillId="0" borderId="55" xfId="0" applyNumberFormat="1" applyFont="1" applyBorder="1" applyAlignment="1">
      <alignment vertical="center"/>
    </xf>
    <xf numFmtId="178" fontId="3" fillId="0" borderId="12" xfId="0" applyNumberFormat="1" applyFont="1" applyBorder="1" applyAlignment="1">
      <alignment vertical="center"/>
    </xf>
    <xf numFmtId="178" fontId="3" fillId="0" borderId="11" xfId="0" applyNumberFormat="1" applyFont="1" applyBorder="1" applyAlignment="1">
      <alignment vertical="center"/>
    </xf>
    <xf numFmtId="0" fontId="14" fillId="0" borderId="0" xfId="0" applyFont="1" applyAlignment="1">
      <alignment vertical="center"/>
    </xf>
    <xf numFmtId="0" fontId="0" fillId="0" borderId="0" xfId="0" applyAlignment="1">
      <alignment vertical="center"/>
    </xf>
    <xf numFmtId="0" fontId="2" fillId="0" borderId="71" xfId="0" applyFont="1" applyBorder="1" applyAlignment="1">
      <alignment vertical="center"/>
    </xf>
    <xf numFmtId="0" fontId="0" fillId="0" borderId="71" xfId="0" applyBorder="1" applyAlignment="1">
      <alignment/>
    </xf>
    <xf numFmtId="178" fontId="3" fillId="0" borderId="16" xfId="0" applyNumberFormat="1" applyFont="1" applyBorder="1" applyAlignment="1">
      <alignment vertical="center"/>
    </xf>
    <xf numFmtId="178" fontId="3" fillId="0" borderId="15" xfId="0" applyNumberFormat="1" applyFont="1" applyBorder="1" applyAlignment="1">
      <alignment vertical="center"/>
    </xf>
    <xf numFmtId="178" fontId="3" fillId="0" borderId="72" xfId="0" applyNumberFormat="1" applyFont="1" applyBorder="1" applyAlignment="1">
      <alignment vertical="center"/>
    </xf>
    <xf numFmtId="178" fontId="3" fillId="0" borderId="73" xfId="0" applyNumberFormat="1" applyFont="1" applyBorder="1" applyAlignment="1">
      <alignment vertical="center"/>
    </xf>
    <xf numFmtId="178" fontId="3" fillId="0" borderId="74" xfId="0" applyNumberFormat="1" applyFont="1" applyBorder="1" applyAlignment="1">
      <alignment vertical="center"/>
    </xf>
    <xf numFmtId="176" fontId="13" fillId="0" borderId="29" xfId="0" applyNumberFormat="1" applyFont="1" applyBorder="1" applyAlignment="1">
      <alignment vertical="top"/>
    </xf>
    <xf numFmtId="0" fontId="13" fillId="0" borderId="44" xfId="0" applyFont="1" applyBorder="1" applyAlignment="1">
      <alignment vertical="top"/>
    </xf>
    <xf numFmtId="0" fontId="13" fillId="0" borderId="75" xfId="0" applyFont="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70"/>
  <sheetViews>
    <sheetView tabSelected="1" zoomScalePageLayoutView="0" workbookViewId="0" topLeftCell="A1">
      <selection activeCell="K10" sqref="K10"/>
    </sheetView>
  </sheetViews>
  <sheetFormatPr defaultColWidth="9.00390625" defaultRowHeight="13.5"/>
  <cols>
    <col min="1" max="1" width="2.875" style="9" customWidth="1"/>
    <col min="2" max="2" width="24.375" style="9" customWidth="1"/>
    <col min="3" max="3" width="12.125" style="9" customWidth="1"/>
    <col min="4" max="4" width="11.25390625" style="9" customWidth="1"/>
    <col min="5" max="6" width="11.875" style="9" customWidth="1"/>
    <col min="7" max="7" width="12.75390625" style="9" customWidth="1"/>
    <col min="8" max="8" width="13.75390625" style="9" customWidth="1"/>
    <col min="9" max="9" width="8.125" style="9" customWidth="1"/>
    <col min="10" max="10" width="5.625" style="9" customWidth="1"/>
    <col min="11" max="11" width="13.625" style="9" customWidth="1"/>
    <col min="12" max="12" width="11.375" style="9" customWidth="1"/>
    <col min="13" max="13" width="11.50390625" style="9" customWidth="1"/>
    <col min="14" max="16" width="11.75390625" style="9" customWidth="1"/>
    <col min="17" max="16384" width="9.00390625" style="9" customWidth="1"/>
  </cols>
  <sheetData>
    <row r="1" spans="3:10" ht="24">
      <c r="C1" s="93" t="s">
        <v>0</v>
      </c>
      <c r="D1" s="93"/>
      <c r="E1" s="93"/>
      <c r="F1" s="93"/>
      <c r="G1" s="93"/>
      <c r="H1" s="93"/>
      <c r="I1" s="93"/>
      <c r="J1" s="93"/>
    </row>
    <row r="2" ht="30" customHeight="1"/>
    <row r="3" spans="8:11" ht="18.75" customHeight="1" thickBot="1">
      <c r="H3" s="10" t="s">
        <v>1</v>
      </c>
      <c r="I3" s="11" t="s">
        <v>2</v>
      </c>
      <c r="J3" s="12"/>
      <c r="K3" s="12"/>
    </row>
    <row r="4" spans="8:9" ht="33.75" customHeight="1">
      <c r="H4" s="13"/>
      <c r="I4" s="13"/>
    </row>
    <row r="5" spans="2:14" ht="18.75">
      <c r="B5" s="14" t="s">
        <v>3</v>
      </c>
      <c r="J5" s="15" t="s">
        <v>40</v>
      </c>
      <c r="K5" s="15"/>
      <c r="L5" s="15"/>
      <c r="M5" s="15"/>
      <c r="N5" s="15"/>
    </row>
    <row r="6" spans="2:14" ht="7.5" customHeight="1">
      <c r="B6" s="16"/>
      <c r="I6" s="15"/>
      <c r="J6" s="15"/>
      <c r="K6" s="15"/>
      <c r="L6" s="15"/>
      <c r="M6" s="15"/>
      <c r="N6" s="15"/>
    </row>
    <row r="7" spans="2:14" s="21" customFormat="1" ht="29.25" customHeight="1" thickBot="1">
      <c r="B7" s="17"/>
      <c r="C7" s="18" t="s">
        <v>4</v>
      </c>
      <c r="D7" s="19" t="s">
        <v>5</v>
      </c>
      <c r="E7" s="19" t="s">
        <v>6</v>
      </c>
      <c r="F7" s="19" t="s">
        <v>7</v>
      </c>
      <c r="G7" s="19" t="s">
        <v>8</v>
      </c>
      <c r="H7" s="19" t="s">
        <v>83</v>
      </c>
      <c r="I7" s="89" t="s">
        <v>9</v>
      </c>
      <c r="J7" s="90"/>
      <c r="K7" s="20"/>
      <c r="L7" s="15"/>
      <c r="M7" s="15"/>
      <c r="N7" s="15"/>
    </row>
    <row r="8" spans="2:14" ht="24" customHeight="1" thickTop="1">
      <c r="B8" s="22" t="s">
        <v>10</v>
      </c>
      <c r="C8" s="2">
        <v>34140</v>
      </c>
      <c r="D8" s="3">
        <v>33830</v>
      </c>
      <c r="E8" s="3">
        <f>C8-D8</f>
        <v>310</v>
      </c>
      <c r="F8" s="3">
        <v>175</v>
      </c>
      <c r="G8" s="3">
        <v>37470</v>
      </c>
      <c r="H8" s="3">
        <v>8</v>
      </c>
      <c r="I8" s="100" t="s">
        <v>11</v>
      </c>
      <c r="J8" s="101"/>
      <c r="K8" s="20"/>
      <c r="L8" s="15"/>
      <c r="M8" s="15"/>
      <c r="N8" s="15"/>
    </row>
    <row r="9" spans="2:14" ht="24" customHeight="1">
      <c r="B9" s="79" t="s">
        <v>12</v>
      </c>
      <c r="C9" s="2">
        <v>7</v>
      </c>
      <c r="D9" s="3">
        <v>7</v>
      </c>
      <c r="E9" s="3">
        <f>C9-D9</f>
        <v>0</v>
      </c>
      <c r="F9" s="3">
        <v>0</v>
      </c>
      <c r="G9" s="3">
        <v>0</v>
      </c>
      <c r="H9" s="3">
        <v>7</v>
      </c>
      <c r="I9" s="94"/>
      <c r="J9" s="95"/>
      <c r="K9" s="20"/>
      <c r="L9" s="15"/>
      <c r="M9" s="15"/>
      <c r="N9" s="15"/>
    </row>
    <row r="10" spans="2:14" ht="24" customHeight="1">
      <c r="B10" s="23" t="s">
        <v>13</v>
      </c>
      <c r="C10" s="2">
        <v>36</v>
      </c>
      <c r="D10" s="3">
        <v>0</v>
      </c>
      <c r="E10" s="3">
        <f>C10-D10</f>
        <v>36</v>
      </c>
      <c r="F10" s="3">
        <v>36</v>
      </c>
      <c r="G10" s="3">
        <v>0</v>
      </c>
      <c r="H10" s="3">
        <v>0</v>
      </c>
      <c r="I10" s="94"/>
      <c r="J10" s="95"/>
      <c r="K10" s="20"/>
      <c r="L10" s="15"/>
      <c r="M10" s="15"/>
      <c r="N10" s="15"/>
    </row>
    <row r="11" spans="2:14" ht="24" customHeight="1">
      <c r="B11" s="1" t="s">
        <v>14</v>
      </c>
      <c r="C11" s="2">
        <v>1</v>
      </c>
      <c r="D11" s="3">
        <v>1</v>
      </c>
      <c r="E11" s="3">
        <v>0</v>
      </c>
      <c r="F11" s="3">
        <v>0</v>
      </c>
      <c r="G11" s="3">
        <v>0</v>
      </c>
      <c r="H11" s="3">
        <v>0</v>
      </c>
      <c r="I11" s="94"/>
      <c r="J11" s="102"/>
      <c r="K11" s="20"/>
      <c r="L11" s="15"/>
      <c r="M11" s="15"/>
      <c r="N11" s="15"/>
    </row>
    <row r="12" spans="2:14" ht="24" customHeight="1">
      <c r="B12" s="1" t="s">
        <v>15</v>
      </c>
      <c r="C12" s="2">
        <v>416</v>
      </c>
      <c r="D12" s="3">
        <f>4890-4474</f>
        <v>416</v>
      </c>
      <c r="E12" s="3">
        <f>C12-D12</f>
        <v>0</v>
      </c>
      <c r="F12" s="3">
        <v>0</v>
      </c>
      <c r="G12" s="3">
        <f>28436-28434</f>
        <v>2</v>
      </c>
      <c r="H12" s="3">
        <f>1826-1752</f>
        <v>74</v>
      </c>
      <c r="I12" s="94"/>
      <c r="J12" s="95"/>
      <c r="K12" s="20"/>
      <c r="L12" s="15"/>
      <c r="M12" s="15"/>
      <c r="N12" s="15"/>
    </row>
    <row r="13" spans="2:14" ht="24" customHeight="1" thickBot="1">
      <c r="B13" s="78" t="s">
        <v>64</v>
      </c>
      <c r="C13" s="2">
        <f>3197-2346-363</f>
        <v>488</v>
      </c>
      <c r="D13" s="3">
        <f>3197-1169-1540</f>
        <v>488</v>
      </c>
      <c r="E13" s="3">
        <f>C13-D13</f>
        <v>0</v>
      </c>
      <c r="F13" s="3">
        <v>0</v>
      </c>
      <c r="G13" s="3">
        <f>1680-264</f>
        <v>1416</v>
      </c>
      <c r="H13" s="3">
        <f>255-42</f>
        <v>213</v>
      </c>
      <c r="I13" s="96"/>
      <c r="J13" s="97"/>
      <c r="K13" s="20"/>
      <c r="L13" s="15"/>
      <c r="M13" s="15"/>
      <c r="N13" s="15"/>
    </row>
    <row r="14" spans="2:14" ht="24" customHeight="1" thickTop="1">
      <c r="B14" s="24" t="s">
        <v>16</v>
      </c>
      <c r="C14" s="25">
        <v>34598</v>
      </c>
      <c r="D14" s="26">
        <v>34253</v>
      </c>
      <c r="E14" s="27">
        <v>346</v>
      </c>
      <c r="F14" s="26">
        <v>210</v>
      </c>
      <c r="G14" s="26">
        <v>38888</v>
      </c>
      <c r="H14" s="26">
        <v>8</v>
      </c>
      <c r="I14" s="98" t="s">
        <v>11</v>
      </c>
      <c r="J14" s="99"/>
      <c r="K14" s="20"/>
      <c r="L14" s="15"/>
      <c r="M14" s="15"/>
      <c r="N14" s="15"/>
    </row>
    <row r="15" spans="2:14" ht="21" customHeight="1">
      <c r="B15" s="71" t="s">
        <v>70</v>
      </c>
      <c r="C15" s="6"/>
      <c r="D15" s="6"/>
      <c r="E15" s="6"/>
      <c r="F15" s="6"/>
      <c r="G15" s="6"/>
      <c r="H15" s="6"/>
      <c r="I15" s="70"/>
      <c r="J15" s="70"/>
      <c r="K15" s="28"/>
      <c r="L15" s="15"/>
      <c r="M15" s="15"/>
      <c r="N15" s="15"/>
    </row>
    <row r="16" spans="2:14" ht="42" customHeight="1">
      <c r="B16" s="84" t="s">
        <v>84</v>
      </c>
      <c r="C16" s="122"/>
      <c r="D16" s="122"/>
      <c r="E16" s="122"/>
      <c r="F16" s="122"/>
      <c r="G16" s="122"/>
      <c r="H16" s="122"/>
      <c r="I16" s="122"/>
      <c r="J16" s="122"/>
      <c r="K16" s="77"/>
      <c r="L16" s="15"/>
      <c r="M16" s="15"/>
      <c r="N16" s="15"/>
    </row>
    <row r="17" spans="2:14" ht="42" customHeight="1">
      <c r="B17" s="84" t="s">
        <v>76</v>
      </c>
      <c r="C17" s="122"/>
      <c r="D17" s="122"/>
      <c r="E17" s="122"/>
      <c r="F17" s="122"/>
      <c r="G17" s="122"/>
      <c r="H17" s="122"/>
      <c r="I17" s="122"/>
      <c r="J17" s="122"/>
      <c r="K17" s="28"/>
      <c r="L17" s="15"/>
      <c r="M17" s="15"/>
      <c r="N17" s="15"/>
    </row>
    <row r="18" spans="9:14" ht="7.5" customHeight="1">
      <c r="I18" s="15"/>
      <c r="J18" s="15"/>
      <c r="K18" s="15"/>
      <c r="L18" s="15"/>
      <c r="M18" s="15"/>
      <c r="N18" s="15"/>
    </row>
    <row r="19" spans="2:14" ht="18.75">
      <c r="B19" s="14" t="s">
        <v>17</v>
      </c>
      <c r="J19" s="15" t="s">
        <v>40</v>
      </c>
      <c r="K19" s="15"/>
      <c r="L19" s="15"/>
      <c r="M19" s="15"/>
      <c r="N19" s="15"/>
    </row>
    <row r="20" spans="2:14" ht="7.5" customHeight="1">
      <c r="B20" s="16"/>
      <c r="I20" s="15"/>
      <c r="J20" s="15"/>
      <c r="K20" s="15"/>
      <c r="L20" s="15"/>
      <c r="M20" s="15"/>
      <c r="N20" s="15"/>
    </row>
    <row r="21" spans="2:14" s="21" customFormat="1" ht="29.25" customHeight="1" thickBot="1">
      <c r="B21" s="17"/>
      <c r="C21" s="18" t="s">
        <v>71</v>
      </c>
      <c r="D21" s="19" t="s">
        <v>18</v>
      </c>
      <c r="E21" s="19" t="s">
        <v>19</v>
      </c>
      <c r="F21" s="19" t="s">
        <v>20</v>
      </c>
      <c r="G21" s="19" t="s">
        <v>8</v>
      </c>
      <c r="H21" s="19" t="s">
        <v>83</v>
      </c>
      <c r="I21" s="89" t="s">
        <v>9</v>
      </c>
      <c r="J21" s="90"/>
      <c r="K21" s="20"/>
      <c r="L21" s="15"/>
      <c r="M21" s="15"/>
      <c r="N21" s="15"/>
    </row>
    <row r="22" spans="2:14" ht="24" customHeight="1" thickTop="1">
      <c r="B22" s="4" t="s">
        <v>21</v>
      </c>
      <c r="C22" s="2">
        <v>2351</v>
      </c>
      <c r="D22" s="3">
        <v>2286</v>
      </c>
      <c r="E22" s="3">
        <v>65</v>
      </c>
      <c r="F22" s="48" t="s">
        <v>43</v>
      </c>
      <c r="G22" s="5">
        <v>5888</v>
      </c>
      <c r="H22" s="5">
        <v>479</v>
      </c>
      <c r="I22" s="87" t="s">
        <v>22</v>
      </c>
      <c r="J22" s="108"/>
      <c r="K22" s="20"/>
      <c r="L22" s="15"/>
      <c r="M22" s="15"/>
      <c r="N22" s="15"/>
    </row>
    <row r="23" spans="2:14" s="50" customFormat="1" ht="13.5" customHeight="1">
      <c r="B23" s="82" t="s">
        <v>57</v>
      </c>
      <c r="C23" s="51" t="s">
        <v>53</v>
      </c>
      <c r="D23" s="52" t="s">
        <v>54</v>
      </c>
      <c r="E23" s="52" t="s">
        <v>55</v>
      </c>
      <c r="F23" s="54" t="s">
        <v>56</v>
      </c>
      <c r="G23" s="55"/>
      <c r="H23" s="55"/>
      <c r="I23" s="56"/>
      <c r="J23" s="57"/>
      <c r="K23" s="58"/>
      <c r="L23"/>
      <c r="M23"/>
      <c r="N23"/>
    </row>
    <row r="24" spans="2:14" ht="13.5" customHeight="1">
      <c r="B24" s="83"/>
      <c r="C24" s="59">
        <f>2151+195</f>
        <v>2346</v>
      </c>
      <c r="D24" s="5">
        <f>0+1169</f>
        <v>1169</v>
      </c>
      <c r="E24" s="5">
        <v>0</v>
      </c>
      <c r="F24" s="5">
        <v>0</v>
      </c>
      <c r="G24" s="5">
        <v>264</v>
      </c>
      <c r="H24" s="5">
        <v>42</v>
      </c>
      <c r="I24" s="109"/>
      <c r="J24" s="110"/>
      <c r="K24" s="20"/>
      <c r="L24" s="15"/>
      <c r="M24" s="15"/>
      <c r="N24" s="15"/>
    </row>
    <row r="25" spans="2:14" s="50" customFormat="1" ht="13.5" customHeight="1">
      <c r="B25" s="130" t="s">
        <v>58</v>
      </c>
      <c r="C25" s="51" t="s">
        <v>53</v>
      </c>
      <c r="D25" s="52" t="s">
        <v>54</v>
      </c>
      <c r="E25" s="52" t="s">
        <v>55</v>
      </c>
      <c r="F25" s="54" t="s">
        <v>56</v>
      </c>
      <c r="G25" s="55"/>
      <c r="H25" s="55"/>
      <c r="I25" s="56"/>
      <c r="J25" s="57"/>
      <c r="K25" s="58"/>
      <c r="L25"/>
      <c r="M25"/>
      <c r="N25"/>
    </row>
    <row r="26" spans="2:14" ht="13.5" customHeight="1">
      <c r="B26" s="131"/>
      <c r="C26" s="59">
        <f aca="true" t="shared" si="0" ref="C26:H26">C28+C30</f>
        <v>4463</v>
      </c>
      <c r="D26" s="5">
        <f t="shared" si="0"/>
        <v>4474</v>
      </c>
      <c r="E26" s="5">
        <f t="shared" si="0"/>
        <v>1</v>
      </c>
      <c r="F26" s="5">
        <f t="shared" si="0"/>
        <v>0</v>
      </c>
      <c r="G26" s="5">
        <f t="shared" si="0"/>
        <v>28434</v>
      </c>
      <c r="H26" s="5">
        <f t="shared" si="0"/>
        <v>1752</v>
      </c>
      <c r="I26" s="109"/>
      <c r="J26" s="110"/>
      <c r="K26" s="20"/>
      <c r="L26" s="15"/>
      <c r="M26" s="15"/>
      <c r="N26" s="15"/>
    </row>
    <row r="27" spans="2:14" s="50" customFormat="1" ht="13.5" customHeight="1">
      <c r="B27" s="80" t="s">
        <v>59</v>
      </c>
      <c r="C27" s="51" t="s">
        <v>53</v>
      </c>
      <c r="D27" s="52" t="s">
        <v>54</v>
      </c>
      <c r="E27" s="52" t="s">
        <v>55</v>
      </c>
      <c r="F27" s="54" t="s">
        <v>56</v>
      </c>
      <c r="G27" s="55"/>
      <c r="H27" s="55"/>
      <c r="I27" s="56"/>
      <c r="J27" s="57"/>
      <c r="K27" s="58"/>
      <c r="L27"/>
      <c r="M27"/>
      <c r="N27"/>
    </row>
    <row r="28" spans="2:14" ht="13.5" customHeight="1">
      <c r="B28" s="81"/>
      <c r="C28" s="61">
        <f>1323+2766</f>
        <v>4089</v>
      </c>
      <c r="D28" s="5">
        <f>1227+2873</f>
        <v>4100</v>
      </c>
      <c r="E28" s="5">
        <v>1</v>
      </c>
      <c r="F28" s="5">
        <v>0</v>
      </c>
      <c r="G28" s="5">
        <v>26790</v>
      </c>
      <c r="H28" s="5">
        <v>1667</v>
      </c>
      <c r="I28" s="109"/>
      <c r="J28" s="110"/>
      <c r="K28" s="20"/>
      <c r="L28" s="15"/>
      <c r="M28" s="15"/>
      <c r="N28" s="15"/>
    </row>
    <row r="29" spans="2:14" s="50" customFormat="1" ht="13.5" customHeight="1">
      <c r="B29" s="80" t="s">
        <v>60</v>
      </c>
      <c r="C29" s="60" t="s">
        <v>53</v>
      </c>
      <c r="D29" s="52" t="s">
        <v>54</v>
      </c>
      <c r="E29" s="52" t="s">
        <v>55</v>
      </c>
      <c r="F29" s="54" t="s">
        <v>56</v>
      </c>
      <c r="G29" s="55"/>
      <c r="H29" s="55"/>
      <c r="I29" s="56"/>
      <c r="J29" s="57"/>
      <c r="K29" s="58"/>
      <c r="L29"/>
      <c r="M29"/>
      <c r="N29"/>
    </row>
    <row r="30" spans="2:14" ht="13.5" customHeight="1">
      <c r="B30" s="81"/>
      <c r="C30" s="59">
        <f>40+334</f>
        <v>374</v>
      </c>
      <c r="D30" s="62">
        <f>40+334</f>
        <v>374</v>
      </c>
      <c r="E30" s="62">
        <v>0</v>
      </c>
      <c r="F30" s="62">
        <v>0</v>
      </c>
      <c r="G30" s="62">
        <v>1644</v>
      </c>
      <c r="H30" s="62">
        <v>85</v>
      </c>
      <c r="I30" s="111"/>
      <c r="J30" s="112"/>
      <c r="K30" s="20"/>
      <c r="L30" s="15"/>
      <c r="M30" s="15"/>
      <c r="N30" s="15"/>
    </row>
    <row r="31" spans="2:14" s="50" customFormat="1" ht="13.5" customHeight="1">
      <c r="B31" s="82" t="s">
        <v>61</v>
      </c>
      <c r="C31" s="51" t="s">
        <v>53</v>
      </c>
      <c r="D31" s="52" t="s">
        <v>54</v>
      </c>
      <c r="E31" s="53" t="s">
        <v>55</v>
      </c>
      <c r="F31" s="54" t="s">
        <v>56</v>
      </c>
      <c r="G31" s="55"/>
      <c r="H31" s="55"/>
      <c r="I31" s="56"/>
      <c r="J31" s="57"/>
      <c r="K31" s="58"/>
      <c r="L31"/>
      <c r="M31"/>
      <c r="N31"/>
    </row>
    <row r="32" spans="2:14" ht="13.5" customHeight="1">
      <c r="B32" s="83"/>
      <c r="C32" s="63">
        <v>9596</v>
      </c>
      <c r="D32" s="62">
        <v>9456</v>
      </c>
      <c r="E32" s="62">
        <f>C32-D32</f>
        <v>140</v>
      </c>
      <c r="F32" s="62">
        <v>140</v>
      </c>
      <c r="G32" s="62">
        <v>0</v>
      </c>
      <c r="H32" s="62">
        <v>756</v>
      </c>
      <c r="I32" s="111"/>
      <c r="J32" s="112"/>
      <c r="K32" s="20"/>
      <c r="L32" s="15"/>
      <c r="M32" s="15"/>
      <c r="N32" s="15"/>
    </row>
    <row r="33" spans="2:14" s="50" customFormat="1" ht="13.5" customHeight="1">
      <c r="B33" s="130" t="s">
        <v>62</v>
      </c>
      <c r="C33" s="51" t="s">
        <v>53</v>
      </c>
      <c r="D33" s="52" t="s">
        <v>54</v>
      </c>
      <c r="E33" s="53" t="s">
        <v>55</v>
      </c>
      <c r="F33" s="54" t="s">
        <v>56</v>
      </c>
      <c r="G33" s="55"/>
      <c r="H33" s="55"/>
      <c r="I33" s="56"/>
      <c r="J33" s="57"/>
      <c r="K33" s="58"/>
      <c r="L33"/>
      <c r="M33"/>
      <c r="N33"/>
    </row>
    <row r="34" spans="2:14" ht="13.5" customHeight="1">
      <c r="B34" s="131"/>
      <c r="C34" s="59">
        <v>9717</v>
      </c>
      <c r="D34" s="5">
        <v>9824</v>
      </c>
      <c r="E34" s="47">
        <f>C34-D34</f>
        <v>-107</v>
      </c>
      <c r="F34" s="47">
        <v>-107</v>
      </c>
      <c r="G34" s="5">
        <v>0</v>
      </c>
      <c r="H34" s="5">
        <v>706</v>
      </c>
      <c r="I34" s="109"/>
      <c r="J34" s="113"/>
      <c r="K34" s="20"/>
      <c r="L34" s="15"/>
      <c r="M34" s="15"/>
      <c r="N34" s="15"/>
    </row>
    <row r="35" spans="2:14" s="50" customFormat="1" ht="13.5" customHeight="1">
      <c r="B35" s="130" t="s">
        <v>63</v>
      </c>
      <c r="C35" s="51" t="s">
        <v>53</v>
      </c>
      <c r="D35" s="52" t="s">
        <v>54</v>
      </c>
      <c r="E35" s="52" t="s">
        <v>55</v>
      </c>
      <c r="F35" s="54" t="s">
        <v>56</v>
      </c>
      <c r="G35" s="55"/>
      <c r="H35" s="55"/>
      <c r="I35" s="56"/>
      <c r="J35" s="57"/>
      <c r="K35" s="58"/>
      <c r="L35"/>
      <c r="M35"/>
      <c r="N35"/>
    </row>
    <row r="36" spans="2:14" ht="13.5" customHeight="1">
      <c r="B36" s="132"/>
      <c r="C36" s="65">
        <v>5464</v>
      </c>
      <c r="D36" s="49">
        <v>5430</v>
      </c>
      <c r="E36" s="49">
        <f>C36-D36</f>
        <v>34</v>
      </c>
      <c r="F36" s="49">
        <v>34</v>
      </c>
      <c r="G36" s="49">
        <v>0</v>
      </c>
      <c r="H36" s="66">
        <v>868</v>
      </c>
      <c r="I36" s="106" t="s">
        <v>41</v>
      </c>
      <c r="J36" s="107"/>
      <c r="K36" s="20"/>
      <c r="L36" s="15"/>
      <c r="M36" s="15"/>
      <c r="N36" s="15"/>
    </row>
    <row r="37" spans="2:14" ht="21" customHeight="1">
      <c r="B37" s="71" t="s">
        <v>72</v>
      </c>
      <c r="C37" s="69"/>
      <c r="D37" s="69"/>
      <c r="E37" s="69"/>
      <c r="F37" s="69"/>
      <c r="G37" s="69"/>
      <c r="H37" s="69"/>
      <c r="I37" s="75"/>
      <c r="J37" s="75"/>
      <c r="K37" s="28"/>
      <c r="L37" s="15"/>
      <c r="M37" s="15"/>
      <c r="N37" s="15"/>
    </row>
    <row r="38" spans="2:14" ht="21" customHeight="1">
      <c r="B38" s="71" t="s">
        <v>74</v>
      </c>
      <c r="C38" s="69"/>
      <c r="D38" s="69"/>
      <c r="E38" s="69"/>
      <c r="F38" s="69"/>
      <c r="G38" s="69"/>
      <c r="H38" s="69"/>
      <c r="I38" s="75"/>
      <c r="J38" s="75"/>
      <c r="K38" s="28"/>
      <c r="L38" s="15"/>
      <c r="M38" s="15"/>
      <c r="N38" s="15"/>
    </row>
    <row r="39" spans="2:14" ht="42" customHeight="1">
      <c r="B39" s="84" t="s">
        <v>78</v>
      </c>
      <c r="C39" s="85"/>
      <c r="D39" s="85"/>
      <c r="E39" s="85"/>
      <c r="F39" s="85"/>
      <c r="G39" s="85"/>
      <c r="H39" s="85"/>
      <c r="I39" s="85"/>
      <c r="J39" s="85"/>
      <c r="K39" s="28"/>
      <c r="L39" s="15"/>
      <c r="M39" s="15"/>
      <c r="N39" s="15"/>
    </row>
    <row r="40" spans="2:14" ht="42" customHeight="1">
      <c r="B40" s="84" t="s">
        <v>77</v>
      </c>
      <c r="C40" s="85"/>
      <c r="D40" s="85"/>
      <c r="E40" s="85"/>
      <c r="F40" s="85"/>
      <c r="G40" s="85"/>
      <c r="H40" s="85"/>
      <c r="I40" s="85"/>
      <c r="J40" s="85"/>
      <c r="K40" s="28"/>
      <c r="L40" s="15"/>
      <c r="M40" s="15"/>
      <c r="N40" s="15"/>
    </row>
    <row r="41" spans="2:14" ht="7.5" customHeight="1">
      <c r="B41" s="13"/>
      <c r="C41" s="13"/>
      <c r="D41" s="13"/>
      <c r="E41" s="13"/>
      <c r="F41" s="13"/>
      <c r="G41" s="13"/>
      <c r="H41" s="13"/>
      <c r="I41" s="15"/>
      <c r="J41" s="15"/>
      <c r="K41" s="15"/>
      <c r="L41" s="15"/>
      <c r="M41" s="15"/>
      <c r="N41" s="15"/>
    </row>
    <row r="42" spans="2:14" ht="18.75">
      <c r="B42" s="14" t="s">
        <v>23</v>
      </c>
      <c r="J42" s="15" t="s">
        <v>42</v>
      </c>
      <c r="K42" s="15"/>
      <c r="L42" s="15"/>
      <c r="M42" s="15"/>
      <c r="N42" s="15"/>
    </row>
    <row r="43" spans="2:14" ht="7.5" customHeight="1">
      <c r="B43" s="16"/>
      <c r="I43" s="15"/>
      <c r="J43" s="15"/>
      <c r="K43" s="15"/>
      <c r="L43" s="15"/>
      <c r="M43" s="15"/>
      <c r="N43" s="15"/>
    </row>
    <row r="44" spans="2:14" s="21" customFormat="1" ht="29.25" customHeight="1" thickBot="1">
      <c r="B44" s="17"/>
      <c r="C44" s="18" t="s">
        <v>44</v>
      </c>
      <c r="D44" s="19" t="s">
        <v>45</v>
      </c>
      <c r="E44" s="19" t="s">
        <v>24</v>
      </c>
      <c r="F44" s="19" t="s">
        <v>25</v>
      </c>
      <c r="G44" s="19" t="s">
        <v>8</v>
      </c>
      <c r="H44" s="19" t="s">
        <v>46</v>
      </c>
      <c r="I44" s="89" t="s">
        <v>9</v>
      </c>
      <c r="J44" s="90"/>
      <c r="K44" s="20"/>
      <c r="L44" s="15"/>
      <c r="M44" s="15"/>
      <c r="N44" s="15"/>
    </row>
    <row r="45" spans="2:14" ht="24" customHeight="1" thickTop="1">
      <c r="B45" s="23" t="s">
        <v>27</v>
      </c>
      <c r="C45" s="2">
        <v>2425</v>
      </c>
      <c r="D45" s="3">
        <v>2475</v>
      </c>
      <c r="E45" s="3">
        <v>119</v>
      </c>
      <c r="F45" s="3">
        <v>119</v>
      </c>
      <c r="G45" s="3">
        <v>0</v>
      </c>
      <c r="H45" s="67">
        <v>13.1</v>
      </c>
      <c r="I45" s="87"/>
      <c r="J45" s="88"/>
      <c r="K45" s="20"/>
      <c r="L45" s="15"/>
      <c r="M45" s="15"/>
      <c r="N45" s="15"/>
    </row>
    <row r="46" spans="2:14" ht="24" customHeight="1">
      <c r="B46" s="64" t="s">
        <v>26</v>
      </c>
      <c r="C46" s="7">
        <v>3976</v>
      </c>
      <c r="D46" s="8">
        <v>3693</v>
      </c>
      <c r="E46" s="8">
        <f>C46-D46</f>
        <v>283</v>
      </c>
      <c r="F46" s="8">
        <v>109</v>
      </c>
      <c r="G46" s="8">
        <v>7380</v>
      </c>
      <c r="H46" s="68">
        <v>28.4</v>
      </c>
      <c r="I46" s="91"/>
      <c r="J46" s="92"/>
      <c r="K46" s="20"/>
      <c r="L46" s="15"/>
      <c r="M46" s="15"/>
      <c r="N46" s="15"/>
    </row>
    <row r="48" spans="2:10" ht="21" customHeight="1">
      <c r="B48" s="71" t="s">
        <v>73</v>
      </c>
      <c r="C48" s="72"/>
      <c r="D48" s="72"/>
      <c r="E48" s="72"/>
      <c r="F48" s="72"/>
      <c r="G48" s="72"/>
      <c r="H48" s="72"/>
      <c r="I48" s="72"/>
      <c r="J48" s="72"/>
    </row>
    <row r="49" spans="2:10" ht="42" customHeight="1">
      <c r="B49" s="84" t="s">
        <v>81</v>
      </c>
      <c r="C49" s="85"/>
      <c r="D49" s="85"/>
      <c r="E49" s="85"/>
      <c r="F49" s="85"/>
      <c r="G49" s="85"/>
      <c r="H49" s="85"/>
      <c r="I49" s="85"/>
      <c r="J49" s="85"/>
    </row>
    <row r="50" spans="2:14" ht="42" customHeight="1">
      <c r="B50" s="86" t="s">
        <v>82</v>
      </c>
      <c r="C50" s="85"/>
      <c r="D50" s="85"/>
      <c r="E50" s="85"/>
      <c r="F50" s="85"/>
      <c r="G50" s="85"/>
      <c r="H50" s="85"/>
      <c r="I50" s="85"/>
      <c r="J50" s="85"/>
      <c r="K50" s="15"/>
      <c r="L50" s="15"/>
      <c r="M50" s="15"/>
      <c r="N50" s="15"/>
    </row>
    <row r="51" spans="2:14" ht="7.5" customHeight="1">
      <c r="B51" s="74"/>
      <c r="C51" s="73"/>
      <c r="D51" s="73"/>
      <c r="E51" s="73"/>
      <c r="F51" s="73"/>
      <c r="G51" s="73"/>
      <c r="H51" s="73"/>
      <c r="I51" s="73"/>
      <c r="J51" s="73"/>
      <c r="K51" s="15"/>
      <c r="L51" s="15"/>
      <c r="M51" s="15"/>
      <c r="N51" s="15"/>
    </row>
    <row r="52" spans="2:14" ht="18.75">
      <c r="B52" s="14" t="s">
        <v>28</v>
      </c>
      <c r="J52" s="15"/>
      <c r="K52" s="15" t="s">
        <v>40</v>
      </c>
      <c r="L52" s="15"/>
      <c r="M52" s="15"/>
      <c r="N52" s="15"/>
    </row>
    <row r="53" spans="2:14" ht="7.5" customHeight="1">
      <c r="B53" s="16"/>
      <c r="J53" s="15"/>
      <c r="K53" s="15"/>
      <c r="L53" s="15"/>
      <c r="M53" s="15"/>
      <c r="N53" s="15"/>
    </row>
    <row r="54" spans="2:14" s="21" customFormat="1" ht="48.75" customHeight="1" thickBot="1">
      <c r="B54" s="17"/>
      <c r="C54" s="18" t="s">
        <v>65</v>
      </c>
      <c r="D54" s="19" t="s">
        <v>66</v>
      </c>
      <c r="E54" s="19" t="s">
        <v>67</v>
      </c>
      <c r="F54" s="19" t="s">
        <v>68</v>
      </c>
      <c r="G54" s="19" t="s">
        <v>69</v>
      </c>
      <c r="H54" s="29" t="s">
        <v>29</v>
      </c>
      <c r="I54" s="104" t="s">
        <v>30</v>
      </c>
      <c r="J54" s="105"/>
      <c r="K54" s="30" t="s">
        <v>9</v>
      </c>
      <c r="L54" s="20"/>
      <c r="M54" s="15"/>
      <c r="N54" s="15"/>
    </row>
    <row r="55" spans="2:14" ht="24" customHeight="1" thickTop="1">
      <c r="B55" s="35" t="s">
        <v>50</v>
      </c>
      <c r="C55" s="39">
        <v>4236</v>
      </c>
      <c r="D55" s="33">
        <v>182395</v>
      </c>
      <c r="E55" s="33">
        <v>5000</v>
      </c>
      <c r="F55" s="33">
        <v>0</v>
      </c>
      <c r="G55" s="33">
        <v>0</v>
      </c>
      <c r="H55" s="33">
        <v>5992</v>
      </c>
      <c r="I55" s="127">
        <v>0</v>
      </c>
      <c r="J55" s="128"/>
      <c r="K55" s="40"/>
      <c r="L55" s="20"/>
      <c r="M55" s="15"/>
      <c r="N55" s="15"/>
    </row>
    <row r="56" spans="2:14" ht="24" customHeight="1">
      <c r="B56" s="31" t="s">
        <v>47</v>
      </c>
      <c r="C56" s="32">
        <v>5354</v>
      </c>
      <c r="D56" s="33">
        <v>322230</v>
      </c>
      <c r="E56" s="33">
        <v>300000</v>
      </c>
      <c r="F56" s="33">
        <v>45614</v>
      </c>
      <c r="G56" s="33">
        <v>0</v>
      </c>
      <c r="H56" s="33">
        <v>0</v>
      </c>
      <c r="I56" s="117">
        <v>0</v>
      </c>
      <c r="J56" s="118"/>
      <c r="K56" s="34" t="s">
        <v>51</v>
      </c>
      <c r="L56" s="20"/>
      <c r="M56" s="15"/>
      <c r="N56" s="15"/>
    </row>
    <row r="57" spans="2:14" ht="24" customHeight="1">
      <c r="B57" s="31" t="s">
        <v>48</v>
      </c>
      <c r="C57" s="32">
        <v>-656</v>
      </c>
      <c r="D57" s="33">
        <v>5489</v>
      </c>
      <c r="E57" s="33">
        <v>5000</v>
      </c>
      <c r="F57" s="33">
        <v>15777</v>
      </c>
      <c r="G57" s="33">
        <v>0</v>
      </c>
      <c r="H57" s="33">
        <v>0</v>
      </c>
      <c r="I57" s="119">
        <v>0</v>
      </c>
      <c r="J57" s="120"/>
      <c r="K57" s="34" t="s">
        <v>51</v>
      </c>
      <c r="L57" s="20"/>
      <c r="M57" s="15"/>
      <c r="N57" s="15"/>
    </row>
    <row r="58" spans="2:14" ht="24" customHeight="1">
      <c r="B58" s="35" t="s">
        <v>49</v>
      </c>
      <c r="C58" s="36">
        <v>681</v>
      </c>
      <c r="D58" s="37">
        <v>252973</v>
      </c>
      <c r="E58" s="38">
        <v>200000</v>
      </c>
      <c r="F58" s="38">
        <v>109507</v>
      </c>
      <c r="G58" s="38">
        <v>0</v>
      </c>
      <c r="H58" s="38">
        <v>0</v>
      </c>
      <c r="I58" s="119">
        <v>0</v>
      </c>
      <c r="J58" s="120"/>
      <c r="K58" s="34" t="s">
        <v>51</v>
      </c>
      <c r="L58" s="20"/>
      <c r="M58" s="15"/>
      <c r="N58" s="15"/>
    </row>
    <row r="59" spans="2:14" ht="24" customHeight="1">
      <c r="B59" s="41" t="s">
        <v>31</v>
      </c>
      <c r="C59" s="36">
        <v>39585</v>
      </c>
      <c r="D59" s="38">
        <v>515145</v>
      </c>
      <c r="E59" s="38">
        <v>100000</v>
      </c>
      <c r="F59" s="38">
        <v>0</v>
      </c>
      <c r="G59" s="38">
        <v>0</v>
      </c>
      <c r="H59" s="38">
        <v>0</v>
      </c>
      <c r="I59" s="127">
        <v>0</v>
      </c>
      <c r="J59" s="129"/>
      <c r="K59" s="34" t="s">
        <v>52</v>
      </c>
      <c r="L59" s="20"/>
      <c r="M59" s="15"/>
      <c r="N59" s="15"/>
    </row>
    <row r="60" spans="2:14" ht="24" customHeight="1">
      <c r="B60" s="35" t="s">
        <v>32</v>
      </c>
      <c r="C60" s="36">
        <v>1556</v>
      </c>
      <c r="D60" s="38">
        <v>394322</v>
      </c>
      <c r="E60" s="38">
        <v>320000</v>
      </c>
      <c r="F60" s="38">
        <v>0</v>
      </c>
      <c r="G60" s="38">
        <v>260000</v>
      </c>
      <c r="H60" s="38">
        <v>0</v>
      </c>
      <c r="I60" s="127">
        <v>0</v>
      </c>
      <c r="J60" s="129"/>
      <c r="K60" s="34" t="s">
        <v>52</v>
      </c>
      <c r="L60" s="20"/>
      <c r="M60" s="15"/>
      <c r="N60" s="15"/>
    </row>
    <row r="61" spans="2:14" ht="24" customHeight="1">
      <c r="B61" s="42" t="s">
        <v>33</v>
      </c>
      <c r="C61" s="43">
        <v>-380</v>
      </c>
      <c r="D61" s="44">
        <v>9238</v>
      </c>
      <c r="E61" s="44">
        <v>4000</v>
      </c>
      <c r="F61" s="44">
        <v>0</v>
      </c>
      <c r="G61" s="44">
        <v>0</v>
      </c>
      <c r="H61" s="44">
        <v>0</v>
      </c>
      <c r="I61" s="125">
        <v>0</v>
      </c>
      <c r="J61" s="126"/>
      <c r="K61" s="45" t="s">
        <v>52</v>
      </c>
      <c r="L61" s="20"/>
      <c r="M61" s="15"/>
      <c r="N61" s="15"/>
    </row>
    <row r="62" spans="2:14" ht="21" customHeight="1">
      <c r="B62" s="123" t="s">
        <v>75</v>
      </c>
      <c r="C62" s="124"/>
      <c r="D62" s="124"/>
      <c r="E62" s="124"/>
      <c r="F62" s="124"/>
      <c r="G62" s="124"/>
      <c r="H62" s="124"/>
      <c r="I62" s="124"/>
      <c r="J62" s="124"/>
      <c r="K62" s="124"/>
      <c r="L62" s="15"/>
      <c r="M62" s="15"/>
      <c r="N62" s="15"/>
    </row>
    <row r="63" spans="2:11" ht="21" customHeight="1">
      <c r="B63" s="121" t="s">
        <v>79</v>
      </c>
      <c r="C63" s="122"/>
      <c r="D63" s="122"/>
      <c r="E63" s="122"/>
      <c r="F63" s="122"/>
      <c r="G63" s="122"/>
      <c r="H63" s="122"/>
      <c r="I63" s="122"/>
      <c r="J63" s="122"/>
      <c r="K63" s="122"/>
    </row>
    <row r="64" spans="2:11" ht="21" customHeight="1">
      <c r="B64" s="121" t="s">
        <v>80</v>
      </c>
      <c r="C64" s="122"/>
      <c r="D64" s="122"/>
      <c r="E64" s="122"/>
      <c r="F64" s="122"/>
      <c r="G64" s="122"/>
      <c r="H64" s="122"/>
      <c r="I64" s="122"/>
      <c r="J64" s="122"/>
      <c r="K64" s="122"/>
    </row>
    <row r="65" ht="7.5" customHeight="1">
      <c r="B65" s="72"/>
    </row>
    <row r="66" spans="2:14" ht="18.75">
      <c r="B66" s="46" t="s">
        <v>34</v>
      </c>
      <c r="J66" s="15"/>
      <c r="K66" s="15"/>
      <c r="L66" s="15"/>
      <c r="M66" s="15"/>
      <c r="N66" s="15"/>
    </row>
    <row r="67" ht="7.5" customHeight="1"/>
    <row r="68" spans="2:9" ht="37.5" customHeight="1">
      <c r="B68" s="114" t="s">
        <v>35</v>
      </c>
      <c r="C68" s="114"/>
      <c r="D68" s="115">
        <v>0.71</v>
      </c>
      <c r="E68" s="116"/>
      <c r="F68" s="114" t="s">
        <v>36</v>
      </c>
      <c r="G68" s="114"/>
      <c r="H68" s="103">
        <v>0.01</v>
      </c>
      <c r="I68" s="103"/>
    </row>
    <row r="69" spans="2:9" ht="37.5" customHeight="1">
      <c r="B69" s="114" t="s">
        <v>37</v>
      </c>
      <c r="C69" s="114"/>
      <c r="D69" s="103">
        <v>0.132</v>
      </c>
      <c r="E69" s="103"/>
      <c r="F69" s="114" t="s">
        <v>38</v>
      </c>
      <c r="G69" s="114"/>
      <c r="H69" s="103">
        <v>0.927</v>
      </c>
      <c r="I69" s="103"/>
    </row>
    <row r="70" spans="2:14" ht="21" customHeight="1">
      <c r="B70" s="76" t="s">
        <v>39</v>
      </c>
      <c r="J70" s="15"/>
      <c r="K70" s="15"/>
      <c r="L70" s="15"/>
      <c r="M70" s="15"/>
      <c r="N70" s="15"/>
    </row>
  </sheetData>
  <sheetProtection/>
  <mergeCells count="53">
    <mergeCell ref="B27:B28"/>
    <mergeCell ref="B17:J17"/>
    <mergeCell ref="B40:J40"/>
    <mergeCell ref="I55:J55"/>
    <mergeCell ref="I60:J60"/>
    <mergeCell ref="I59:J59"/>
    <mergeCell ref="B33:B34"/>
    <mergeCell ref="B35:B36"/>
    <mergeCell ref="B16:J16"/>
    <mergeCell ref="I58:J58"/>
    <mergeCell ref="I26:J26"/>
    <mergeCell ref="B23:B24"/>
    <mergeCell ref="B25:B26"/>
    <mergeCell ref="H68:I68"/>
    <mergeCell ref="I56:J56"/>
    <mergeCell ref="I57:J57"/>
    <mergeCell ref="B64:K64"/>
    <mergeCell ref="B63:K63"/>
    <mergeCell ref="B62:K62"/>
    <mergeCell ref="I61:J61"/>
    <mergeCell ref="B69:C69"/>
    <mergeCell ref="F68:G68"/>
    <mergeCell ref="F69:G69"/>
    <mergeCell ref="D68:E68"/>
    <mergeCell ref="D69:E69"/>
    <mergeCell ref="B68:C68"/>
    <mergeCell ref="H69:I69"/>
    <mergeCell ref="I54:J54"/>
    <mergeCell ref="I36:J36"/>
    <mergeCell ref="I21:J21"/>
    <mergeCell ref="I22:J22"/>
    <mergeCell ref="I28:J28"/>
    <mergeCell ref="I24:J24"/>
    <mergeCell ref="I30:J30"/>
    <mergeCell ref="I32:J32"/>
    <mergeCell ref="I34:J34"/>
    <mergeCell ref="C1:J1"/>
    <mergeCell ref="I12:J12"/>
    <mergeCell ref="I13:J13"/>
    <mergeCell ref="I14:J14"/>
    <mergeCell ref="I7:J7"/>
    <mergeCell ref="I8:J8"/>
    <mergeCell ref="I10:J10"/>
    <mergeCell ref="I11:J11"/>
    <mergeCell ref="I9:J9"/>
    <mergeCell ref="B29:B30"/>
    <mergeCell ref="B31:B32"/>
    <mergeCell ref="B49:J49"/>
    <mergeCell ref="B50:J50"/>
    <mergeCell ref="B39:J39"/>
    <mergeCell ref="I45:J45"/>
    <mergeCell ref="I44:J44"/>
    <mergeCell ref="I46:J46"/>
  </mergeCells>
  <printOptions/>
  <pageMargins left="0.7480314960629921" right="0" top="0.5905511811023623" bottom="0.3937007874015748" header="0.5118110236220472" footer="0.5118110236220472"/>
  <pageSetup fitToHeight="1" fitToWidth="1" horizontalDpi="300" verticalDpi="3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大阪府</cp:lastModifiedBy>
  <cp:lastPrinted>2007-03-15T05:56:54Z</cp:lastPrinted>
  <dcterms:created xsi:type="dcterms:W3CDTF">2007-03-02T02:42:03Z</dcterms:created>
  <dcterms:modified xsi:type="dcterms:W3CDTF">2023-04-28T00:42:55Z</dcterms:modified>
  <cp:category/>
  <cp:version/>
  <cp:contentType/>
  <cp:contentStatus/>
</cp:coreProperties>
</file>