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xr:revisionPtr revIDLastSave="0" documentId="13_ncr:1_{AABEF92A-FBEB-4011-B000-93FECCC78102}" xr6:coauthVersionLast="47" xr6:coauthVersionMax="47" xr10:uidLastSave="{00000000-0000-0000-0000-000000000000}"/>
  <bookViews>
    <workbookView xWindow="-120" yWindow="-120" windowWidth="20730" windowHeight="1131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0" i="12" l="1"/>
  <c r="AA29" i="12"/>
  <c r="AA28" i="12"/>
  <c r="AA7"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CO34" i="10"/>
  <c r="AM34" i="10"/>
  <c r="C34" i="10"/>
  <c r="U34" i="10" s="1"/>
  <c r="U35" i="10" s="1"/>
  <c r="U36"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alcChain>
</file>

<file path=xl/sharedStrings.xml><?xml version="1.0" encoding="utf-8"?>
<sst xmlns="http://schemas.openxmlformats.org/spreadsheetml/2006/main" count="1152" uniqueCount="606">
  <si>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</si>
  <si>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</si>
  <si>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</si>
  <si>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</si>
  <si>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</si>
  <si>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</si>
  <si>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</si>
  <si>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</si>
  <si>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</si>
  <si>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</si>
  <si>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</si>
  <si>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</si>
  <si>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</si>
  <si>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</si>
  <si>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</si>
  <si>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</si>
  <si>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</si>
  <si>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</si>
  <si>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</si>
  <si>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</si>
  <si>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</si>
  <si>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</si>
  <si>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</si>
  <si>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</si>
  <si>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</si>
  <si>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</si>
  <si>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</si>
  <si>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</si>
  <si>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</si>
  <si>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</si>
  <si>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</si>
  <si>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</si>
  <si>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</si>
  <si>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</si>
  <si>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</si>
  <si>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</si>
  <si>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</si>
  <si>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</si>
  <si>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</si>
  <si>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</si>
  <si>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</si>
  <si>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</si>
  <si>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</si>
  <si>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</si>
  <si>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</si>
  <si>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</si>
  <si>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</si>
  <si>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</si>
  <si>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</si>
  <si>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</si>
  <si>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</si>
  <si>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</si>
  <si>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</si>
  <si>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</si>
  <si>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</si>
  <si>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</si>
  <si>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</si>
  <si>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</si>
  <si>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</si>
  <si>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</si>
  <si>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</si>
  <si>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</si>
  <si>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</si>
  <si>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</si>
  <si>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</si>
  <si>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</si>
  <si>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</si>
  <si>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</si>
  <si>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</si>
  <si>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</si>
  <si>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</si>
  <si>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</si>
  <si>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</si>
  <si>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</si>
  <si>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</si>
  <si>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</si>
  <si>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</si>
  <si>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</si>
  <si>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</si>
  <si>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</si>
  <si>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</si>
  <si>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</si>
  <si>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</si>
  <si>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</si>
  <si>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</si>
  <si>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</si>
  <si>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</si>
  <si>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</si>
  <si>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</si>
  <si>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</si>
  <si>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</si>
  <si>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</si>
  <si>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</si>
  <si>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</si>
  <si>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</si>
  <si>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</si>
  <si>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</si>
  <si>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岬町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</si>
  <si>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</si>
  <si>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</si>
  <si>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</si>
  <si>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</si>
  <si>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</si>
  <si>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</si>
  <si>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</si>
  <si>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</si>
  <si>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</si>
  <si>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</si>
  <si>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</si>
  <si>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</si>
  <si>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</si>
  <si>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</si>
  <si>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</si>
  <si>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</si>
  <si>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</si>
  <si>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</si>
  <si>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</si>
  <si>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</si>
  <si>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</si>
  <si>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</si>
  <si>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</si>
  <si>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</si>
  <si>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</si>
  <si>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</si>
  <si>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</si>
  <si>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</si>
  <si>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</si>
  <si>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</si>
  <si>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</si>
  <si>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</si>
  <si>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</si>
  <si>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</si>
  <si>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</si>
  <si>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</si>
  <si>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</si>
  <si>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</si>
  <si>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</si>
  <si>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</si>
  <si>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</si>
  <si>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</si>
  <si>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</si>
  <si>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</si>
  <si>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</si>
  <si>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</si>
  <si>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</si>
  <si>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</si>
  <si>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</si>
  <si>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</si>
  <si>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</si>
  <si>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</si>
  <si>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</si>
  <si>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</si>
  <si>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</si>
  <si>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</si>
  <si>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</si>
  <si>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</si>
  <si>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</si>
  <si>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</si>
  <si>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</si>
  <si>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</si>
  <si>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</si>
  <si>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</si>
  <si>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</si>
  <si>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</si>
  <si>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</si>
  <si>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</si>
  <si>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</si>
  <si>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</si>
  <si>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</si>
  <si>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</si>
  <si>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</si>
  <si>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</si>
  <si>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</si>
  <si>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</si>
  <si>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</si>
  <si>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</si>
  <si>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</si>
  <si>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</si>
  <si>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</si>
  <si>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</si>
  <si>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</si>
  <si>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</si>
  <si>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</si>
  <si>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</si>
  <si>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</si>
  <si>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</si>
  <si>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</si>
  <si>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</si>
  <si>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</si>
  <si>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</si>
  <si>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</si>
  <si>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</si>
  <si>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</si>
  <si>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</si>
  <si>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</si>
  <si>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</si>
  <si>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</si>
  <si>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</si>
  <si>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</si>
  <si>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</si>
  <si>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</si>
  <si>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</si>
  <si>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</si>
  <si>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</si>
  <si>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</si>
  <si>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</si>
  <si>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</si>
  <si>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</si>
  <si>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</si>
  <si>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</si>
  <si>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</si>
  <si>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</si>
  <si>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</si>
  <si>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</si>
  <si>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</si>
  <si>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</si>
  <si>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</si>
  <si>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</si>
  <si>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</si>
  <si>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</si>
  <si>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</si>
  <si>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</si>
  <si>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</si>
  <si>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</si>
  <si>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</si>
  <si>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</si>
  <si>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t>
    <phoneticPr fontId="5"/>
  </si>
  <si>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</si>
  <si>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</si>
  <si>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</si>
  <si>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</si>
  <si>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</si>
  <si>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</si>
  <si>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</si>
  <si>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</si>
  <si>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</si>
  <si>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</si>
  <si>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</si>
  <si>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</si>
  <si>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</si>
  <si>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</si>
  <si>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</si>
  <si>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</si>
  <si>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</si>
  <si>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</si>
  <si>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</si>
  <si>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</si>
  <si>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</si>
  <si>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</si>
  <si>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</si>
  <si>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</si>
  <si>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</si>
  <si>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</si>
  <si>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</si>
  <si>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</si>
  <si>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</si>
  <si>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</si>
  <si>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</si>
  <si>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</si>
  <si>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</si>
  <si>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</si>
  <si>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</si>
  <si>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</si>
  <si>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</si>
  <si>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</si>
  <si>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</si>
  <si>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</si>
  <si>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</si>
  <si>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</si>
  <si>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</si>
  <si>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</si>
  <si>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</si>
  <si>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</si>
  <si>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</si>
  <si>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</si>
  <si>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</si>
  <si>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</si>
  <si>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</si>
  <si>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</si>
  <si>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</si>
  <si>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</si>
  <si>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</si>
  <si>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</si>
  <si>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</si>
  <si>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</si>
  <si>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</si>
  <si>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</si>
  <si>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</si>
  <si>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</si>
  <si>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</si>
  <si>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</si>
  <si>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</si>
  <si>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</si>
  <si>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</si>
  <si>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</si>
  <si>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大阪府岬町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</si>
  <si>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</si>
  <si>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</si>
  <si>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</si>
  <si>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</si>
  <si>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</si>
  <si>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</si>
  <si>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</si>
  <si>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</si>
  <si>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</si>
  <si>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</si>
  <si>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</si>
  <si>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</si>
  <si>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</si>
  <si>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</si>
  <si>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</si>
  <si>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</si>
  <si>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</si>
  <si>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</si>
  <si>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</si>
  <si>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</si>
  <si>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</si>
  <si>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</si>
  <si>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</si>
  <si>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</si>
  <si>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</si>
  <si>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</si>
  <si>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</si>
  <si>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</si>
  <si>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</si>
  <si>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</si>
  <si>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</si>
  <si>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</si>
  <si>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</si>
  <si>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</si>
  <si>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</si>
  <si>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介護保険特別会計</t>
    <phoneticPr fontId="5"/>
  </si>
  <si>
    <t>後期高齢者医療特別会計</t>
    <phoneticPr fontId="5"/>
  </si>
  <si>
    <t>下水道事業特別会計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</si>
  <si>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</si>
  <si>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</si>
  <si>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</si>
  <si>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</si>
  <si>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</si>
  <si>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</si>
  <si>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</si>
  <si>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</si>
  <si>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</si>
  <si>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</si>
  <si>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</si>
  <si>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</si>
  <si>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</si>
  <si>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</si>
  <si>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</si>
  <si>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</si>
  <si>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</si>
  <si>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</si>
  <si>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</si>
  <si>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</si>
  <si>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</si>
  <si>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</si>
  <si>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</si>
  <si>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</si>
  <si>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</si>
  <si>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</si>
  <si>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</si>
  <si>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</si>
  <si>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</si>
  <si>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</si>
  <si>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</si>
  <si>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</si>
  <si>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</si>
  <si>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</si>
  <si>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</si>
  <si>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</si>
  <si>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</si>
  <si>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</si>
  <si>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</si>
  <si>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</si>
  <si>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</si>
  <si>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</si>
  <si>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</si>
  <si>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</si>
  <si>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</si>
  <si>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</si>
  <si>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</si>
  <si>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</si>
  <si>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</si>
  <si>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</si>
  <si>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</si>
  <si>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</si>
  <si>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</si>
  <si>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</si>
  <si>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</si>
  <si>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</si>
  <si>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</si>
  <si>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</si>
  <si>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</si>
  <si>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</si>
  <si>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</si>
  <si>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</si>
  <si>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</si>
  <si>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</si>
  <si>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</si>
  <si>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</si>
  <si>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</si>
  <si>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</si>
  <si>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</si>
  <si>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</si>
  <si>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</si>
  <si>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</si>
  <si>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</si>
  <si>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</si>
  <si>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</si>
  <si>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</si>
  <si>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</si>
  <si>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</si>
  <si>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</si>
  <si>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</si>
  <si>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</si>
  <si>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</si>
  <si>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</si>
  <si>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</si>
  <si>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</si>
  <si>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</si>
  <si>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</si>
  <si>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</si>
  <si>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</si>
  <si>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</si>
  <si>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</si>
  <si>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</si>
  <si>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</si>
  <si>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</si>
  <si>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</si>
  <si>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</si>
  <si>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</si>
  <si>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</si>
  <si>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</si>
  <si>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</si>
  <si>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</si>
  <si>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</si>
  <si>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</si>
  <si>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</si>
  <si>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</si>
  <si>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</si>
  <si>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</si>
  <si>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</si>
  <si>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</si>
  <si>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</si>
  <si>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</si>
  <si>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</si>
  <si>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</si>
  <si>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</si>
  <si>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</si>
  <si>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</si>
  <si>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</si>
  <si>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</si>
  <si>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</si>
  <si>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</si>
  <si>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</si>
  <si>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</si>
  <si>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</si>
  <si>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</si>
  <si>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</si>
  <si>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</si>
  <si>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</si>
  <si>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</si>
  <si>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</si>
  <si>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</si>
  <si>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</si>
  <si>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</si>
  <si>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</si>
  <si>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</si>
  <si>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</si>
  <si>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</si>
  <si>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</si>
  <si>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</si>
  <si>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</si>
  <si>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</si>
  <si>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</si>
  <si>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</si>
  <si>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</si>
  <si>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</si>
  <si>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</si>
  <si>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</si>
  <si>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</si>
  <si>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</si>
  <si>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</si>
  <si>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</si>
  <si>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</si>
  <si>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</si>
  <si>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</si>
  <si>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0.30</t>
  </si>
  <si>
    <t>▲ 4.58</t>
  </si>
  <si>
    <t>介護保険特別会計</t>
  </si>
  <si>
    <t>一般会計</t>
  </si>
  <si>
    <t>後期高齢者医療特別会計</t>
  </si>
  <si>
    <t>国民健康保険特別会計</t>
  </si>
  <si>
    <t>下水道事業特別会計</t>
  </si>
  <si>
    <t>漁業集落排水事業特別会計</t>
  </si>
  <si>
    <t>その他会計（赤字）</t>
  </si>
  <si>
    <t>▲ 0.08</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</si>
  <si>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</si>
  <si>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</si>
  <si>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</si>
  <si>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</si>
  <si>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</si>
  <si>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</si>
  <si>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</si>
  <si>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</si>
  <si>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</si>
  <si>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泉州南消防組合</t>
    <rPh sb="0" eb="2">
      <t>センシュウ</t>
    </rPh>
    <rPh sb="2" eb="3">
      <t>ミナミ</t>
    </rPh>
    <rPh sb="3" eb="5">
      <t>ショウボウ</t>
    </rPh>
    <rPh sb="5" eb="7">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</si>
  <si>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</si>
  <si>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</si>
  <si>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</si>
  <si>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</si>
  <si>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岬ゆめ・みらい基金</t>
    <rPh sb="0" eb="1">
      <t>ミサキ</t>
    </rPh>
    <rPh sb="7" eb="9">
      <t>キキン</t>
    </rPh>
    <phoneticPr fontId="5"/>
  </si>
  <si>
    <t>-</t>
    <phoneticPr fontId="2"/>
  </si>
  <si>
    <t>-</t>
    <phoneticPr fontId="2"/>
  </si>
  <si>
    <t>多奈川地区多目的公園管理基金</t>
    <rPh sb="0" eb="3">
      <t>タナガワ</t>
    </rPh>
    <rPh sb="3" eb="5">
      <t>チク</t>
    </rPh>
    <rPh sb="5" eb="8">
      <t>タモクテキ</t>
    </rPh>
    <rPh sb="8" eb="10">
      <t>コウエン</t>
    </rPh>
    <rPh sb="10" eb="12">
      <t>カンリ</t>
    </rPh>
    <rPh sb="12" eb="14">
      <t>キキン</t>
    </rPh>
    <phoneticPr fontId="5"/>
  </si>
  <si>
    <t>公共施設整備基金</t>
    <rPh sb="0" eb="2">
      <t>コウキョウ</t>
    </rPh>
    <rPh sb="2" eb="4">
      <t>シセツ</t>
    </rPh>
    <rPh sb="4" eb="6">
      <t>セイビ</t>
    </rPh>
    <rPh sb="6" eb="8">
      <t>キキン</t>
    </rPh>
    <phoneticPr fontId="5"/>
  </si>
  <si>
    <t>庁舎整備基金</t>
    <rPh sb="0" eb="2">
      <t>チョウシャ</t>
    </rPh>
    <rPh sb="2" eb="4">
      <t>セイビ</t>
    </rPh>
    <rPh sb="4" eb="6">
      <t>キキン</t>
    </rPh>
    <phoneticPr fontId="5"/>
  </si>
  <si>
    <t>海釣り公園管理基金</t>
    <rPh sb="0" eb="2">
      <t>ウミヅ</t>
    </rPh>
    <rPh sb="3" eb="5">
      <t>コウエン</t>
    </rPh>
    <rPh sb="5" eb="7">
      <t>カンリ</t>
    </rPh>
    <rPh sb="7" eb="9">
      <t>キキン</t>
    </rPh>
    <phoneticPr fontId="5"/>
  </si>
  <si>
    <t xml:space="preserve">※8：職員の状況については、令和3年地方公務員給与実態調査に基づいている。 </t>
    <phoneticPr fontId="2"/>
  </si>
  <si>
    <t>令和3年度</t>
    <phoneticPr fontId="25"/>
  </si>
  <si>
    <t>大阪府岬町</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</si>
  <si>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</si>
  <si>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</si>
  <si>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</si>
  <si>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</si>
  <si>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</si>
  <si>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</si>
  <si>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</si>
  <si>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t>
    <phoneticPr fontId="5"/>
  </si>
  <si>
    <t>　　　所得割</t>
    <phoneticPr fontId="5"/>
  </si>
  <si>
    <t>分離課税所得割交付金</t>
    <phoneticPr fontId="25"/>
  </si>
  <si>
    <t>-</t>
    <phoneticPr fontId="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</si>
  <si>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</si>
  <si>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</si>
  <si>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</si>
  <si>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</si>
  <si>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</si>
  <si>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</si>
  <si>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</si>
  <si>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</si>
  <si>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</si>
  <si>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</si>
  <si>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</si>
  <si>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</si>
  <si>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</si>
  <si>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</si>
  <si>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</si>
  <si>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</si>
  <si>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</si>
  <si>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</si>
  <si>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</si>
  <si>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</si>
  <si>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</si>
  <si>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</si>
  <si>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</si>
  <si>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</si>
  <si>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</si>
  <si>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</si>
  <si>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</si>
  <si>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</si>
  <si>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</si>
  <si>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</si>
  <si>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</si>
  <si>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</si>
  <si>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</si>
  <si>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</si>
  <si>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</si>
  <si>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</si>
  <si>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</si>
  <si>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</si>
  <si>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</si>
  <si>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</si>
  <si>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</si>
  <si>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</si>
  <si>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</si>
  <si>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</si>
  <si>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</si>
  <si>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</si>
  <si>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</si>
  <si>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</si>
  <si>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</si>
  <si>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</si>
  <si>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</si>
  <si>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</si>
  <si>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</si>
  <si>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</si>
  <si>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</si>
  <si>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</si>
  <si>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</si>
  <si>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</si>
  <si>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</si>
  <si>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</si>
  <si>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</si>
  <si>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</si>
  <si>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</si>
  <si>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</si>
  <si>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</si>
  <si>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下水道事業債残高が減少したことによる公営企業等繰入見込額の減少や、地方債残高の減少による将来負担額の減少の影響等により、令和２年度に比べ9.0ポイント改善した。また、有形固定資産減価償却率についても、多くの施設が昭和４０年～５０年代に建設されているため類似団体内平均値を上回っている。今後は、岬町公共施設適正化基本方針に基づき、老朽化対策に取り組んでいく。</t>
    <rPh sb="1" eb="3">
      <t>ショウライ</t>
    </rPh>
    <rPh sb="3" eb="5">
      <t>フタン</t>
    </rPh>
    <rPh sb="5" eb="7">
      <t>ヒリツ</t>
    </rPh>
    <rPh sb="13" eb="16">
      <t>ゲスイドウ</t>
    </rPh>
    <rPh sb="16" eb="18">
      <t>ジギョウ</t>
    </rPh>
    <rPh sb="18" eb="19">
      <t>サイ</t>
    </rPh>
    <rPh sb="19" eb="21">
      <t>ザンダカ</t>
    </rPh>
    <rPh sb="22" eb="24">
      <t>ゲンショウ</t>
    </rPh>
    <rPh sb="31" eb="33">
      <t>コウエイ</t>
    </rPh>
    <rPh sb="33" eb="35">
      <t>キギョウ</t>
    </rPh>
    <rPh sb="35" eb="36">
      <t>ナド</t>
    </rPh>
    <rPh sb="36" eb="38">
      <t>クリイレ</t>
    </rPh>
    <rPh sb="38" eb="40">
      <t>ミコミ</t>
    </rPh>
    <rPh sb="40" eb="41">
      <t>ガク</t>
    </rPh>
    <rPh sb="42" eb="44">
      <t>ゲンショウ</t>
    </rPh>
    <rPh sb="46" eb="49">
      <t>チホウサイ</t>
    </rPh>
    <rPh sb="49" eb="51">
      <t>ザンダカ</t>
    </rPh>
    <rPh sb="52" eb="54">
      <t>ゲンショウ</t>
    </rPh>
    <rPh sb="57" eb="59">
      <t>ショウライ</t>
    </rPh>
    <rPh sb="59" eb="61">
      <t>フタン</t>
    </rPh>
    <rPh sb="61" eb="62">
      <t>ガク</t>
    </rPh>
    <rPh sb="63" eb="65">
      <t>ゲンショウ</t>
    </rPh>
    <rPh sb="66" eb="68">
      <t>エイキョウ</t>
    </rPh>
    <rPh sb="68" eb="69">
      <t>ナド</t>
    </rPh>
    <rPh sb="73" eb="75">
      <t>レイワ</t>
    </rPh>
    <rPh sb="76" eb="78">
      <t>ネンド</t>
    </rPh>
    <rPh sb="79" eb="80">
      <t>クラ</t>
    </rPh>
    <rPh sb="88" eb="90">
      <t>カイゼン</t>
    </rPh>
    <rPh sb="96" eb="98">
      <t>ユウケイ</t>
    </rPh>
    <rPh sb="98" eb="100">
      <t>コテイ</t>
    </rPh>
    <rPh sb="100" eb="102">
      <t>シサン</t>
    </rPh>
    <rPh sb="102" eb="104">
      <t>ゲンカ</t>
    </rPh>
    <rPh sb="104" eb="106">
      <t>ショウキャク</t>
    </rPh>
    <rPh sb="106" eb="107">
      <t>リツ</t>
    </rPh>
    <rPh sb="113" eb="114">
      <t>オオ</t>
    </rPh>
    <rPh sb="116" eb="118">
      <t>シセツ</t>
    </rPh>
    <rPh sb="119" eb="121">
      <t>ショウワ</t>
    </rPh>
    <rPh sb="123" eb="124">
      <t>ネン</t>
    </rPh>
    <rPh sb="127" eb="129">
      <t>ネンダイ</t>
    </rPh>
    <rPh sb="130" eb="132">
      <t>ケンセツ</t>
    </rPh>
    <rPh sb="139" eb="141">
      <t>ルイジ</t>
    </rPh>
    <rPh sb="141" eb="143">
      <t>ダンタイ</t>
    </rPh>
    <rPh sb="143" eb="144">
      <t>ナイ</t>
    </rPh>
    <rPh sb="144" eb="146">
      <t>ヘイキン</t>
    </rPh>
    <rPh sb="146" eb="147">
      <t>チ</t>
    </rPh>
    <rPh sb="148" eb="150">
      <t>ウワマワ</t>
    </rPh>
    <rPh sb="155" eb="157">
      <t>コンゴ</t>
    </rPh>
    <rPh sb="173" eb="174">
      <t>モト</t>
    </rPh>
    <rPh sb="177" eb="180">
      <t>ロウキュウカ</t>
    </rPh>
    <rPh sb="180" eb="182">
      <t>タイサク</t>
    </rPh>
    <rPh sb="183" eb="184">
      <t>ト</t>
    </rPh>
    <rPh sb="185" eb="186">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</si>
  <si>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</si>
  <si>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</si>
  <si>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</si>
  <si>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</si>
  <si>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</si>
  <si>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</si>
  <si>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内平均を大きく上回っている。平成３０年度、令和元年度と悪化していたが、令和２年度、３年度共に公営企業等繰入見込額が減少していること等の影響により、改善傾向となっている。また、実質公債費率は、過去に発行した地方債の償還により、類似団体内平均値を大きく上回っているが、元利償還金の減少等の影響から、前年度に比べ0.1ポイント改善し10.5％となった。しかし、依然として、地方債の償還が大きな財政負担となっていることから、今後とも、新規事業の実施にあたっては、地方債発行を最小限に抑えつつ、企業誘致等による税収増を図ることで地方債に依存しない財政運営に努める。</t>
    <rPh sb="1" eb="3">
      <t>ショウライ</t>
    </rPh>
    <rPh sb="3" eb="5">
      <t>フタン</t>
    </rPh>
    <rPh sb="5" eb="7">
      <t>ヒリツ</t>
    </rPh>
    <rPh sb="9" eb="11">
      <t>ルイジ</t>
    </rPh>
    <rPh sb="11" eb="13">
      <t>ダンタイ</t>
    </rPh>
    <rPh sb="13" eb="14">
      <t>ナイ</t>
    </rPh>
    <rPh sb="14" eb="16">
      <t>ヘイキン</t>
    </rPh>
    <rPh sb="17" eb="18">
      <t>オオ</t>
    </rPh>
    <rPh sb="20" eb="22">
      <t>ウワマワ</t>
    </rPh>
    <rPh sb="27" eb="29">
      <t>ヘイセイ</t>
    </rPh>
    <rPh sb="31" eb="33">
      <t>ネンド</t>
    </rPh>
    <rPh sb="34" eb="36">
      <t>レイワ</t>
    </rPh>
    <rPh sb="36" eb="38">
      <t>ガンネン</t>
    </rPh>
    <rPh sb="38" eb="39">
      <t>ド</t>
    </rPh>
    <rPh sb="40" eb="42">
      <t>アッカ</t>
    </rPh>
    <rPh sb="48" eb="50">
      <t>レイワ</t>
    </rPh>
    <rPh sb="51" eb="52">
      <t>ネン</t>
    </rPh>
    <rPh sb="52" eb="53">
      <t>ド</t>
    </rPh>
    <rPh sb="55" eb="57">
      <t>ネンド</t>
    </rPh>
    <rPh sb="57" eb="58">
      <t>トモ</t>
    </rPh>
    <rPh sb="59" eb="61">
      <t>コウエイ</t>
    </rPh>
    <rPh sb="61" eb="63">
      <t>キギョウ</t>
    </rPh>
    <rPh sb="63" eb="64">
      <t>ナド</t>
    </rPh>
    <rPh sb="64" eb="66">
      <t>クリイレ</t>
    </rPh>
    <rPh sb="66" eb="68">
      <t>ミコミ</t>
    </rPh>
    <rPh sb="68" eb="69">
      <t>ガク</t>
    </rPh>
    <rPh sb="70" eb="72">
      <t>ゲンショウ</t>
    </rPh>
    <rPh sb="78" eb="79">
      <t>ナド</t>
    </rPh>
    <rPh sb="80" eb="82">
      <t>エイキョウ</t>
    </rPh>
    <rPh sb="86" eb="88">
      <t>カイゼン</t>
    </rPh>
    <rPh sb="88" eb="90">
      <t>ケイコウ</t>
    </rPh>
    <rPh sb="100" eb="102">
      <t>ジッシツ</t>
    </rPh>
    <rPh sb="102" eb="105">
      <t>コウサイヒ</t>
    </rPh>
    <rPh sb="105" eb="106">
      <t>リツ</t>
    </rPh>
    <rPh sb="108" eb="110">
      <t>カコ</t>
    </rPh>
    <rPh sb="111" eb="113">
      <t>ハッコウ</t>
    </rPh>
    <rPh sb="115" eb="118">
      <t>チホウサイ</t>
    </rPh>
    <rPh sb="119" eb="121">
      <t>ショウカン</t>
    </rPh>
    <rPh sb="125" eb="127">
      <t>ルイジ</t>
    </rPh>
    <rPh sb="127" eb="129">
      <t>ダンタイ</t>
    </rPh>
    <rPh sb="129" eb="130">
      <t>ナイ</t>
    </rPh>
    <rPh sb="130" eb="132">
      <t>ヘイキン</t>
    </rPh>
    <rPh sb="132" eb="133">
      <t>チ</t>
    </rPh>
    <rPh sb="134" eb="135">
      <t>オオ</t>
    </rPh>
    <rPh sb="137" eb="139">
      <t>ウワマワ</t>
    </rPh>
    <rPh sb="145" eb="147">
      <t>ガンリ</t>
    </rPh>
    <rPh sb="147" eb="150">
      <t>ショウカンキン</t>
    </rPh>
    <rPh sb="151" eb="153">
      <t>ゲンショウ</t>
    </rPh>
    <rPh sb="153" eb="154">
      <t>ナド</t>
    </rPh>
    <rPh sb="155" eb="157">
      <t>エイキョウ</t>
    </rPh>
    <rPh sb="160" eb="163">
      <t>ゼンネンド</t>
    </rPh>
    <rPh sb="164" eb="165">
      <t>クラ</t>
    </rPh>
    <rPh sb="173" eb="175">
      <t>カイゼン</t>
    </rPh>
    <rPh sb="190" eb="192">
      <t>イゼン</t>
    </rPh>
    <rPh sb="196" eb="199">
      <t>チホウサイ</t>
    </rPh>
    <rPh sb="200" eb="202">
      <t>ショウカン</t>
    </rPh>
    <rPh sb="203" eb="204">
      <t>オオ</t>
    </rPh>
    <rPh sb="206" eb="208">
      <t>ザイセイ</t>
    </rPh>
    <rPh sb="208" eb="210">
      <t>フタン</t>
    </rPh>
    <rPh sb="221" eb="223">
      <t>コンゴ</t>
    </rPh>
    <rPh sb="226" eb="228">
      <t>シンキ</t>
    </rPh>
    <rPh sb="228" eb="230">
      <t>ジギョウ</t>
    </rPh>
    <rPh sb="231" eb="233">
      <t>ジッシ</t>
    </rPh>
    <rPh sb="240" eb="243">
      <t>チホウサイ</t>
    </rPh>
    <rPh sb="243" eb="245">
      <t>ハッコウ</t>
    </rPh>
    <rPh sb="246" eb="249">
      <t>サイショウゲン</t>
    </rPh>
    <rPh sb="250" eb="251">
      <t>オサ</t>
    </rPh>
    <rPh sb="255" eb="257">
      <t>キギョウ</t>
    </rPh>
    <rPh sb="257" eb="259">
      <t>ユウチ</t>
    </rPh>
    <rPh sb="259" eb="260">
      <t>ナド</t>
    </rPh>
    <rPh sb="263" eb="266">
      <t>ゼイシュウゾウ</t>
    </rPh>
    <rPh sb="267" eb="268">
      <t>ハカ</t>
    </rPh>
    <rPh sb="272" eb="275">
      <t>チホウサイ</t>
    </rPh>
    <rPh sb="276" eb="278">
      <t>イゾン</t>
    </rPh>
    <rPh sb="281" eb="283">
      <t>ザイセイ</t>
    </rPh>
    <rPh sb="283" eb="285">
      <t>ウンエイ</t>
    </rPh>
    <rPh sb="286" eb="287">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</si>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</sst>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7FEE0062-CD10-42CE-B92C-F1B62CBB2096}"/>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extLst>
            <c:ext xmlns:c16="http://schemas.microsoft.com/office/drawing/2014/chart" uri="{C3380CC4-5D6E-409C-BE32-E72D297353CC}">
              <c16:uniqueId val="{00000000-9EAA-42AA-8694-9BDD611760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85660</c:v>
                </c:pt>
                <c:pt idx="1">
                  <c:v>72231</c:v>
                </c:pt>
                <c:pt idx="2">
                  <c:v>74750</c:v>
                </c:pt>
                <c:pt idx="3">
                  <c:v>63463</c:v>
                </c:pt>
                <c:pt idx="4">
                  <c:v>35138</c:v>
                </c:pt>
              </c:numCache>
            </c:numRef>
          </c:val>
          <c:smooth val="0"/>
          <c:extLst>
            <c:ext xmlns:c16="http://schemas.microsoft.com/office/drawing/2014/chart" uri="{C3380CC4-5D6E-409C-BE32-E72D297353CC}">
              <c16:uniqueId val="{00000001-9EAA-42AA-8694-9BDD611760B3}"/>
            </c:ext>
          </c:extLst>
        </c:ser>
        <c:dLbls>
          <c:showLegendKey val="0"/>
          <c:showVal val="0"/>
          <c:showCatName val="0"/>
          <c:showSerName val="0"/>
          <c:showPercent val="0"/>
          <c:showBubbleSize val="0"/>
        </c:dLbls>
        <c:marker val="1"/>
        <c:smooth val="0"/>
        <c:axId val="382047408"/>
        <c:axId val="382048192"/>
      </c:lineChart>
      <c:catAx>
        <c:axId val="382047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048192"/>
        <c:crosses val="autoZero"/>
        <c:auto val="1"/>
        <c:lblAlgn val="ctr"/>
        <c:lblOffset val="100"/>
        <c:tickLblSkip val="1"/>
        <c:tickMarkSkip val="1"/>
        <c:noMultiLvlLbl val="0"/>
      </c:catAx>
      <c:valAx>
        <c:axId val="3820481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2047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1.37</c:v>
                </c:pt>
                <c:pt idx="1">
                  <c:v>1.41</c:v>
                </c:pt>
                <c:pt idx="2">
                  <c:v>1.48</c:v>
                </c:pt>
                <c:pt idx="3">
                  <c:v>1.5</c:v>
                </c:pt>
                <c:pt idx="4">
                  <c:v>1.53</c:v>
                </c:pt>
              </c:numCache>
            </c:numRef>
          </c:val>
          <c:extLst>
            <c:ext xmlns:c16="http://schemas.microsoft.com/office/drawing/2014/chart" uri="{C3380CC4-5D6E-409C-BE32-E72D297353CC}">
              <c16:uniqueId val="{00000000-A3CB-4098-BD7B-B477EB3E6A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19.77</c:v>
                </c:pt>
                <c:pt idx="1">
                  <c:v>14.89</c:v>
                </c:pt>
                <c:pt idx="2">
                  <c:v>15.97</c:v>
                </c:pt>
                <c:pt idx="3">
                  <c:v>16.43</c:v>
                </c:pt>
                <c:pt idx="4">
                  <c:v>17.77</c:v>
                </c:pt>
              </c:numCache>
            </c:numRef>
          </c:val>
          <c:extLst>
            <c:ext xmlns:c16="http://schemas.microsoft.com/office/drawing/2014/chart" uri="{C3380CC4-5D6E-409C-BE32-E72D297353CC}">
              <c16:uniqueId val="{00000001-A3CB-4098-BD7B-B477EB3E6A3C}"/>
            </c:ext>
          </c:extLst>
        </c:ser>
        <c:dLbls>
          <c:showLegendKey val="0"/>
          <c:showVal val="0"/>
          <c:showCatName val="0"/>
          <c:showSerName val="0"/>
          <c:showPercent val="0"/>
          <c:showBubbleSize val="0"/>
        </c:dLbls>
        <c:gapWidth val="250"/>
        <c:overlap val="100"/>
        <c:axId val="382052896"/>
        <c:axId val="382050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c:v>
                </c:pt>
                <c:pt idx="1">
                  <c:v>-4.58</c:v>
                </c:pt>
                <c:pt idx="2">
                  <c:v>1.1399999999999999</c:v>
                </c:pt>
                <c:pt idx="3">
                  <c:v>1.24</c:v>
                </c:pt>
                <c:pt idx="4">
                  <c:v>2.13</c:v>
                </c:pt>
              </c:numCache>
            </c:numRef>
          </c:val>
          <c:smooth val="0"/>
          <c:extLst>
            <c:ext xmlns:c16="http://schemas.microsoft.com/office/drawing/2014/chart" uri="{C3380CC4-5D6E-409C-BE32-E72D297353CC}">
              <c16:uniqueId val="{00000002-A3CB-4098-BD7B-B477EB3E6A3C}"/>
            </c:ext>
          </c:extLst>
        </c:ser>
        <c:dLbls>
          <c:showLegendKey val="0"/>
          <c:showVal val="0"/>
          <c:showCatName val="0"/>
          <c:showSerName val="0"/>
          <c:showPercent val="0"/>
          <c:showBubbleSize val="0"/>
        </c:dLbls>
        <c:marker val="1"/>
        <c:smooth val="0"/>
        <c:axId val="382052896"/>
        <c:axId val="382050152"/>
      </c:lineChart>
      <c:catAx>
        <c:axId val="38205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2050152"/>
        <c:crosses val="autoZero"/>
        <c:auto val="1"/>
        <c:lblAlgn val="ctr"/>
        <c:lblOffset val="100"/>
        <c:tickLblSkip val="1"/>
        <c:tickMarkSkip val="1"/>
        <c:noMultiLvlLbl val="0"/>
      </c:catAx>
      <c:valAx>
        <c:axId val="382050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05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3.55</c:v>
                </c:pt>
                <c:pt idx="4">
                  <c:v>0</c:v>
                </c:pt>
                <c:pt idx="5">
                  <c:v>0</c:v>
                </c:pt>
                <c:pt idx="6">
                  <c:v>0</c:v>
                </c:pt>
                <c:pt idx="7">
                  <c:v>0</c:v>
                </c:pt>
                <c:pt idx="8">
                  <c:v>0</c:v>
                </c:pt>
                <c:pt idx="9">
                  <c:v>0</c:v>
                </c:pt>
              </c:numCache>
            </c:numRef>
          </c:val>
          <c:extLst>
            <c:ext xmlns:c16="http://schemas.microsoft.com/office/drawing/2014/chart" uri="{C3380CC4-5D6E-409C-BE32-E72D297353CC}">
              <c16:uniqueId val="{00000000-4BCE-44D8-9279-84663EA6F7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0.08</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CE-44D8-9279-84663EA6F7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BCE-44D8-9279-84663EA6F7A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BCE-44D8-9279-84663EA6F7A9}"/>
            </c:ext>
          </c:extLst>
        </c:ser>
        <c:ser>
          <c:idx val="4"/>
          <c:order val="4"/>
          <c:tx>
            <c:strRef>
              <c:f>データシート!$A$31</c:f>
              <c:strCache>
                <c:ptCount val="1"/>
                <c:pt idx="0">
                  <c:v>漁業集落排水事業特別会計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BCE-44D8-9279-84663EA6F7A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BCE-44D8-9279-84663EA6F7A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3.27</c:v>
                </c:pt>
                <c:pt idx="2">
                  <c:v>#N/A</c:v>
                </c:pt>
                <c:pt idx="3">
                  <c:v>1.88</c:v>
                </c:pt>
                <c:pt idx="4">
                  <c:v>#N/A</c:v>
                </c:pt>
                <c:pt idx="5">
                  <c:v>0.44</c:v>
                </c:pt>
                <c:pt idx="6">
                  <c:v>#N/A</c:v>
                </c:pt>
                <c:pt idx="7">
                  <c:v>0</c:v>
                </c:pt>
                <c:pt idx="8">
                  <c:v>#N/A</c:v>
                </c:pt>
                <c:pt idx="9">
                  <c:v>0</c:v>
                </c:pt>
              </c:numCache>
            </c:numRef>
          </c:val>
          <c:extLst>
            <c:ext xmlns:c16="http://schemas.microsoft.com/office/drawing/2014/chart" uri="{C3380CC4-5D6E-409C-BE32-E72D297353CC}">
              <c16:uniqueId val="{00000006-4BCE-44D8-9279-84663EA6F7A9}"/>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0.11</c:v>
                </c:pt>
                <c:pt idx="2">
                  <c:v>#N/A</c:v>
                </c:pt>
                <c:pt idx="3">
                  <c:v>0.12</c:v>
                </c:pt>
                <c:pt idx="4">
                  <c:v>#N/A</c:v>
                </c:pt>
                <c:pt idx="5">
                  <c:v>0.05</c:v>
                </c:pt>
                <c:pt idx="6">
                  <c:v>#N/A</c:v>
                </c:pt>
                <c:pt idx="7">
                  <c:v>0.11</c:v>
                </c:pt>
                <c:pt idx="8">
                  <c:v>#N/A</c:v>
                </c:pt>
                <c:pt idx="9">
                  <c:v>7.0000000000000007E-2</c:v>
                </c:pt>
              </c:numCache>
            </c:numRef>
          </c:val>
          <c:extLst>
            <c:ext xmlns:c16="http://schemas.microsoft.com/office/drawing/2014/chart" uri="{C3380CC4-5D6E-409C-BE32-E72D297353CC}">
              <c16:uniqueId val="{00000007-4BCE-44D8-9279-84663EA6F7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1.36</c:v>
                </c:pt>
                <c:pt idx="2">
                  <c:v>#N/A</c:v>
                </c:pt>
                <c:pt idx="3">
                  <c:v>1.4</c:v>
                </c:pt>
                <c:pt idx="4">
                  <c:v>#N/A</c:v>
                </c:pt>
                <c:pt idx="5">
                  <c:v>1.48</c:v>
                </c:pt>
                <c:pt idx="6">
                  <c:v>#N/A</c:v>
                </c:pt>
                <c:pt idx="7">
                  <c:v>1.49</c:v>
                </c:pt>
                <c:pt idx="8">
                  <c:v>#N/A</c:v>
                </c:pt>
                <c:pt idx="9">
                  <c:v>1.52</c:v>
                </c:pt>
              </c:numCache>
            </c:numRef>
          </c:val>
          <c:extLst>
            <c:ext xmlns:c16="http://schemas.microsoft.com/office/drawing/2014/chart" uri="{C3380CC4-5D6E-409C-BE32-E72D297353CC}">
              <c16:uniqueId val="{00000008-4BCE-44D8-9279-84663EA6F7A9}"/>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1.46</c:v>
                </c:pt>
                <c:pt idx="2">
                  <c:v>#N/A</c:v>
                </c:pt>
                <c:pt idx="3">
                  <c:v>1.85</c:v>
                </c:pt>
                <c:pt idx="4">
                  <c:v>#N/A</c:v>
                </c:pt>
                <c:pt idx="5">
                  <c:v>1.51</c:v>
                </c:pt>
                <c:pt idx="6">
                  <c:v>#N/A</c:v>
                </c:pt>
                <c:pt idx="7">
                  <c:v>1.52</c:v>
                </c:pt>
                <c:pt idx="8">
                  <c:v>#N/A</c:v>
                </c:pt>
                <c:pt idx="9">
                  <c:v>1.91</c:v>
                </c:pt>
              </c:numCache>
            </c:numRef>
          </c:val>
          <c:extLst>
            <c:ext xmlns:c16="http://schemas.microsoft.com/office/drawing/2014/chart" uri="{C3380CC4-5D6E-409C-BE32-E72D297353CC}">
              <c16:uniqueId val="{00000009-4BCE-44D8-9279-84663EA6F7A9}"/>
            </c:ext>
          </c:extLst>
        </c:ser>
        <c:dLbls>
          <c:showLegendKey val="0"/>
          <c:showVal val="0"/>
          <c:showCatName val="0"/>
          <c:showSerName val="0"/>
          <c:showPercent val="0"/>
          <c:showBubbleSize val="0"/>
        </c:dLbls>
        <c:gapWidth val="150"/>
        <c:overlap val="100"/>
        <c:axId val="382045840"/>
        <c:axId val="382047800"/>
      </c:barChart>
      <c:catAx>
        <c:axId val="38204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047800"/>
        <c:crosses val="autoZero"/>
        <c:auto val="1"/>
        <c:lblAlgn val="ctr"/>
        <c:lblOffset val="100"/>
        <c:tickLblSkip val="1"/>
        <c:tickMarkSkip val="1"/>
        <c:noMultiLvlLbl val="0"/>
      </c:catAx>
      <c:valAx>
        <c:axId val="382047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045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591</c:v>
                </c:pt>
                <c:pt idx="5">
                  <c:v>592</c:v>
                </c:pt>
                <c:pt idx="8">
                  <c:v>587</c:v>
                </c:pt>
                <c:pt idx="11">
                  <c:v>573</c:v>
                </c:pt>
                <c:pt idx="14">
                  <c:v>714</c:v>
                </c:pt>
              </c:numCache>
            </c:numRef>
          </c:val>
          <c:extLst>
            <c:ext xmlns:c16="http://schemas.microsoft.com/office/drawing/2014/chart" uri="{C3380CC4-5D6E-409C-BE32-E72D297353CC}">
              <c16:uniqueId val="{00000000-B4C2-4ACC-984F-8A684F4B6F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C2-4ACC-984F-8A684F4B6F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4C2-4ACC-984F-8A684F4B6F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c:v>
                </c:pt>
                <c:pt idx="3">
                  <c:v>27</c:v>
                </c:pt>
                <c:pt idx="6">
                  <c:v>29</c:v>
                </c:pt>
                <c:pt idx="9">
                  <c:v>23</c:v>
                </c:pt>
                <c:pt idx="12">
                  <c:v>24</c:v>
                </c:pt>
              </c:numCache>
            </c:numRef>
          </c:val>
          <c:extLst>
            <c:ext xmlns:c16="http://schemas.microsoft.com/office/drawing/2014/chart" uri="{C3380CC4-5D6E-409C-BE32-E72D297353CC}">
              <c16:uniqueId val="{00000003-B4C2-4ACC-984F-8A684F4B6F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269</c:v>
                </c:pt>
                <c:pt idx="3">
                  <c:v>248</c:v>
                </c:pt>
                <c:pt idx="6">
                  <c:v>252</c:v>
                </c:pt>
                <c:pt idx="9">
                  <c:v>259</c:v>
                </c:pt>
                <c:pt idx="12">
                  <c:v>270</c:v>
                </c:pt>
              </c:numCache>
            </c:numRef>
          </c:val>
          <c:extLst>
            <c:ext xmlns:c16="http://schemas.microsoft.com/office/drawing/2014/chart" uri="{C3380CC4-5D6E-409C-BE32-E72D297353CC}">
              <c16:uniqueId val="{00000004-B4C2-4ACC-984F-8A684F4B6F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C2-4ACC-984F-8A684F4B6F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C2-4ACC-984F-8A684F4B6F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756</c:v>
                </c:pt>
                <c:pt idx="3">
                  <c:v>752</c:v>
                </c:pt>
                <c:pt idx="6">
                  <c:v>676</c:v>
                </c:pt>
                <c:pt idx="9">
                  <c:v>697</c:v>
                </c:pt>
                <c:pt idx="12">
                  <c:v>887</c:v>
                </c:pt>
              </c:numCache>
            </c:numRef>
          </c:val>
          <c:extLst>
            <c:ext xmlns:c16="http://schemas.microsoft.com/office/drawing/2014/chart" uri="{C3380CC4-5D6E-409C-BE32-E72D297353CC}">
              <c16:uniqueId val="{00000007-B4C2-4ACC-984F-8A684F4B6F7E}"/>
            </c:ext>
          </c:extLst>
        </c:ser>
        <c:dLbls>
          <c:showLegendKey val="0"/>
          <c:showVal val="0"/>
          <c:showCatName val="0"/>
          <c:showSerName val="0"/>
          <c:showPercent val="0"/>
          <c:showBubbleSize val="0"/>
        </c:dLbls>
        <c:gapWidth val="100"/>
        <c:overlap val="100"/>
        <c:axId val="382048976"/>
        <c:axId val="382046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458</c:v>
                </c:pt>
                <c:pt idx="2">
                  <c:v>#N/A</c:v>
                </c:pt>
                <c:pt idx="3">
                  <c:v>#N/A</c:v>
                </c:pt>
                <c:pt idx="4">
                  <c:v>435</c:v>
                </c:pt>
                <c:pt idx="5">
                  <c:v>#N/A</c:v>
                </c:pt>
                <c:pt idx="6">
                  <c:v>#N/A</c:v>
                </c:pt>
                <c:pt idx="7">
                  <c:v>370</c:v>
                </c:pt>
                <c:pt idx="8">
                  <c:v>#N/A</c:v>
                </c:pt>
                <c:pt idx="9">
                  <c:v>#N/A</c:v>
                </c:pt>
                <c:pt idx="10">
                  <c:v>406</c:v>
                </c:pt>
                <c:pt idx="11">
                  <c:v>#N/A</c:v>
                </c:pt>
                <c:pt idx="12">
                  <c:v>#N/A</c:v>
                </c:pt>
                <c:pt idx="13">
                  <c:v>467</c:v>
                </c:pt>
                <c:pt idx="14">
                  <c:v>#N/A</c:v>
                </c:pt>
              </c:numCache>
            </c:numRef>
          </c:val>
          <c:smooth val="0"/>
          <c:extLst>
            <c:ext xmlns:c16="http://schemas.microsoft.com/office/drawing/2014/chart" uri="{C3380CC4-5D6E-409C-BE32-E72D297353CC}">
              <c16:uniqueId val="{00000008-B4C2-4ACC-984F-8A684F4B6F7E}"/>
            </c:ext>
          </c:extLst>
        </c:ser>
        <c:dLbls>
          <c:showLegendKey val="0"/>
          <c:showVal val="0"/>
          <c:showCatName val="0"/>
          <c:showSerName val="0"/>
          <c:showPercent val="0"/>
          <c:showBubbleSize val="0"/>
        </c:dLbls>
        <c:marker val="1"/>
        <c:smooth val="0"/>
        <c:axId val="382048976"/>
        <c:axId val="382046232"/>
      </c:lineChart>
      <c:catAx>
        <c:axId val="38204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046232"/>
        <c:crosses val="autoZero"/>
        <c:auto val="1"/>
        <c:lblAlgn val="ctr"/>
        <c:lblOffset val="100"/>
        <c:tickLblSkip val="1"/>
        <c:tickMarkSkip val="1"/>
        <c:noMultiLvlLbl val="0"/>
      </c:catAx>
      <c:valAx>
        <c:axId val="382046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04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6528</c:v>
                </c:pt>
                <c:pt idx="5">
                  <c:v>6494</c:v>
                </c:pt>
                <c:pt idx="8">
                  <c:v>6402</c:v>
                </c:pt>
                <c:pt idx="11">
                  <c:v>6267</c:v>
                </c:pt>
                <c:pt idx="14">
                  <c:v>6067</c:v>
                </c:pt>
              </c:numCache>
            </c:numRef>
          </c:val>
          <c:extLst>
            <c:ext xmlns:c16="http://schemas.microsoft.com/office/drawing/2014/chart" uri="{C3380CC4-5D6E-409C-BE32-E72D297353CC}">
              <c16:uniqueId val="{00000000-B9E8-4AA4-B3CC-F0F5BBBE38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165</c:v>
                </c:pt>
                <c:pt idx="14">
                  <c:v>0</c:v>
                </c:pt>
              </c:numCache>
            </c:numRef>
          </c:val>
          <c:extLst>
            <c:ext xmlns:c16="http://schemas.microsoft.com/office/drawing/2014/chart" uri="{C3380CC4-5D6E-409C-BE32-E72D297353CC}">
              <c16:uniqueId val="{00000001-B9E8-4AA4-B3CC-F0F5BBBE38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1900</c:v>
                </c:pt>
                <c:pt idx="5">
                  <c:v>1804</c:v>
                </c:pt>
                <c:pt idx="8">
                  <c:v>1716</c:v>
                </c:pt>
                <c:pt idx="11">
                  <c:v>1616</c:v>
                </c:pt>
                <c:pt idx="14">
                  <c:v>1610</c:v>
                </c:pt>
              </c:numCache>
            </c:numRef>
          </c:val>
          <c:extLst>
            <c:ext xmlns:c16="http://schemas.microsoft.com/office/drawing/2014/chart" uri="{C3380CC4-5D6E-409C-BE32-E72D297353CC}">
              <c16:uniqueId val="{00000002-B9E8-4AA4-B3CC-F0F5BBBE38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E8-4AA4-B3CC-F0F5BBBE38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E8-4AA4-B3CC-F0F5BBBE38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E8-4AA4-B3CC-F0F5BBBE38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1108</c:v>
                </c:pt>
                <c:pt idx="3">
                  <c:v>998</c:v>
                </c:pt>
                <c:pt idx="6">
                  <c:v>987</c:v>
                </c:pt>
                <c:pt idx="9">
                  <c:v>980</c:v>
                </c:pt>
                <c:pt idx="12">
                  <c:v>926</c:v>
                </c:pt>
              </c:numCache>
            </c:numRef>
          </c:val>
          <c:extLst>
            <c:ext xmlns:c16="http://schemas.microsoft.com/office/drawing/2014/chart" uri="{C3380CC4-5D6E-409C-BE32-E72D297353CC}">
              <c16:uniqueId val="{00000006-B9E8-4AA4-B3CC-F0F5BBBE38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207</c:v>
                </c:pt>
                <c:pt idx="3">
                  <c:v>205</c:v>
                </c:pt>
                <c:pt idx="6">
                  <c:v>191</c:v>
                </c:pt>
                <c:pt idx="9">
                  <c:v>168</c:v>
                </c:pt>
                <c:pt idx="12">
                  <c:v>140</c:v>
                </c:pt>
              </c:numCache>
            </c:numRef>
          </c:val>
          <c:extLst>
            <c:ext xmlns:c16="http://schemas.microsoft.com/office/drawing/2014/chart" uri="{C3380CC4-5D6E-409C-BE32-E72D297353CC}">
              <c16:uniqueId val="{00000007-B9E8-4AA4-B3CC-F0F5BBBE38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3593</c:v>
                </c:pt>
                <c:pt idx="3">
                  <c:v>3466</c:v>
                </c:pt>
                <c:pt idx="6">
                  <c:v>3300</c:v>
                </c:pt>
                <c:pt idx="9">
                  <c:v>3051</c:v>
                </c:pt>
                <c:pt idx="12">
                  <c:v>2936</c:v>
                </c:pt>
              </c:numCache>
            </c:numRef>
          </c:val>
          <c:extLst>
            <c:ext xmlns:c16="http://schemas.microsoft.com/office/drawing/2014/chart" uri="{C3380CC4-5D6E-409C-BE32-E72D297353CC}">
              <c16:uniqueId val="{00000008-B9E8-4AA4-B3CC-F0F5BBBE38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9E8-4AA4-B3CC-F0F5BBBE38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7589</c:v>
                </c:pt>
                <c:pt idx="3">
                  <c:v>7911</c:v>
                </c:pt>
                <c:pt idx="6">
                  <c:v>8007</c:v>
                </c:pt>
                <c:pt idx="9">
                  <c:v>8171</c:v>
                </c:pt>
                <c:pt idx="12">
                  <c:v>7871</c:v>
                </c:pt>
              </c:numCache>
            </c:numRef>
          </c:val>
          <c:extLst>
            <c:ext xmlns:c16="http://schemas.microsoft.com/office/drawing/2014/chart" uri="{C3380CC4-5D6E-409C-BE32-E72D297353CC}">
              <c16:uniqueId val="{0000000A-B9E8-4AA4-B3CC-F0F5BBBE380D}"/>
            </c:ext>
          </c:extLst>
        </c:ser>
        <c:dLbls>
          <c:showLegendKey val="0"/>
          <c:showVal val="0"/>
          <c:showCatName val="0"/>
          <c:showSerName val="0"/>
          <c:showPercent val="0"/>
          <c:showBubbleSize val="0"/>
        </c:dLbls>
        <c:gapWidth val="100"/>
        <c:overlap val="100"/>
        <c:axId val="382050544"/>
        <c:axId val="382051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4068</c:v>
                </c:pt>
                <c:pt idx="2">
                  <c:v>#N/A</c:v>
                </c:pt>
                <c:pt idx="3">
                  <c:v>#N/A</c:v>
                </c:pt>
                <c:pt idx="4">
                  <c:v>4282</c:v>
                </c:pt>
                <c:pt idx="5">
                  <c:v>#N/A</c:v>
                </c:pt>
                <c:pt idx="6">
                  <c:v>#N/A</c:v>
                </c:pt>
                <c:pt idx="7">
                  <c:v>4368</c:v>
                </c:pt>
                <c:pt idx="8">
                  <c:v>#N/A</c:v>
                </c:pt>
                <c:pt idx="9">
                  <c:v>#N/A</c:v>
                </c:pt>
                <c:pt idx="10">
                  <c:v>4323</c:v>
                </c:pt>
                <c:pt idx="11">
                  <c:v>#N/A</c:v>
                </c:pt>
                <c:pt idx="12">
                  <c:v>#N/A</c:v>
                </c:pt>
                <c:pt idx="13">
                  <c:v>4195</c:v>
                </c:pt>
                <c:pt idx="14">
                  <c:v>#N/A</c:v>
                </c:pt>
              </c:numCache>
            </c:numRef>
          </c:val>
          <c:smooth val="0"/>
          <c:extLst>
            <c:ext xmlns:c16="http://schemas.microsoft.com/office/drawing/2014/chart" uri="{C3380CC4-5D6E-409C-BE32-E72D297353CC}">
              <c16:uniqueId val="{0000000B-B9E8-4AA4-B3CC-F0F5BBBE380D}"/>
            </c:ext>
          </c:extLst>
        </c:ser>
        <c:dLbls>
          <c:showLegendKey val="0"/>
          <c:showVal val="0"/>
          <c:showCatName val="0"/>
          <c:showSerName val="0"/>
          <c:showPercent val="0"/>
          <c:showBubbleSize val="0"/>
        </c:dLbls>
        <c:marker val="1"/>
        <c:smooth val="0"/>
        <c:axId val="382050544"/>
        <c:axId val="382051328"/>
      </c:lineChart>
      <c:catAx>
        <c:axId val="38205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2051328"/>
        <c:crosses val="autoZero"/>
        <c:auto val="1"/>
        <c:lblAlgn val="ctr"/>
        <c:lblOffset val="100"/>
        <c:tickLblSkip val="1"/>
        <c:tickMarkSkip val="1"/>
        <c:noMultiLvlLbl val="0"/>
      </c:catAx>
      <c:valAx>
        <c:axId val="382051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05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688</c:v>
                </c:pt>
                <c:pt idx="1">
                  <c:v>740</c:v>
                </c:pt>
                <c:pt idx="2">
                  <c:v>836</c:v>
                </c:pt>
              </c:numCache>
            </c:numRef>
          </c:val>
          <c:extLst>
            <c:ext xmlns:c16="http://schemas.microsoft.com/office/drawing/2014/chart" uri="{C3380CC4-5D6E-409C-BE32-E72D297353CC}">
              <c16:uniqueId val="{00000000-B31F-4224-A18C-490F70F67F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B31F-4224-A18C-490F70F67F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664</c:v>
                </c:pt>
                <c:pt idx="1">
                  <c:v>543</c:v>
                </c:pt>
                <c:pt idx="2">
                  <c:v>522</c:v>
                </c:pt>
              </c:numCache>
            </c:numRef>
          </c:val>
          <c:extLst>
            <c:ext xmlns:c16="http://schemas.microsoft.com/office/drawing/2014/chart" uri="{C3380CC4-5D6E-409C-BE32-E72D297353CC}">
              <c16:uniqueId val="{00000002-B31F-4224-A18C-490F70F67F3F}"/>
            </c:ext>
          </c:extLst>
        </c:ser>
        <c:dLbls>
          <c:showLegendKey val="0"/>
          <c:showVal val="0"/>
          <c:showCatName val="0"/>
          <c:showSerName val="0"/>
          <c:showPercent val="0"/>
          <c:showBubbleSize val="0"/>
        </c:dLbls>
        <c:gapWidth val="120"/>
        <c:overlap val="100"/>
        <c:axId val="392333752"/>
        <c:axId val="392334144"/>
      </c:barChart>
      <c:catAx>
        <c:axId val="392333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2334144"/>
        <c:crosses val="autoZero"/>
        <c:auto val="1"/>
        <c:lblAlgn val="ctr"/>
        <c:lblOffset val="100"/>
        <c:tickLblSkip val="1"/>
        <c:tickMarkSkip val="1"/>
        <c:noMultiLvlLbl val="0"/>
      </c:catAx>
      <c:valAx>
        <c:axId val="392334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2333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7155228826217801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{0982A0E7-79C3-45C1-9BBF-CE46D23106DD}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DF9-439B-806F-D45167BEA5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{23EA8585-1627-4C9C-A76C-696E12644B15}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F9-439B-806F-D45167BEA5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{8FCD1547-C6C0-485F-AF30-62D92F909B8D}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F9-439B-806F-D45167BEA5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{520F1BC5-36EA-441F-A912-282E8698FF95}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F9-439B-806F-D45167BEA5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{91320A87-DA27-48A4-BBF7-479F5518EA96}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F9-439B-806F-D45167BEA52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{D5B4C0E2-4917-4EB9-B277-95D6D6AFD00D}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DF9-439B-806F-D45167BEA529}"/>
                </c:ext>
              </c:extLst>
            </c:dLbl>
            <c:dLbl>
              <c:idx val="16"/>
              <c:layout>
                <c:manualLayout>
                  <c:x val="-2.700572229358872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{9A778681-EF7E-4ECB-AB54-1DB678E1D761}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DF9-439B-806F-D45167BEA52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{945BB5A0-0AEB-462C-B440-4FF20AF6B315}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DF9-439B-806F-D45167BEA52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{FC6C7A22-3E7E-4E7D-8D98-09C41CD6261C}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DF9-439B-806F-D45167BEA5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c:v>
                </c:pt>
                <c:pt idx="8">
                  <c:v>65.2</c:v>
                </c:pt>
                <c:pt idx="16">
                  <c:v>66.8</c:v>
                </c:pt>
                <c:pt idx="24">
                  <c:v>64.7</c:v>
                </c:pt>
                <c:pt idx="32">
                  <c:v>66.400000000000006</c:v>
                </c:pt>
              </c:numCache>
            </c:numRef>
          </c:xVal>
          <c:yVal>
            <c:numRef>
              <c:f>公会計指標分析・財政指標組合せ分析表!$BP$51:$DC$51</c:f>
              <c:numCache>
                <c:formatCode>#,##0.0;"▲ "#,##0.0</c:formatCode>
                <c:ptCount val="40"/>
                <c:pt idx="0">
                  <c:v>111</c:v>
                </c:pt>
                <c:pt idx="8">
                  <c:v>115.2</c:v>
                </c:pt>
                <c:pt idx="16">
                  <c:v>117.4</c:v>
                </c:pt>
                <c:pt idx="24">
                  <c:v>109.9</c:v>
                </c:pt>
                <c:pt idx="32">
                  <c:v>100.9</c:v>
                </c:pt>
              </c:numCache>
            </c:numRef>
          </c:yVal>
          <c:smooth val="0"/>
          <c:extLst>
            <c:ext xmlns:c16="http://schemas.microsoft.com/office/drawing/2014/chart" uri="{C3380CC4-5D6E-409C-BE32-E72D297353CC}">
              <c16:uniqueId val="{00000009-6DF9-439B-806F-D45167BEA5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{9CD6CB9E-5A5E-45D6-A0D7-323E9194263A}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DF9-439B-806F-D45167BEA5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{3B347921-0299-4AB5-9212-6F1A08FE7CD3}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F9-439B-806F-D45167BEA5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{CD767E5F-0469-4D6C-9670-63A8F4F21538}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F9-439B-806F-D45167BEA5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{801E5D4D-5A14-4E04-BBAD-95CEDE884ACC}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F9-439B-806F-D45167BEA5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{5145B627-9702-482B-8CB0-8A609D9F64F2}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F9-439B-806F-D45167BEA529}"/>
                </c:ext>
              </c:extLst>
            </c:dLbl>
            <c:dLbl>
              <c:idx val="8"/>
              <c:layout>
                <c:manualLayout>
                  <c:x val="-2.70057222935888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{402D98AF-DE80-4EC1-97B7-D55029B03CA2}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DF9-439B-806F-D45167BEA529}"/>
                </c:ext>
              </c:extLst>
            </c:dLbl>
            <c:dLbl>
              <c:idx val="16"/>
              <c:layout>
                <c:manualLayout>
                  <c:x val="-3.715522882621790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{30C53ECF-2F80-4E99-BCA5-57712BA2215F}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DF9-439B-806F-D45167BEA52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{7B3D56AD-65E5-4556-A839-C5F301FB40B6}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DF9-439B-806F-D45167BEA52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{5E24CBB7-1AC3-43AE-9D14-FD64C0249F79}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DF9-439B-806F-D45167BEA5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62</c:v>
                </c:pt>
                <c:pt idx="32">
                  <c:v>62.9</c:v>
                </c:pt>
              </c:numCache>
            </c:numRef>
          </c:xVal>
          <c:yVal>
            <c:numRef>
              <c:f>公会計指標分析・財政指標組合せ分析表!$BP$55:$DC$55</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6DF9-439B-806F-D45167BEA529}"/>
            </c:ext>
          </c:extLst>
        </c:ser>
        <c:dLbls>
          <c:showLegendKey val="0"/>
          <c:showVal val="1"/>
          <c:showCatName val="0"/>
          <c:showSerName val="0"/>
          <c:showPercent val="0"/>
          <c:showBubbleSize val="0"/>
        </c:dLbls>
        <c:axId val="371349432"/>
        <c:axId val="371352176"/>
      </c:scatterChart>
      <c:valAx>
        <c:axId val="371349432"/>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1352176"/>
        <c:crosses val="autoZero"/>
        <c:crossBetween val="midCat"/>
      </c:valAx>
      <c:valAx>
        <c:axId val="371352176"/>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7134943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{E8BEE0DF-762D-4777-AC32-247E9AAA1A93}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388-48F0-B120-995F9D0508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{3C319B4C-8513-4A72-98EB-5EC754EA35A2}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88-48F0-B120-995F9D0508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{FFB1B2FF-83E8-459B-9020-4A649EF0A09C}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88-48F0-B120-995F9D0508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{2C0C5F68-7227-401F-9042-D50FD51D9EB2}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88-48F0-B120-995F9D0508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{4E29FF0A-2E77-403C-9CAC-A3E7AFB7BD71}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88-48F0-B120-995F9D05083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{383D14AF-B096-46D2-8D72-78E8404EE240}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388-48F0-B120-995F9D05083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{BC322D3B-CB44-4596-8044-9866626AFFC0}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388-48F0-B120-995F9D05083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{8E667DA3-0789-48CC-948C-4BEA01D9B034}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388-48F0-B120-995F9D05083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{0CEB77B2-933C-4C15-A7E6-1A0DD4A4C9D8}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388-48F0-B120-995F9D0508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12.4</c:v>
                </c:pt>
                <c:pt idx="16">
                  <c:v>11.3</c:v>
                </c:pt>
                <c:pt idx="24">
                  <c:v>10.6</c:v>
                </c:pt>
                <c:pt idx="32">
                  <c:v>10.5</c:v>
                </c:pt>
              </c:numCache>
            </c:numRef>
          </c:xVal>
          <c:yVal>
            <c:numRef>
              <c:f>公会計指標分析・財政指標組合せ分析表!$BP$73:$DC$73</c:f>
              <c:numCache>
                <c:formatCode>#,##0.0;"▲ "#,##0.0</c:formatCode>
                <c:ptCount val="40"/>
                <c:pt idx="0">
                  <c:v>111</c:v>
                </c:pt>
                <c:pt idx="8">
                  <c:v>115.2</c:v>
                </c:pt>
                <c:pt idx="16">
                  <c:v>117.4</c:v>
                </c:pt>
                <c:pt idx="24">
                  <c:v>109.9</c:v>
                </c:pt>
                <c:pt idx="32">
                  <c:v>100.9</c:v>
                </c:pt>
              </c:numCache>
            </c:numRef>
          </c:yVal>
          <c:smooth val="0"/>
          <c:extLst>
            <c:ext xmlns:c16="http://schemas.microsoft.com/office/drawing/2014/chart" uri="{C3380CC4-5D6E-409C-BE32-E72D297353CC}">
              <c16:uniqueId val="{00000009-2388-48F0-B120-995F9D0508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{A2D52F41-7684-48C6-A1BF-FCCF17E50306}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388-48F0-B120-995F9D0508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{B75FBB5C-2A41-41A1-944E-5990B233BA1E}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88-48F0-B120-995F9D0508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{DAF005F8-8848-4764-8FF2-F492E956882E}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88-48F0-B120-995F9D0508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{3A1B8321-543F-4B31-8E02-11D7DE30A4B0}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88-48F0-B120-995F9D0508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{8C2CD50A-E305-46CB-A088-A8EA98597FDA}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88-48F0-B120-995F9D050833}"/>
                </c:ext>
              </c:extLst>
            </c:dLbl>
            <c:dLbl>
              <c:idx val="8"/>
              <c:layout>
                <c:manualLayout>
                  <c:x val="0"/>
                  <c:y val="-6.1199103778528359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{5D31DD8A-E2F3-42F0-B194-7BF682885A78}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388-48F0-B120-995F9D050833}"/>
                </c:ext>
              </c:extLst>
            </c:dLbl>
            <c:dLbl>
              <c:idx val="16"/>
              <c:layout>
                <c:manualLayout>
                  <c:x val="0"/>
                  <c:y val="2.603744622088941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{06CF49CA-5CEA-4DDC-82C2-911A7D66F818}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388-48F0-B120-995F9D050833}"/>
                </c:ext>
              </c:extLst>
            </c:dLbl>
            <c:dLbl>
              <c:idx val="24"/>
              <c:layout>
                <c:manualLayout>
                  <c:x val="0"/>
                  <c:y val="-7.5946618517480904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{4780DD2E-0579-4E66-A98D-4EDE225E184E}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388-48F0-B120-995F9D050833}"/>
                </c:ext>
              </c:extLst>
            </c:dLbl>
            <c:dLbl>
              <c:idx val="32"/>
              <c:layout>
                <c:manualLayout>
                  <c:x val="0"/>
                  <c:y val="-1.232270274750377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{DB0846B4-6146-4180-A729-5F6420FD53E3}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388-48F0-B120-995F9D0508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7.9</c:v>
                </c:pt>
                <c:pt idx="32">
                  <c:v>8</c:v>
                </c:pt>
              </c:numCache>
            </c:numRef>
          </c:xVal>
          <c:yVal>
            <c:numRef>
              <c:f>公会計指標分析・財政指標組合せ分析表!$BP$77:$DC$77</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2388-48F0-B120-995F9D050833}"/>
            </c:ext>
          </c:extLst>
        </c:ser>
        <c:dLbls>
          <c:showLegendKey val="0"/>
          <c:showVal val="1"/>
          <c:showCatName val="0"/>
          <c:showSerName val="0"/>
          <c:showPercent val="0"/>
          <c:showBubbleSize val="0"/>
        </c:dLbls>
        <c:axId val="371350216"/>
        <c:axId val="371350608"/>
      </c:scatterChart>
      <c:valAx>
        <c:axId val="37135021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1350608"/>
        <c:crosses val="autoZero"/>
        <c:crossBetween val="midCat"/>
      </c:valAx>
      <c:valAx>
        <c:axId val="371350608"/>
        <c:scaling>
          <c:orientation val="maxMin"/>
          <c:max val="1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7135021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「元利償還金」は、過去に実施した健康ふれあいセンターや中学校などの整備に係る地方債の償還が終了したことで減少傾向にあったが、令和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年度では、令和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年度の新型コロナウイルス感染拡大に伴う町税の徴収猶予による減収を補てんするための猶予特例債の償還を行ったことにより、前年度より増加した。</a:t>
          </a:r>
        </a:p>
        <a:p>
          <a:r>
            <a:rPr kumimoji="1" lang="ja-JP" altLang="en-US" sz="1200">
              <a:latin typeface="ＭＳ ゴシック" pitchFamily="49" charset="-128"/>
              <a:ea typeface="ＭＳ ゴシック" pitchFamily="49" charset="-128"/>
            </a:rPr>
            <a:t>　「組合等が起こした地方債の元利償還金に対する負担金等」は、平成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発足した消防組合の施設整備等に伴うものが計上されている。今後も、一部事務組合への負担金については、構成団体と協議し事業の重点化を図るとともに、基準額以上に一般会計から繰出を行っている下水道事業についても将来の財政負担に引き続き留意しつつ、適正な事業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岬ゆめ・みらい基金への積立ては行ったものの、返礼や地方創生事業の実施等により、それを上回る取崩しを行ったことから、「充当可能基金」が減少し、「退職手当負担見込額」は昨年に引き続き減少し、「一般会計等に係る地方債の現在高」についても、小学校体育館の空調設置やコミュニティバスの運行に係る地方債の発行等は行っているものの、借入額を上回る既発債の償還を行ったことで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結果として「将来負担比率の分子」は前年度に比べ減少したが、今後とも、将来の財政負担に留意しつつ、健全な財政運営に努める。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年度は、「岬ゆめ・みらい基金」が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ふるさと納税の減少により、岬ゆめ・みらい基金への積立金が大幅に減少し、積立金を大幅に超える金額の取崩しが行われたため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百万円減少したが、「財政調整基金」が前年度決算剰余金の積立等に伴い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百万円増加し、「庁舎整備基金」を新たに創設し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百万円積立したこと等により、基金全体としては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・町税の減収や大規模な災害の発生などの不測の事態や、公共施設の老朽化対策や子育て、福祉などの社会保障関係経費の増加に備えて、財政調整基金や公共施設整備基金に積立てを行っていく予定である。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・岬ゆめ・みらい基金：個性豊かな活力あるまちづくり施策の推進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・多奈川地区多目的公園管理基金：多奈川地区多目的公園の維持管理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・公共施設整備基金：公共施設の整備及び適切な維持管理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・庁舎整備基金：岬町庁舎の整備に必要な資金の確保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・海釣り公園管理基金：海釣り公園の維持管理</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・岬ゆめ・みらい基金：ふるさと納税より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百万円積立てた一方、寄附の謝礼事務費や地方創生事業等に充当するために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・多奈川地区多目的公園管理基金：第二阪和国道延伸工事発生土砂の仮置きに伴う土地使用料及び多目的公園への進出企業から土地貸付料等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百万円を積立てた一方、多奈川地区多目的公園の維持管理運営を図るため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・岬ゆめ・みらい基金：個人や団体からの寄附金の積立てを行いながら、活力ある、街づくり施策を推進していくため取り崩しを行っていく。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・公共施設整備基金：公共施設の老朽化に備え、積立てを行っていく。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年度は、前年度剰余金及び水道事業会計貸付金元利収入等により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百万円積立てたことで、前年度より増となった。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岬町行財政集中改革計画を実施し、集中・重点的な改革への取組を進めているが、そうした場合でもなお、解消できない財源不足額が発生した際には、財政調整基金を取崩すことで対応を行ってき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景気後退による町税の大幅な減収や大規模災害の発生など不測の事態及び子育て、福祉などの社会保障関係経費の増加等に備えるため、これまで同様に予算編成や予算執行の適正化を行い、本町が実施する収支改善の取組を着実に進めることで、基金への積立てを行っ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・近年、利子収入の積立てのみを行い、取り崩しを行っていないため、ほぼ増減がない状況にある。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・利子収入の積立てを行っていく予定のため、今後も残高は、ほぼ横ばいとなる予定である。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F373F69-E2E3-4EAA-ABD7-BF43551193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0451286-3DA1-4EA9-BFE7-08ADFAEB16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EC9887E-D602-4E5E-8D52-C9E96C2FAFF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BE35197-B125-466F-B220-337721781F8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12346F9-DB7F-48BA-AF38-262212F111C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D8AB60C-6535-41F3-9D59-7B5E6C231F2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C6DE720-CB14-4405-BC1C-1EA572AA994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0C429B3-0BB2-4497-8C41-9E04A1CE5CE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B61B230-58E8-45D9-ADC4-A5CB663F8D7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1B20587-44AC-4F8C-A2D9-D56E5A71484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2A66136-2E6E-4704-8198-7C5BB5E74EF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E4431F0-4031-4BF8-9254-BD9E51B4873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15,035
14,891
49.18
7,944,031
7,845,986
71,783
4,703,294
7,870,910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0BAF803-F4BA-4435-B876-9A1121CB218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C8E206E-461C-4495-A9E6-F4A779ADB8D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3BD239D-4A08-4964-85C0-5FC38E809BA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30430D8-0554-4DB2-839F-CBB6E2C112D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DB6FC71-5632-4D9D-94A0-B5FDD8F1590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35A0777-56AD-4BF8-A7A4-A1D572ECF7E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50EF8E2-C39D-4521-B952-FC54F85D6FF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AD1FB7E-BFBA-4E8D-B2B4-CCFC8A3C6E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FF54AFF-3EEE-48EC-8AD2-0A712C6EF2A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D92A254-B856-4E2A-9C0B-1A88CB9F3D7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28231C9-E84E-460F-8653-5417C11050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8C1D5D4-6FE5-4962-9A74-4DD2156BEF9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76BBEE6-6F7B-4BF5-A41E-943210E622F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8BC24B9-1BA9-4FBF-AC5C-1414AED2616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353E891-8B46-4631-BE77-0DFA6CD7461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E56E3A2-70A9-4993-A01F-5414AF39421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C2C9E16-5DB3-4919-86F9-7C9C270A008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9493927-67E4-47E5-A3ED-5DE6AD94985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64E07C6-FC55-4B40-A2B3-27EEB287239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7EA248F-A4C5-4B6A-8EFD-75F1AFE216C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79B932C-3E1A-462B-A7C5-7E8F815636F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2E6E201-45E5-47E9-9B57-2720F37CAF7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BA0ADBB-0E43-486D-A60A-FAC0A9FBF26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25E2211-6978-44A1-A0A3-A8A403D7B8F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7DFD359-3E62-4F3D-BCFE-F336FFA3248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C41C829-D233-444D-B498-96A16A29A6A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035ACEE-37B4-463B-9E69-F08259CCFA4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AFE9E9E-7C4D-40F9-B1B5-08B6BEE36D2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3D841DC-A231-462F-8A03-564853F9BA4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CB8A7EB-D89B-441F-BE1A-6BD3523A690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77962DF-5F5E-490A-9035-BA013E417A2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D2B01F5-8F9E-4BBC-8E24-ACC017187D6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E92497A-B75D-4B98-99BA-54B2E0D179B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9074734-F2C3-4810-89CF-48FC1569103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3673B46-1423-46A9-98A0-CD3036B6527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平成２６年度に策定した岬町公共施設適正化基本方針に基づき、老朽化した公共施設の集約化・複合化や除却を進めているが、多くの施設が昭和４０年～５０年代に建設されているため、有形固定資産減価償却率が類似団体内平均値を上回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3347E6B-6B37-4BC3-8ABE-BFD490B2A80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F2A38E5-27D5-4BFE-8BFD-DE9820BC453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F91982D-CC51-4027-8802-387D7B5832AB}"/>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D3B8FA2-0ED8-4FBD-BD28-23A5C596669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E68E7D96-54BF-4819-9795-E80F3BDBADC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33CEAE4B-48CA-4288-B467-97A09E637BC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42433C78-9DED-45BF-8FD7-28A9801E0D3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44B063B-9490-4BA7-926A-C7E68B963BE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8368B41-0596-48CD-A9D3-83CAB9ED276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89C94F43-EEC3-410B-9A8F-CEC76FD4C64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14C3A7B4-A7F7-4EF8-BB4B-5091FB67404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5500A85-09E4-476F-89D4-BECAEFEAF50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D53460A-ED3C-49D1-B8BC-52581D5D371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8A83AF03-5CDE-49A8-9250-F0A41F603F1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E93837F9-E355-4FFF-B1E9-C25F19F6A51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AACC403B-91B2-4930-B0F2-1A4A32BBFBB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38DB8AC2-A2F4-46C4-9F02-880966D1C45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AFE8C8D5-6DE5-4CE4-8E5B-D28F9765996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347CCD8F-A0BB-4712-89CF-2C2511B19C8F}"/>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FC233B60-772D-4EB1-A476-FBB733CC5977}"/>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EFD558FA-D5F2-4C1A-BABA-A69CBA8029DD}"/>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5236D302-24B3-4917-B2C7-52C84A9612C5}"/>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1A1306EB-75A9-4BC5-A5A4-E850E211A5E9}"/>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a:extLst>
            <a:ext uri="{FF2B5EF4-FFF2-40B4-BE49-F238E27FC236}">
              <a16:creationId xmlns:a16="http://schemas.microsoft.com/office/drawing/2014/main" id="{E8DAFE0E-E838-4313-A335-A3502C8A55EB}"/>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C06B60F5-81DB-4B54-B4B1-83EBD7B27593}"/>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371B4AB4-5595-402D-9298-16652C71FCE0}"/>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75" name="フローチャート: 判断 74">
          <a:extLst>
            <a:ext uri="{FF2B5EF4-FFF2-40B4-BE49-F238E27FC236}">
              <a16:creationId xmlns:a16="http://schemas.microsoft.com/office/drawing/2014/main" id="{A9670271-B426-4B8D-ADC8-46BCDB0DC304}"/>
            </a:ext>
          </a:extLst>
        </xdr:cNvPr>
        <xdr:cNvSpPr/>
      </xdr:nvSpPr>
      <xdr:spPr>
        <a:xfrm>
          <a:off x="3238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93164</xdr:rowOff>
    </xdr:from>
    <xdr:to>
      <xdr:col>11</xdr:col>
      <xdr:colOff>187325</xdr:colOff>
      <xdr:row>30</xdr:row>
      <xdr:rowOff>23314</xdr:rowOff>
    </xdr:to>
    <xdr:sp macro="" textlink="">
      <xdr:nvSpPr>
        <xdr:cNvPr id="76" name="フローチャート: 判断 75">
          <a:extLst>
            <a:ext uri="{FF2B5EF4-FFF2-40B4-BE49-F238E27FC236}">
              <a16:creationId xmlns:a16="http://schemas.microsoft.com/office/drawing/2014/main" id="{9ED9F6CE-7047-4B5D-BC01-8BAC2671E352}"/>
            </a:ext>
          </a:extLst>
        </xdr:cNvPr>
        <xdr:cNvSpPr/>
      </xdr:nvSpPr>
      <xdr:spPr>
        <a:xfrm>
          <a:off x="2476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74658</xdr:rowOff>
    </xdr:from>
    <xdr:to>
      <xdr:col>7</xdr:col>
      <xdr:colOff>187325</xdr:colOff>
      <xdr:row>30</xdr:row>
      <xdr:rowOff>4808</xdr:rowOff>
    </xdr:to>
    <xdr:sp macro="" textlink="">
      <xdr:nvSpPr>
        <xdr:cNvPr id="77" name="フローチャート: 判断 76">
          <a:extLst>
            <a:ext uri="{FF2B5EF4-FFF2-40B4-BE49-F238E27FC236}">
              <a16:creationId xmlns:a16="http://schemas.microsoft.com/office/drawing/2014/main" id="{3C47169A-208A-413B-8DA1-E3BB03A66CD4}"/>
            </a:ext>
          </a:extLst>
        </xdr:cNvPr>
        <xdr:cNvSpPr/>
      </xdr:nvSpPr>
      <xdr:spPr>
        <a:xfrm>
          <a:off x="1714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2E897A7-7B21-4872-B1BD-003AA63C636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293B489-125C-4B93-B877-8ADF2B3ADD2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09621F5-5A60-47A0-9147-D32EDB0B14C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3DF68FA-E298-4F26-AFB6-7777BFB618D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934CE39D-F901-4292-B9B7-275DD019D4C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3" name="楕円 82">
          <a:extLst>
            <a:ext uri="{FF2B5EF4-FFF2-40B4-BE49-F238E27FC236}">
              <a16:creationId xmlns:a16="http://schemas.microsoft.com/office/drawing/2014/main" id="{D33E54D0-B3DE-4941-A12F-6F484D18834B}"/>
            </a:ext>
          </a:extLst>
        </xdr:cNvPr>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88282</xdr:rowOff>
    </xdr:from>
    <xdr:ext cx="405111" cy="259045"/>
    <xdr:sp macro="" textlink="">
      <xdr:nvSpPr>
        <xdr:cNvPr id="84" name="有形固定資産減価償却率該当値テキスト">
          <a:extLst>
            <a:ext uri="{FF2B5EF4-FFF2-40B4-BE49-F238E27FC236}">
              <a16:creationId xmlns:a16="http://schemas.microsoft.com/office/drawing/2014/main" id="{42C93011-B2CC-43CB-B4DA-D6331D37BAAA}"/>
            </a:ext>
          </a:extLst>
        </xdr:cNvPr>
        <xdr:cNvSpPr txBox="1"/>
      </xdr:nvSpPr>
      <xdr:spPr>
        <a:xfrm>
          <a:off x="48133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57422</xdr:rowOff>
    </xdr:from>
    <xdr:to>
      <xdr:col>19</xdr:col>
      <xdr:colOff>187325</xdr:colOff>
      <xdr:row>30</xdr:row>
      <xdr:rowOff>159022</xdr:rowOff>
    </xdr:to>
    <xdr:sp macro="" textlink="">
      <xdr:nvSpPr>
        <xdr:cNvPr id="85" name="楕円 84">
          <a:extLst>
            <a:ext uri="{FF2B5EF4-FFF2-40B4-BE49-F238E27FC236}">
              <a16:creationId xmlns:a16="http://schemas.microsoft.com/office/drawing/2014/main" id="{9F52CA13-3F12-4C8E-BAF9-62B3E4677482}"/>
            </a:ext>
          </a:extLst>
        </xdr:cNvPr>
        <xdr:cNvSpPr/>
      </xdr:nvSpPr>
      <xdr:spPr>
        <a:xfrm>
          <a:off x="4000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108222</xdr:rowOff>
    </xdr:from>
    <xdr:to>
      <xdr:col>23</xdr:col>
      <xdr:colOff>85725</xdr:colOff>
      <xdr:row>30</xdr:row>
      <xdr:rowOff>160655</xdr:rowOff>
    </xdr:to>
    <xdr:cxnSp macro="">
      <xdr:nvCxnSpPr>
        <xdr:cNvPr id="86" name="直線コネクタ 85">
          <a:extLst>
            <a:ext uri="{FF2B5EF4-FFF2-40B4-BE49-F238E27FC236}">
              <a16:creationId xmlns:a16="http://schemas.microsoft.com/office/drawing/2014/main" id="{1D8DA9BD-27FF-4A43-BE55-D1F3EC794EE1}"/>
            </a:ext>
          </a:extLst>
        </xdr:cNvPr>
        <xdr:cNvCxnSpPr/>
      </xdr:nvCxnSpPr>
      <xdr:spPr>
        <a:xfrm>
          <a:off x="4051300" y="6023247"/>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122192</xdr:rowOff>
    </xdr:from>
    <xdr:to>
      <xdr:col>15</xdr:col>
      <xdr:colOff>187325</xdr:colOff>
      <xdr:row>31</xdr:row>
      <xdr:rowOff>52342</xdr:rowOff>
    </xdr:to>
    <xdr:sp macro="" textlink="">
      <xdr:nvSpPr>
        <xdr:cNvPr id="87" name="楕円 86">
          <a:extLst>
            <a:ext uri="{FF2B5EF4-FFF2-40B4-BE49-F238E27FC236}">
              <a16:creationId xmlns:a16="http://schemas.microsoft.com/office/drawing/2014/main" id="{F85EFC40-8E30-4D15-B970-64BD7E70457A}"/>
            </a:ext>
          </a:extLst>
        </xdr:cNvPr>
        <xdr:cNvSpPr/>
      </xdr:nvSpPr>
      <xdr:spPr>
        <a:xfrm>
          <a:off x="3238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108222</xdr:rowOff>
    </xdr:from>
    <xdr:to>
      <xdr:col>19</xdr:col>
      <xdr:colOff>136525</xdr:colOff>
      <xdr:row>31</xdr:row>
      <xdr:rowOff>1542</xdr:rowOff>
    </xdr:to>
    <xdr:cxnSp macro="">
      <xdr:nvCxnSpPr>
        <xdr:cNvPr id="88" name="直線コネクタ 87">
          <a:extLst>
            <a:ext uri="{FF2B5EF4-FFF2-40B4-BE49-F238E27FC236}">
              <a16:creationId xmlns:a16="http://schemas.microsoft.com/office/drawing/2014/main" id="{D7BCDA91-0B67-4BDB-9B81-01ECFF19200E}"/>
            </a:ext>
          </a:extLst>
        </xdr:cNvPr>
        <xdr:cNvCxnSpPr/>
      </xdr:nvCxnSpPr>
      <xdr:spPr>
        <a:xfrm flipV="1">
          <a:off x="3289300" y="602324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72844</xdr:rowOff>
    </xdr:from>
    <xdr:to>
      <xdr:col>11</xdr:col>
      <xdr:colOff>187325</xdr:colOff>
      <xdr:row>31</xdr:row>
      <xdr:rowOff>2994</xdr:rowOff>
    </xdr:to>
    <xdr:sp macro="" textlink="">
      <xdr:nvSpPr>
        <xdr:cNvPr id="89" name="楕円 88">
          <a:extLst>
            <a:ext uri="{FF2B5EF4-FFF2-40B4-BE49-F238E27FC236}">
              <a16:creationId xmlns:a16="http://schemas.microsoft.com/office/drawing/2014/main" id="{28DB4D8F-5E9E-4160-90F1-027D0A669085}"/>
            </a:ext>
          </a:extLst>
        </xdr:cNvPr>
        <xdr:cNvSpPr/>
      </xdr:nvSpPr>
      <xdr:spPr>
        <a:xfrm>
          <a:off x="24765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123644</xdr:rowOff>
    </xdr:from>
    <xdr:to>
      <xdr:col>15</xdr:col>
      <xdr:colOff>136525</xdr:colOff>
      <xdr:row>31</xdr:row>
      <xdr:rowOff>1542</xdr:rowOff>
    </xdr:to>
    <xdr:cxnSp macro="">
      <xdr:nvCxnSpPr>
        <xdr:cNvPr id="90" name="直線コネクタ 89">
          <a:extLst>
            <a:ext uri="{FF2B5EF4-FFF2-40B4-BE49-F238E27FC236}">
              <a16:creationId xmlns:a16="http://schemas.microsoft.com/office/drawing/2014/main" id="{9E792EBD-1A6E-400F-B87F-EF698401AC70}"/>
            </a:ext>
          </a:extLst>
        </xdr:cNvPr>
        <xdr:cNvCxnSpPr/>
      </xdr:nvCxnSpPr>
      <xdr:spPr>
        <a:xfrm>
          <a:off x="2527300" y="6038669"/>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128361</xdr:rowOff>
    </xdr:from>
    <xdr:to>
      <xdr:col>7</xdr:col>
      <xdr:colOff>187325</xdr:colOff>
      <xdr:row>31</xdr:row>
      <xdr:rowOff>58511</xdr:rowOff>
    </xdr:to>
    <xdr:sp macro="" textlink="">
      <xdr:nvSpPr>
        <xdr:cNvPr id="91" name="楕円 90">
          <a:extLst>
            <a:ext uri="{FF2B5EF4-FFF2-40B4-BE49-F238E27FC236}">
              <a16:creationId xmlns:a16="http://schemas.microsoft.com/office/drawing/2014/main" id="{98D16D39-BA78-4D98-9621-3901D59C3A5A}"/>
            </a:ext>
          </a:extLst>
        </xdr:cNvPr>
        <xdr:cNvSpPr/>
      </xdr:nvSpPr>
      <xdr:spPr>
        <a:xfrm>
          <a:off x="1714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123644</xdr:rowOff>
    </xdr:from>
    <xdr:to>
      <xdr:col>11</xdr:col>
      <xdr:colOff>136525</xdr:colOff>
      <xdr:row>31</xdr:row>
      <xdr:rowOff>7711</xdr:rowOff>
    </xdr:to>
    <xdr:cxnSp macro="">
      <xdr:nvCxnSpPr>
        <xdr:cNvPr id="92" name="直線コネクタ 91">
          <a:extLst>
            <a:ext uri="{FF2B5EF4-FFF2-40B4-BE49-F238E27FC236}">
              <a16:creationId xmlns:a16="http://schemas.microsoft.com/office/drawing/2014/main" id="{51813ADB-3A67-4FAD-BEC9-0A6578E2DFEC}"/>
            </a:ext>
          </a:extLst>
        </xdr:cNvPr>
        <xdr:cNvCxnSpPr/>
      </xdr:nvCxnSpPr>
      <xdr:spPr>
        <a:xfrm flipV="1">
          <a:off x="1765300" y="603866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a:extLst>
            <a:ext uri="{FF2B5EF4-FFF2-40B4-BE49-F238E27FC236}">
              <a16:creationId xmlns:a16="http://schemas.microsoft.com/office/drawing/2014/main" id="{56316405-8320-43A9-96BE-6B59DA0311EB}"/>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46009</xdr:rowOff>
    </xdr:from>
    <xdr:ext cx="405111" cy="259045"/>
    <xdr:sp macro="" textlink="">
      <xdr:nvSpPr>
        <xdr:cNvPr id="94" name="n_2aveValue有形固定資産減価償却率">
          <a:extLst>
            <a:ext uri="{FF2B5EF4-FFF2-40B4-BE49-F238E27FC236}">
              <a16:creationId xmlns:a16="http://schemas.microsoft.com/office/drawing/2014/main" id="{FE135797-6756-4018-94A4-57BF2C16392B}"/>
            </a:ext>
          </a:extLst>
        </xdr:cNvPr>
        <xdr:cNvSpPr txBox="1"/>
      </xdr:nvSpPr>
      <xdr:spPr>
        <a:xfrm>
          <a:off x="3086744"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39841</xdr:rowOff>
    </xdr:from>
    <xdr:ext cx="405111" cy="259045"/>
    <xdr:sp macro="" textlink="">
      <xdr:nvSpPr>
        <xdr:cNvPr id="95" name="n_3aveValue有形固定資産減価償却率">
          <a:extLst>
            <a:ext uri="{FF2B5EF4-FFF2-40B4-BE49-F238E27FC236}">
              <a16:creationId xmlns:a16="http://schemas.microsoft.com/office/drawing/2014/main" id="{41807319-59D9-465C-BE9C-02C72F86A4D7}"/>
            </a:ext>
          </a:extLst>
        </xdr:cNvPr>
        <xdr:cNvSpPr txBox="1"/>
      </xdr:nvSpPr>
      <xdr:spPr>
        <a:xfrm>
          <a:off x="2324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21335</xdr:rowOff>
    </xdr:from>
    <xdr:ext cx="405111" cy="259045"/>
    <xdr:sp macro="" textlink="">
      <xdr:nvSpPr>
        <xdr:cNvPr id="96" name="n_4aveValue有形固定資産減価償却率">
          <a:extLst>
            <a:ext uri="{FF2B5EF4-FFF2-40B4-BE49-F238E27FC236}">
              <a16:creationId xmlns:a16="http://schemas.microsoft.com/office/drawing/2014/main" id="{8480CCFE-5BEC-4C4A-AFE0-8A4E2E953B9A}"/>
            </a:ext>
          </a:extLst>
        </xdr:cNvPr>
        <xdr:cNvSpPr txBox="1"/>
      </xdr:nvSpPr>
      <xdr:spPr>
        <a:xfrm>
          <a:off x="1562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150149</xdr:rowOff>
    </xdr:from>
    <xdr:ext cx="405111" cy="259045"/>
    <xdr:sp macro="" textlink="">
      <xdr:nvSpPr>
        <xdr:cNvPr id="97" name="n_1mainValue有形固定資産減価償却率">
          <a:extLst>
            <a:ext uri="{FF2B5EF4-FFF2-40B4-BE49-F238E27FC236}">
              <a16:creationId xmlns:a16="http://schemas.microsoft.com/office/drawing/2014/main" id="{8D1087BC-19D9-405B-AB4E-68E36F94B1C7}"/>
            </a:ext>
          </a:extLst>
        </xdr:cNvPr>
        <xdr:cNvSpPr txBox="1"/>
      </xdr:nvSpPr>
      <xdr:spPr>
        <a:xfrm>
          <a:off x="38360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43469</xdr:rowOff>
    </xdr:from>
    <xdr:ext cx="405111" cy="259045"/>
    <xdr:sp macro="" textlink="">
      <xdr:nvSpPr>
        <xdr:cNvPr id="98" name="n_2mainValue有形固定資産減価償却率">
          <a:extLst>
            <a:ext uri="{FF2B5EF4-FFF2-40B4-BE49-F238E27FC236}">
              <a16:creationId xmlns:a16="http://schemas.microsoft.com/office/drawing/2014/main" id="{A023B2A7-CFFF-4C90-8370-121D08B9B9D4}"/>
            </a:ext>
          </a:extLst>
        </xdr:cNvPr>
        <xdr:cNvSpPr txBox="1"/>
      </xdr:nvSpPr>
      <xdr:spPr>
        <a:xfrm>
          <a:off x="3086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165571</xdr:rowOff>
    </xdr:from>
    <xdr:ext cx="405111" cy="259045"/>
    <xdr:sp macro="" textlink="">
      <xdr:nvSpPr>
        <xdr:cNvPr id="99" name="n_3mainValue有形固定資産減価償却率">
          <a:extLst>
            <a:ext uri="{FF2B5EF4-FFF2-40B4-BE49-F238E27FC236}">
              <a16:creationId xmlns:a16="http://schemas.microsoft.com/office/drawing/2014/main" id="{C163B584-3A35-46F2-8059-1DAC4D3C5F6F}"/>
            </a:ext>
          </a:extLst>
        </xdr:cNvPr>
        <xdr:cNvSpPr txBox="1"/>
      </xdr:nvSpPr>
      <xdr:spPr>
        <a:xfrm>
          <a:off x="2324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49638</xdr:rowOff>
    </xdr:from>
    <xdr:ext cx="405111" cy="259045"/>
    <xdr:sp macro="" textlink="">
      <xdr:nvSpPr>
        <xdr:cNvPr id="100" name="n_4mainValue有形固定資産減価償却率">
          <a:extLst>
            <a:ext uri="{FF2B5EF4-FFF2-40B4-BE49-F238E27FC236}">
              <a16:creationId xmlns:a16="http://schemas.microsoft.com/office/drawing/2014/main" id="{2A57B79C-06B6-41AB-8B39-0A9BF641754C}"/>
            </a:ext>
          </a:extLst>
        </xdr:cNvPr>
        <xdr:cNvSpPr txBox="1"/>
      </xdr:nvSpPr>
      <xdr:spPr>
        <a:xfrm>
          <a:off x="1562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9A5030FE-E505-4E48-B48F-084FE6BABFD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1A4E0CC8-AEA4-404D-A60D-1A22FDE1942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259F72EE-B112-40C3-895E-BFA25D6BC3A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C3B1C985-D04D-46D9-9ADD-5C408BA18BF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B12CD11E-63C1-4E88-A6F6-90414CDEF6D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83E97F20-90A6-4488-9787-C1419F90BF2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1FE9EEA1-F18D-4531-AF79-FC926257AEB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498F75E-9DC6-4336-B251-65006C3AA9E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C5BDBE8C-99AD-4224-BC5B-058A7CD7D13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1CD6D417-F42B-4AE9-959E-CE18504A623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1E54E2CA-A15D-439C-B531-E2B58A7EE7B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E2FB57FD-6B6E-4EAA-AB97-D2061E7C66F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1712D95B-324D-4802-921D-A49BC9F4D5E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６年度より実施している海岸連絡線整備事業及び平成２８年度より実施している防災行政無線整備事業や西畑線整備事業、平成３０年度より実施している町道美化センター連絡線整備事業等に係る地方債の発行等により、将来負担額が押し上げられているため、債務償還比率も類似団体内平均値と比べて高い値になっていると考えられ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C2923652-8311-4016-B29D-99FECF46CC7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F0F043F4-BE41-4A3F-BD0C-F23F41F3B4D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C129D70-7CEE-4124-B113-241B21E6C42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EF3AAF0A-D407-44AF-AFF6-9A02681DE6E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49DB546E-6B9F-4906-AC52-C7ACCA2AA49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FB79E663-EDF2-4D3E-8C2A-A6ED591C636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98B47335-D22B-47BB-8822-4F0D95F5D46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8FDE227D-4201-4359-BEF9-5F6CEE9F42D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F26CCA1D-1F0D-40F4-AE5F-7510B5181A7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587F8777-3D8D-48B7-9CBB-EDEB70B63C3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182CAF2F-53F7-4DB6-BCFE-33A4E0CB47C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DB35C234-4FAB-464B-9517-0A835085BE7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AC0BE7BA-C0F2-4240-A5A7-E5C29195851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4204461D-6E78-43B5-AC1B-BBAA3BEBFF8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993E519-4104-4710-B541-84EFE395410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D1D3E6AB-01AE-4BE4-BF3D-5DBA6EEFE601}"/>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9B69200C-93A1-401A-8487-E3F0123E4ED7}"/>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2FA69982-DE57-4595-A6AB-BAF0BCC7DF19}"/>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5D9A670F-CEBC-4D53-823E-864E1E833B8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F1391725-7E1B-42A1-892B-FEB7C6AF740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a16="http://schemas.microsoft.com/office/drawing/2014/main" id="{8F518CD9-EAEB-43B7-B171-9A77CB4B3BCE}"/>
            </a:ext>
          </a:extLst>
        </xdr:cNvPr>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5D71F16A-8B70-410E-AE29-B4D49046EBC0}"/>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81E91835-8ED5-4053-8BE3-EE9C1F02C07D}"/>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37" name="フローチャート: 判断 136">
          <a:extLst>
            <a:ext uri="{FF2B5EF4-FFF2-40B4-BE49-F238E27FC236}">
              <a16:creationId xmlns:a16="http://schemas.microsoft.com/office/drawing/2014/main" id="{5797434B-9BC5-4946-8C1D-009875BD19FF}"/>
            </a:ext>
          </a:extLst>
        </xdr:cNvPr>
        <xdr:cNvSpPr/>
      </xdr:nvSpPr>
      <xdr:spPr>
        <a:xfrm>
          <a:off x="13271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38" name="フローチャート: 判断 137">
          <a:extLst>
            <a:ext uri="{FF2B5EF4-FFF2-40B4-BE49-F238E27FC236}">
              <a16:creationId xmlns:a16="http://schemas.microsoft.com/office/drawing/2014/main" id="{E4AED205-D76F-4B97-AA5C-D4DF57345988}"/>
            </a:ext>
          </a:extLst>
        </xdr:cNvPr>
        <xdr:cNvSpPr/>
      </xdr:nvSpPr>
      <xdr:spPr>
        <a:xfrm>
          <a:off x="12509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39" name="フローチャート: 判断 138">
          <a:extLst>
            <a:ext uri="{FF2B5EF4-FFF2-40B4-BE49-F238E27FC236}">
              <a16:creationId xmlns:a16="http://schemas.microsoft.com/office/drawing/2014/main" id="{5F5D8998-517B-4792-BCAE-434684913FF2}"/>
            </a:ext>
          </a:extLst>
        </xdr:cNvPr>
        <xdr:cNvSpPr/>
      </xdr:nvSpPr>
      <xdr:spPr>
        <a:xfrm>
          <a:off x="11747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2F24261-65C2-4655-8A46-3490D9089B5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812AA4B-F122-44FD-8B30-F301FBF1787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D07E901-D023-4C76-914B-7B3DEDB1CAB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776C139-F513-418B-9CDA-27D2F305A16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1927ED51-EE91-4524-995C-0F871359D28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45395</xdr:rowOff>
    </xdr:from>
    <xdr:to>
      <xdr:col>76</xdr:col>
      <xdr:colOff>73025</xdr:colOff>
      <xdr:row>31</xdr:row>
      <xdr:rowOff>146995</xdr:rowOff>
    </xdr:to>
    <xdr:sp macro="" textlink="">
      <xdr:nvSpPr>
        <xdr:cNvPr id="145" name="楕円 144">
          <a:extLst>
            <a:ext uri="{FF2B5EF4-FFF2-40B4-BE49-F238E27FC236}">
              <a16:creationId xmlns:a16="http://schemas.microsoft.com/office/drawing/2014/main" id="{FEA05BC3-84DC-4CF6-AEEB-5B55B50B35D6}"/>
            </a:ext>
          </a:extLst>
        </xdr:cNvPr>
        <xdr:cNvSpPr/>
      </xdr:nvSpPr>
      <xdr:spPr>
        <a:xfrm>
          <a:off x="14744700" y="61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23822</xdr:rowOff>
    </xdr:from>
    <xdr:ext cx="469744" cy="259045"/>
    <xdr:sp macro="" textlink="">
      <xdr:nvSpPr>
        <xdr:cNvPr id="146" name="債務償還比率該当値テキスト">
          <a:extLst>
            <a:ext uri="{FF2B5EF4-FFF2-40B4-BE49-F238E27FC236}">
              <a16:creationId xmlns:a16="http://schemas.microsoft.com/office/drawing/2014/main" id="{9AED9E53-D9E7-41D5-A7BC-32B50C44567A}"/>
            </a:ext>
          </a:extLst>
        </xdr:cNvPr>
        <xdr:cNvSpPr txBox="1"/>
      </xdr:nvSpPr>
      <xdr:spPr>
        <a:xfrm>
          <a:off x="14846300" y="611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82289</xdr:rowOff>
    </xdr:from>
    <xdr:to>
      <xdr:col>72</xdr:col>
      <xdr:colOff>123825</xdr:colOff>
      <xdr:row>33</xdr:row>
      <xdr:rowOff>12439</xdr:rowOff>
    </xdr:to>
    <xdr:sp macro="" textlink="">
      <xdr:nvSpPr>
        <xdr:cNvPr id="147" name="楕円 146">
          <a:extLst>
            <a:ext uri="{FF2B5EF4-FFF2-40B4-BE49-F238E27FC236}">
              <a16:creationId xmlns:a16="http://schemas.microsoft.com/office/drawing/2014/main" id="{5682555D-FBAA-42D1-B596-AD4B6B47AAF4}"/>
            </a:ext>
          </a:extLst>
        </xdr:cNvPr>
        <xdr:cNvSpPr/>
      </xdr:nvSpPr>
      <xdr:spPr>
        <a:xfrm>
          <a:off x="14033500" y="63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96195</xdr:rowOff>
    </xdr:from>
    <xdr:to>
      <xdr:col>76</xdr:col>
      <xdr:colOff>22225</xdr:colOff>
      <xdr:row>32</xdr:row>
      <xdr:rowOff>133089</xdr:rowOff>
    </xdr:to>
    <xdr:cxnSp macro="">
      <xdr:nvCxnSpPr>
        <xdr:cNvPr id="148" name="直線コネクタ 147">
          <a:extLst>
            <a:ext uri="{FF2B5EF4-FFF2-40B4-BE49-F238E27FC236}">
              <a16:creationId xmlns:a16="http://schemas.microsoft.com/office/drawing/2014/main" id="{6FFB8BFB-398A-436A-AE85-09A869E79366}"/>
            </a:ext>
          </a:extLst>
        </xdr:cNvPr>
        <xdr:cNvCxnSpPr/>
      </xdr:nvCxnSpPr>
      <xdr:spPr>
        <a:xfrm flipV="1">
          <a:off x="14084300" y="6182670"/>
          <a:ext cx="711200" cy="20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154016</xdr:rowOff>
    </xdr:from>
    <xdr:to>
      <xdr:col>68</xdr:col>
      <xdr:colOff>123825</xdr:colOff>
      <xdr:row>33</xdr:row>
      <xdr:rowOff>84165</xdr:rowOff>
    </xdr:to>
    <xdr:sp macro="" textlink="">
      <xdr:nvSpPr>
        <xdr:cNvPr id="149" name="楕円 148">
          <a:extLst>
            <a:ext uri="{FF2B5EF4-FFF2-40B4-BE49-F238E27FC236}">
              <a16:creationId xmlns:a16="http://schemas.microsoft.com/office/drawing/2014/main" id="{B8D00E63-A8C6-4FED-95D0-82AAD1C4F6B6}"/>
            </a:ext>
          </a:extLst>
        </xdr:cNvPr>
        <xdr:cNvSpPr/>
      </xdr:nvSpPr>
      <xdr:spPr>
        <a:xfrm>
          <a:off x="13271500" y="64119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133089</xdr:rowOff>
    </xdr:from>
    <xdr:to>
      <xdr:col>72</xdr:col>
      <xdr:colOff>73025</xdr:colOff>
      <xdr:row>33</xdr:row>
      <xdr:rowOff>33366</xdr:rowOff>
    </xdr:to>
    <xdr:cxnSp macro="">
      <xdr:nvCxnSpPr>
        <xdr:cNvPr id="150" name="直線コネクタ 149">
          <a:extLst>
            <a:ext uri="{FF2B5EF4-FFF2-40B4-BE49-F238E27FC236}">
              <a16:creationId xmlns:a16="http://schemas.microsoft.com/office/drawing/2014/main" id="{A2A7C388-B3E8-4920-9F04-298E8285E9C5}"/>
            </a:ext>
          </a:extLst>
        </xdr:cNvPr>
        <xdr:cNvCxnSpPr/>
      </xdr:nvCxnSpPr>
      <xdr:spPr>
        <a:xfrm flipV="1">
          <a:off x="13322300" y="6391014"/>
          <a:ext cx="762000" cy="7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115753</xdr:rowOff>
    </xdr:from>
    <xdr:to>
      <xdr:col>64</xdr:col>
      <xdr:colOff>123825</xdr:colOff>
      <xdr:row>33</xdr:row>
      <xdr:rowOff>45903</xdr:rowOff>
    </xdr:to>
    <xdr:sp macro="" textlink="">
      <xdr:nvSpPr>
        <xdr:cNvPr id="151" name="楕円 150">
          <a:extLst>
            <a:ext uri="{FF2B5EF4-FFF2-40B4-BE49-F238E27FC236}">
              <a16:creationId xmlns:a16="http://schemas.microsoft.com/office/drawing/2014/main" id="{74BA9223-9C88-4084-9587-957A11FAC13A}"/>
            </a:ext>
          </a:extLst>
        </xdr:cNvPr>
        <xdr:cNvSpPr/>
      </xdr:nvSpPr>
      <xdr:spPr>
        <a:xfrm>
          <a:off x="12509500" y="63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166553</xdr:rowOff>
    </xdr:from>
    <xdr:to>
      <xdr:col>68</xdr:col>
      <xdr:colOff>73025</xdr:colOff>
      <xdr:row>33</xdr:row>
      <xdr:rowOff>33366</xdr:rowOff>
    </xdr:to>
    <xdr:cxnSp macro="">
      <xdr:nvCxnSpPr>
        <xdr:cNvPr id="152" name="直線コネクタ 151">
          <a:extLst>
            <a:ext uri="{FF2B5EF4-FFF2-40B4-BE49-F238E27FC236}">
              <a16:creationId xmlns:a16="http://schemas.microsoft.com/office/drawing/2014/main" id="{C875154A-6E3F-4967-A161-C4030BE9ABA4}"/>
            </a:ext>
          </a:extLst>
        </xdr:cNvPr>
        <xdr:cNvCxnSpPr/>
      </xdr:nvCxnSpPr>
      <xdr:spPr>
        <a:xfrm>
          <a:off x="12560300" y="6424478"/>
          <a:ext cx="762000" cy="3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112275</xdr:rowOff>
    </xdr:from>
    <xdr:to>
      <xdr:col>60</xdr:col>
      <xdr:colOff>123825</xdr:colOff>
      <xdr:row>33</xdr:row>
      <xdr:rowOff>42425</xdr:rowOff>
    </xdr:to>
    <xdr:sp macro="" textlink="">
      <xdr:nvSpPr>
        <xdr:cNvPr id="153" name="楕円 152">
          <a:extLst>
            <a:ext uri="{FF2B5EF4-FFF2-40B4-BE49-F238E27FC236}">
              <a16:creationId xmlns:a16="http://schemas.microsoft.com/office/drawing/2014/main" id="{A2309B7D-448A-43F0-A120-AD1C6DF12BCE}"/>
            </a:ext>
          </a:extLst>
        </xdr:cNvPr>
        <xdr:cNvSpPr/>
      </xdr:nvSpPr>
      <xdr:spPr>
        <a:xfrm>
          <a:off x="11747500" y="63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163075</xdr:rowOff>
    </xdr:from>
    <xdr:to>
      <xdr:col>64</xdr:col>
      <xdr:colOff>73025</xdr:colOff>
      <xdr:row>32</xdr:row>
      <xdr:rowOff>166553</xdr:rowOff>
    </xdr:to>
    <xdr:cxnSp macro="">
      <xdr:nvCxnSpPr>
        <xdr:cNvPr id="154" name="直線コネクタ 153">
          <a:extLst>
            <a:ext uri="{FF2B5EF4-FFF2-40B4-BE49-F238E27FC236}">
              <a16:creationId xmlns:a16="http://schemas.microsoft.com/office/drawing/2014/main" id="{6CB0591E-BAA0-4052-8B31-0E65EB717BB7}"/>
            </a:ext>
          </a:extLst>
        </xdr:cNvPr>
        <xdr:cNvCxnSpPr/>
      </xdr:nvCxnSpPr>
      <xdr:spPr>
        <a:xfrm>
          <a:off x="11798300" y="6421000"/>
          <a:ext cx="762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a:extLst>
            <a:ext uri="{FF2B5EF4-FFF2-40B4-BE49-F238E27FC236}">
              <a16:creationId xmlns:a16="http://schemas.microsoft.com/office/drawing/2014/main" id="{64095CC1-DCE3-4A77-A29D-515ED7274CA4}"/>
            </a:ext>
          </a:extLst>
        </xdr:cNvPr>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xdr:rowOff>
    </xdr:from>
    <xdr:ext cx="469744" cy="259045"/>
    <xdr:sp macro="" textlink="">
      <xdr:nvSpPr>
        <xdr:cNvPr id="156" name="n_2aveValue債務償還比率">
          <a:extLst>
            <a:ext uri="{FF2B5EF4-FFF2-40B4-BE49-F238E27FC236}">
              <a16:creationId xmlns:a16="http://schemas.microsoft.com/office/drawing/2014/main" id="{78909655-04BD-4842-8611-012979892EBA}"/>
            </a:ext>
          </a:extLst>
        </xdr:cNvPr>
        <xdr:cNvSpPr txBox="1"/>
      </xdr:nvSpPr>
      <xdr:spPr>
        <a:xfrm>
          <a:off x="130874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144261</xdr:rowOff>
    </xdr:from>
    <xdr:ext cx="469744" cy="259045"/>
    <xdr:sp macro="" textlink="">
      <xdr:nvSpPr>
        <xdr:cNvPr id="157" name="n_3aveValue債務償還比率">
          <a:extLst>
            <a:ext uri="{FF2B5EF4-FFF2-40B4-BE49-F238E27FC236}">
              <a16:creationId xmlns:a16="http://schemas.microsoft.com/office/drawing/2014/main" id="{22AEC09D-FDBE-416F-B6BE-AC1EEBD7D74A}"/>
            </a:ext>
          </a:extLst>
        </xdr:cNvPr>
        <xdr:cNvSpPr txBox="1"/>
      </xdr:nvSpPr>
      <xdr:spPr>
        <a:xfrm>
          <a:off x="12325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156495</xdr:rowOff>
    </xdr:from>
    <xdr:ext cx="469744" cy="259045"/>
    <xdr:sp macro="" textlink="">
      <xdr:nvSpPr>
        <xdr:cNvPr id="158" name="n_4aveValue債務償還比率">
          <a:extLst>
            <a:ext uri="{FF2B5EF4-FFF2-40B4-BE49-F238E27FC236}">
              <a16:creationId xmlns:a16="http://schemas.microsoft.com/office/drawing/2014/main" id="{D9575C5C-1472-465A-B616-D664340273A5}"/>
            </a:ext>
          </a:extLst>
        </xdr:cNvPr>
        <xdr:cNvSpPr txBox="1"/>
      </xdr:nvSpPr>
      <xdr:spPr>
        <a:xfrm>
          <a:off x="11563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3566</xdr:rowOff>
    </xdr:from>
    <xdr:ext cx="469744" cy="259045"/>
    <xdr:sp macro="" textlink="">
      <xdr:nvSpPr>
        <xdr:cNvPr id="159" name="n_1mainValue債務償還比率">
          <a:extLst>
            <a:ext uri="{FF2B5EF4-FFF2-40B4-BE49-F238E27FC236}">
              <a16:creationId xmlns:a16="http://schemas.microsoft.com/office/drawing/2014/main" id="{BAB6D937-4A28-40E3-8949-115BB3202655}"/>
            </a:ext>
          </a:extLst>
        </xdr:cNvPr>
        <xdr:cNvSpPr txBox="1"/>
      </xdr:nvSpPr>
      <xdr:spPr>
        <a:xfrm>
          <a:off x="13836727" y="643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75292</xdr:rowOff>
    </xdr:from>
    <xdr:ext cx="469744" cy="259045"/>
    <xdr:sp macro="" textlink="">
      <xdr:nvSpPr>
        <xdr:cNvPr id="160" name="n_2mainValue債務償還比率">
          <a:extLst>
            <a:ext uri="{FF2B5EF4-FFF2-40B4-BE49-F238E27FC236}">
              <a16:creationId xmlns:a16="http://schemas.microsoft.com/office/drawing/2014/main" id="{6DC7679D-7B74-4F13-8A11-CD68F2A2C2ED}"/>
            </a:ext>
          </a:extLst>
        </xdr:cNvPr>
        <xdr:cNvSpPr txBox="1"/>
      </xdr:nvSpPr>
      <xdr:spPr>
        <a:xfrm>
          <a:off x="13087427" y="650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37030</xdr:rowOff>
    </xdr:from>
    <xdr:ext cx="469744" cy="259045"/>
    <xdr:sp macro="" textlink="">
      <xdr:nvSpPr>
        <xdr:cNvPr id="161" name="n_3mainValue債務償還比率">
          <a:extLst>
            <a:ext uri="{FF2B5EF4-FFF2-40B4-BE49-F238E27FC236}">
              <a16:creationId xmlns:a16="http://schemas.microsoft.com/office/drawing/2014/main" id="{23602F14-822A-4565-965D-BC6204B899F2}"/>
            </a:ext>
          </a:extLst>
        </xdr:cNvPr>
        <xdr:cNvSpPr txBox="1"/>
      </xdr:nvSpPr>
      <xdr:spPr>
        <a:xfrm>
          <a:off x="12325427" y="646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33552</xdr:rowOff>
    </xdr:from>
    <xdr:ext cx="469744" cy="259045"/>
    <xdr:sp macro="" textlink="">
      <xdr:nvSpPr>
        <xdr:cNvPr id="162" name="n_4mainValue債務償還比率">
          <a:extLst>
            <a:ext uri="{FF2B5EF4-FFF2-40B4-BE49-F238E27FC236}">
              <a16:creationId xmlns:a16="http://schemas.microsoft.com/office/drawing/2014/main" id="{5A865B3F-8045-47A5-94EB-2CC0F4C4D2F5}"/>
            </a:ext>
          </a:extLst>
        </xdr:cNvPr>
        <xdr:cNvSpPr txBox="1"/>
      </xdr:nvSpPr>
      <xdr:spPr>
        <a:xfrm>
          <a:off x="11563427" y="646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75C5BC8-B1B8-41A4-980A-B4AB9139F73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F9B63E61-933E-45BF-BB11-3EFC191FC0A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AD4F14A9-06F0-4966-BEAF-7991364A9B8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2EC6D2C3-3764-484A-B6B0-37BEE98C834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4466BEF0-48BB-42EC-A784-A644385B2EA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BBF34AB-1FEC-400F-8173-FE516B7BBD6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E45A90-91F9-499C-9A11-6AA84482D2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93A5C6-8EFF-4964-BCD3-E63214ACF81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9D5AD6-AD0E-41A3-8C73-4F0AE3563F8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07CB52B-1975-423F-87C9-68149EB3182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F04413-6711-47E6-A3C6-EA7E95D92E0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41AB2AC-E7F8-4934-9DE4-5B3F9D1B4E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516726-4420-4A18-B430-B75BA0FDAFC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C9C9BA0-080C-4802-820B-3052C71B8F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EEDC177-FCFB-4B74-8017-41C62F87D95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4C18574-0E24-4508-83A5-E897663BB3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15,035
14,891
49.18
7,944,031
7,845,986
71,783
4,703,294
7,870,910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9255A0A-AD95-4137-AA47-7E6533899C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8ACE0F-9BE6-46D1-95A0-BB0AFC81023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15EE9D-880C-48A6-A60E-47B9EBB449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E0C88C-E79E-43EF-8C38-13569D71AC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E43B6E6-ACE7-4257-B2EE-99DB3578F8A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0D5902D-3AAE-4B65-8623-C915448616B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65BB1BD-8B59-4D73-A8A1-F90374F0D4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4874DF1-FAEE-4A2C-BD4B-58DD14FD90E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3BA0AB9-3F0C-4995-8EBB-2DC1AD577AD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B764B6C-94D6-438C-B7AA-07945752E77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9335596-1420-4DC3-A207-4FD05BC017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B994B8-3A62-4919-886D-438162A715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F208C5-DD53-46CC-918D-775348CCADE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FF5FC5-3D4F-4FA7-B3D8-1F53EB98C05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FD712BA-D343-4817-BD99-990E832E38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2135C61-4886-456E-8C40-A106EBBB131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E58729-93C1-4D4E-B49E-17B60205C3A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C196548-9647-4708-83E5-8B3973BEF52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356BA9D-F725-4BDF-89A7-9B060BE1478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FF9E583-5291-4698-BC40-8555D458619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27ABE41-39AA-4E36-B059-E9431FB6AF9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5051443-5B4C-4E33-A799-0A8949C99AB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F57C56D-EACC-48B6-9A71-B94CAF6F32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EAD94F0-215A-4617-B18A-570DD9CC976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82368DB-F525-46A5-8AB6-D4937E1D3D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C8BD43B-5A5D-49CE-8C86-2DA43F4F321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3D6CD15-F347-4C1A-824C-AF5FB0B5456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185775D-FCDB-47D7-9A42-AFD9DE5DF8A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90EB51B-70CD-4C5A-832C-58253D83E13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7D2FCB7-A18D-4BBC-A3E1-328D213319E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3A8AA82-3027-43EB-A750-96B6C61F0A6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3810966-F86A-425B-9928-9FC39151FD1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1BA8D67-7DEA-45F0-BDE9-C9DC8C40407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10B098E-B484-4F1D-AE65-F74FCF6F784F}"/>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6B2582F-7CB0-4555-A9D9-04969814CD8A}"/>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CCADD2F-8232-4A47-86B1-8253A198B08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A117E5C-3BAA-4F2F-9B62-AC0F675C418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2B7CB63-3FDF-4564-9D88-4D65F9F6A49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E77708C-25EE-45CE-8DB5-B582460E3CB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7907670-9B77-4DC1-ACDC-F4E93E3BCE89}"/>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837F964-B662-46BE-88EA-8F4596D983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1595249A-70FD-48FC-85E5-FA850FCAC13E}"/>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1A36799-06C3-455D-8DBB-0F4623515A5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6FA0A669-3FE6-4A05-BFEC-553A6609F6D5}"/>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75431CDF-5FB1-44D6-B0AE-CC038BB9733F}"/>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C321738E-C899-4ED3-8443-DCF7EC055691}"/>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475C7BAF-9145-4214-9007-A5169489AD31}"/>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DD408B1F-9573-4DAB-B330-F8C7B7B099C5}"/>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0DEC3368-A0A8-4572-A935-77C196C444F4}"/>
            </a:ext>
          </a:extLst>
        </xdr:cNvPr>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99D31C0C-C28E-4872-8F02-D6687C1A756A}"/>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D98FBA87-DDB1-4B64-BBC5-00BEC1046024}"/>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a:extLst>
            <a:ext uri="{FF2B5EF4-FFF2-40B4-BE49-F238E27FC236}">
              <a16:creationId xmlns:a16="http://schemas.microsoft.com/office/drawing/2014/main" id="{9D858493-4F7D-4BC3-8BD1-12CE8CC8EFAB}"/>
            </a:ext>
          </a:extLst>
        </xdr:cNvPr>
        <xdr:cNvSpPr/>
      </xdr:nvSpPr>
      <xdr:spPr>
        <a:xfrm>
          <a:off x="2857500"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E88FBFC8-4D0B-463A-B4A7-0BFF4B28BE65}"/>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4C462B38-0AC7-4DA5-97D1-8FF7C0CE3025}"/>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0837F1F-17D4-4BFD-AC8B-7CFB0E52AA3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C265F46-B0B3-4922-A63A-E3997350127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7402A58-1278-45C7-9152-03124F01EB7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6183DE8-49A5-45B9-93B0-AAEEC72D274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BBC88FA-A65E-4301-9C90-A3468EE92AE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45974</xdr:rowOff>
    </xdr:from>
    <xdr:to>
      <xdr:col>24</xdr:col>
      <xdr:colOff>114300</xdr:colOff>
      <xdr:row>35</xdr:row>
      <xdr:rowOff>147574</xdr:rowOff>
    </xdr:to>
    <xdr:sp macro="" textlink="">
      <xdr:nvSpPr>
        <xdr:cNvPr id="71" name="楕円 70">
          <a:extLst>
            <a:ext uri="{FF2B5EF4-FFF2-40B4-BE49-F238E27FC236}">
              <a16:creationId xmlns:a16="http://schemas.microsoft.com/office/drawing/2014/main" id="{A103F87E-0F08-48F0-BD5F-D98575C01193}"/>
            </a:ext>
          </a:extLst>
        </xdr:cNvPr>
        <xdr:cNvSpPr/>
      </xdr:nvSpPr>
      <xdr:spPr>
        <a:xfrm>
          <a:off x="4584700" y="60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68851</xdr:rowOff>
    </xdr:from>
    <xdr:ext cx="405111" cy="259045"/>
    <xdr:sp macro="" textlink="">
      <xdr:nvSpPr>
        <xdr:cNvPr id="72" name="【道路】&#10;有形固定資産減価償却率該当値テキスト">
          <a:extLst>
            <a:ext uri="{FF2B5EF4-FFF2-40B4-BE49-F238E27FC236}">
              <a16:creationId xmlns:a16="http://schemas.microsoft.com/office/drawing/2014/main" id="{169AA850-E00C-47C2-8446-C1C25BBEE747}"/>
            </a:ext>
          </a:extLst>
        </xdr:cNvPr>
        <xdr:cNvSpPr txBox="1"/>
      </xdr:nvSpPr>
      <xdr:spPr>
        <a:xfrm>
          <a:off x="4673600" y="589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xdr:rowOff>
    </xdr:from>
    <xdr:to>
      <xdr:col>20</xdr:col>
      <xdr:colOff>38100</xdr:colOff>
      <xdr:row>35</xdr:row>
      <xdr:rowOff>104140</xdr:rowOff>
    </xdr:to>
    <xdr:sp macro="" textlink="">
      <xdr:nvSpPr>
        <xdr:cNvPr id="73" name="楕円 72">
          <a:extLst>
            <a:ext uri="{FF2B5EF4-FFF2-40B4-BE49-F238E27FC236}">
              <a16:creationId xmlns:a16="http://schemas.microsoft.com/office/drawing/2014/main" id="{61203C7E-A349-4716-B5D3-A40466BDBC20}"/>
            </a:ext>
          </a:extLst>
        </xdr:cNvPr>
        <xdr:cNvSpPr/>
      </xdr:nvSpPr>
      <xdr:spPr>
        <a:xfrm>
          <a:off x="374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53340</xdr:rowOff>
    </xdr:from>
    <xdr:to>
      <xdr:col>24</xdr:col>
      <xdr:colOff>63500</xdr:colOff>
      <xdr:row>35</xdr:row>
      <xdr:rowOff>96774</xdr:rowOff>
    </xdr:to>
    <xdr:cxnSp macro="">
      <xdr:nvCxnSpPr>
        <xdr:cNvPr id="74" name="直線コネクタ 73">
          <a:extLst>
            <a:ext uri="{FF2B5EF4-FFF2-40B4-BE49-F238E27FC236}">
              <a16:creationId xmlns:a16="http://schemas.microsoft.com/office/drawing/2014/main" id="{7EEBF108-B7D6-4D28-A7CE-45C715F73869}"/>
            </a:ext>
          </a:extLst>
        </xdr:cNvPr>
        <xdr:cNvCxnSpPr/>
      </xdr:nvCxnSpPr>
      <xdr:spPr>
        <a:xfrm>
          <a:off x="3797300" y="605409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137414</xdr:rowOff>
    </xdr:from>
    <xdr:to>
      <xdr:col>15</xdr:col>
      <xdr:colOff>101600</xdr:colOff>
      <xdr:row>37</xdr:row>
      <xdr:rowOff>67564</xdr:rowOff>
    </xdr:to>
    <xdr:sp macro="" textlink="">
      <xdr:nvSpPr>
        <xdr:cNvPr id="75" name="楕円 74">
          <a:extLst>
            <a:ext uri="{FF2B5EF4-FFF2-40B4-BE49-F238E27FC236}">
              <a16:creationId xmlns:a16="http://schemas.microsoft.com/office/drawing/2014/main" id="{D281F348-3AA5-4A57-B907-A93FF3691867}"/>
            </a:ext>
          </a:extLst>
        </xdr:cNvPr>
        <xdr:cNvSpPr/>
      </xdr:nvSpPr>
      <xdr:spPr>
        <a:xfrm>
          <a:off x="2857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53340</xdr:rowOff>
    </xdr:from>
    <xdr:to>
      <xdr:col>19</xdr:col>
      <xdr:colOff>177800</xdr:colOff>
      <xdr:row>37</xdr:row>
      <xdr:rowOff>16764</xdr:rowOff>
    </xdr:to>
    <xdr:cxnSp macro="">
      <xdr:nvCxnSpPr>
        <xdr:cNvPr id="76" name="直線コネクタ 75">
          <a:extLst>
            <a:ext uri="{FF2B5EF4-FFF2-40B4-BE49-F238E27FC236}">
              <a16:creationId xmlns:a16="http://schemas.microsoft.com/office/drawing/2014/main" id="{B77478EF-E4A0-4286-BD41-5907D880A6F5}"/>
            </a:ext>
          </a:extLst>
        </xdr:cNvPr>
        <xdr:cNvCxnSpPr/>
      </xdr:nvCxnSpPr>
      <xdr:spPr>
        <a:xfrm flipV="1">
          <a:off x="2908300" y="6054090"/>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116840</xdr:rowOff>
    </xdr:from>
    <xdr:to>
      <xdr:col>10</xdr:col>
      <xdr:colOff>165100</xdr:colOff>
      <xdr:row>37</xdr:row>
      <xdr:rowOff>46990</xdr:rowOff>
    </xdr:to>
    <xdr:sp macro="" textlink="">
      <xdr:nvSpPr>
        <xdr:cNvPr id="77" name="楕円 76">
          <a:extLst>
            <a:ext uri="{FF2B5EF4-FFF2-40B4-BE49-F238E27FC236}">
              <a16:creationId xmlns:a16="http://schemas.microsoft.com/office/drawing/2014/main" id="{2CDAC559-99AE-43A3-8338-CAB6056E26A3}"/>
            </a:ext>
          </a:extLst>
        </xdr:cNvPr>
        <xdr:cNvSpPr/>
      </xdr:nvSpPr>
      <xdr:spPr>
        <a:xfrm>
          <a:off x="196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167640</xdr:rowOff>
    </xdr:from>
    <xdr:to>
      <xdr:col>15</xdr:col>
      <xdr:colOff>50800</xdr:colOff>
      <xdr:row>37</xdr:row>
      <xdr:rowOff>16764</xdr:rowOff>
    </xdr:to>
    <xdr:cxnSp macro="">
      <xdr:nvCxnSpPr>
        <xdr:cNvPr id="78" name="直線コネクタ 77">
          <a:extLst>
            <a:ext uri="{FF2B5EF4-FFF2-40B4-BE49-F238E27FC236}">
              <a16:creationId xmlns:a16="http://schemas.microsoft.com/office/drawing/2014/main" id="{CDD5329E-41E9-448E-BA8A-50C5C35A048F}"/>
            </a:ext>
          </a:extLst>
        </xdr:cNvPr>
        <xdr:cNvCxnSpPr/>
      </xdr:nvCxnSpPr>
      <xdr:spPr>
        <a:xfrm>
          <a:off x="2019300" y="633984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91694</xdr:rowOff>
    </xdr:from>
    <xdr:to>
      <xdr:col>6</xdr:col>
      <xdr:colOff>38100</xdr:colOff>
      <xdr:row>37</xdr:row>
      <xdr:rowOff>21844</xdr:rowOff>
    </xdr:to>
    <xdr:sp macro="" textlink="">
      <xdr:nvSpPr>
        <xdr:cNvPr id="79" name="楕円 78">
          <a:extLst>
            <a:ext uri="{FF2B5EF4-FFF2-40B4-BE49-F238E27FC236}">
              <a16:creationId xmlns:a16="http://schemas.microsoft.com/office/drawing/2014/main" id="{984E8FDE-E6F7-4032-9539-5C9DAB2D5FAE}"/>
            </a:ext>
          </a:extLst>
        </xdr:cNvPr>
        <xdr:cNvSpPr/>
      </xdr:nvSpPr>
      <xdr:spPr>
        <a:xfrm>
          <a:off x="1079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142494</xdr:rowOff>
    </xdr:from>
    <xdr:to>
      <xdr:col>10</xdr:col>
      <xdr:colOff>114300</xdr:colOff>
      <xdr:row>36</xdr:row>
      <xdr:rowOff>167640</xdr:rowOff>
    </xdr:to>
    <xdr:cxnSp macro="">
      <xdr:nvCxnSpPr>
        <xdr:cNvPr id="80" name="直線コネクタ 79">
          <a:extLst>
            <a:ext uri="{FF2B5EF4-FFF2-40B4-BE49-F238E27FC236}">
              <a16:creationId xmlns:a16="http://schemas.microsoft.com/office/drawing/2014/main" id="{52AD9729-8B24-4A25-87C5-E98B45072B17}"/>
            </a:ext>
          </a:extLst>
        </xdr:cNvPr>
        <xdr:cNvCxnSpPr/>
      </xdr:nvCxnSpPr>
      <xdr:spPr>
        <a:xfrm>
          <a:off x="1130300" y="631469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A9F3B520-C9EE-485C-B7AF-8397288AA3AF}"/>
            </a:ext>
          </a:extLst>
        </xdr:cNvPr>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22369</xdr:rowOff>
    </xdr:from>
    <xdr:ext cx="405111" cy="259045"/>
    <xdr:sp macro="" textlink="">
      <xdr:nvSpPr>
        <xdr:cNvPr id="82" name="n_2aveValue【道路】&#10;有形固定資産減価償却率">
          <a:extLst>
            <a:ext uri="{FF2B5EF4-FFF2-40B4-BE49-F238E27FC236}">
              <a16:creationId xmlns:a16="http://schemas.microsoft.com/office/drawing/2014/main" id="{266550BE-0691-470C-8F30-6797E52B5099}"/>
            </a:ext>
          </a:extLst>
        </xdr:cNvPr>
        <xdr:cNvSpPr txBox="1"/>
      </xdr:nvSpPr>
      <xdr:spPr>
        <a:xfrm>
          <a:off x="2705744"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a:extLst>
            <a:ext uri="{FF2B5EF4-FFF2-40B4-BE49-F238E27FC236}">
              <a16:creationId xmlns:a16="http://schemas.microsoft.com/office/drawing/2014/main" id="{4E88F48D-E5D7-40B9-8EC3-CAA94CBF0709}"/>
            </a:ext>
          </a:extLst>
        </xdr:cNvPr>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152671</xdr:rowOff>
    </xdr:from>
    <xdr:ext cx="405111" cy="259045"/>
    <xdr:sp macro="" textlink="">
      <xdr:nvSpPr>
        <xdr:cNvPr id="84" name="n_4aveValue【道路】&#10;有形固定資産減価償却率">
          <a:extLst>
            <a:ext uri="{FF2B5EF4-FFF2-40B4-BE49-F238E27FC236}">
              <a16:creationId xmlns:a16="http://schemas.microsoft.com/office/drawing/2014/main" id="{0ABD5C2D-1A06-4034-ACB3-583BF01366A8}"/>
            </a:ext>
          </a:extLst>
        </xdr:cNvPr>
        <xdr:cNvSpPr txBox="1"/>
      </xdr:nvSpPr>
      <xdr:spPr>
        <a:xfrm>
          <a:off x="927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120667</xdr:rowOff>
    </xdr:from>
    <xdr:ext cx="405111" cy="259045"/>
    <xdr:sp macro="" textlink="">
      <xdr:nvSpPr>
        <xdr:cNvPr id="85" name="n_1mainValue【道路】&#10;有形固定資産減価償却率">
          <a:extLst>
            <a:ext uri="{FF2B5EF4-FFF2-40B4-BE49-F238E27FC236}">
              <a16:creationId xmlns:a16="http://schemas.microsoft.com/office/drawing/2014/main" id="{114C7513-ED3B-432F-B638-9B2468B8930F}"/>
            </a:ext>
          </a:extLst>
        </xdr:cNvPr>
        <xdr:cNvSpPr txBox="1"/>
      </xdr:nvSpPr>
      <xdr:spPr>
        <a:xfrm>
          <a:off x="3582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58691</xdr:rowOff>
    </xdr:from>
    <xdr:ext cx="405111" cy="259045"/>
    <xdr:sp macro="" textlink="">
      <xdr:nvSpPr>
        <xdr:cNvPr id="86" name="n_2mainValue【道路】&#10;有形固定資産減価償却率">
          <a:extLst>
            <a:ext uri="{FF2B5EF4-FFF2-40B4-BE49-F238E27FC236}">
              <a16:creationId xmlns:a16="http://schemas.microsoft.com/office/drawing/2014/main" id="{CE7818D4-5289-47E3-99D4-F36AEC733E33}"/>
            </a:ext>
          </a:extLst>
        </xdr:cNvPr>
        <xdr:cNvSpPr txBox="1"/>
      </xdr:nvSpPr>
      <xdr:spPr>
        <a:xfrm>
          <a:off x="2705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7" name="n_3mainValue【道路】&#10;有形固定資産減価償却率">
          <a:extLst>
            <a:ext uri="{FF2B5EF4-FFF2-40B4-BE49-F238E27FC236}">
              <a16:creationId xmlns:a16="http://schemas.microsoft.com/office/drawing/2014/main" id="{5746B0A5-8C61-4E52-8C4D-FFAB6B3DBA1A}"/>
            </a:ext>
          </a:extLst>
        </xdr:cNvPr>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12971</xdr:rowOff>
    </xdr:from>
    <xdr:ext cx="405111" cy="259045"/>
    <xdr:sp macro="" textlink="">
      <xdr:nvSpPr>
        <xdr:cNvPr id="88" name="n_4mainValue【道路】&#10;有形固定資産減価償却率">
          <a:extLst>
            <a:ext uri="{FF2B5EF4-FFF2-40B4-BE49-F238E27FC236}">
              <a16:creationId xmlns:a16="http://schemas.microsoft.com/office/drawing/2014/main" id="{5F766873-D0B1-4417-996F-92AB53AE1001}"/>
            </a:ext>
          </a:extLst>
        </xdr:cNvPr>
        <xdr:cNvSpPr txBox="1"/>
      </xdr:nvSpPr>
      <xdr:spPr>
        <a:xfrm>
          <a:off x="927744" y="635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F346EE6-2AE9-4A8A-9BEE-5F3DCFD1F41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1095A30-CA1B-4123-B94D-C7CC8B5822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76B59BB-84CE-4EE2-B8DF-7F5C5472F8B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5A32BA8-D50F-4891-8F02-8912CD7BE1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DC05AA2-ADCC-4DE9-B66E-1B725D5AC85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D1E989C-CB3B-4F7B-9F04-09A493A6328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0BE75A9-499E-4FC1-B083-2DB034B85C3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E682415-E8CC-4172-97A9-D44FB0E096E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3085F1B3-FE1A-4A9B-A45C-99D7F2DB750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63DB7A6-AB9B-4313-B184-8B28C704C0E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BEAE9B08-09C9-4106-A150-6CDCB8F8A56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DB9B1DA-AF94-417C-B146-1613A293C8B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125ACD2-4300-4E05-8C3C-74D55A86BFE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180D58BC-C51C-467E-B5A1-EC2D8D6E222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2C3B2DFA-BC42-4715-A253-E197E747E32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E6071F1A-1069-4A83-8519-ABE26BCFA15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E8D08D8-9EE9-4A29-A187-49351A7178D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EE9181DF-8046-49FF-A831-BFCD3280631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F4CA4D95-7C7F-4552-A505-7B5D6C7C172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2DB51864-6F4E-4481-B165-91E3E34174D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CE42DD1-E30A-467B-BDB0-DE8D68FF70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D3CDEE25-F0A7-4DF7-A794-B8EB3114250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15250EB3-6C26-4013-82E8-FF16BF5246B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387F4B44-FF1C-4E2E-ADC2-1414A4F724E9}"/>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434E6622-CF67-420B-82CD-A4B73BC5F6FD}"/>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63E9B18E-E07C-4405-903A-60E8B27EE772}"/>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ED54C1CA-A377-49AC-9854-A61FE4CD7DAE}"/>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FA5BE11F-67DB-4B0C-941D-961C206C524D}"/>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3924FE99-2769-49BE-A3B3-8735C2C319F0}"/>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3F1D66D7-1252-4112-81E2-752900774BE7}"/>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8E8DD5A0-C8FE-4DF3-BB8D-3B0857A010DC}"/>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156731</xdr:rowOff>
    </xdr:from>
    <xdr:to>
      <xdr:col>46</xdr:col>
      <xdr:colOff>38100</xdr:colOff>
      <xdr:row>37</xdr:row>
      <xdr:rowOff>86881</xdr:rowOff>
    </xdr:to>
    <xdr:sp macro="" textlink="">
      <xdr:nvSpPr>
        <xdr:cNvPr id="120" name="フローチャート: 判断 119">
          <a:extLst>
            <a:ext uri="{FF2B5EF4-FFF2-40B4-BE49-F238E27FC236}">
              <a16:creationId xmlns:a16="http://schemas.microsoft.com/office/drawing/2014/main" id="{B4C9E2D5-9A55-4787-8884-0738AB4448F7}"/>
            </a:ext>
          </a:extLst>
        </xdr:cNvPr>
        <xdr:cNvSpPr/>
      </xdr:nvSpPr>
      <xdr:spPr>
        <a:xfrm>
          <a:off x="8699500" y="632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126460</xdr:rowOff>
    </xdr:from>
    <xdr:to>
      <xdr:col>41</xdr:col>
      <xdr:colOff>101600</xdr:colOff>
      <xdr:row>37</xdr:row>
      <xdr:rowOff>56610</xdr:rowOff>
    </xdr:to>
    <xdr:sp macro="" textlink="">
      <xdr:nvSpPr>
        <xdr:cNvPr id="121" name="フローチャート: 判断 120">
          <a:extLst>
            <a:ext uri="{FF2B5EF4-FFF2-40B4-BE49-F238E27FC236}">
              <a16:creationId xmlns:a16="http://schemas.microsoft.com/office/drawing/2014/main" id="{D6698A0F-37C3-4502-BA8D-951EA17D849C}"/>
            </a:ext>
          </a:extLst>
        </xdr:cNvPr>
        <xdr:cNvSpPr/>
      </xdr:nvSpPr>
      <xdr:spPr>
        <a:xfrm>
          <a:off x="7810500" y="62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4331</xdr:rowOff>
    </xdr:from>
    <xdr:to>
      <xdr:col>36</xdr:col>
      <xdr:colOff>165100</xdr:colOff>
      <xdr:row>37</xdr:row>
      <xdr:rowOff>105931</xdr:rowOff>
    </xdr:to>
    <xdr:sp macro="" textlink="">
      <xdr:nvSpPr>
        <xdr:cNvPr id="122" name="フローチャート: 判断 121">
          <a:extLst>
            <a:ext uri="{FF2B5EF4-FFF2-40B4-BE49-F238E27FC236}">
              <a16:creationId xmlns:a16="http://schemas.microsoft.com/office/drawing/2014/main" id="{E2BC2212-FABD-4C95-8794-58AF5C87848E}"/>
            </a:ext>
          </a:extLst>
        </xdr:cNvPr>
        <xdr:cNvSpPr/>
      </xdr:nvSpPr>
      <xdr:spPr>
        <a:xfrm>
          <a:off x="6921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21F751B-49E1-4E8F-BCF6-0F33C61643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372BA7A-54BB-47B4-A9A1-40E62C9F06A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D561AF6-B997-4B20-85C6-3F817D83464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5D6E9D4-69E2-4C49-8CB9-C282D02C0DA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C49CE6E-2289-412B-B6A6-952951C120D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157645</xdr:rowOff>
    </xdr:from>
    <xdr:to>
      <xdr:col>55</xdr:col>
      <xdr:colOff>50800</xdr:colOff>
      <xdr:row>41</xdr:row>
      <xdr:rowOff>87795</xdr:rowOff>
    </xdr:to>
    <xdr:sp macro="" textlink="">
      <xdr:nvSpPr>
        <xdr:cNvPr id="128" name="楕円 127">
          <a:extLst>
            <a:ext uri="{FF2B5EF4-FFF2-40B4-BE49-F238E27FC236}">
              <a16:creationId xmlns:a16="http://schemas.microsoft.com/office/drawing/2014/main" id="{61D6937F-F1D1-4458-90E6-95196CF58F42}"/>
            </a:ext>
          </a:extLst>
        </xdr:cNvPr>
        <xdr:cNvSpPr/>
      </xdr:nvSpPr>
      <xdr:spPr>
        <a:xfrm>
          <a:off x="10426700" y="70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72572</xdr:rowOff>
    </xdr:from>
    <xdr:ext cx="469744" cy="259045"/>
    <xdr:sp macro="" textlink="">
      <xdr:nvSpPr>
        <xdr:cNvPr id="129" name="【道路】&#10;一人当たり延長該当値テキスト">
          <a:extLst>
            <a:ext uri="{FF2B5EF4-FFF2-40B4-BE49-F238E27FC236}">
              <a16:creationId xmlns:a16="http://schemas.microsoft.com/office/drawing/2014/main" id="{A179018B-D1D9-4C80-A42C-697059C6208C}"/>
            </a:ext>
          </a:extLst>
        </xdr:cNvPr>
        <xdr:cNvSpPr txBox="1"/>
      </xdr:nvSpPr>
      <xdr:spPr>
        <a:xfrm>
          <a:off x="10515600" y="69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161969</xdr:rowOff>
    </xdr:from>
    <xdr:to>
      <xdr:col>50</xdr:col>
      <xdr:colOff>165100</xdr:colOff>
      <xdr:row>41</xdr:row>
      <xdr:rowOff>92119</xdr:rowOff>
    </xdr:to>
    <xdr:sp macro="" textlink="">
      <xdr:nvSpPr>
        <xdr:cNvPr id="130" name="楕円 129">
          <a:extLst>
            <a:ext uri="{FF2B5EF4-FFF2-40B4-BE49-F238E27FC236}">
              <a16:creationId xmlns:a16="http://schemas.microsoft.com/office/drawing/2014/main" id="{4B7A2A3C-50DB-4200-9B89-49FD1E8A626E}"/>
            </a:ext>
          </a:extLst>
        </xdr:cNvPr>
        <xdr:cNvSpPr/>
      </xdr:nvSpPr>
      <xdr:spPr>
        <a:xfrm>
          <a:off x="9588500" y="70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36995</xdr:rowOff>
    </xdr:from>
    <xdr:to>
      <xdr:col>55</xdr:col>
      <xdr:colOff>0</xdr:colOff>
      <xdr:row>41</xdr:row>
      <xdr:rowOff>41319</xdr:rowOff>
    </xdr:to>
    <xdr:cxnSp macro="">
      <xdr:nvCxnSpPr>
        <xdr:cNvPr id="131" name="直線コネクタ 130">
          <a:extLst>
            <a:ext uri="{FF2B5EF4-FFF2-40B4-BE49-F238E27FC236}">
              <a16:creationId xmlns:a16="http://schemas.microsoft.com/office/drawing/2014/main" id="{9212DB90-16E1-4F22-A7E5-17BC5AFACF73}"/>
            </a:ext>
          </a:extLst>
        </xdr:cNvPr>
        <xdr:cNvCxnSpPr/>
      </xdr:nvCxnSpPr>
      <xdr:spPr>
        <a:xfrm flipV="1">
          <a:off x="9639300" y="7066445"/>
          <a:ext cx="8382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164027</xdr:rowOff>
    </xdr:from>
    <xdr:to>
      <xdr:col>46</xdr:col>
      <xdr:colOff>38100</xdr:colOff>
      <xdr:row>41</xdr:row>
      <xdr:rowOff>94177</xdr:rowOff>
    </xdr:to>
    <xdr:sp macro="" textlink="">
      <xdr:nvSpPr>
        <xdr:cNvPr id="132" name="楕円 131">
          <a:extLst>
            <a:ext uri="{FF2B5EF4-FFF2-40B4-BE49-F238E27FC236}">
              <a16:creationId xmlns:a16="http://schemas.microsoft.com/office/drawing/2014/main" id="{9DF1EA8E-18DA-44C2-8B58-3E7E2BBCD5B4}"/>
            </a:ext>
          </a:extLst>
        </xdr:cNvPr>
        <xdr:cNvSpPr/>
      </xdr:nvSpPr>
      <xdr:spPr>
        <a:xfrm>
          <a:off x="8699500" y="7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41319</xdr:rowOff>
    </xdr:from>
    <xdr:to>
      <xdr:col>50</xdr:col>
      <xdr:colOff>114300</xdr:colOff>
      <xdr:row>41</xdr:row>
      <xdr:rowOff>43377</xdr:rowOff>
    </xdr:to>
    <xdr:cxnSp macro="">
      <xdr:nvCxnSpPr>
        <xdr:cNvPr id="133" name="直線コネクタ 132">
          <a:extLst>
            <a:ext uri="{FF2B5EF4-FFF2-40B4-BE49-F238E27FC236}">
              <a16:creationId xmlns:a16="http://schemas.microsoft.com/office/drawing/2014/main" id="{1CD8CB2F-C60F-4C1B-8BF7-927859C9208E}"/>
            </a:ext>
          </a:extLst>
        </xdr:cNvPr>
        <xdr:cNvCxnSpPr/>
      </xdr:nvCxnSpPr>
      <xdr:spPr>
        <a:xfrm flipV="1">
          <a:off x="8750300" y="707076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166218</xdr:rowOff>
    </xdr:from>
    <xdr:to>
      <xdr:col>41</xdr:col>
      <xdr:colOff>101600</xdr:colOff>
      <xdr:row>41</xdr:row>
      <xdr:rowOff>96368</xdr:rowOff>
    </xdr:to>
    <xdr:sp macro="" textlink="">
      <xdr:nvSpPr>
        <xdr:cNvPr id="134" name="楕円 133">
          <a:extLst>
            <a:ext uri="{FF2B5EF4-FFF2-40B4-BE49-F238E27FC236}">
              <a16:creationId xmlns:a16="http://schemas.microsoft.com/office/drawing/2014/main" id="{9EC3B32B-4769-42B3-A10A-C29EA7BC0FC0}"/>
            </a:ext>
          </a:extLst>
        </xdr:cNvPr>
        <xdr:cNvSpPr/>
      </xdr:nvSpPr>
      <xdr:spPr>
        <a:xfrm>
          <a:off x="7810500" y="70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43377</xdr:rowOff>
    </xdr:from>
    <xdr:to>
      <xdr:col>45</xdr:col>
      <xdr:colOff>177800</xdr:colOff>
      <xdr:row>41</xdr:row>
      <xdr:rowOff>45568</xdr:rowOff>
    </xdr:to>
    <xdr:cxnSp macro="">
      <xdr:nvCxnSpPr>
        <xdr:cNvPr id="135" name="直線コネクタ 134">
          <a:extLst>
            <a:ext uri="{FF2B5EF4-FFF2-40B4-BE49-F238E27FC236}">
              <a16:creationId xmlns:a16="http://schemas.microsoft.com/office/drawing/2014/main" id="{89199CAB-D4D9-42DB-B2BB-294E5574E7B5}"/>
            </a:ext>
          </a:extLst>
        </xdr:cNvPr>
        <xdr:cNvCxnSpPr/>
      </xdr:nvCxnSpPr>
      <xdr:spPr>
        <a:xfrm flipV="1">
          <a:off x="7861300" y="7072827"/>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169361</xdr:rowOff>
    </xdr:from>
    <xdr:to>
      <xdr:col>36</xdr:col>
      <xdr:colOff>165100</xdr:colOff>
      <xdr:row>41</xdr:row>
      <xdr:rowOff>99511</xdr:rowOff>
    </xdr:to>
    <xdr:sp macro="" textlink="">
      <xdr:nvSpPr>
        <xdr:cNvPr id="136" name="楕円 135">
          <a:extLst>
            <a:ext uri="{FF2B5EF4-FFF2-40B4-BE49-F238E27FC236}">
              <a16:creationId xmlns:a16="http://schemas.microsoft.com/office/drawing/2014/main" id="{0B8BF7F3-2264-4EF2-9C98-9EC47FA7B60E}"/>
            </a:ext>
          </a:extLst>
        </xdr:cNvPr>
        <xdr:cNvSpPr/>
      </xdr:nvSpPr>
      <xdr:spPr>
        <a:xfrm>
          <a:off x="6921500" y="702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45568</xdr:rowOff>
    </xdr:from>
    <xdr:to>
      <xdr:col>41</xdr:col>
      <xdr:colOff>50800</xdr:colOff>
      <xdr:row>41</xdr:row>
      <xdr:rowOff>48711</xdr:rowOff>
    </xdr:to>
    <xdr:cxnSp macro="">
      <xdr:nvCxnSpPr>
        <xdr:cNvPr id="137" name="直線コネクタ 136">
          <a:extLst>
            <a:ext uri="{FF2B5EF4-FFF2-40B4-BE49-F238E27FC236}">
              <a16:creationId xmlns:a16="http://schemas.microsoft.com/office/drawing/2014/main" id="{54944B98-B420-427C-9E98-C49909A2AB3E}"/>
            </a:ext>
          </a:extLst>
        </xdr:cNvPr>
        <xdr:cNvCxnSpPr/>
      </xdr:nvCxnSpPr>
      <xdr:spPr>
        <a:xfrm flipV="1">
          <a:off x="6972300" y="7075018"/>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D90216B9-0D32-45E1-AFE4-AD693987C350}"/>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103408</xdr:rowOff>
    </xdr:from>
    <xdr:ext cx="534377" cy="259045"/>
    <xdr:sp macro="" textlink="">
      <xdr:nvSpPr>
        <xdr:cNvPr id="139" name="n_2aveValue【道路】&#10;一人当たり延長">
          <a:extLst>
            <a:ext uri="{FF2B5EF4-FFF2-40B4-BE49-F238E27FC236}">
              <a16:creationId xmlns:a16="http://schemas.microsoft.com/office/drawing/2014/main" id="{1D777404-DAA8-4000-9619-720275FB2451}"/>
            </a:ext>
          </a:extLst>
        </xdr:cNvPr>
        <xdr:cNvSpPr txBox="1"/>
      </xdr:nvSpPr>
      <xdr:spPr>
        <a:xfrm>
          <a:off x="8483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73137</xdr:rowOff>
    </xdr:from>
    <xdr:ext cx="534377" cy="259045"/>
    <xdr:sp macro="" textlink="">
      <xdr:nvSpPr>
        <xdr:cNvPr id="140" name="n_3aveValue【道路】&#10;一人当たり延長">
          <a:extLst>
            <a:ext uri="{FF2B5EF4-FFF2-40B4-BE49-F238E27FC236}">
              <a16:creationId xmlns:a16="http://schemas.microsoft.com/office/drawing/2014/main" id="{FDFC6399-D1A8-4452-8B28-AC19EC82F7F8}"/>
            </a:ext>
          </a:extLst>
        </xdr:cNvPr>
        <xdr:cNvSpPr txBox="1"/>
      </xdr:nvSpPr>
      <xdr:spPr>
        <a:xfrm>
          <a:off x="7594111" y="60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122458</xdr:rowOff>
    </xdr:from>
    <xdr:ext cx="534377" cy="259045"/>
    <xdr:sp macro="" textlink="">
      <xdr:nvSpPr>
        <xdr:cNvPr id="141" name="n_4aveValue【道路】&#10;一人当たり延長">
          <a:extLst>
            <a:ext uri="{FF2B5EF4-FFF2-40B4-BE49-F238E27FC236}">
              <a16:creationId xmlns:a16="http://schemas.microsoft.com/office/drawing/2014/main" id="{3BC56557-7EBD-4465-BD3E-66074B33C863}"/>
            </a:ext>
          </a:extLst>
        </xdr:cNvPr>
        <xdr:cNvSpPr txBox="1"/>
      </xdr:nvSpPr>
      <xdr:spPr>
        <a:xfrm>
          <a:off x="6705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83246</xdr:rowOff>
    </xdr:from>
    <xdr:ext cx="469744" cy="259045"/>
    <xdr:sp macro="" textlink="">
      <xdr:nvSpPr>
        <xdr:cNvPr id="142" name="n_1mainValue【道路】&#10;一人当たり延長">
          <a:extLst>
            <a:ext uri="{FF2B5EF4-FFF2-40B4-BE49-F238E27FC236}">
              <a16:creationId xmlns:a16="http://schemas.microsoft.com/office/drawing/2014/main" id="{3A9DA72F-5538-4EA5-9E16-6D0B16889F05}"/>
            </a:ext>
          </a:extLst>
        </xdr:cNvPr>
        <xdr:cNvSpPr txBox="1"/>
      </xdr:nvSpPr>
      <xdr:spPr>
        <a:xfrm>
          <a:off x="9391727" y="711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85304</xdr:rowOff>
    </xdr:from>
    <xdr:ext cx="469744" cy="259045"/>
    <xdr:sp macro="" textlink="">
      <xdr:nvSpPr>
        <xdr:cNvPr id="143" name="n_2mainValue【道路】&#10;一人当たり延長">
          <a:extLst>
            <a:ext uri="{FF2B5EF4-FFF2-40B4-BE49-F238E27FC236}">
              <a16:creationId xmlns:a16="http://schemas.microsoft.com/office/drawing/2014/main" id="{AC651B58-08F0-4B0E-9A98-4047ABFF0FA9}"/>
            </a:ext>
          </a:extLst>
        </xdr:cNvPr>
        <xdr:cNvSpPr txBox="1"/>
      </xdr:nvSpPr>
      <xdr:spPr>
        <a:xfrm>
          <a:off x="8515427" y="71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87495</xdr:rowOff>
    </xdr:from>
    <xdr:ext cx="469744" cy="259045"/>
    <xdr:sp macro="" textlink="">
      <xdr:nvSpPr>
        <xdr:cNvPr id="144" name="n_3mainValue【道路】&#10;一人当たり延長">
          <a:extLst>
            <a:ext uri="{FF2B5EF4-FFF2-40B4-BE49-F238E27FC236}">
              <a16:creationId xmlns:a16="http://schemas.microsoft.com/office/drawing/2014/main" id="{89CC1068-0012-4710-898D-2EBC74EBC91A}"/>
            </a:ext>
          </a:extLst>
        </xdr:cNvPr>
        <xdr:cNvSpPr txBox="1"/>
      </xdr:nvSpPr>
      <xdr:spPr>
        <a:xfrm>
          <a:off x="7626427" y="711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90638</xdr:rowOff>
    </xdr:from>
    <xdr:ext cx="469744" cy="259045"/>
    <xdr:sp macro="" textlink="">
      <xdr:nvSpPr>
        <xdr:cNvPr id="145" name="n_4mainValue【道路】&#10;一人当たり延長">
          <a:extLst>
            <a:ext uri="{FF2B5EF4-FFF2-40B4-BE49-F238E27FC236}">
              <a16:creationId xmlns:a16="http://schemas.microsoft.com/office/drawing/2014/main" id="{6CD775EB-5079-46CE-8BEB-C7D13F410074}"/>
            </a:ext>
          </a:extLst>
        </xdr:cNvPr>
        <xdr:cNvSpPr txBox="1"/>
      </xdr:nvSpPr>
      <xdr:spPr>
        <a:xfrm>
          <a:off x="6737427" y="712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8FF4A87-F895-476F-9BE6-451A1C84DF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30EDEB8-0D7D-46BC-BBDD-00C2DC781D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CD98FD59-E6EE-4368-9F6C-7F92E37E79D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78ECF9B-1A32-429A-A79E-09394A268E2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ADDB955F-8365-4111-B22B-20E81917E4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607F2B8-4D7D-49CF-B554-7E6D57CB89E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94D1EA2-1AF3-40A2-A4D4-F69FE4F1BB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38EE98C-540B-447D-A435-9E4AE38BB9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332A8C7-49D9-47C1-A66E-96882AE0086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69BDE98-3F63-4FC1-B032-B7A6EE60E59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303EB29-F553-4D55-A26B-506642156A4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49DCAD5-9C84-4826-84FE-42FFDFD7A77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A1053D7B-F246-4765-9D2B-1CF03A8204B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E1BE455-B872-4541-93A9-6C31A0056D8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6BD0EC72-30B8-482E-9A2A-2DF88092C38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99A51177-2025-4580-A77C-24CCB66D955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FACC7E5B-017C-492E-8E5C-42DBC73437E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1D7975AC-3660-4935-A8C3-CCFEE5D032B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E36335F9-C119-4980-8F8A-04044BB2D55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6B0ABDC1-2124-4610-8D39-2B57C0E974C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37B68FDF-16F7-443F-86CB-6CCD7A4BA9B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6E7EDF6-0146-44FA-8BE0-197D7F32F37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629222B-DDA2-42DB-BAA2-155D073761A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9BF6953-D26B-418F-8B3F-0787D2D032E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50206DC-EBE4-4228-BE8D-E06FD6ED53B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96383407-01BF-4524-8FB5-17EDD5473EC0}"/>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1015391B-117A-4C02-A1DA-4CC9BEF65712}"/>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FDFD21C2-B7CF-4AE4-BF48-E0C7944E71C0}"/>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2F9642AB-ED69-41F1-8228-15E1683910EE}"/>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03471173-BB01-415D-AA7C-AB0FE1280ADF}"/>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CE1D935-11D4-430E-8B80-0B267628447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0834498E-6ACC-48F0-9824-28D8BD3BBA2E}"/>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478FE79B-AF8F-4F48-9F13-B2143714182B}"/>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79" name="フローチャート: 判断 178">
          <a:extLst>
            <a:ext uri="{FF2B5EF4-FFF2-40B4-BE49-F238E27FC236}">
              <a16:creationId xmlns:a16="http://schemas.microsoft.com/office/drawing/2014/main" id="{BFEF7DB1-A9E4-49DE-8D36-842878675656}"/>
            </a:ext>
          </a:extLst>
        </xdr:cNvPr>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0" name="フローチャート: 判断 179">
          <a:extLst>
            <a:ext uri="{FF2B5EF4-FFF2-40B4-BE49-F238E27FC236}">
              <a16:creationId xmlns:a16="http://schemas.microsoft.com/office/drawing/2014/main" id="{F86EE189-E114-4A0E-9CE1-AF628CCBBA1E}"/>
            </a:ext>
          </a:extLst>
        </xdr:cNvPr>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a:extLst>
            <a:ext uri="{FF2B5EF4-FFF2-40B4-BE49-F238E27FC236}">
              <a16:creationId xmlns:a16="http://schemas.microsoft.com/office/drawing/2014/main" id="{61BAA6D5-E408-4DFD-880D-9329EA881D8F}"/>
            </a:ext>
          </a:extLst>
        </xdr:cNvPr>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3BE4210-669E-438E-8E5C-6964A1CD674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8D56940-6E83-4BCA-8384-7F2D0B97077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6F2FD03-E001-4400-8D52-DC12EC58669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BAFD714-4E11-4694-A2CC-9BF06A1570E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7274CB8-4552-43A8-9DF6-195D2028F4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73297</xdr:rowOff>
    </xdr:from>
    <xdr:to>
      <xdr:col>24</xdr:col>
      <xdr:colOff>114300</xdr:colOff>
      <xdr:row>62</xdr:row>
      <xdr:rowOff>3447</xdr:rowOff>
    </xdr:to>
    <xdr:sp macro="" textlink="">
      <xdr:nvSpPr>
        <xdr:cNvPr id="187" name="楕円 186">
          <a:extLst>
            <a:ext uri="{FF2B5EF4-FFF2-40B4-BE49-F238E27FC236}">
              <a16:creationId xmlns:a16="http://schemas.microsoft.com/office/drawing/2014/main" id="{A7FCE7F7-00C8-4E52-872A-03327C56009D}"/>
            </a:ext>
          </a:extLst>
        </xdr:cNvPr>
        <xdr:cNvSpPr/>
      </xdr:nvSpPr>
      <xdr:spPr>
        <a:xfrm>
          <a:off x="45847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51724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C00E058-B685-4E60-A29D-5C23F9E116DA}"/>
            </a:ext>
          </a:extLst>
        </xdr:cNvPr>
        <xdr:cNvSpPr txBox="1"/>
      </xdr:nvSpPr>
      <xdr:spPr>
        <a:xfrm>
          <a:off x="4673600"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89" name="楕円 188">
          <a:extLst>
            <a:ext uri="{FF2B5EF4-FFF2-40B4-BE49-F238E27FC236}">
              <a16:creationId xmlns:a16="http://schemas.microsoft.com/office/drawing/2014/main" id="{B8BD7091-EC7C-4D15-8C39-E9918ABBFD68}"/>
            </a:ext>
          </a:extLst>
        </xdr:cNvPr>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124097</xdr:rowOff>
    </xdr:to>
    <xdr:cxnSp macro="">
      <xdr:nvCxnSpPr>
        <xdr:cNvPr id="190" name="直線コネクタ 189">
          <a:extLst>
            <a:ext uri="{FF2B5EF4-FFF2-40B4-BE49-F238E27FC236}">
              <a16:creationId xmlns:a16="http://schemas.microsoft.com/office/drawing/2014/main" id="{96E36A30-EF0A-4115-8A79-EA293ADE4057}"/>
            </a:ext>
          </a:extLst>
        </xdr:cNvPr>
        <xdr:cNvCxnSpPr/>
      </xdr:nvCxnSpPr>
      <xdr:spPr>
        <a:xfrm>
          <a:off x="3797300" y="1057275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91" name="楕円 190">
          <a:extLst>
            <a:ext uri="{FF2B5EF4-FFF2-40B4-BE49-F238E27FC236}">
              <a16:creationId xmlns:a16="http://schemas.microsoft.com/office/drawing/2014/main" id="{B61E0BCE-B343-4F68-86A2-54ED2CA600F9}"/>
            </a:ext>
          </a:extLst>
        </xdr:cNvPr>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114300</xdr:rowOff>
    </xdr:to>
    <xdr:cxnSp macro="">
      <xdr:nvCxnSpPr>
        <xdr:cNvPr id="192" name="直線コネクタ 191">
          <a:extLst>
            <a:ext uri="{FF2B5EF4-FFF2-40B4-BE49-F238E27FC236}">
              <a16:creationId xmlns:a16="http://schemas.microsoft.com/office/drawing/2014/main" id="{A1074461-A830-4971-A67E-B889C43CED4D}"/>
            </a:ext>
          </a:extLst>
        </xdr:cNvPr>
        <xdr:cNvCxnSpPr/>
      </xdr:nvCxnSpPr>
      <xdr:spPr>
        <a:xfrm>
          <a:off x="2908300" y="10549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30843</xdr:rowOff>
    </xdr:from>
    <xdr:to>
      <xdr:col>10</xdr:col>
      <xdr:colOff>165100</xdr:colOff>
      <xdr:row>61</xdr:row>
      <xdr:rowOff>132443</xdr:rowOff>
    </xdr:to>
    <xdr:sp macro="" textlink="">
      <xdr:nvSpPr>
        <xdr:cNvPr id="193" name="楕円 192">
          <a:extLst>
            <a:ext uri="{FF2B5EF4-FFF2-40B4-BE49-F238E27FC236}">
              <a16:creationId xmlns:a16="http://schemas.microsoft.com/office/drawing/2014/main" id="{614A882A-5391-4101-9E83-C6D47E0125CF}"/>
            </a:ext>
          </a:extLst>
        </xdr:cNvPr>
        <xdr:cNvSpPr/>
      </xdr:nvSpPr>
      <xdr:spPr>
        <a:xfrm>
          <a:off x="1968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81643</xdr:rowOff>
    </xdr:from>
    <xdr:to>
      <xdr:col>15</xdr:col>
      <xdr:colOff>50800</xdr:colOff>
      <xdr:row>61</xdr:row>
      <xdr:rowOff>91440</xdr:rowOff>
    </xdr:to>
    <xdr:cxnSp macro="">
      <xdr:nvCxnSpPr>
        <xdr:cNvPr id="194" name="直線コネクタ 193">
          <a:extLst>
            <a:ext uri="{FF2B5EF4-FFF2-40B4-BE49-F238E27FC236}">
              <a16:creationId xmlns:a16="http://schemas.microsoft.com/office/drawing/2014/main" id="{5AA50B19-319C-470A-A9B0-758E7A0F78EE}"/>
            </a:ext>
          </a:extLst>
        </xdr:cNvPr>
        <xdr:cNvCxnSpPr/>
      </xdr:nvCxnSpPr>
      <xdr:spPr>
        <a:xfrm>
          <a:off x="2019300" y="1054009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7983</xdr:rowOff>
    </xdr:from>
    <xdr:to>
      <xdr:col>6</xdr:col>
      <xdr:colOff>38100</xdr:colOff>
      <xdr:row>61</xdr:row>
      <xdr:rowOff>109583</xdr:rowOff>
    </xdr:to>
    <xdr:sp macro="" textlink="">
      <xdr:nvSpPr>
        <xdr:cNvPr id="195" name="楕円 194">
          <a:extLst>
            <a:ext uri="{FF2B5EF4-FFF2-40B4-BE49-F238E27FC236}">
              <a16:creationId xmlns:a16="http://schemas.microsoft.com/office/drawing/2014/main" id="{0BC2C0E5-9821-46CD-931B-7AEC79ECAA0F}"/>
            </a:ext>
          </a:extLst>
        </xdr:cNvPr>
        <xdr:cNvSpPr/>
      </xdr:nvSpPr>
      <xdr:spPr>
        <a:xfrm>
          <a:off x="1079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58783</xdr:rowOff>
    </xdr:from>
    <xdr:to>
      <xdr:col>10</xdr:col>
      <xdr:colOff>114300</xdr:colOff>
      <xdr:row>61</xdr:row>
      <xdr:rowOff>81643</xdr:rowOff>
    </xdr:to>
    <xdr:cxnSp macro="">
      <xdr:nvCxnSpPr>
        <xdr:cNvPr id="196" name="直線コネクタ 195">
          <a:extLst>
            <a:ext uri="{FF2B5EF4-FFF2-40B4-BE49-F238E27FC236}">
              <a16:creationId xmlns:a16="http://schemas.microsoft.com/office/drawing/2014/main" id="{E28BD40A-074A-4C13-88CC-B7AADA10E54D}"/>
            </a:ext>
          </a:extLst>
        </xdr:cNvPr>
        <xdr:cNvCxnSpPr/>
      </xdr:nvCxnSpPr>
      <xdr:spPr>
        <a:xfrm>
          <a:off x="1130300" y="105172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8B50A98D-9587-4789-B454-8833D4B286DA}"/>
            </a:ext>
          </a:extLst>
        </xdr:cNvPr>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D1FADF1C-D812-4485-996A-7B65CA7980B7}"/>
            </a:ext>
          </a:extLst>
        </xdr:cNvPr>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15076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77C4F4F7-B1CB-482D-8ABF-55817D616F1B}"/>
            </a:ext>
          </a:extLst>
        </xdr:cNvPr>
        <xdr:cNvSpPr txBox="1"/>
      </xdr:nvSpPr>
      <xdr:spPr>
        <a:xfrm>
          <a:off x="1816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7DDCCA2-4218-45F7-A0A6-F45A120F70DC}"/>
            </a:ext>
          </a:extLst>
        </xdr:cNvPr>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156227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8809BF4B-5438-47C6-9457-E71C8D9CDC4B}"/>
            </a:ext>
          </a:extLst>
        </xdr:cNvPr>
        <xdr:cNvSpPr txBox="1"/>
      </xdr:nvSpPr>
      <xdr:spPr>
        <a:xfrm>
          <a:off x="3582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5AE71950-7919-44AB-A8F8-4BFD1210D4D3}"/>
            </a:ext>
          </a:extLst>
        </xdr:cNvPr>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123570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1436FDA5-76BF-4F81-8A5E-D7CB59BD51B5}"/>
            </a:ext>
          </a:extLst>
        </xdr:cNvPr>
        <xdr:cNvSpPr txBox="1"/>
      </xdr:nvSpPr>
      <xdr:spPr>
        <a:xfrm>
          <a:off x="1816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100710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2F96C6F0-88F6-49AD-ABA6-40D1E44E4AEA}"/>
            </a:ext>
          </a:extLst>
        </xdr:cNvPr>
        <xdr:cNvSpPr txBox="1"/>
      </xdr:nvSpPr>
      <xdr:spPr>
        <a:xfrm>
          <a:off x="927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89F60D0-0308-4E1D-8AD2-24120A5D284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3C0F4890-3C59-4A20-BE3F-872FBCE450C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63E924F-1FCF-4A9D-9ED8-0F88C84CCB7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B8C5991-DF65-418D-A7AF-FCE9D851366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C9DF46F2-7223-46DE-9056-D79E0FFFFC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70555D0-FA11-45E7-A18C-7DCDA35C92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59678F4-9630-4C82-9211-7FFBA023B3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A3BA5F6-C544-4824-8ADC-6C58A642780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AC50EDF-1E0A-4472-9A9C-E684916D6EA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B7E9E44-156E-4205-AD9D-116E2438B38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7D1E82F2-D8C5-4371-BA35-1F0EBCF7CE6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E35E045E-1073-4942-8442-FD0E81C8A7D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4F450D7-84AE-427B-9D4A-9551C054C98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29D03965-27D7-4DB5-A670-3B689115744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C30BA75A-7E4F-4379-A664-C58E6016F44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69C56502-4914-4AC7-AF36-2EFBE8AEEE4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4880C115-1E1A-497F-B3DC-E743B7A646B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69FFA4B9-9FE6-4220-ABD4-D4D9E6BF781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6FE771F-4A74-432F-B8D7-DA1F11FCABC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D00E4BD1-FEE1-4187-8A40-5EEEB0BB900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B805330-C938-492E-835F-162DD01C412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7FCF3ED-3E6D-4C53-92BF-E4FAB1D5C54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416F0BC9-82BB-4509-855B-33C4F002E6E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2119D0C6-21A4-4F2B-B9BA-1DE2CC313372}"/>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9CD1E1D6-64B6-4E57-B57A-0A1A390881FC}"/>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A38C5502-F1FB-449E-8CD5-345ADEEB15C0}"/>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572B8E8E-7EF9-4DD2-9FF7-18FD76587670}"/>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FF73797F-AFF2-46BA-A1DA-78E390ECDA4F}"/>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7565541B-DBEE-4083-A70C-4EA2052AAF78}"/>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1E486324-F590-41DC-A3F8-37B4391DE858}"/>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1D517136-2015-4B05-B351-5B535E473C31}"/>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9586</xdr:rowOff>
    </xdr:from>
    <xdr:to>
      <xdr:col>46</xdr:col>
      <xdr:colOff>38100</xdr:colOff>
      <xdr:row>61</xdr:row>
      <xdr:rowOff>111186</xdr:rowOff>
    </xdr:to>
    <xdr:sp macro="" textlink="">
      <xdr:nvSpPr>
        <xdr:cNvPr id="236" name="フローチャート: 判断 235">
          <a:extLst>
            <a:ext uri="{FF2B5EF4-FFF2-40B4-BE49-F238E27FC236}">
              <a16:creationId xmlns:a16="http://schemas.microsoft.com/office/drawing/2014/main" id="{B322879A-AF9F-4977-99E4-37F453B94D68}"/>
            </a:ext>
          </a:extLst>
        </xdr:cNvPr>
        <xdr:cNvSpPr/>
      </xdr:nvSpPr>
      <xdr:spPr>
        <a:xfrm>
          <a:off x="8699500" y="1046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27574</xdr:rowOff>
    </xdr:from>
    <xdr:to>
      <xdr:col>41</xdr:col>
      <xdr:colOff>101600</xdr:colOff>
      <xdr:row>61</xdr:row>
      <xdr:rowOff>129174</xdr:rowOff>
    </xdr:to>
    <xdr:sp macro="" textlink="">
      <xdr:nvSpPr>
        <xdr:cNvPr id="237" name="フローチャート: 判断 236">
          <a:extLst>
            <a:ext uri="{FF2B5EF4-FFF2-40B4-BE49-F238E27FC236}">
              <a16:creationId xmlns:a16="http://schemas.microsoft.com/office/drawing/2014/main" id="{132BFAE9-764E-47FA-AB37-4E476DF3EE94}"/>
            </a:ext>
          </a:extLst>
        </xdr:cNvPr>
        <xdr:cNvSpPr/>
      </xdr:nvSpPr>
      <xdr:spPr>
        <a:xfrm>
          <a:off x="7810500" y="1048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7588</xdr:rowOff>
    </xdr:from>
    <xdr:to>
      <xdr:col>36</xdr:col>
      <xdr:colOff>165100</xdr:colOff>
      <xdr:row>61</xdr:row>
      <xdr:rowOff>109188</xdr:rowOff>
    </xdr:to>
    <xdr:sp macro="" textlink="">
      <xdr:nvSpPr>
        <xdr:cNvPr id="238" name="フローチャート: 判断 237">
          <a:extLst>
            <a:ext uri="{FF2B5EF4-FFF2-40B4-BE49-F238E27FC236}">
              <a16:creationId xmlns:a16="http://schemas.microsoft.com/office/drawing/2014/main" id="{CEA21786-8477-422E-9290-FEF4FE3C21F5}"/>
            </a:ext>
          </a:extLst>
        </xdr:cNvPr>
        <xdr:cNvSpPr/>
      </xdr:nvSpPr>
      <xdr:spPr>
        <a:xfrm>
          <a:off x="6921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108BEFC-106C-4C54-978E-A07747EAF68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0D49F9B-0F7E-4B0D-A4DC-8E87067B2F0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921FC58-A5E4-4E5C-9E22-CB4001D868F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7EB9227-31BE-4F42-A199-27CB5A5B1DD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2818C49-29F7-4848-9469-9CF77174A70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69621</xdr:rowOff>
    </xdr:from>
    <xdr:to>
      <xdr:col>55</xdr:col>
      <xdr:colOff>50800</xdr:colOff>
      <xdr:row>63</xdr:row>
      <xdr:rowOff>171221</xdr:rowOff>
    </xdr:to>
    <xdr:sp macro="" textlink="">
      <xdr:nvSpPr>
        <xdr:cNvPr id="244" name="楕円 243">
          <a:extLst>
            <a:ext uri="{FF2B5EF4-FFF2-40B4-BE49-F238E27FC236}">
              <a16:creationId xmlns:a16="http://schemas.microsoft.com/office/drawing/2014/main" id="{C3612D8B-BF8D-4F5D-86C5-A721E32B164D}"/>
            </a:ext>
          </a:extLst>
        </xdr:cNvPr>
        <xdr:cNvSpPr/>
      </xdr:nvSpPr>
      <xdr:spPr>
        <a:xfrm>
          <a:off x="10426700" y="108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155998</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27C89E23-5CA6-43EB-902D-B18D81320988}"/>
            </a:ext>
          </a:extLst>
        </xdr:cNvPr>
        <xdr:cNvSpPr txBox="1"/>
      </xdr:nvSpPr>
      <xdr:spPr>
        <a:xfrm>
          <a:off x="10515600" y="1078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74209</xdr:rowOff>
    </xdr:from>
    <xdr:to>
      <xdr:col>50</xdr:col>
      <xdr:colOff>165100</xdr:colOff>
      <xdr:row>64</xdr:row>
      <xdr:rowOff>4359</xdr:rowOff>
    </xdr:to>
    <xdr:sp macro="" textlink="">
      <xdr:nvSpPr>
        <xdr:cNvPr id="246" name="楕円 245">
          <a:extLst>
            <a:ext uri="{FF2B5EF4-FFF2-40B4-BE49-F238E27FC236}">
              <a16:creationId xmlns:a16="http://schemas.microsoft.com/office/drawing/2014/main" id="{94EF2931-F140-458D-A360-A4B7E1720F66}"/>
            </a:ext>
          </a:extLst>
        </xdr:cNvPr>
        <xdr:cNvSpPr/>
      </xdr:nvSpPr>
      <xdr:spPr>
        <a:xfrm>
          <a:off x="9588500" y="108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120421</xdr:rowOff>
    </xdr:from>
    <xdr:to>
      <xdr:col>55</xdr:col>
      <xdr:colOff>0</xdr:colOff>
      <xdr:row>63</xdr:row>
      <xdr:rowOff>125009</xdr:rowOff>
    </xdr:to>
    <xdr:cxnSp macro="">
      <xdr:nvCxnSpPr>
        <xdr:cNvPr id="247" name="直線コネクタ 246">
          <a:extLst>
            <a:ext uri="{FF2B5EF4-FFF2-40B4-BE49-F238E27FC236}">
              <a16:creationId xmlns:a16="http://schemas.microsoft.com/office/drawing/2014/main" id="{E7CFC7C3-1474-4AA6-9686-1B8C1E6E901D}"/>
            </a:ext>
          </a:extLst>
        </xdr:cNvPr>
        <xdr:cNvCxnSpPr/>
      </xdr:nvCxnSpPr>
      <xdr:spPr>
        <a:xfrm flipV="1">
          <a:off x="9639300" y="10921771"/>
          <a:ext cx="8382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75878</xdr:rowOff>
    </xdr:from>
    <xdr:to>
      <xdr:col>46</xdr:col>
      <xdr:colOff>38100</xdr:colOff>
      <xdr:row>64</xdr:row>
      <xdr:rowOff>6028</xdr:rowOff>
    </xdr:to>
    <xdr:sp macro="" textlink="">
      <xdr:nvSpPr>
        <xdr:cNvPr id="248" name="楕円 247">
          <a:extLst>
            <a:ext uri="{FF2B5EF4-FFF2-40B4-BE49-F238E27FC236}">
              <a16:creationId xmlns:a16="http://schemas.microsoft.com/office/drawing/2014/main" id="{8A729DBB-FD27-49F9-ACD8-2C20C0DF1033}"/>
            </a:ext>
          </a:extLst>
        </xdr:cNvPr>
        <xdr:cNvSpPr/>
      </xdr:nvSpPr>
      <xdr:spPr>
        <a:xfrm>
          <a:off x="8699500" y="108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125009</xdr:rowOff>
    </xdr:from>
    <xdr:to>
      <xdr:col>50</xdr:col>
      <xdr:colOff>114300</xdr:colOff>
      <xdr:row>63</xdr:row>
      <xdr:rowOff>126678</xdr:rowOff>
    </xdr:to>
    <xdr:cxnSp macro="">
      <xdr:nvCxnSpPr>
        <xdr:cNvPr id="249" name="直線コネクタ 248">
          <a:extLst>
            <a:ext uri="{FF2B5EF4-FFF2-40B4-BE49-F238E27FC236}">
              <a16:creationId xmlns:a16="http://schemas.microsoft.com/office/drawing/2014/main" id="{F4376AAA-6035-4707-A6AE-4DFA18D576BD}"/>
            </a:ext>
          </a:extLst>
        </xdr:cNvPr>
        <xdr:cNvCxnSpPr/>
      </xdr:nvCxnSpPr>
      <xdr:spPr>
        <a:xfrm flipV="1">
          <a:off x="8750300" y="10926359"/>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78694</xdr:rowOff>
    </xdr:from>
    <xdr:to>
      <xdr:col>41</xdr:col>
      <xdr:colOff>101600</xdr:colOff>
      <xdr:row>64</xdr:row>
      <xdr:rowOff>8844</xdr:rowOff>
    </xdr:to>
    <xdr:sp macro="" textlink="">
      <xdr:nvSpPr>
        <xdr:cNvPr id="250" name="楕円 249">
          <a:extLst>
            <a:ext uri="{FF2B5EF4-FFF2-40B4-BE49-F238E27FC236}">
              <a16:creationId xmlns:a16="http://schemas.microsoft.com/office/drawing/2014/main" id="{3B1456B5-489D-44F0-9680-F400616BD0C4}"/>
            </a:ext>
          </a:extLst>
        </xdr:cNvPr>
        <xdr:cNvSpPr/>
      </xdr:nvSpPr>
      <xdr:spPr>
        <a:xfrm>
          <a:off x="7810500" y="108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126678</xdr:rowOff>
    </xdr:from>
    <xdr:to>
      <xdr:col>45</xdr:col>
      <xdr:colOff>177800</xdr:colOff>
      <xdr:row>63</xdr:row>
      <xdr:rowOff>129494</xdr:rowOff>
    </xdr:to>
    <xdr:cxnSp macro="">
      <xdr:nvCxnSpPr>
        <xdr:cNvPr id="251" name="直線コネクタ 250">
          <a:extLst>
            <a:ext uri="{FF2B5EF4-FFF2-40B4-BE49-F238E27FC236}">
              <a16:creationId xmlns:a16="http://schemas.microsoft.com/office/drawing/2014/main" id="{1B6FC8A0-81B8-4C9E-8403-6E2BF77E55AF}"/>
            </a:ext>
          </a:extLst>
        </xdr:cNvPr>
        <xdr:cNvCxnSpPr/>
      </xdr:nvCxnSpPr>
      <xdr:spPr>
        <a:xfrm flipV="1">
          <a:off x="7861300" y="10928028"/>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80943</xdr:rowOff>
    </xdr:from>
    <xdr:to>
      <xdr:col>36</xdr:col>
      <xdr:colOff>165100</xdr:colOff>
      <xdr:row>64</xdr:row>
      <xdr:rowOff>11093</xdr:rowOff>
    </xdr:to>
    <xdr:sp macro="" textlink="">
      <xdr:nvSpPr>
        <xdr:cNvPr id="252" name="楕円 251">
          <a:extLst>
            <a:ext uri="{FF2B5EF4-FFF2-40B4-BE49-F238E27FC236}">
              <a16:creationId xmlns:a16="http://schemas.microsoft.com/office/drawing/2014/main" id="{25136D29-5D5F-401E-8CEA-025E53E3A191}"/>
            </a:ext>
          </a:extLst>
        </xdr:cNvPr>
        <xdr:cNvSpPr/>
      </xdr:nvSpPr>
      <xdr:spPr>
        <a:xfrm>
          <a:off x="6921500" y="108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129494</xdr:rowOff>
    </xdr:from>
    <xdr:to>
      <xdr:col>41</xdr:col>
      <xdr:colOff>50800</xdr:colOff>
      <xdr:row>63</xdr:row>
      <xdr:rowOff>131743</xdr:rowOff>
    </xdr:to>
    <xdr:cxnSp macro="">
      <xdr:nvCxnSpPr>
        <xdr:cNvPr id="253" name="直線コネクタ 252">
          <a:extLst>
            <a:ext uri="{FF2B5EF4-FFF2-40B4-BE49-F238E27FC236}">
              <a16:creationId xmlns:a16="http://schemas.microsoft.com/office/drawing/2014/main" id="{43B8E692-C566-4B73-A50C-23690B0706C0}"/>
            </a:ext>
          </a:extLst>
        </xdr:cNvPr>
        <xdr:cNvCxnSpPr/>
      </xdr:nvCxnSpPr>
      <xdr:spPr>
        <a:xfrm flipV="1">
          <a:off x="6972300" y="10930844"/>
          <a:ext cx="8890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3AD321E3-DA37-4D8A-9D2E-18B14899A35D}"/>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127713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BB7E8013-1311-45FC-9856-D4773DF62F00}"/>
            </a:ext>
          </a:extLst>
        </xdr:cNvPr>
        <xdr:cNvSpPr txBox="1"/>
      </xdr:nvSpPr>
      <xdr:spPr>
        <a:xfrm>
          <a:off x="8450795" y="1024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145701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C24CFBB7-E9FD-4FDF-8384-F810598316E0}"/>
            </a:ext>
          </a:extLst>
        </xdr:cNvPr>
        <xdr:cNvSpPr txBox="1"/>
      </xdr:nvSpPr>
      <xdr:spPr>
        <a:xfrm>
          <a:off x="7561795" y="102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125715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62DD0AD3-82B6-4379-B3E9-8E12A4969A6B}"/>
            </a:ext>
          </a:extLst>
        </xdr:cNvPr>
        <xdr:cNvSpPr txBox="1"/>
      </xdr:nvSpPr>
      <xdr:spPr>
        <a:xfrm>
          <a:off x="6672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166936</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51E06DDD-CBE5-4A10-A71B-32CFB655F1AF}"/>
            </a:ext>
          </a:extLst>
        </xdr:cNvPr>
        <xdr:cNvSpPr txBox="1"/>
      </xdr:nvSpPr>
      <xdr:spPr>
        <a:xfrm>
          <a:off x="9359411" y="1096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168605</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6CF32725-A1CC-48A2-A451-84FD8E895002}"/>
            </a:ext>
          </a:extLst>
        </xdr:cNvPr>
        <xdr:cNvSpPr txBox="1"/>
      </xdr:nvSpPr>
      <xdr:spPr>
        <a:xfrm>
          <a:off x="8483111" y="109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171421</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F3CA3E6A-0849-414E-852B-1BE14604CB86}"/>
            </a:ext>
          </a:extLst>
        </xdr:cNvPr>
        <xdr:cNvSpPr txBox="1"/>
      </xdr:nvSpPr>
      <xdr:spPr>
        <a:xfrm>
          <a:off x="7594111" y="1097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2220</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BBCE6066-E3A4-43DA-B6FA-EC04166408FB}"/>
            </a:ext>
          </a:extLst>
        </xdr:cNvPr>
        <xdr:cNvSpPr txBox="1"/>
      </xdr:nvSpPr>
      <xdr:spPr>
        <a:xfrm>
          <a:off x="6705111" y="1097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B04AC99-E797-4ABD-802F-112ADE9F4C1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DA2344F-6F3C-4391-A939-AF7D5DDE6AC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2B718B9-A05E-4A68-B4AF-995B46C2A92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E7E95E7-281E-4540-BC67-6AB5A26426B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606E1C6B-A6B2-4D29-9567-AAA5260A43A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706004A-2801-4FA0-90DD-B3AEFD3561B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709DD27-FF73-4C0E-88B8-3C8D4DCC329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0806E7C-A32D-4E4F-B83C-0D8A15F5455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3D53D14-9ADB-42A5-9611-C3A8070DBD5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8EB6706-D362-4685-B3D8-F4D6DB9719E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4874FC0-886B-4571-A6F1-E2EE2E07428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B9D28C42-5800-46C2-8F52-4AF23A872A7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5BB38A5B-F451-4CC5-AD8F-5C9F32A681A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E1526C26-66F0-456B-B58F-4EE330B3EF7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36AED8A6-3400-4F3D-9BF8-6CAA33D492C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1AEECBBF-23D3-4D11-B1D1-4E49AE25409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B7153CAE-801A-419C-9CB2-CB0391F5493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0BC276B-453F-4B1D-937F-93B3C7B626C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4623B3F4-31B2-47AC-89A7-82B4DDFDAFE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F5CF105-5F10-411F-A0C5-6C7F3DC527D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B32B161B-7A37-4CA6-BA66-4C113852BE9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3C785FC-8B0B-40DA-8775-71CFD083181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78D75EA9-44C6-481D-BFCA-FDB40473DFF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10AA9CAC-A210-4249-801F-A5CE14BAEA8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7B937B9F-2952-45FA-85AB-1D1180FD94CB}"/>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F07F6AD-6420-43F8-85F2-F8C65E9B133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608491A0-5564-49CF-8C65-76D28FFB306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EB11287-18AE-4D50-90DA-3B7E0310679A}"/>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id="{768B0E21-5CC6-4C03-8479-E29ACC3B0AC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29F549D2-156B-4FCE-94E9-C392EEFC78BD}"/>
            </a:ext>
          </a:extLst>
        </xdr:cNvPr>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id="{4A21850C-DE8F-475B-A9CB-E74AA2599507}"/>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id="{E3E3DEC9-FF47-413E-8984-B5792A73385D}"/>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4" name="フローチャート: 判断 293">
          <a:extLst>
            <a:ext uri="{FF2B5EF4-FFF2-40B4-BE49-F238E27FC236}">
              <a16:creationId xmlns:a16="http://schemas.microsoft.com/office/drawing/2014/main" id="{5CF6BC3F-3A42-4DFF-830C-FF5E2C8A3E58}"/>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5" name="フローチャート: 判断 294">
          <a:extLst>
            <a:ext uri="{FF2B5EF4-FFF2-40B4-BE49-F238E27FC236}">
              <a16:creationId xmlns:a16="http://schemas.microsoft.com/office/drawing/2014/main" id="{325E583A-6A55-4D6B-9C8E-017B35C2B044}"/>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6" name="フローチャート: 判断 295">
          <a:extLst>
            <a:ext uri="{FF2B5EF4-FFF2-40B4-BE49-F238E27FC236}">
              <a16:creationId xmlns:a16="http://schemas.microsoft.com/office/drawing/2014/main" id="{F543F079-8EE5-478D-BB10-055A032A927B}"/>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431698A-30C0-470E-851F-A2D9670238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4D0EBC3-FAD5-4EF1-8049-02269DA1D49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8744655-6CB4-456A-97F3-C7ED46227D0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5B8F0E3-E3B3-4322-A4B8-F49378DBE44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35E162E-3D5C-4458-B930-8FD5AB51D02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46355</xdr:rowOff>
    </xdr:from>
    <xdr:to>
      <xdr:col>24</xdr:col>
      <xdr:colOff>114300</xdr:colOff>
      <xdr:row>80</xdr:row>
      <xdr:rowOff>147955</xdr:rowOff>
    </xdr:to>
    <xdr:sp macro="" textlink="">
      <xdr:nvSpPr>
        <xdr:cNvPr id="302" name="楕円 301">
          <a:extLst>
            <a:ext uri="{FF2B5EF4-FFF2-40B4-BE49-F238E27FC236}">
              <a16:creationId xmlns:a16="http://schemas.microsoft.com/office/drawing/2014/main" id="{D64DBB05-BB8D-4228-87E8-89F5E8898ACA}"/>
            </a:ext>
          </a:extLst>
        </xdr:cNvPr>
        <xdr:cNvSpPr/>
      </xdr:nvSpPr>
      <xdr:spPr>
        <a:xfrm>
          <a:off x="4584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69232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D9CEFB3-DF72-402E-B80A-19FCA3CA5110}"/>
            </a:ext>
          </a:extLst>
        </xdr:cNvPr>
        <xdr:cNvSpPr txBox="1"/>
      </xdr:nvSpPr>
      <xdr:spPr>
        <a:xfrm>
          <a:off x="4673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636</xdr:rowOff>
    </xdr:from>
    <xdr:to>
      <xdr:col>20</xdr:col>
      <xdr:colOff>38100</xdr:colOff>
      <xdr:row>80</xdr:row>
      <xdr:rowOff>102236</xdr:rowOff>
    </xdr:to>
    <xdr:sp macro="" textlink="">
      <xdr:nvSpPr>
        <xdr:cNvPr id="304" name="楕円 303">
          <a:extLst>
            <a:ext uri="{FF2B5EF4-FFF2-40B4-BE49-F238E27FC236}">
              <a16:creationId xmlns:a16="http://schemas.microsoft.com/office/drawing/2014/main" id="{FA3D5312-9DE5-4142-85CC-84CD2FA74635}"/>
            </a:ext>
          </a:extLst>
        </xdr:cNvPr>
        <xdr:cNvSpPr/>
      </xdr:nvSpPr>
      <xdr:spPr>
        <a:xfrm>
          <a:off x="3746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51436</xdr:rowOff>
    </xdr:from>
    <xdr:to>
      <xdr:col>24</xdr:col>
      <xdr:colOff>63500</xdr:colOff>
      <xdr:row>80</xdr:row>
      <xdr:rowOff>97155</xdr:rowOff>
    </xdr:to>
    <xdr:cxnSp macro="">
      <xdr:nvCxnSpPr>
        <xdr:cNvPr id="305" name="直線コネクタ 304">
          <a:extLst>
            <a:ext uri="{FF2B5EF4-FFF2-40B4-BE49-F238E27FC236}">
              <a16:creationId xmlns:a16="http://schemas.microsoft.com/office/drawing/2014/main" id="{2197B111-55FB-4953-AD06-FC3EB491454F}"/>
            </a:ext>
          </a:extLst>
        </xdr:cNvPr>
        <xdr:cNvCxnSpPr/>
      </xdr:nvCxnSpPr>
      <xdr:spPr>
        <a:xfrm>
          <a:off x="3797300" y="137674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92075</xdr:rowOff>
    </xdr:from>
    <xdr:to>
      <xdr:col>15</xdr:col>
      <xdr:colOff>101600</xdr:colOff>
      <xdr:row>80</xdr:row>
      <xdr:rowOff>22225</xdr:rowOff>
    </xdr:to>
    <xdr:sp macro="" textlink="">
      <xdr:nvSpPr>
        <xdr:cNvPr id="306" name="楕円 305">
          <a:extLst>
            <a:ext uri="{FF2B5EF4-FFF2-40B4-BE49-F238E27FC236}">
              <a16:creationId xmlns:a16="http://schemas.microsoft.com/office/drawing/2014/main" id="{E450A63E-FF49-429A-BEBF-21DF3A7B5DAF}"/>
            </a:ext>
          </a:extLst>
        </xdr:cNvPr>
        <xdr:cNvSpPr/>
      </xdr:nvSpPr>
      <xdr:spPr>
        <a:xfrm>
          <a:off x="2857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142875</xdr:rowOff>
    </xdr:from>
    <xdr:to>
      <xdr:col>19</xdr:col>
      <xdr:colOff>177800</xdr:colOff>
      <xdr:row>80</xdr:row>
      <xdr:rowOff>51436</xdr:rowOff>
    </xdr:to>
    <xdr:cxnSp macro="">
      <xdr:nvCxnSpPr>
        <xdr:cNvPr id="307" name="直線コネクタ 306">
          <a:extLst>
            <a:ext uri="{FF2B5EF4-FFF2-40B4-BE49-F238E27FC236}">
              <a16:creationId xmlns:a16="http://schemas.microsoft.com/office/drawing/2014/main" id="{67D01456-5D2E-4BB5-AC64-A2C16D44A926}"/>
            </a:ext>
          </a:extLst>
        </xdr:cNvPr>
        <xdr:cNvCxnSpPr/>
      </xdr:nvCxnSpPr>
      <xdr:spPr>
        <a:xfrm>
          <a:off x="2908300" y="1368742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33020</xdr:rowOff>
    </xdr:from>
    <xdr:to>
      <xdr:col>10</xdr:col>
      <xdr:colOff>165100</xdr:colOff>
      <xdr:row>79</xdr:row>
      <xdr:rowOff>134620</xdr:rowOff>
    </xdr:to>
    <xdr:sp macro="" textlink="">
      <xdr:nvSpPr>
        <xdr:cNvPr id="308" name="楕円 307">
          <a:extLst>
            <a:ext uri="{FF2B5EF4-FFF2-40B4-BE49-F238E27FC236}">
              <a16:creationId xmlns:a16="http://schemas.microsoft.com/office/drawing/2014/main" id="{3D70EBE4-315F-4C1A-8703-7D538F76EE6E}"/>
            </a:ext>
          </a:extLst>
        </xdr:cNvPr>
        <xdr:cNvSpPr/>
      </xdr:nvSpPr>
      <xdr:spPr>
        <a:xfrm>
          <a:off x="1968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83820</xdr:rowOff>
    </xdr:from>
    <xdr:to>
      <xdr:col>15</xdr:col>
      <xdr:colOff>50800</xdr:colOff>
      <xdr:row>79</xdr:row>
      <xdr:rowOff>142875</xdr:rowOff>
    </xdr:to>
    <xdr:cxnSp macro="">
      <xdr:nvCxnSpPr>
        <xdr:cNvPr id="309" name="直線コネクタ 308">
          <a:extLst>
            <a:ext uri="{FF2B5EF4-FFF2-40B4-BE49-F238E27FC236}">
              <a16:creationId xmlns:a16="http://schemas.microsoft.com/office/drawing/2014/main" id="{30F0EC1A-E4E2-4901-8497-BC8C4EF55EE6}"/>
            </a:ext>
          </a:extLst>
        </xdr:cNvPr>
        <xdr:cNvCxnSpPr/>
      </xdr:nvCxnSpPr>
      <xdr:spPr>
        <a:xfrm>
          <a:off x="2019300" y="136283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126364</xdr:rowOff>
    </xdr:from>
    <xdr:to>
      <xdr:col>6</xdr:col>
      <xdr:colOff>38100</xdr:colOff>
      <xdr:row>81</xdr:row>
      <xdr:rowOff>56514</xdr:rowOff>
    </xdr:to>
    <xdr:sp macro="" textlink="">
      <xdr:nvSpPr>
        <xdr:cNvPr id="310" name="楕円 309">
          <a:extLst>
            <a:ext uri="{FF2B5EF4-FFF2-40B4-BE49-F238E27FC236}">
              <a16:creationId xmlns:a16="http://schemas.microsoft.com/office/drawing/2014/main" id="{05131475-AFBC-4172-A530-CA5FBC68D1E1}"/>
            </a:ext>
          </a:extLst>
        </xdr:cNvPr>
        <xdr:cNvSpPr/>
      </xdr:nvSpPr>
      <xdr:spPr>
        <a:xfrm>
          <a:off x="1079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83820</xdr:rowOff>
    </xdr:from>
    <xdr:to>
      <xdr:col>10</xdr:col>
      <xdr:colOff>114300</xdr:colOff>
      <xdr:row>81</xdr:row>
      <xdr:rowOff>5714</xdr:rowOff>
    </xdr:to>
    <xdr:cxnSp macro="">
      <xdr:nvCxnSpPr>
        <xdr:cNvPr id="311" name="直線コネクタ 310">
          <a:extLst>
            <a:ext uri="{FF2B5EF4-FFF2-40B4-BE49-F238E27FC236}">
              <a16:creationId xmlns:a16="http://schemas.microsoft.com/office/drawing/2014/main" id="{278C0733-D57D-4D63-932B-F86E81E40EF8}"/>
            </a:ext>
          </a:extLst>
        </xdr:cNvPr>
        <xdr:cNvCxnSpPr/>
      </xdr:nvCxnSpPr>
      <xdr:spPr>
        <a:xfrm flipV="1">
          <a:off x="1130300" y="13628370"/>
          <a:ext cx="889000" cy="26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2" name="n_1aveValue【公営住宅】&#10;有形固定資産減価償却率">
          <a:extLst>
            <a:ext uri="{FF2B5EF4-FFF2-40B4-BE49-F238E27FC236}">
              <a16:creationId xmlns:a16="http://schemas.microsoft.com/office/drawing/2014/main" id="{6EAC856B-C0FB-4EA4-BB9B-CC284EDA10D1}"/>
            </a:ext>
          </a:extLst>
        </xdr:cNvPr>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3" name="n_2aveValue【公営住宅】&#10;有形固定資産減価償却率">
          <a:extLst>
            <a:ext uri="{FF2B5EF4-FFF2-40B4-BE49-F238E27FC236}">
              <a16:creationId xmlns:a16="http://schemas.microsoft.com/office/drawing/2014/main" id="{53F4F2D7-B81A-4AE7-AC35-5DDBA8016B3C}"/>
            </a:ext>
          </a:extLst>
        </xdr:cNvPr>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4" name="n_3aveValue【公営住宅】&#10;有形固定資産減価償却率">
          <a:extLst>
            <a:ext uri="{FF2B5EF4-FFF2-40B4-BE49-F238E27FC236}">
              <a16:creationId xmlns:a16="http://schemas.microsoft.com/office/drawing/2014/main" id="{908C0521-B095-4FC0-9FD6-692B05FFA084}"/>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5" name="n_4aveValue【公営住宅】&#10;有形固定資産減価償却率">
          <a:extLst>
            <a:ext uri="{FF2B5EF4-FFF2-40B4-BE49-F238E27FC236}">
              <a16:creationId xmlns:a16="http://schemas.microsoft.com/office/drawing/2014/main" id="{787FE30F-AE95-4A27-88E7-247A2F63438B}"/>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118763</xdr:rowOff>
    </xdr:from>
    <xdr:ext cx="405111" cy="259045"/>
    <xdr:sp macro="" textlink="">
      <xdr:nvSpPr>
        <xdr:cNvPr id="316" name="n_1mainValue【公営住宅】&#10;有形固定資産減価償却率">
          <a:extLst>
            <a:ext uri="{FF2B5EF4-FFF2-40B4-BE49-F238E27FC236}">
              <a16:creationId xmlns:a16="http://schemas.microsoft.com/office/drawing/2014/main" id="{1276DB88-1D7D-4C89-931F-AE633D7FF1B7}"/>
            </a:ext>
          </a:extLst>
        </xdr:cNvPr>
        <xdr:cNvSpPr txBox="1"/>
      </xdr:nvSpPr>
      <xdr:spPr>
        <a:xfrm>
          <a:off x="35820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38752</xdr:rowOff>
    </xdr:from>
    <xdr:ext cx="405111" cy="259045"/>
    <xdr:sp macro="" textlink="">
      <xdr:nvSpPr>
        <xdr:cNvPr id="317" name="n_2mainValue【公営住宅】&#10;有形固定資産減価償却率">
          <a:extLst>
            <a:ext uri="{FF2B5EF4-FFF2-40B4-BE49-F238E27FC236}">
              <a16:creationId xmlns:a16="http://schemas.microsoft.com/office/drawing/2014/main" id="{5AFF8CC1-AB0D-4645-A654-A818D22D1138}"/>
            </a:ext>
          </a:extLst>
        </xdr:cNvPr>
        <xdr:cNvSpPr txBox="1"/>
      </xdr:nvSpPr>
      <xdr:spPr>
        <a:xfrm>
          <a:off x="2705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151147</xdr:rowOff>
    </xdr:from>
    <xdr:ext cx="405111" cy="259045"/>
    <xdr:sp macro="" textlink="">
      <xdr:nvSpPr>
        <xdr:cNvPr id="318" name="n_3mainValue【公営住宅】&#10;有形固定資産減価償却率">
          <a:extLst>
            <a:ext uri="{FF2B5EF4-FFF2-40B4-BE49-F238E27FC236}">
              <a16:creationId xmlns:a16="http://schemas.microsoft.com/office/drawing/2014/main" id="{C8927859-1929-4617-A720-DBCC11023CB1}"/>
            </a:ext>
          </a:extLst>
        </xdr:cNvPr>
        <xdr:cNvSpPr txBox="1"/>
      </xdr:nvSpPr>
      <xdr:spPr>
        <a:xfrm>
          <a:off x="1816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19" name="n_4mainValue【公営住宅】&#10;有形固定資産減価償却率">
          <a:extLst>
            <a:ext uri="{FF2B5EF4-FFF2-40B4-BE49-F238E27FC236}">
              <a16:creationId xmlns:a16="http://schemas.microsoft.com/office/drawing/2014/main" id="{7D159CBE-5304-4C67-8940-D2A7D541609F}"/>
            </a:ext>
          </a:extLst>
        </xdr:cNvPr>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44D6C73B-C8C6-48AB-9463-59F99B0F8E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66BCDBE1-336E-40F6-9241-CC90AB431C0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A499914-5BA7-49A7-9113-484193B430C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83CDC61-D0E1-4897-9868-895D80D97FE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81F51197-3FC2-4ACE-89C6-623DB86C27C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A10FCECE-2BD7-4B4F-BA1A-FE29454395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25146B28-975B-4573-996C-8834B96835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FDEF9B36-8B53-4103-80BA-D70C22DE15C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25C82042-1B30-4CE5-A891-2A94A298B54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3C5FAF0E-6DDF-4A39-95C1-B5C221E3A2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306FBA7E-63CC-4D23-9DB5-CDB4EEE04B7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E01DD7F0-9582-4123-9E78-759774E20CF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F74A774E-DFA9-48B2-9F07-934242EC4E8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3AA03AA6-DA8D-4D53-99EF-11A05B5645D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C843B949-D16C-429E-B89F-D15A3F9F929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49B459D6-14B8-4599-86E9-502989F5B11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DFAD16F6-D120-441C-99C8-BF1FFFFCA45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3ED2F011-3BAF-4D59-A05B-C0B300999F4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DBF97F5-0215-42C6-9539-4C081D3D7ED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257B29CA-0B25-48F7-9490-77CC5A1FD4D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F2A6DAFD-B7A2-4143-92BD-0081E7BF953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40901F2-0894-45F9-B8F9-D9AEAE64BA5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AA050F28-5738-4D47-AFF7-8ADE72CB975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B02E6CE2-6AD4-4531-965D-2FAD0A13D97A}"/>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7BBDE22D-A168-4796-9DCE-CC50D7956502}"/>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929B72A0-8A27-4DCF-ABDC-5CE1FE02B4EB}"/>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id="{E43C6E81-1804-4DE6-A701-E8CA4C5C0435}"/>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id="{35B3B63D-BC58-44C2-8C9D-39924F7D7E7D}"/>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a:extLst>
            <a:ext uri="{FF2B5EF4-FFF2-40B4-BE49-F238E27FC236}">
              <a16:creationId xmlns:a16="http://schemas.microsoft.com/office/drawing/2014/main" id="{2678F570-6025-41EF-BA20-E22939175317}"/>
            </a:ext>
          </a:extLst>
        </xdr:cNvPr>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id="{43502D7E-8B3B-4AF6-B9CA-8064BE8BDF62}"/>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id="{64E30E67-AC7E-4207-B5AD-39AF6654D305}"/>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15875</xdr:rowOff>
    </xdr:from>
    <xdr:to>
      <xdr:col>46</xdr:col>
      <xdr:colOff>38100</xdr:colOff>
      <xdr:row>85</xdr:row>
      <xdr:rowOff>117475</xdr:rowOff>
    </xdr:to>
    <xdr:sp macro="" textlink="">
      <xdr:nvSpPr>
        <xdr:cNvPr id="351" name="フローチャート: 判断 350">
          <a:extLst>
            <a:ext uri="{FF2B5EF4-FFF2-40B4-BE49-F238E27FC236}">
              <a16:creationId xmlns:a16="http://schemas.microsoft.com/office/drawing/2014/main" id="{17A5499B-7543-45B0-AD4B-6DF9ECC54CB8}"/>
            </a:ext>
          </a:extLst>
        </xdr:cNvPr>
        <xdr:cNvSpPr/>
      </xdr:nvSpPr>
      <xdr:spPr>
        <a:xfrm>
          <a:off x="8699500" y="1458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159893</xdr:rowOff>
    </xdr:from>
    <xdr:to>
      <xdr:col>41</xdr:col>
      <xdr:colOff>101600</xdr:colOff>
      <xdr:row>85</xdr:row>
      <xdr:rowOff>90043</xdr:rowOff>
    </xdr:to>
    <xdr:sp macro="" textlink="">
      <xdr:nvSpPr>
        <xdr:cNvPr id="352" name="フローチャート: 判断 351">
          <a:extLst>
            <a:ext uri="{FF2B5EF4-FFF2-40B4-BE49-F238E27FC236}">
              <a16:creationId xmlns:a16="http://schemas.microsoft.com/office/drawing/2014/main" id="{CD8A2738-85C8-40B8-9794-5B4DCA991DF6}"/>
            </a:ext>
          </a:extLst>
        </xdr:cNvPr>
        <xdr:cNvSpPr/>
      </xdr:nvSpPr>
      <xdr:spPr>
        <a:xfrm>
          <a:off x="7810500" y="145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3" name="フローチャート: 判断 352">
          <a:extLst>
            <a:ext uri="{FF2B5EF4-FFF2-40B4-BE49-F238E27FC236}">
              <a16:creationId xmlns:a16="http://schemas.microsoft.com/office/drawing/2014/main" id="{6D3BF5AB-55EF-430E-AAC1-83FE7539D158}"/>
            </a:ext>
          </a:extLst>
        </xdr:cNvPr>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F84CD04-AC62-4DBF-9957-FE9355546EE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7E79570-C118-4B30-9B48-C5C50A35A61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FAF383F-CEB9-4BF3-8557-F60F043BB69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0DCE3F9-47CE-49F7-8372-81A083D9978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CE08088-36CF-4C6C-AE04-310AD517B8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168847</xdr:rowOff>
    </xdr:from>
    <xdr:to>
      <xdr:col>55</xdr:col>
      <xdr:colOff>50800</xdr:colOff>
      <xdr:row>85</xdr:row>
      <xdr:rowOff>98997</xdr:rowOff>
    </xdr:to>
    <xdr:sp macro="" textlink="">
      <xdr:nvSpPr>
        <xdr:cNvPr id="359" name="楕円 358">
          <a:extLst>
            <a:ext uri="{FF2B5EF4-FFF2-40B4-BE49-F238E27FC236}">
              <a16:creationId xmlns:a16="http://schemas.microsoft.com/office/drawing/2014/main" id="{1EACCBA1-B9DA-43F8-8A24-C75043B1FE2F}"/>
            </a:ext>
          </a:extLst>
        </xdr:cNvPr>
        <xdr:cNvSpPr/>
      </xdr:nvSpPr>
      <xdr:spPr>
        <a:xfrm>
          <a:off x="10426700" y="1457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147274</xdr:rowOff>
    </xdr:from>
    <xdr:ext cx="469744" cy="259045"/>
    <xdr:sp macro="" textlink="">
      <xdr:nvSpPr>
        <xdr:cNvPr id="360" name="【公営住宅】&#10;一人当たり面積該当値テキスト">
          <a:extLst>
            <a:ext uri="{FF2B5EF4-FFF2-40B4-BE49-F238E27FC236}">
              <a16:creationId xmlns:a16="http://schemas.microsoft.com/office/drawing/2014/main" id="{3E552D72-C383-49B1-8367-FB6D7CD3292A}"/>
            </a:ext>
          </a:extLst>
        </xdr:cNvPr>
        <xdr:cNvSpPr txBox="1"/>
      </xdr:nvSpPr>
      <xdr:spPr>
        <a:xfrm>
          <a:off x="10515600" y="1454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xdr:rowOff>
    </xdr:from>
    <xdr:to>
      <xdr:col>50</xdr:col>
      <xdr:colOff>165100</xdr:colOff>
      <xdr:row>85</xdr:row>
      <xdr:rowOff>104902</xdr:rowOff>
    </xdr:to>
    <xdr:sp macro="" textlink="">
      <xdr:nvSpPr>
        <xdr:cNvPr id="361" name="楕円 360">
          <a:extLst>
            <a:ext uri="{FF2B5EF4-FFF2-40B4-BE49-F238E27FC236}">
              <a16:creationId xmlns:a16="http://schemas.microsoft.com/office/drawing/2014/main" id="{703AB05E-326B-4AE3-A90A-BA9BCD91288B}"/>
            </a:ext>
          </a:extLst>
        </xdr:cNvPr>
        <xdr:cNvSpPr/>
      </xdr:nvSpPr>
      <xdr:spPr>
        <a:xfrm>
          <a:off x="9588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48197</xdr:rowOff>
    </xdr:from>
    <xdr:to>
      <xdr:col>55</xdr:col>
      <xdr:colOff>0</xdr:colOff>
      <xdr:row>85</xdr:row>
      <xdr:rowOff>54102</xdr:rowOff>
    </xdr:to>
    <xdr:cxnSp macro="">
      <xdr:nvCxnSpPr>
        <xdr:cNvPr id="362" name="直線コネクタ 361">
          <a:extLst>
            <a:ext uri="{FF2B5EF4-FFF2-40B4-BE49-F238E27FC236}">
              <a16:creationId xmlns:a16="http://schemas.microsoft.com/office/drawing/2014/main" id="{BF82BA9B-4F1F-49AD-835B-5069D196367B}"/>
            </a:ext>
          </a:extLst>
        </xdr:cNvPr>
        <xdr:cNvCxnSpPr/>
      </xdr:nvCxnSpPr>
      <xdr:spPr>
        <a:xfrm flipV="1">
          <a:off x="9639300" y="14621447"/>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169608</xdr:rowOff>
    </xdr:from>
    <xdr:to>
      <xdr:col>46</xdr:col>
      <xdr:colOff>38100</xdr:colOff>
      <xdr:row>85</xdr:row>
      <xdr:rowOff>99758</xdr:rowOff>
    </xdr:to>
    <xdr:sp macro="" textlink="">
      <xdr:nvSpPr>
        <xdr:cNvPr id="363" name="楕円 362">
          <a:extLst>
            <a:ext uri="{FF2B5EF4-FFF2-40B4-BE49-F238E27FC236}">
              <a16:creationId xmlns:a16="http://schemas.microsoft.com/office/drawing/2014/main" id="{AD48EDD9-ACFA-4B34-A5F3-B740D819F367}"/>
            </a:ext>
          </a:extLst>
        </xdr:cNvPr>
        <xdr:cNvSpPr/>
      </xdr:nvSpPr>
      <xdr:spPr>
        <a:xfrm>
          <a:off x="8699500" y="1457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48958</xdr:rowOff>
    </xdr:from>
    <xdr:to>
      <xdr:col>50</xdr:col>
      <xdr:colOff>114300</xdr:colOff>
      <xdr:row>85</xdr:row>
      <xdr:rowOff>54102</xdr:rowOff>
    </xdr:to>
    <xdr:cxnSp macro="">
      <xdr:nvCxnSpPr>
        <xdr:cNvPr id="364" name="直線コネクタ 363">
          <a:extLst>
            <a:ext uri="{FF2B5EF4-FFF2-40B4-BE49-F238E27FC236}">
              <a16:creationId xmlns:a16="http://schemas.microsoft.com/office/drawing/2014/main" id="{5E3B3B36-76C3-4008-8019-26D2F27B777D}"/>
            </a:ext>
          </a:extLst>
        </xdr:cNvPr>
        <xdr:cNvCxnSpPr/>
      </xdr:nvCxnSpPr>
      <xdr:spPr>
        <a:xfrm>
          <a:off x="8750300" y="14622208"/>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63119</xdr:rowOff>
    </xdr:from>
    <xdr:to>
      <xdr:col>41</xdr:col>
      <xdr:colOff>101600</xdr:colOff>
      <xdr:row>85</xdr:row>
      <xdr:rowOff>164719</xdr:rowOff>
    </xdr:to>
    <xdr:sp macro="" textlink="">
      <xdr:nvSpPr>
        <xdr:cNvPr id="365" name="楕円 364">
          <a:extLst>
            <a:ext uri="{FF2B5EF4-FFF2-40B4-BE49-F238E27FC236}">
              <a16:creationId xmlns:a16="http://schemas.microsoft.com/office/drawing/2014/main" id="{B09C295A-0DC2-4DAB-9A8C-B4B6365103BD}"/>
            </a:ext>
          </a:extLst>
        </xdr:cNvPr>
        <xdr:cNvSpPr/>
      </xdr:nvSpPr>
      <xdr:spPr>
        <a:xfrm>
          <a:off x="7810500" y="146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48958</xdr:rowOff>
    </xdr:from>
    <xdr:to>
      <xdr:col>45</xdr:col>
      <xdr:colOff>177800</xdr:colOff>
      <xdr:row>85</xdr:row>
      <xdr:rowOff>113919</xdr:rowOff>
    </xdr:to>
    <xdr:cxnSp macro="">
      <xdr:nvCxnSpPr>
        <xdr:cNvPr id="366" name="直線コネクタ 365">
          <a:extLst>
            <a:ext uri="{FF2B5EF4-FFF2-40B4-BE49-F238E27FC236}">
              <a16:creationId xmlns:a16="http://schemas.microsoft.com/office/drawing/2014/main" id="{6184FB8C-E45D-4DA6-BBFD-809011699E7A}"/>
            </a:ext>
          </a:extLst>
        </xdr:cNvPr>
        <xdr:cNvCxnSpPr/>
      </xdr:nvCxnSpPr>
      <xdr:spPr>
        <a:xfrm flipV="1">
          <a:off x="7861300" y="14622208"/>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15303</xdr:rowOff>
    </xdr:from>
    <xdr:to>
      <xdr:col>36</xdr:col>
      <xdr:colOff>165100</xdr:colOff>
      <xdr:row>85</xdr:row>
      <xdr:rowOff>116903</xdr:rowOff>
    </xdr:to>
    <xdr:sp macro="" textlink="">
      <xdr:nvSpPr>
        <xdr:cNvPr id="367" name="楕円 366">
          <a:extLst>
            <a:ext uri="{FF2B5EF4-FFF2-40B4-BE49-F238E27FC236}">
              <a16:creationId xmlns:a16="http://schemas.microsoft.com/office/drawing/2014/main" id="{584974A9-4347-473A-AA83-8B239EF2B378}"/>
            </a:ext>
          </a:extLst>
        </xdr:cNvPr>
        <xdr:cNvSpPr/>
      </xdr:nvSpPr>
      <xdr:spPr>
        <a:xfrm>
          <a:off x="6921500" y="145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66103</xdr:rowOff>
    </xdr:from>
    <xdr:to>
      <xdr:col>41</xdr:col>
      <xdr:colOff>50800</xdr:colOff>
      <xdr:row>85</xdr:row>
      <xdr:rowOff>113919</xdr:rowOff>
    </xdr:to>
    <xdr:cxnSp macro="">
      <xdr:nvCxnSpPr>
        <xdr:cNvPr id="368" name="直線コネクタ 367">
          <a:extLst>
            <a:ext uri="{FF2B5EF4-FFF2-40B4-BE49-F238E27FC236}">
              <a16:creationId xmlns:a16="http://schemas.microsoft.com/office/drawing/2014/main" id="{2CBCEA3C-E87E-442F-9F67-2B71257B8699}"/>
            </a:ext>
          </a:extLst>
        </xdr:cNvPr>
        <xdr:cNvCxnSpPr/>
      </xdr:nvCxnSpPr>
      <xdr:spPr>
        <a:xfrm>
          <a:off x="6972300" y="14639353"/>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a:extLst>
            <a:ext uri="{FF2B5EF4-FFF2-40B4-BE49-F238E27FC236}">
              <a16:creationId xmlns:a16="http://schemas.microsoft.com/office/drawing/2014/main" id="{5ED2F3A3-6C63-49E6-9C44-13ADDB79CAF5}"/>
            </a:ext>
          </a:extLst>
        </xdr:cNvPr>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108602</xdr:rowOff>
    </xdr:from>
    <xdr:ext cx="469744" cy="259045"/>
    <xdr:sp macro="" textlink="">
      <xdr:nvSpPr>
        <xdr:cNvPr id="370" name="n_2aveValue【公営住宅】&#10;一人当たり面積">
          <a:extLst>
            <a:ext uri="{FF2B5EF4-FFF2-40B4-BE49-F238E27FC236}">
              <a16:creationId xmlns:a16="http://schemas.microsoft.com/office/drawing/2014/main" id="{D06F920F-6E43-4BB7-8D7A-D0AFFBA1D35F}"/>
            </a:ext>
          </a:extLst>
        </xdr:cNvPr>
        <xdr:cNvSpPr txBox="1"/>
      </xdr:nvSpPr>
      <xdr:spPr>
        <a:xfrm>
          <a:off x="8515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106570</xdr:rowOff>
    </xdr:from>
    <xdr:ext cx="469744" cy="259045"/>
    <xdr:sp macro="" textlink="">
      <xdr:nvSpPr>
        <xdr:cNvPr id="371" name="n_3aveValue【公営住宅】&#10;一人当たり面積">
          <a:extLst>
            <a:ext uri="{FF2B5EF4-FFF2-40B4-BE49-F238E27FC236}">
              <a16:creationId xmlns:a16="http://schemas.microsoft.com/office/drawing/2014/main" id="{DB7D05E2-8EF3-41A2-A0D4-8587136E0083}"/>
            </a:ext>
          </a:extLst>
        </xdr:cNvPr>
        <xdr:cNvSpPr txBox="1"/>
      </xdr:nvSpPr>
      <xdr:spPr>
        <a:xfrm>
          <a:off x="7626427" y="143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117619</xdr:rowOff>
    </xdr:from>
    <xdr:ext cx="469744" cy="259045"/>
    <xdr:sp macro="" textlink="">
      <xdr:nvSpPr>
        <xdr:cNvPr id="372" name="n_4aveValue【公営住宅】&#10;一人当たり面積">
          <a:extLst>
            <a:ext uri="{FF2B5EF4-FFF2-40B4-BE49-F238E27FC236}">
              <a16:creationId xmlns:a16="http://schemas.microsoft.com/office/drawing/2014/main" id="{ABD67D40-106F-4686-AD96-9D476F37C1EC}"/>
            </a:ext>
          </a:extLst>
        </xdr:cNvPr>
        <xdr:cNvSpPr txBox="1"/>
      </xdr:nvSpPr>
      <xdr:spPr>
        <a:xfrm>
          <a:off x="6737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96029</xdr:rowOff>
    </xdr:from>
    <xdr:ext cx="469744" cy="259045"/>
    <xdr:sp macro="" textlink="">
      <xdr:nvSpPr>
        <xdr:cNvPr id="373" name="n_1mainValue【公営住宅】&#10;一人当たり面積">
          <a:extLst>
            <a:ext uri="{FF2B5EF4-FFF2-40B4-BE49-F238E27FC236}">
              <a16:creationId xmlns:a16="http://schemas.microsoft.com/office/drawing/2014/main" id="{B33CBB09-D64D-41C0-A022-1777A5C61722}"/>
            </a:ext>
          </a:extLst>
        </xdr:cNvPr>
        <xdr:cNvSpPr txBox="1"/>
      </xdr:nvSpPr>
      <xdr:spPr>
        <a:xfrm>
          <a:off x="9391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116285</xdr:rowOff>
    </xdr:from>
    <xdr:ext cx="469744" cy="259045"/>
    <xdr:sp macro="" textlink="">
      <xdr:nvSpPr>
        <xdr:cNvPr id="374" name="n_2mainValue【公営住宅】&#10;一人当たり面積">
          <a:extLst>
            <a:ext uri="{FF2B5EF4-FFF2-40B4-BE49-F238E27FC236}">
              <a16:creationId xmlns:a16="http://schemas.microsoft.com/office/drawing/2014/main" id="{DAF4B5B8-7BE1-49B6-B806-132CCAFCB05C}"/>
            </a:ext>
          </a:extLst>
        </xdr:cNvPr>
        <xdr:cNvSpPr txBox="1"/>
      </xdr:nvSpPr>
      <xdr:spPr>
        <a:xfrm>
          <a:off x="8515427" y="1434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155846</xdr:rowOff>
    </xdr:from>
    <xdr:ext cx="469744" cy="259045"/>
    <xdr:sp macro="" textlink="">
      <xdr:nvSpPr>
        <xdr:cNvPr id="375" name="n_3mainValue【公営住宅】&#10;一人当たり面積">
          <a:extLst>
            <a:ext uri="{FF2B5EF4-FFF2-40B4-BE49-F238E27FC236}">
              <a16:creationId xmlns:a16="http://schemas.microsoft.com/office/drawing/2014/main" id="{EA209D1E-AABE-49A8-9250-9F6A7C17107A}"/>
            </a:ext>
          </a:extLst>
        </xdr:cNvPr>
        <xdr:cNvSpPr txBox="1"/>
      </xdr:nvSpPr>
      <xdr:spPr>
        <a:xfrm>
          <a:off x="7626427" y="1472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108030</xdr:rowOff>
    </xdr:from>
    <xdr:ext cx="469744" cy="259045"/>
    <xdr:sp macro="" textlink="">
      <xdr:nvSpPr>
        <xdr:cNvPr id="376" name="n_4mainValue【公営住宅】&#10;一人当たり面積">
          <a:extLst>
            <a:ext uri="{FF2B5EF4-FFF2-40B4-BE49-F238E27FC236}">
              <a16:creationId xmlns:a16="http://schemas.microsoft.com/office/drawing/2014/main" id="{BCC3110A-5A40-4D7A-9B42-BEC49383DCE5}"/>
            </a:ext>
          </a:extLst>
        </xdr:cNvPr>
        <xdr:cNvSpPr txBox="1"/>
      </xdr:nvSpPr>
      <xdr:spPr>
        <a:xfrm>
          <a:off x="6737427" y="1468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D238A99D-E978-41A9-BFAD-DA4B3C3AB6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BC5B6BF-5CD9-46E0-BDC4-2BE9D104C3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661314B-E0F6-46B7-ACEC-7BDB10F53D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27047E11-9280-449F-90EA-C6069414C82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DCEBBA10-ED45-4C0E-A5AB-15A4AC82CBD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F85BBE79-0828-4752-BD86-113C365279C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496BD64B-9332-4AE0-B762-7F468589FDE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602B4469-764A-4B42-B02E-206A9D26CA0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9FBE90AF-D832-427D-B3F2-BD4CB11E99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4E8CA91-1729-4BAE-97A1-3F858F4701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1C0F036B-3C7E-4D0B-87B7-4AB30A9886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28A33DCC-D514-40DF-B668-9CACED1E343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F276B6ED-4E2E-4EB6-B222-56DDD774DF1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573F2702-7AA1-4BC3-88C6-92A96A06D13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7013585D-9142-4E2B-98C8-A0C701B7867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AC547D16-7F57-4178-8C9A-D084A5B1404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4F990B4A-2336-4FA0-BE70-E1AA5D057D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DE31B3CA-9AD3-4A9E-B645-FCD0ABF9987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E08DB50F-BFE6-4CCA-B13A-280C483A73F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973AC3D3-0F3C-494A-8934-A7D0FA67D22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3BC181DC-ED9F-4C5D-80D2-C0BBFD3D79F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B1A290FE-43E3-4623-BDCC-87B616E4A4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FDD3B3FA-2147-42BA-95B1-0E12D7F5E6D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3109C7D8-B4F6-4859-972B-D775F5622E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70C31DBF-4AC7-45CC-8A93-B67E90B4A0E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DDDA8358-A7A7-4439-A6B3-B46F0AF166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F5B96C95-F309-4F42-83C3-46FCE8CB217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17130E52-F7B1-40F5-B365-C5C9FC6436D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2676725-6CB5-4149-8FCA-75A45BAE2CC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4388C0AD-E3D3-43A4-AF2C-0D807ADE376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D9475199-E586-4152-851F-1D0D759014B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3A826D18-C8E3-4D2B-ACC4-1506998503D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9A1A8C82-CADE-4876-9859-E05701F389C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FF3CCF03-32AC-4067-8029-8FBAD8C915F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BB1CF332-F575-42EC-9C53-10CF084427C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B42F446E-A9A8-48AF-9FB9-ACCCD7B5236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a:extLst>
            <a:ext uri="{FF2B5EF4-FFF2-40B4-BE49-F238E27FC236}">
              <a16:creationId xmlns:a16="http://schemas.microsoft.com/office/drawing/2014/main" id="{189E456C-5102-4B64-A5F0-BB013400132D}"/>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2F5B443A-9A68-4981-9358-ECCFF2B8695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724ACF1E-7C2F-4223-B61E-A5F81C3228E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a:extLst>
            <a:ext uri="{FF2B5EF4-FFF2-40B4-BE49-F238E27FC236}">
              <a16:creationId xmlns:a16="http://schemas.microsoft.com/office/drawing/2014/main" id="{4A00E0BF-0131-40A5-A245-C34EE54B88A7}"/>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a:extLst>
            <a:ext uri="{FF2B5EF4-FFF2-40B4-BE49-F238E27FC236}">
              <a16:creationId xmlns:a16="http://schemas.microsoft.com/office/drawing/2014/main" id="{3E7904B4-D7B1-44B6-928A-F9692CEDAFB6}"/>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a:extLst>
            <a:ext uri="{FF2B5EF4-FFF2-40B4-BE49-F238E27FC236}">
              <a16:creationId xmlns:a16="http://schemas.microsoft.com/office/drawing/2014/main" id="{68331ACA-33AE-4B99-A7CF-948C8122AE6E}"/>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a:extLst>
            <a:ext uri="{FF2B5EF4-FFF2-40B4-BE49-F238E27FC236}">
              <a16:creationId xmlns:a16="http://schemas.microsoft.com/office/drawing/2014/main" id="{BD9C701E-034B-466E-8809-7C830B9838DB}"/>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a:extLst>
            <a:ext uri="{FF2B5EF4-FFF2-40B4-BE49-F238E27FC236}">
              <a16:creationId xmlns:a16="http://schemas.microsoft.com/office/drawing/2014/main" id="{8422EE86-22F5-42C0-B4E9-F913DBADF4AC}"/>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57236861-9EFD-42EC-937C-4CE5536885D1}"/>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a:extLst>
            <a:ext uri="{FF2B5EF4-FFF2-40B4-BE49-F238E27FC236}">
              <a16:creationId xmlns:a16="http://schemas.microsoft.com/office/drawing/2014/main" id="{3EA044F9-EF5F-4AB0-88A0-E62121279935}"/>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a:extLst>
            <a:ext uri="{FF2B5EF4-FFF2-40B4-BE49-F238E27FC236}">
              <a16:creationId xmlns:a16="http://schemas.microsoft.com/office/drawing/2014/main" id="{4ACDB028-820A-470F-ABB1-22247CF2FD56}"/>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68580</xdr:rowOff>
    </xdr:from>
    <xdr:to>
      <xdr:col>76</xdr:col>
      <xdr:colOff>165100</xdr:colOff>
      <xdr:row>37</xdr:row>
      <xdr:rowOff>170180</xdr:rowOff>
    </xdr:to>
    <xdr:sp macro="" textlink="">
      <xdr:nvSpPr>
        <xdr:cNvPr id="424" name="フローチャート: 判断 423">
          <a:extLst>
            <a:ext uri="{FF2B5EF4-FFF2-40B4-BE49-F238E27FC236}">
              <a16:creationId xmlns:a16="http://schemas.microsoft.com/office/drawing/2014/main" id="{4CAAA490-6DE5-4FDA-A551-77D3BA1580D2}"/>
            </a:ext>
          </a:extLst>
        </xdr:cNvPr>
        <xdr:cNvSpPr/>
      </xdr:nvSpPr>
      <xdr:spPr>
        <a:xfrm>
          <a:off x="14541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78740</xdr:rowOff>
    </xdr:from>
    <xdr:to>
      <xdr:col>72</xdr:col>
      <xdr:colOff>38100</xdr:colOff>
      <xdr:row>38</xdr:row>
      <xdr:rowOff>8890</xdr:rowOff>
    </xdr:to>
    <xdr:sp macro="" textlink="">
      <xdr:nvSpPr>
        <xdr:cNvPr id="425" name="フローチャート: 判断 424">
          <a:extLst>
            <a:ext uri="{FF2B5EF4-FFF2-40B4-BE49-F238E27FC236}">
              <a16:creationId xmlns:a16="http://schemas.microsoft.com/office/drawing/2014/main" id="{EDF2D6BD-461E-4C30-9B5F-E428CF44CE65}"/>
            </a:ext>
          </a:extLst>
        </xdr:cNvPr>
        <xdr:cNvSpPr/>
      </xdr:nvSpPr>
      <xdr:spPr>
        <a:xfrm>
          <a:off x="13652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107950</xdr:rowOff>
    </xdr:from>
    <xdr:to>
      <xdr:col>67</xdr:col>
      <xdr:colOff>101600</xdr:colOff>
      <xdr:row>38</xdr:row>
      <xdr:rowOff>38100</xdr:rowOff>
    </xdr:to>
    <xdr:sp macro="" textlink="">
      <xdr:nvSpPr>
        <xdr:cNvPr id="426" name="フローチャート: 判断 425">
          <a:extLst>
            <a:ext uri="{FF2B5EF4-FFF2-40B4-BE49-F238E27FC236}">
              <a16:creationId xmlns:a16="http://schemas.microsoft.com/office/drawing/2014/main" id="{8F1FA9B2-DB50-4A26-9051-2ED6E87A6495}"/>
            </a:ext>
          </a:extLst>
        </xdr:cNvPr>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D5BBE800-531A-40D8-BB29-882820C454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8CB65F9-677F-4A72-8C94-8FEB94C538B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E7006F04-5400-4E49-97EB-829D07AC466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4CA5098-040F-4CC6-BC97-C652DD73DA0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64CB741-EB04-4474-98FC-15FF2D7AD9E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152400</xdr:rowOff>
    </xdr:from>
    <xdr:to>
      <xdr:col>85</xdr:col>
      <xdr:colOff>177800</xdr:colOff>
      <xdr:row>40</xdr:row>
      <xdr:rowOff>82550</xdr:rowOff>
    </xdr:to>
    <xdr:sp macro="" textlink="">
      <xdr:nvSpPr>
        <xdr:cNvPr id="432" name="楕円 431">
          <a:extLst>
            <a:ext uri="{FF2B5EF4-FFF2-40B4-BE49-F238E27FC236}">
              <a16:creationId xmlns:a16="http://schemas.microsoft.com/office/drawing/2014/main" id="{60919645-7E51-4DEA-B715-E6E4C7DC7C40}"/>
            </a:ext>
          </a:extLst>
        </xdr:cNvPr>
        <xdr:cNvSpPr/>
      </xdr:nvSpPr>
      <xdr:spPr>
        <a:xfrm>
          <a:off x="162687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67327</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4F0B7D97-898C-4498-8A08-91DDEA2F1A79}"/>
            </a:ext>
          </a:extLst>
        </xdr:cNvPr>
        <xdr:cNvSpPr txBox="1"/>
      </xdr:nvSpPr>
      <xdr:spPr>
        <a:xfrm>
          <a:off x="16357600"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137160</xdr:rowOff>
    </xdr:from>
    <xdr:to>
      <xdr:col>81</xdr:col>
      <xdr:colOff>101600</xdr:colOff>
      <xdr:row>40</xdr:row>
      <xdr:rowOff>67310</xdr:rowOff>
    </xdr:to>
    <xdr:sp macro="" textlink="">
      <xdr:nvSpPr>
        <xdr:cNvPr id="434" name="楕円 433">
          <a:extLst>
            <a:ext uri="{FF2B5EF4-FFF2-40B4-BE49-F238E27FC236}">
              <a16:creationId xmlns:a16="http://schemas.microsoft.com/office/drawing/2014/main" id="{4BD21381-FD52-4027-A8D1-E8D56C6061A7}"/>
            </a:ext>
          </a:extLst>
        </xdr:cNvPr>
        <xdr:cNvSpPr/>
      </xdr:nvSpPr>
      <xdr:spPr>
        <a:xfrm>
          <a:off x="154305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16510</xdr:rowOff>
    </xdr:from>
    <xdr:to>
      <xdr:col>85</xdr:col>
      <xdr:colOff>127000</xdr:colOff>
      <xdr:row>40</xdr:row>
      <xdr:rowOff>31750</xdr:rowOff>
    </xdr:to>
    <xdr:cxnSp macro="">
      <xdr:nvCxnSpPr>
        <xdr:cNvPr id="435" name="直線コネクタ 434">
          <a:extLst>
            <a:ext uri="{FF2B5EF4-FFF2-40B4-BE49-F238E27FC236}">
              <a16:creationId xmlns:a16="http://schemas.microsoft.com/office/drawing/2014/main" id="{69A41B90-489B-4CA9-B3AA-32E3E554626A}"/>
            </a:ext>
          </a:extLst>
        </xdr:cNvPr>
        <xdr:cNvCxnSpPr/>
      </xdr:nvCxnSpPr>
      <xdr:spPr>
        <a:xfrm>
          <a:off x="15481300" y="68745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121920</xdr:rowOff>
    </xdr:from>
    <xdr:to>
      <xdr:col>76</xdr:col>
      <xdr:colOff>165100</xdr:colOff>
      <xdr:row>40</xdr:row>
      <xdr:rowOff>52070</xdr:rowOff>
    </xdr:to>
    <xdr:sp macro="" textlink="">
      <xdr:nvSpPr>
        <xdr:cNvPr id="436" name="楕円 435">
          <a:extLst>
            <a:ext uri="{FF2B5EF4-FFF2-40B4-BE49-F238E27FC236}">
              <a16:creationId xmlns:a16="http://schemas.microsoft.com/office/drawing/2014/main" id="{DA5137ED-4E02-4689-90E4-A384E21E1AB2}"/>
            </a:ext>
          </a:extLst>
        </xdr:cNvPr>
        <xdr:cNvSpPr/>
      </xdr:nvSpPr>
      <xdr:spPr>
        <a:xfrm>
          <a:off x="145415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xdr:rowOff>
    </xdr:from>
    <xdr:to>
      <xdr:col>81</xdr:col>
      <xdr:colOff>50800</xdr:colOff>
      <xdr:row>40</xdr:row>
      <xdr:rowOff>16510</xdr:rowOff>
    </xdr:to>
    <xdr:cxnSp macro="">
      <xdr:nvCxnSpPr>
        <xdr:cNvPr id="437" name="直線コネクタ 436">
          <a:extLst>
            <a:ext uri="{FF2B5EF4-FFF2-40B4-BE49-F238E27FC236}">
              <a16:creationId xmlns:a16="http://schemas.microsoft.com/office/drawing/2014/main" id="{F6C9E595-FDAD-4BE1-9E9B-A80234D62C45}"/>
            </a:ext>
          </a:extLst>
        </xdr:cNvPr>
        <xdr:cNvCxnSpPr/>
      </xdr:nvCxnSpPr>
      <xdr:spPr>
        <a:xfrm>
          <a:off x="14592300" y="6859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140970</xdr:rowOff>
    </xdr:from>
    <xdr:to>
      <xdr:col>72</xdr:col>
      <xdr:colOff>38100</xdr:colOff>
      <xdr:row>40</xdr:row>
      <xdr:rowOff>71120</xdr:rowOff>
    </xdr:to>
    <xdr:sp macro="" textlink="">
      <xdr:nvSpPr>
        <xdr:cNvPr id="438" name="楕円 437">
          <a:extLst>
            <a:ext uri="{FF2B5EF4-FFF2-40B4-BE49-F238E27FC236}">
              <a16:creationId xmlns:a16="http://schemas.microsoft.com/office/drawing/2014/main" id="{13B6C8FF-BF8B-4DA5-ABA4-24ADF9B8F5A5}"/>
            </a:ext>
          </a:extLst>
        </xdr:cNvPr>
        <xdr:cNvSpPr/>
      </xdr:nvSpPr>
      <xdr:spPr>
        <a:xfrm>
          <a:off x="136525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xdr:rowOff>
    </xdr:from>
    <xdr:to>
      <xdr:col>76</xdr:col>
      <xdr:colOff>114300</xdr:colOff>
      <xdr:row>40</xdr:row>
      <xdr:rowOff>20320</xdr:rowOff>
    </xdr:to>
    <xdr:cxnSp macro="">
      <xdr:nvCxnSpPr>
        <xdr:cNvPr id="439" name="直線コネクタ 438">
          <a:extLst>
            <a:ext uri="{FF2B5EF4-FFF2-40B4-BE49-F238E27FC236}">
              <a16:creationId xmlns:a16="http://schemas.microsoft.com/office/drawing/2014/main" id="{B26880C0-311D-4AFB-B757-34105325AF94}"/>
            </a:ext>
          </a:extLst>
        </xdr:cNvPr>
        <xdr:cNvCxnSpPr/>
      </xdr:nvCxnSpPr>
      <xdr:spPr>
        <a:xfrm flipV="1">
          <a:off x="13703300" y="6859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124460</xdr:rowOff>
    </xdr:from>
    <xdr:to>
      <xdr:col>67</xdr:col>
      <xdr:colOff>101600</xdr:colOff>
      <xdr:row>40</xdr:row>
      <xdr:rowOff>54610</xdr:rowOff>
    </xdr:to>
    <xdr:sp macro="" textlink="">
      <xdr:nvSpPr>
        <xdr:cNvPr id="440" name="楕円 439">
          <a:extLst>
            <a:ext uri="{FF2B5EF4-FFF2-40B4-BE49-F238E27FC236}">
              <a16:creationId xmlns:a16="http://schemas.microsoft.com/office/drawing/2014/main" id="{C83FE244-EBAF-4989-9838-45DF0EDDA3B6}"/>
            </a:ext>
          </a:extLst>
        </xdr:cNvPr>
        <xdr:cNvSpPr/>
      </xdr:nvSpPr>
      <xdr:spPr>
        <a:xfrm>
          <a:off x="12763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3810</xdr:rowOff>
    </xdr:from>
    <xdr:to>
      <xdr:col>71</xdr:col>
      <xdr:colOff>177800</xdr:colOff>
      <xdr:row>40</xdr:row>
      <xdr:rowOff>20320</xdr:rowOff>
    </xdr:to>
    <xdr:cxnSp macro="">
      <xdr:nvCxnSpPr>
        <xdr:cNvPr id="441" name="直線コネクタ 440">
          <a:extLst>
            <a:ext uri="{FF2B5EF4-FFF2-40B4-BE49-F238E27FC236}">
              <a16:creationId xmlns:a16="http://schemas.microsoft.com/office/drawing/2014/main" id="{A9F4F558-AA9B-4EE8-B359-30B637DA8E43}"/>
            </a:ext>
          </a:extLst>
        </xdr:cNvPr>
        <xdr:cNvCxnSpPr/>
      </xdr:nvCxnSpPr>
      <xdr:spPr>
        <a:xfrm>
          <a:off x="12814300" y="686181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0FCF2E77-8953-4F58-86BA-23ECDA6916BA}"/>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EFC8C045-8A41-451A-87B1-172911769F15}"/>
            </a:ext>
          </a:extLst>
        </xdr:cNvPr>
        <xdr:cNvSpPr txBox="1"/>
      </xdr:nvSpPr>
      <xdr:spPr>
        <a:xfrm>
          <a:off x="14389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25417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F27148D5-BE78-4B45-A301-51D92A562D8B}"/>
            </a:ext>
          </a:extLst>
        </xdr:cNvPr>
        <xdr:cNvSpPr txBox="1"/>
      </xdr:nvSpPr>
      <xdr:spPr>
        <a:xfrm>
          <a:off x="13500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54627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3B2B12A6-A6B1-42D7-A366-77B04B0E4F27}"/>
            </a:ext>
          </a:extLst>
        </xdr:cNvPr>
        <xdr:cNvSpPr txBox="1"/>
      </xdr:nvSpPr>
      <xdr:spPr>
        <a:xfrm>
          <a:off x="12611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58437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DA998FDF-22C4-4C6F-A5B7-8FBB4A0D3B41}"/>
            </a:ext>
          </a:extLst>
        </xdr:cNvPr>
        <xdr:cNvSpPr txBox="1"/>
      </xdr:nvSpPr>
      <xdr:spPr>
        <a:xfrm>
          <a:off x="15266044" y="691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43197</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188366DE-CD37-49DE-8931-BC86659086C9}"/>
            </a:ext>
          </a:extLst>
        </xdr:cNvPr>
        <xdr:cNvSpPr txBox="1"/>
      </xdr:nvSpPr>
      <xdr:spPr>
        <a:xfrm>
          <a:off x="14389744" y="690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62247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74E92675-6E0A-4434-8B28-0F79F143CFB0}"/>
            </a:ext>
          </a:extLst>
        </xdr:cNvPr>
        <xdr:cNvSpPr txBox="1"/>
      </xdr:nvSpPr>
      <xdr:spPr>
        <a:xfrm>
          <a:off x="13500744" y="692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45737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B87E2567-2F43-4C7E-A835-D7EE5D8CFE69}"/>
            </a:ext>
          </a:extLst>
        </xdr:cNvPr>
        <xdr:cNvSpPr txBox="1"/>
      </xdr:nvSpPr>
      <xdr:spPr>
        <a:xfrm>
          <a:off x="12611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898F571D-4918-4DF0-9C07-79650AD3C63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C8160B6C-0237-41B1-92CF-79E7D270CED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4BEE903D-E473-41F9-914E-D34B62B4545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2B849158-D5DE-4ED9-BC32-C5A1B8932B3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32F554AB-0C4C-40D5-8CE3-11F843767B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4473B87A-7283-40BC-AE55-55922D92E1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6A144C55-C7E7-4B92-BA32-CF610E9A9BD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DC8C7D61-FB6C-41A6-82E9-16645EAE1E6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C23D451E-FF9F-459C-84EC-4856CECC5D7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2D220041-6D13-4AB1-BE71-5DE340BAA5E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9783F844-FC52-4118-8098-CE3706A9ECC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0476072D-1E69-4BE0-A36B-94AB9F37441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0E27A081-F8BE-47BF-A34C-6482D40AF42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C07A004C-A283-42C2-9A0D-46C69787C85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66C07BDB-8E4B-4B41-A783-D2381E0CD5F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DEFAAF7A-EA1C-4107-BF23-62CD370F3D1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B191E42A-609E-4D93-9AEF-EA70D062B83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A8E94EA3-56E6-44A0-AD94-DE4CF998C35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CA311CB8-1618-4685-95D3-9B0878A2BD5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4DFDA876-E402-4351-8890-26A72D005C5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33DD71FD-7210-42AE-A617-AAB7F582846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468077F4-0DC5-4ED2-A0F3-490045E7AA2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F00CFA96-0B8A-4730-B8AC-76DA57C68D2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a:extLst>
            <a:ext uri="{FF2B5EF4-FFF2-40B4-BE49-F238E27FC236}">
              <a16:creationId xmlns:a16="http://schemas.microsoft.com/office/drawing/2014/main" id="{E6241CF8-55E0-4224-B7A7-1DF05CF0B763}"/>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12CCEF34-FE06-4523-ADDD-78EF0544065A}"/>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a:extLst>
            <a:ext uri="{FF2B5EF4-FFF2-40B4-BE49-F238E27FC236}">
              <a16:creationId xmlns:a16="http://schemas.microsoft.com/office/drawing/2014/main" id="{130CAFAA-B7FE-47EA-A360-E0634E998771}"/>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6AE36BA0-CC65-4759-85C3-CF7761ACA1FB}"/>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a:extLst>
            <a:ext uri="{FF2B5EF4-FFF2-40B4-BE49-F238E27FC236}">
              <a16:creationId xmlns:a16="http://schemas.microsoft.com/office/drawing/2014/main" id="{E28DD4CA-03D0-49C5-97EE-6EE0A22BD07C}"/>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7EC59E8C-9F04-4366-98A4-18D76F64DA40}"/>
            </a:ext>
          </a:extLst>
        </xdr:cNvPr>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a:extLst>
            <a:ext uri="{FF2B5EF4-FFF2-40B4-BE49-F238E27FC236}">
              <a16:creationId xmlns:a16="http://schemas.microsoft.com/office/drawing/2014/main" id="{4AF5A9B4-7ECE-4908-A414-77FD71228031}"/>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a:extLst>
            <a:ext uri="{FF2B5EF4-FFF2-40B4-BE49-F238E27FC236}">
              <a16:creationId xmlns:a16="http://schemas.microsoft.com/office/drawing/2014/main" id="{9963C984-5B25-42D2-9B0D-556909783C14}"/>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88900</xdr:rowOff>
    </xdr:from>
    <xdr:to>
      <xdr:col>107</xdr:col>
      <xdr:colOff>101600</xdr:colOff>
      <xdr:row>41</xdr:row>
      <xdr:rowOff>19050</xdr:rowOff>
    </xdr:to>
    <xdr:sp macro="" textlink="">
      <xdr:nvSpPr>
        <xdr:cNvPr id="481" name="フローチャート: 判断 480">
          <a:extLst>
            <a:ext uri="{FF2B5EF4-FFF2-40B4-BE49-F238E27FC236}">
              <a16:creationId xmlns:a16="http://schemas.microsoft.com/office/drawing/2014/main" id="{FB4D9FD2-D7DE-47AE-B165-E324C121E51D}"/>
            </a:ext>
          </a:extLst>
        </xdr:cNvPr>
        <xdr:cNvSpPr/>
      </xdr:nvSpPr>
      <xdr:spPr>
        <a:xfrm>
          <a:off x="20383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92710</xdr:rowOff>
    </xdr:from>
    <xdr:to>
      <xdr:col>102</xdr:col>
      <xdr:colOff>165100</xdr:colOff>
      <xdr:row>41</xdr:row>
      <xdr:rowOff>22860</xdr:rowOff>
    </xdr:to>
    <xdr:sp macro="" textlink="">
      <xdr:nvSpPr>
        <xdr:cNvPr id="482" name="フローチャート: 判断 481">
          <a:extLst>
            <a:ext uri="{FF2B5EF4-FFF2-40B4-BE49-F238E27FC236}">
              <a16:creationId xmlns:a16="http://schemas.microsoft.com/office/drawing/2014/main" id="{7FDA9694-995D-499D-B781-6CAFAF5A8CD1}"/>
            </a:ext>
          </a:extLst>
        </xdr:cNvPr>
        <xdr:cNvSpPr/>
      </xdr:nvSpPr>
      <xdr:spPr>
        <a:xfrm>
          <a:off x="19494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78740</xdr:rowOff>
    </xdr:from>
    <xdr:to>
      <xdr:col>98</xdr:col>
      <xdr:colOff>38100</xdr:colOff>
      <xdr:row>41</xdr:row>
      <xdr:rowOff>8890</xdr:rowOff>
    </xdr:to>
    <xdr:sp macro="" textlink="">
      <xdr:nvSpPr>
        <xdr:cNvPr id="483" name="フローチャート: 判断 482">
          <a:extLst>
            <a:ext uri="{FF2B5EF4-FFF2-40B4-BE49-F238E27FC236}">
              <a16:creationId xmlns:a16="http://schemas.microsoft.com/office/drawing/2014/main" id="{A645591B-4F76-4E79-A773-9C2964263C32}"/>
            </a:ext>
          </a:extLst>
        </xdr:cNvPr>
        <xdr:cNvSpPr/>
      </xdr:nvSpPr>
      <xdr:spPr>
        <a:xfrm>
          <a:off x="18605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4E60154-1DDF-415B-9EB0-E4D6508C58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A54F612-8424-43F1-9439-3F30431F3E3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664109E-8A47-4CDA-8654-994CC283D13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A144564-7860-4544-BF2B-824C48D3412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6AB4012-0C71-415E-8E4A-D05B9324BD4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7620</xdr:rowOff>
    </xdr:from>
    <xdr:to>
      <xdr:col>116</xdr:col>
      <xdr:colOff>114300</xdr:colOff>
      <xdr:row>40</xdr:row>
      <xdr:rowOff>109220</xdr:rowOff>
    </xdr:to>
    <xdr:sp macro="" textlink="">
      <xdr:nvSpPr>
        <xdr:cNvPr id="489" name="楕円 488">
          <a:extLst>
            <a:ext uri="{FF2B5EF4-FFF2-40B4-BE49-F238E27FC236}">
              <a16:creationId xmlns:a16="http://schemas.microsoft.com/office/drawing/2014/main" id="{FD0EC4F0-6B14-49E5-B0DF-714B6E4C9763}"/>
            </a:ext>
          </a:extLst>
        </xdr:cNvPr>
        <xdr:cNvSpPr/>
      </xdr:nvSpPr>
      <xdr:spPr>
        <a:xfrm>
          <a:off x="221107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30497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B84C4BA4-1B04-45B5-B21B-146C668EB508}"/>
            </a:ext>
          </a:extLst>
        </xdr:cNvPr>
        <xdr:cNvSpPr txBox="1"/>
      </xdr:nvSpPr>
      <xdr:spPr>
        <a:xfrm>
          <a:off x="221996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15240</xdr:rowOff>
    </xdr:from>
    <xdr:to>
      <xdr:col>112</xdr:col>
      <xdr:colOff>38100</xdr:colOff>
      <xdr:row>40</xdr:row>
      <xdr:rowOff>116840</xdr:rowOff>
    </xdr:to>
    <xdr:sp macro="" textlink="">
      <xdr:nvSpPr>
        <xdr:cNvPr id="491" name="楕円 490">
          <a:extLst>
            <a:ext uri="{FF2B5EF4-FFF2-40B4-BE49-F238E27FC236}">
              <a16:creationId xmlns:a16="http://schemas.microsoft.com/office/drawing/2014/main" id="{E9173C63-57C4-446F-A75A-BBAB588BAE89}"/>
            </a:ext>
          </a:extLst>
        </xdr:cNvPr>
        <xdr:cNvSpPr/>
      </xdr:nvSpPr>
      <xdr:spPr>
        <a:xfrm>
          <a:off x="212725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58420</xdr:rowOff>
    </xdr:from>
    <xdr:to>
      <xdr:col>116</xdr:col>
      <xdr:colOff>63500</xdr:colOff>
      <xdr:row>40</xdr:row>
      <xdr:rowOff>66040</xdr:rowOff>
    </xdr:to>
    <xdr:cxnSp macro="">
      <xdr:nvCxnSpPr>
        <xdr:cNvPr id="492" name="直線コネクタ 491">
          <a:extLst>
            <a:ext uri="{FF2B5EF4-FFF2-40B4-BE49-F238E27FC236}">
              <a16:creationId xmlns:a16="http://schemas.microsoft.com/office/drawing/2014/main" id="{F1FCAD46-F905-42E8-9052-8536B6E19603}"/>
            </a:ext>
          </a:extLst>
        </xdr:cNvPr>
        <xdr:cNvCxnSpPr/>
      </xdr:nvCxnSpPr>
      <xdr:spPr>
        <a:xfrm flipV="1">
          <a:off x="21323300" y="6916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62230</xdr:rowOff>
    </xdr:from>
    <xdr:to>
      <xdr:col>107</xdr:col>
      <xdr:colOff>101600</xdr:colOff>
      <xdr:row>40</xdr:row>
      <xdr:rowOff>163830</xdr:rowOff>
    </xdr:to>
    <xdr:sp macro="" textlink="">
      <xdr:nvSpPr>
        <xdr:cNvPr id="493" name="楕円 492">
          <a:extLst>
            <a:ext uri="{FF2B5EF4-FFF2-40B4-BE49-F238E27FC236}">
              <a16:creationId xmlns:a16="http://schemas.microsoft.com/office/drawing/2014/main" id="{8AE2BB91-CBBC-448F-8901-CBD2586F0143}"/>
            </a:ext>
          </a:extLst>
        </xdr:cNvPr>
        <xdr:cNvSpPr/>
      </xdr:nvSpPr>
      <xdr:spPr>
        <a:xfrm>
          <a:off x="20383500" y="69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66040</xdr:rowOff>
    </xdr:from>
    <xdr:to>
      <xdr:col>111</xdr:col>
      <xdr:colOff>177800</xdr:colOff>
      <xdr:row>40</xdr:row>
      <xdr:rowOff>113030</xdr:rowOff>
    </xdr:to>
    <xdr:cxnSp macro="">
      <xdr:nvCxnSpPr>
        <xdr:cNvPr id="494" name="直線コネクタ 493">
          <a:extLst>
            <a:ext uri="{FF2B5EF4-FFF2-40B4-BE49-F238E27FC236}">
              <a16:creationId xmlns:a16="http://schemas.microsoft.com/office/drawing/2014/main" id="{E0C459BC-69C2-48D4-9716-11F06A94A91E}"/>
            </a:ext>
          </a:extLst>
        </xdr:cNvPr>
        <xdr:cNvCxnSpPr/>
      </xdr:nvCxnSpPr>
      <xdr:spPr>
        <a:xfrm flipV="1">
          <a:off x="20434300" y="692404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133350</xdr:rowOff>
    </xdr:from>
    <xdr:to>
      <xdr:col>102</xdr:col>
      <xdr:colOff>165100</xdr:colOff>
      <xdr:row>40</xdr:row>
      <xdr:rowOff>63500</xdr:rowOff>
    </xdr:to>
    <xdr:sp macro="" textlink="">
      <xdr:nvSpPr>
        <xdr:cNvPr id="495" name="楕円 494">
          <a:extLst>
            <a:ext uri="{FF2B5EF4-FFF2-40B4-BE49-F238E27FC236}">
              <a16:creationId xmlns:a16="http://schemas.microsoft.com/office/drawing/2014/main" id="{B0644E11-761C-41D4-9885-72DF1F421B7F}"/>
            </a:ext>
          </a:extLst>
        </xdr:cNvPr>
        <xdr:cNvSpPr/>
      </xdr:nvSpPr>
      <xdr:spPr>
        <a:xfrm>
          <a:off x="19494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12700</xdr:rowOff>
    </xdr:from>
    <xdr:to>
      <xdr:col>107</xdr:col>
      <xdr:colOff>50800</xdr:colOff>
      <xdr:row>40</xdr:row>
      <xdr:rowOff>113030</xdr:rowOff>
    </xdr:to>
    <xdr:cxnSp macro="">
      <xdr:nvCxnSpPr>
        <xdr:cNvPr id="496" name="直線コネクタ 495">
          <a:extLst>
            <a:ext uri="{FF2B5EF4-FFF2-40B4-BE49-F238E27FC236}">
              <a16:creationId xmlns:a16="http://schemas.microsoft.com/office/drawing/2014/main" id="{DEC0A351-20E3-4E0F-86C0-FCDDE715FDF1}"/>
            </a:ext>
          </a:extLst>
        </xdr:cNvPr>
        <xdr:cNvCxnSpPr/>
      </xdr:nvCxnSpPr>
      <xdr:spPr>
        <a:xfrm>
          <a:off x="19545300" y="6870700"/>
          <a:ext cx="8890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69850</xdr:rowOff>
    </xdr:from>
    <xdr:to>
      <xdr:col>98</xdr:col>
      <xdr:colOff>38100</xdr:colOff>
      <xdr:row>40</xdr:row>
      <xdr:rowOff>0</xdr:rowOff>
    </xdr:to>
    <xdr:sp macro="" textlink="">
      <xdr:nvSpPr>
        <xdr:cNvPr id="497" name="楕円 496">
          <a:extLst>
            <a:ext uri="{FF2B5EF4-FFF2-40B4-BE49-F238E27FC236}">
              <a16:creationId xmlns:a16="http://schemas.microsoft.com/office/drawing/2014/main" id="{7077B569-E708-4BEE-AE57-191B2A70E3A6}"/>
            </a:ext>
          </a:extLst>
        </xdr:cNvPr>
        <xdr:cNvSpPr/>
      </xdr:nvSpPr>
      <xdr:spPr>
        <a:xfrm>
          <a:off x="18605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120650</xdr:rowOff>
    </xdr:from>
    <xdr:to>
      <xdr:col>102</xdr:col>
      <xdr:colOff>114300</xdr:colOff>
      <xdr:row>40</xdr:row>
      <xdr:rowOff>12700</xdr:rowOff>
    </xdr:to>
    <xdr:cxnSp macro="">
      <xdr:nvCxnSpPr>
        <xdr:cNvPr id="498" name="直線コネクタ 497">
          <a:extLst>
            <a:ext uri="{FF2B5EF4-FFF2-40B4-BE49-F238E27FC236}">
              <a16:creationId xmlns:a16="http://schemas.microsoft.com/office/drawing/2014/main" id="{85D99522-FC2F-4B6B-9044-51E89B92DFAD}"/>
            </a:ext>
          </a:extLst>
        </xdr:cNvPr>
        <xdr:cNvCxnSpPr/>
      </xdr:nvCxnSpPr>
      <xdr:spPr>
        <a:xfrm>
          <a:off x="18656300" y="6807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B30307C0-902C-4F05-969E-AE90E1CE59BA}"/>
            </a:ext>
          </a:extLst>
        </xdr:cNvPr>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10177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CB2CEE3F-F7BF-4213-8ECF-A911B4F498D0}"/>
            </a:ext>
          </a:extLst>
        </xdr:cNvPr>
        <xdr:cNvSpPr txBox="1"/>
      </xdr:nvSpPr>
      <xdr:spPr>
        <a:xfrm>
          <a:off x="20199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13987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96401D5-CA80-4D7D-9859-4F32FFF75BFA}"/>
            </a:ext>
          </a:extLst>
        </xdr:cNvPr>
        <xdr:cNvSpPr txBox="1"/>
      </xdr:nvSpPr>
      <xdr:spPr>
        <a:xfrm>
          <a:off x="19310427" y="704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1D2F559A-7AD9-45D3-96AD-9AECA7CF1A6C}"/>
            </a:ext>
          </a:extLst>
        </xdr:cNvPr>
        <xdr:cNvSpPr txBox="1"/>
      </xdr:nvSpPr>
      <xdr:spPr>
        <a:xfrm>
          <a:off x="18421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133367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26A94227-B6DD-402A-B1AB-4A634C7F427B}"/>
            </a:ext>
          </a:extLst>
        </xdr:cNvPr>
        <xdr:cNvSpPr txBox="1"/>
      </xdr:nvSpPr>
      <xdr:spPr>
        <a:xfrm>
          <a:off x="210757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8907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40CEB10-270B-42B0-B769-AD6ED1EE81B2}"/>
            </a:ext>
          </a:extLst>
        </xdr:cNvPr>
        <xdr:cNvSpPr txBox="1"/>
      </xdr:nvSpPr>
      <xdr:spPr>
        <a:xfrm>
          <a:off x="20199427" y="66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80027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90CF12F7-EDED-4A05-A121-8A58FD173A9C}"/>
            </a:ext>
          </a:extLst>
        </xdr:cNvPr>
        <xdr:cNvSpPr txBox="1"/>
      </xdr:nvSpPr>
      <xdr:spPr>
        <a:xfrm>
          <a:off x="193104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16527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827199C6-82C4-49A4-B9D2-45C831C284C7}"/>
            </a:ext>
          </a:extLst>
        </xdr:cNvPr>
        <xdr:cNvSpPr txBox="1"/>
      </xdr:nvSpPr>
      <xdr:spPr>
        <a:xfrm>
          <a:off x="18421427"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66DF9DEA-48AD-46F0-A6AD-468181B97E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EC8547AE-5989-4A0B-B57D-49E1B7465B8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D03FB134-4500-4505-BA58-F9114D9F7F9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8862CE85-9211-411E-B2D3-80048893302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B1776F2-4971-4B03-9751-B077601560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C733EB52-E24D-49F3-B05C-9DC7B150660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EEC2D202-BAD3-439D-99AE-030C687D681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F1C5B3F9-8930-4B58-A4A0-9521FE17EEF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D23C8FB1-8D52-4EBE-955C-72D3E0967B4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311865F7-9C49-4B4F-A271-B4D506161C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5DA6EF55-0555-4915-83F9-3446DE6EF9C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E0FC234D-9A0F-421A-A7DD-952FC2DD3CE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A44D9CD1-F45D-4243-B43F-0D9ADBEA6E4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1C6AA730-1E03-4E80-B761-1CA983A8183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16DB6AC7-44F1-472B-9644-EF9CDCB0A4D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C3443253-458C-4E65-B943-44058E2FC35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B19B1E3F-1815-4471-AC3A-DE31484E7A3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DB3939FD-1C80-40C7-8825-E51FB91307C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713DD8F8-F63F-4D39-9B6F-9B64984A552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71544A39-3EE4-4F6D-9A6E-8885B21B0EE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7271FD61-5148-4A2B-8063-11659B750A9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7B005148-3C02-4000-BF47-041F3FC45C3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39D49FDE-30CF-4EF3-991E-BA00079D045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F075471A-AC5E-40FF-9CF5-EF64FD37D79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a:extLst>
            <a:ext uri="{FF2B5EF4-FFF2-40B4-BE49-F238E27FC236}">
              <a16:creationId xmlns:a16="http://schemas.microsoft.com/office/drawing/2014/main" id="{6A91A2D7-0004-4AFF-8CAF-76B60BD1BBF2}"/>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FD75911B-1852-484F-8B89-DFE79C748BC9}"/>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a:extLst>
            <a:ext uri="{FF2B5EF4-FFF2-40B4-BE49-F238E27FC236}">
              <a16:creationId xmlns:a16="http://schemas.microsoft.com/office/drawing/2014/main" id="{DE2BCEAC-CEBC-4DE9-9A4C-56F43DA7BC0B}"/>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7E35832C-50EE-4790-8C1B-7E86E52F7859}"/>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a:extLst>
            <a:ext uri="{FF2B5EF4-FFF2-40B4-BE49-F238E27FC236}">
              <a16:creationId xmlns:a16="http://schemas.microsoft.com/office/drawing/2014/main" id="{E1998539-B8D4-4C33-B05A-00D10551442D}"/>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FFD50585-F399-4E64-92EC-6EE3B504131C}"/>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a:extLst>
            <a:ext uri="{FF2B5EF4-FFF2-40B4-BE49-F238E27FC236}">
              <a16:creationId xmlns:a16="http://schemas.microsoft.com/office/drawing/2014/main" id="{BFBC2D0D-7B7F-46CB-B9F9-AC57E9A0CB60}"/>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a:extLst>
            <a:ext uri="{FF2B5EF4-FFF2-40B4-BE49-F238E27FC236}">
              <a16:creationId xmlns:a16="http://schemas.microsoft.com/office/drawing/2014/main" id="{61BAFBD4-A60D-481E-92CA-A5497F7C94B2}"/>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39" name="フローチャート: 判断 538">
          <a:extLst>
            <a:ext uri="{FF2B5EF4-FFF2-40B4-BE49-F238E27FC236}">
              <a16:creationId xmlns:a16="http://schemas.microsoft.com/office/drawing/2014/main" id="{4C119067-FD8D-4887-A245-CC2FC5332B53}"/>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0" name="フローチャート: 判断 539">
          <a:extLst>
            <a:ext uri="{FF2B5EF4-FFF2-40B4-BE49-F238E27FC236}">
              <a16:creationId xmlns:a16="http://schemas.microsoft.com/office/drawing/2014/main" id="{37E0C8BF-3533-4844-A63B-1CD46D5244FA}"/>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1" name="フローチャート: 判断 540">
          <a:extLst>
            <a:ext uri="{FF2B5EF4-FFF2-40B4-BE49-F238E27FC236}">
              <a16:creationId xmlns:a16="http://schemas.microsoft.com/office/drawing/2014/main" id="{15DF9520-2DFC-4DD2-8B1F-B8FE6883CBE7}"/>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12D37D17-DB5B-4215-9DBD-C21786519D0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219F906-7F31-4ADE-AAE9-DFDBA591B17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57DC015E-1006-4A7B-882A-50953B86D32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D31C445-E854-4BD8-AC45-38DFD66731D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A0D3EFB-65CA-4FB9-B885-26030619C49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47" name="楕円 546">
          <a:extLst>
            <a:ext uri="{FF2B5EF4-FFF2-40B4-BE49-F238E27FC236}">
              <a16:creationId xmlns:a16="http://schemas.microsoft.com/office/drawing/2014/main" id="{90D23A57-6E08-40AD-A9E4-3BC46838B391}"/>
            </a:ext>
          </a:extLst>
        </xdr:cNvPr>
        <xdr:cNvSpPr/>
      </xdr:nvSpPr>
      <xdr:spPr>
        <a:xfrm>
          <a:off x="16268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120032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A169FDC1-A317-43A9-8E4A-BE6DC4A5A648}"/>
            </a:ext>
          </a:extLst>
        </xdr:cNvPr>
        <xdr:cNvSpPr txBox="1"/>
      </xdr:nvSpPr>
      <xdr:spPr>
        <a:xfrm>
          <a:off x="16357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141605</xdr:rowOff>
    </xdr:from>
    <xdr:to>
      <xdr:col>81</xdr:col>
      <xdr:colOff>101600</xdr:colOff>
      <xdr:row>61</xdr:row>
      <xdr:rowOff>71755</xdr:rowOff>
    </xdr:to>
    <xdr:sp macro="" textlink="">
      <xdr:nvSpPr>
        <xdr:cNvPr id="549" name="楕円 548">
          <a:extLst>
            <a:ext uri="{FF2B5EF4-FFF2-40B4-BE49-F238E27FC236}">
              <a16:creationId xmlns:a16="http://schemas.microsoft.com/office/drawing/2014/main" id="{5A2C35E0-BB6A-4A1C-9878-A7EF0E102AAB}"/>
            </a:ext>
          </a:extLst>
        </xdr:cNvPr>
        <xdr:cNvSpPr/>
      </xdr:nvSpPr>
      <xdr:spPr>
        <a:xfrm>
          <a:off x="15430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20955</xdr:rowOff>
    </xdr:from>
    <xdr:to>
      <xdr:col>85</xdr:col>
      <xdr:colOff>127000</xdr:colOff>
      <xdr:row>61</xdr:row>
      <xdr:rowOff>20955</xdr:rowOff>
    </xdr:to>
    <xdr:cxnSp macro="">
      <xdr:nvCxnSpPr>
        <xdr:cNvPr id="550" name="直線コネクタ 549">
          <a:extLst>
            <a:ext uri="{FF2B5EF4-FFF2-40B4-BE49-F238E27FC236}">
              <a16:creationId xmlns:a16="http://schemas.microsoft.com/office/drawing/2014/main" id="{2CE16020-8CC9-4A7A-97E6-78CCE428D730}"/>
            </a:ext>
          </a:extLst>
        </xdr:cNvPr>
        <xdr:cNvCxnSpPr/>
      </xdr:nvCxnSpPr>
      <xdr:spPr>
        <a:xfrm>
          <a:off x="15481300" y="10479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128270</xdr:rowOff>
    </xdr:from>
    <xdr:to>
      <xdr:col>76</xdr:col>
      <xdr:colOff>165100</xdr:colOff>
      <xdr:row>61</xdr:row>
      <xdr:rowOff>58420</xdr:rowOff>
    </xdr:to>
    <xdr:sp macro="" textlink="">
      <xdr:nvSpPr>
        <xdr:cNvPr id="551" name="楕円 550">
          <a:extLst>
            <a:ext uri="{FF2B5EF4-FFF2-40B4-BE49-F238E27FC236}">
              <a16:creationId xmlns:a16="http://schemas.microsoft.com/office/drawing/2014/main" id="{23F8CC11-8732-4EDC-B9BF-98DCCA4F9C07}"/>
            </a:ext>
          </a:extLst>
        </xdr:cNvPr>
        <xdr:cNvSpPr/>
      </xdr:nvSpPr>
      <xdr:spPr>
        <a:xfrm>
          <a:off x="14541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xdr:rowOff>
    </xdr:from>
    <xdr:to>
      <xdr:col>81</xdr:col>
      <xdr:colOff>50800</xdr:colOff>
      <xdr:row>61</xdr:row>
      <xdr:rowOff>20955</xdr:rowOff>
    </xdr:to>
    <xdr:cxnSp macro="">
      <xdr:nvCxnSpPr>
        <xdr:cNvPr id="552" name="直線コネクタ 551">
          <a:extLst>
            <a:ext uri="{FF2B5EF4-FFF2-40B4-BE49-F238E27FC236}">
              <a16:creationId xmlns:a16="http://schemas.microsoft.com/office/drawing/2014/main" id="{018DC312-7607-4B34-A79A-05D4DDD91F4E}"/>
            </a:ext>
          </a:extLst>
        </xdr:cNvPr>
        <xdr:cNvCxnSpPr/>
      </xdr:nvCxnSpPr>
      <xdr:spPr>
        <a:xfrm>
          <a:off x="14592300" y="10466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92075</xdr:rowOff>
    </xdr:from>
    <xdr:to>
      <xdr:col>72</xdr:col>
      <xdr:colOff>38100</xdr:colOff>
      <xdr:row>61</xdr:row>
      <xdr:rowOff>22225</xdr:rowOff>
    </xdr:to>
    <xdr:sp macro="" textlink="">
      <xdr:nvSpPr>
        <xdr:cNvPr id="553" name="楕円 552">
          <a:extLst>
            <a:ext uri="{FF2B5EF4-FFF2-40B4-BE49-F238E27FC236}">
              <a16:creationId xmlns:a16="http://schemas.microsoft.com/office/drawing/2014/main" id="{549FBD35-D395-460B-A6F2-DB4257035A72}"/>
            </a:ext>
          </a:extLst>
        </xdr:cNvPr>
        <xdr:cNvSpPr/>
      </xdr:nvSpPr>
      <xdr:spPr>
        <a:xfrm>
          <a:off x="13652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142875</xdr:rowOff>
    </xdr:from>
    <xdr:to>
      <xdr:col>76</xdr:col>
      <xdr:colOff>114300</xdr:colOff>
      <xdr:row>61</xdr:row>
      <xdr:rowOff>7620</xdr:rowOff>
    </xdr:to>
    <xdr:cxnSp macro="">
      <xdr:nvCxnSpPr>
        <xdr:cNvPr id="554" name="直線コネクタ 553">
          <a:extLst>
            <a:ext uri="{FF2B5EF4-FFF2-40B4-BE49-F238E27FC236}">
              <a16:creationId xmlns:a16="http://schemas.microsoft.com/office/drawing/2014/main" id="{D2311C78-4A68-437A-B4DA-3AC82AADCE6F}"/>
            </a:ext>
          </a:extLst>
        </xdr:cNvPr>
        <xdr:cNvCxnSpPr/>
      </xdr:nvCxnSpPr>
      <xdr:spPr>
        <a:xfrm>
          <a:off x="13703300" y="10429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48260</xdr:rowOff>
    </xdr:from>
    <xdr:to>
      <xdr:col>67</xdr:col>
      <xdr:colOff>101600</xdr:colOff>
      <xdr:row>60</xdr:row>
      <xdr:rowOff>149860</xdr:rowOff>
    </xdr:to>
    <xdr:sp macro="" textlink="">
      <xdr:nvSpPr>
        <xdr:cNvPr id="555" name="楕円 554">
          <a:extLst>
            <a:ext uri="{FF2B5EF4-FFF2-40B4-BE49-F238E27FC236}">
              <a16:creationId xmlns:a16="http://schemas.microsoft.com/office/drawing/2014/main" id="{81FB7B0A-23F8-4B50-BF29-FE93D786E4E0}"/>
            </a:ext>
          </a:extLst>
        </xdr:cNvPr>
        <xdr:cNvSpPr/>
      </xdr:nvSpPr>
      <xdr:spPr>
        <a:xfrm>
          <a:off x="12763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99060</xdr:rowOff>
    </xdr:from>
    <xdr:to>
      <xdr:col>71</xdr:col>
      <xdr:colOff>177800</xdr:colOff>
      <xdr:row>60</xdr:row>
      <xdr:rowOff>142875</xdr:rowOff>
    </xdr:to>
    <xdr:cxnSp macro="">
      <xdr:nvCxnSpPr>
        <xdr:cNvPr id="556" name="直線コネクタ 555">
          <a:extLst>
            <a:ext uri="{FF2B5EF4-FFF2-40B4-BE49-F238E27FC236}">
              <a16:creationId xmlns:a16="http://schemas.microsoft.com/office/drawing/2014/main" id="{67A110E9-32E3-4F08-862C-0933D6D9D4FD}"/>
            </a:ext>
          </a:extLst>
        </xdr:cNvPr>
        <xdr:cNvCxnSpPr/>
      </xdr:nvCxnSpPr>
      <xdr:spPr>
        <a:xfrm>
          <a:off x="12814300" y="103860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57" name="n_1aveValue【学校施設】&#10;有形固定資産減価償却率">
          <a:extLst>
            <a:ext uri="{FF2B5EF4-FFF2-40B4-BE49-F238E27FC236}">
              <a16:creationId xmlns:a16="http://schemas.microsoft.com/office/drawing/2014/main" id="{C662B52D-A967-4ED6-ADD9-C7934C5597ED}"/>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58" name="n_2aveValue【学校施設】&#10;有形固定資産減価償却率">
          <a:extLst>
            <a:ext uri="{FF2B5EF4-FFF2-40B4-BE49-F238E27FC236}">
              <a16:creationId xmlns:a16="http://schemas.microsoft.com/office/drawing/2014/main" id="{147600FC-2EA3-4AC8-9831-81650EECD307}"/>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59" name="n_3aveValue【学校施設】&#10;有形固定資産減価償却率">
          <a:extLst>
            <a:ext uri="{FF2B5EF4-FFF2-40B4-BE49-F238E27FC236}">
              <a16:creationId xmlns:a16="http://schemas.microsoft.com/office/drawing/2014/main" id="{E425FB3A-05B7-4585-B10C-A1B87CFD618D}"/>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0" name="n_4aveValue【学校施設】&#10;有形固定資産減価償却率">
          <a:extLst>
            <a:ext uri="{FF2B5EF4-FFF2-40B4-BE49-F238E27FC236}">
              <a16:creationId xmlns:a16="http://schemas.microsoft.com/office/drawing/2014/main" id="{07D786BC-0310-4250-855B-5929FD7A6CD9}"/>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62882</xdr:rowOff>
    </xdr:from>
    <xdr:ext cx="405111" cy="259045"/>
    <xdr:sp macro="" textlink="">
      <xdr:nvSpPr>
        <xdr:cNvPr id="561" name="n_1mainValue【学校施設】&#10;有形固定資産減価償却率">
          <a:extLst>
            <a:ext uri="{FF2B5EF4-FFF2-40B4-BE49-F238E27FC236}">
              <a16:creationId xmlns:a16="http://schemas.microsoft.com/office/drawing/2014/main" id="{558AD34A-2C3D-4C9F-A99C-80AE45291F34}"/>
            </a:ext>
          </a:extLst>
        </xdr:cNvPr>
        <xdr:cNvSpPr txBox="1"/>
      </xdr:nvSpPr>
      <xdr:spPr>
        <a:xfrm>
          <a:off x="152660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49547</xdr:rowOff>
    </xdr:from>
    <xdr:ext cx="405111" cy="259045"/>
    <xdr:sp macro="" textlink="">
      <xdr:nvSpPr>
        <xdr:cNvPr id="562" name="n_2mainValue【学校施設】&#10;有形固定資産減価償却率">
          <a:extLst>
            <a:ext uri="{FF2B5EF4-FFF2-40B4-BE49-F238E27FC236}">
              <a16:creationId xmlns:a16="http://schemas.microsoft.com/office/drawing/2014/main" id="{1A5319BC-1F5A-4D57-B8C7-F7B36DB3D963}"/>
            </a:ext>
          </a:extLst>
        </xdr:cNvPr>
        <xdr:cNvSpPr txBox="1"/>
      </xdr:nvSpPr>
      <xdr:spPr>
        <a:xfrm>
          <a:off x="14389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13352</xdr:rowOff>
    </xdr:from>
    <xdr:ext cx="405111" cy="259045"/>
    <xdr:sp macro="" textlink="">
      <xdr:nvSpPr>
        <xdr:cNvPr id="563" name="n_3mainValue【学校施設】&#10;有形固定資産減価償却率">
          <a:extLst>
            <a:ext uri="{FF2B5EF4-FFF2-40B4-BE49-F238E27FC236}">
              <a16:creationId xmlns:a16="http://schemas.microsoft.com/office/drawing/2014/main" id="{D9C12AC1-871B-4AC5-AC1D-1D8F9767DE6D}"/>
            </a:ext>
          </a:extLst>
        </xdr:cNvPr>
        <xdr:cNvSpPr txBox="1"/>
      </xdr:nvSpPr>
      <xdr:spPr>
        <a:xfrm>
          <a:off x="13500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564" name="n_4mainValue【学校施設】&#10;有形固定資産減価償却率">
          <a:extLst>
            <a:ext uri="{FF2B5EF4-FFF2-40B4-BE49-F238E27FC236}">
              <a16:creationId xmlns:a16="http://schemas.microsoft.com/office/drawing/2014/main" id="{6B81D31D-5CFB-49CA-999D-B164B34F3E76}"/>
            </a:ext>
          </a:extLst>
        </xdr:cNvPr>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256FEC21-4835-4AEE-9690-BA3125FDF24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1A61DAFE-BBA6-4547-9709-7B91385B097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20C9C624-6D93-4683-B7E8-109A60DEDC8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B54D70C8-2397-4659-B4C3-D433A7EC17F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16676887-D4AB-4B69-9CBE-A9DBF8F803E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758844F9-68B9-44B6-954A-70791C09A4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F1832378-F226-4235-BBB7-E954CB875F7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66EA43DF-18B1-41EF-B165-42C6181792B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276A7474-0E0A-4088-BAFC-B22B654151A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14054BF2-7669-4DD5-B434-D0758282F44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AA303CF7-A597-425F-B878-95690D60062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509598C2-BEF0-43A4-A229-42C602EB9C4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928DF29E-F9C9-4EF7-8598-3D046958FFE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7631D51C-CD5C-4514-8FDA-CAFEBF435EA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88940BD5-1B1B-4797-A8CC-EC0338B9B4B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37833CFD-D2C8-4A59-B8B3-AC866EB36AB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D33E031B-C6E3-406D-9229-A07EE0E6C43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AEB4150E-DD43-4F9D-8582-DA68221721E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C86A9DBE-D608-4FB9-A9CF-AD0E7A1ADE1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593CB802-2956-458D-A0F7-7D661A0D917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34278BD6-90CC-4BEF-BD9C-B6500F6CF8D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CB1DC5FE-4A92-47F2-9DC6-3F34F0AB941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F22268B8-9E13-480F-8545-BCC551582F5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A6225617-929F-460D-8AEA-4C252436412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a:extLst>
            <a:ext uri="{FF2B5EF4-FFF2-40B4-BE49-F238E27FC236}">
              <a16:creationId xmlns:a16="http://schemas.microsoft.com/office/drawing/2014/main" id="{4AC6FB6D-EF4E-4804-969F-DFF8D9682AF1}"/>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a:extLst>
            <a:ext uri="{FF2B5EF4-FFF2-40B4-BE49-F238E27FC236}">
              <a16:creationId xmlns:a16="http://schemas.microsoft.com/office/drawing/2014/main" id="{BB541474-FD70-4738-8C94-CC8059D64AC7}"/>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a:extLst>
            <a:ext uri="{FF2B5EF4-FFF2-40B4-BE49-F238E27FC236}">
              <a16:creationId xmlns:a16="http://schemas.microsoft.com/office/drawing/2014/main" id="{33F3C89B-0C6C-4E88-9402-C21DF3BFB21E}"/>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a:extLst>
            <a:ext uri="{FF2B5EF4-FFF2-40B4-BE49-F238E27FC236}">
              <a16:creationId xmlns:a16="http://schemas.microsoft.com/office/drawing/2014/main" id="{135A5B37-0C9C-469A-8FF1-DD0916AE840D}"/>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38EE3D95-D0F6-4654-AFE9-BA9735FCFEB9}"/>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594" name="【学校施設】&#10;一人当たり面積平均値テキスト">
          <a:extLst>
            <a:ext uri="{FF2B5EF4-FFF2-40B4-BE49-F238E27FC236}">
              <a16:creationId xmlns:a16="http://schemas.microsoft.com/office/drawing/2014/main" id="{06CBC01D-58A3-478C-94E3-18727DF19AEA}"/>
            </a:ext>
          </a:extLst>
        </xdr:cNvPr>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a:extLst>
            <a:ext uri="{FF2B5EF4-FFF2-40B4-BE49-F238E27FC236}">
              <a16:creationId xmlns:a16="http://schemas.microsoft.com/office/drawing/2014/main" id="{0222DD33-A415-4E5F-A51B-BAE5964E988A}"/>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a:extLst>
            <a:ext uri="{FF2B5EF4-FFF2-40B4-BE49-F238E27FC236}">
              <a16:creationId xmlns:a16="http://schemas.microsoft.com/office/drawing/2014/main" id="{01A6D240-D9B1-48A7-8127-0C81F380C027}"/>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97" name="フローチャート: 判断 596">
          <a:extLst>
            <a:ext uri="{FF2B5EF4-FFF2-40B4-BE49-F238E27FC236}">
              <a16:creationId xmlns:a16="http://schemas.microsoft.com/office/drawing/2014/main" id="{6113B3C2-D0C6-44BB-A220-4929A099787F}"/>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598" name="フローチャート: 判断 597">
          <a:extLst>
            <a:ext uri="{FF2B5EF4-FFF2-40B4-BE49-F238E27FC236}">
              <a16:creationId xmlns:a16="http://schemas.microsoft.com/office/drawing/2014/main" id="{3AB64DB4-3ACB-4A68-B8C8-5C5FFA8C8E0D}"/>
            </a:ext>
          </a:extLst>
        </xdr:cNvPr>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4826</xdr:rowOff>
    </xdr:from>
    <xdr:to>
      <xdr:col>98</xdr:col>
      <xdr:colOff>38100</xdr:colOff>
      <xdr:row>62</xdr:row>
      <xdr:rowOff>106426</xdr:rowOff>
    </xdr:to>
    <xdr:sp macro="" textlink="">
      <xdr:nvSpPr>
        <xdr:cNvPr id="599" name="フローチャート: 判断 598">
          <a:extLst>
            <a:ext uri="{FF2B5EF4-FFF2-40B4-BE49-F238E27FC236}">
              <a16:creationId xmlns:a16="http://schemas.microsoft.com/office/drawing/2014/main" id="{AEA148A8-3BBB-4478-8F8A-9A4F69848BEB}"/>
            </a:ext>
          </a:extLst>
        </xdr:cNvPr>
        <xdr:cNvSpPr/>
      </xdr:nvSpPr>
      <xdr:spPr>
        <a:xfrm>
          <a:off x="18605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73E459E7-CEFE-49D2-AF63-82400D8B714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B2ECF7D-D47D-4907-89FC-C5D0FE1AFA7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3A44461-FAA8-4829-9A66-C857F5D8C7E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A1470F3-1BAC-4A39-BB32-CA1E740FB43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F7CE04B-3F09-4433-91B1-D00209F6353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31877</xdr:rowOff>
    </xdr:from>
    <xdr:to>
      <xdr:col>116</xdr:col>
      <xdr:colOff>114300</xdr:colOff>
      <xdr:row>61</xdr:row>
      <xdr:rowOff>133477</xdr:rowOff>
    </xdr:to>
    <xdr:sp macro="" textlink="">
      <xdr:nvSpPr>
        <xdr:cNvPr id="605" name="楕円 604">
          <a:extLst>
            <a:ext uri="{FF2B5EF4-FFF2-40B4-BE49-F238E27FC236}">
              <a16:creationId xmlns:a16="http://schemas.microsoft.com/office/drawing/2014/main" id="{4A4F0CE5-4DEC-477B-8F50-3FED8CC23300}"/>
            </a:ext>
          </a:extLst>
        </xdr:cNvPr>
        <xdr:cNvSpPr/>
      </xdr:nvSpPr>
      <xdr:spPr>
        <a:xfrm>
          <a:off x="22110700" y="104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54754</xdr:rowOff>
    </xdr:from>
    <xdr:ext cx="469744" cy="259045"/>
    <xdr:sp macro="" textlink="">
      <xdr:nvSpPr>
        <xdr:cNvPr id="606" name="【学校施設】&#10;一人当たり面積該当値テキスト">
          <a:extLst>
            <a:ext uri="{FF2B5EF4-FFF2-40B4-BE49-F238E27FC236}">
              <a16:creationId xmlns:a16="http://schemas.microsoft.com/office/drawing/2014/main" id="{794EB0B9-F3C2-4A09-8759-91BE133A16E7}"/>
            </a:ext>
          </a:extLst>
        </xdr:cNvPr>
        <xdr:cNvSpPr txBox="1"/>
      </xdr:nvSpPr>
      <xdr:spPr>
        <a:xfrm>
          <a:off x="22199600"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53975</xdr:rowOff>
    </xdr:from>
    <xdr:to>
      <xdr:col>112</xdr:col>
      <xdr:colOff>38100</xdr:colOff>
      <xdr:row>61</xdr:row>
      <xdr:rowOff>155575</xdr:rowOff>
    </xdr:to>
    <xdr:sp macro="" textlink="">
      <xdr:nvSpPr>
        <xdr:cNvPr id="607" name="楕円 606">
          <a:extLst>
            <a:ext uri="{FF2B5EF4-FFF2-40B4-BE49-F238E27FC236}">
              <a16:creationId xmlns:a16="http://schemas.microsoft.com/office/drawing/2014/main" id="{8DE95DDC-DF23-4138-8E9C-9D2806A257E2}"/>
            </a:ext>
          </a:extLst>
        </xdr:cNvPr>
        <xdr:cNvSpPr/>
      </xdr:nvSpPr>
      <xdr:spPr>
        <a:xfrm>
          <a:off x="21272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82677</xdr:rowOff>
    </xdr:from>
    <xdr:to>
      <xdr:col>116</xdr:col>
      <xdr:colOff>63500</xdr:colOff>
      <xdr:row>61</xdr:row>
      <xdr:rowOff>104775</xdr:rowOff>
    </xdr:to>
    <xdr:cxnSp macro="">
      <xdr:nvCxnSpPr>
        <xdr:cNvPr id="608" name="直線コネクタ 607">
          <a:extLst>
            <a:ext uri="{FF2B5EF4-FFF2-40B4-BE49-F238E27FC236}">
              <a16:creationId xmlns:a16="http://schemas.microsoft.com/office/drawing/2014/main" id="{D7935298-850F-411A-A259-7B9035289CB8}"/>
            </a:ext>
          </a:extLst>
        </xdr:cNvPr>
        <xdr:cNvCxnSpPr/>
      </xdr:nvCxnSpPr>
      <xdr:spPr>
        <a:xfrm flipV="1">
          <a:off x="21323300" y="10541127"/>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108458</xdr:rowOff>
    </xdr:from>
    <xdr:to>
      <xdr:col>107</xdr:col>
      <xdr:colOff>101600</xdr:colOff>
      <xdr:row>62</xdr:row>
      <xdr:rowOff>38608</xdr:rowOff>
    </xdr:to>
    <xdr:sp macro="" textlink="">
      <xdr:nvSpPr>
        <xdr:cNvPr id="609" name="楕円 608">
          <a:extLst>
            <a:ext uri="{FF2B5EF4-FFF2-40B4-BE49-F238E27FC236}">
              <a16:creationId xmlns:a16="http://schemas.microsoft.com/office/drawing/2014/main" id="{DB91D74A-9D7E-4D2E-B671-43F972DB4BC0}"/>
            </a:ext>
          </a:extLst>
        </xdr:cNvPr>
        <xdr:cNvSpPr/>
      </xdr:nvSpPr>
      <xdr:spPr>
        <a:xfrm>
          <a:off x="20383500" y="10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104775</xdr:rowOff>
    </xdr:from>
    <xdr:to>
      <xdr:col>111</xdr:col>
      <xdr:colOff>177800</xdr:colOff>
      <xdr:row>61</xdr:row>
      <xdr:rowOff>159258</xdr:rowOff>
    </xdr:to>
    <xdr:cxnSp macro="">
      <xdr:nvCxnSpPr>
        <xdr:cNvPr id="610" name="直線コネクタ 609">
          <a:extLst>
            <a:ext uri="{FF2B5EF4-FFF2-40B4-BE49-F238E27FC236}">
              <a16:creationId xmlns:a16="http://schemas.microsoft.com/office/drawing/2014/main" id="{778B1165-C9B3-459E-9573-7892FE67850A}"/>
            </a:ext>
          </a:extLst>
        </xdr:cNvPr>
        <xdr:cNvCxnSpPr/>
      </xdr:nvCxnSpPr>
      <xdr:spPr>
        <a:xfrm flipV="1">
          <a:off x="20434300" y="10563225"/>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118364</xdr:rowOff>
    </xdr:from>
    <xdr:to>
      <xdr:col>102</xdr:col>
      <xdr:colOff>165100</xdr:colOff>
      <xdr:row>62</xdr:row>
      <xdr:rowOff>48514</xdr:rowOff>
    </xdr:to>
    <xdr:sp macro="" textlink="">
      <xdr:nvSpPr>
        <xdr:cNvPr id="611" name="楕円 610">
          <a:extLst>
            <a:ext uri="{FF2B5EF4-FFF2-40B4-BE49-F238E27FC236}">
              <a16:creationId xmlns:a16="http://schemas.microsoft.com/office/drawing/2014/main" id="{20CBEC32-0FD7-41DD-B5D6-18108FA02048}"/>
            </a:ext>
          </a:extLst>
        </xdr:cNvPr>
        <xdr:cNvSpPr/>
      </xdr:nvSpPr>
      <xdr:spPr>
        <a:xfrm>
          <a:off x="19494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159258</xdr:rowOff>
    </xdr:from>
    <xdr:to>
      <xdr:col>107</xdr:col>
      <xdr:colOff>50800</xdr:colOff>
      <xdr:row>61</xdr:row>
      <xdr:rowOff>169164</xdr:rowOff>
    </xdr:to>
    <xdr:cxnSp macro="">
      <xdr:nvCxnSpPr>
        <xdr:cNvPr id="612" name="直線コネクタ 611">
          <a:extLst>
            <a:ext uri="{FF2B5EF4-FFF2-40B4-BE49-F238E27FC236}">
              <a16:creationId xmlns:a16="http://schemas.microsoft.com/office/drawing/2014/main" id="{00BBD467-7B76-45F3-A215-D3BA22721C27}"/>
            </a:ext>
          </a:extLst>
        </xdr:cNvPr>
        <xdr:cNvCxnSpPr/>
      </xdr:nvCxnSpPr>
      <xdr:spPr>
        <a:xfrm flipV="1">
          <a:off x="19545300" y="1061770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133604</xdr:rowOff>
    </xdr:from>
    <xdr:to>
      <xdr:col>98</xdr:col>
      <xdr:colOff>38100</xdr:colOff>
      <xdr:row>62</xdr:row>
      <xdr:rowOff>63754</xdr:rowOff>
    </xdr:to>
    <xdr:sp macro="" textlink="">
      <xdr:nvSpPr>
        <xdr:cNvPr id="613" name="楕円 612">
          <a:extLst>
            <a:ext uri="{FF2B5EF4-FFF2-40B4-BE49-F238E27FC236}">
              <a16:creationId xmlns:a16="http://schemas.microsoft.com/office/drawing/2014/main" id="{95F3BBE3-1A9A-40FD-A19C-C0F23F4604FB}"/>
            </a:ext>
          </a:extLst>
        </xdr:cNvPr>
        <xdr:cNvSpPr/>
      </xdr:nvSpPr>
      <xdr:spPr>
        <a:xfrm>
          <a:off x="18605500" y="105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169164</xdr:rowOff>
    </xdr:from>
    <xdr:to>
      <xdr:col>102</xdr:col>
      <xdr:colOff>114300</xdr:colOff>
      <xdr:row>62</xdr:row>
      <xdr:rowOff>12954</xdr:rowOff>
    </xdr:to>
    <xdr:cxnSp macro="">
      <xdr:nvCxnSpPr>
        <xdr:cNvPr id="614" name="直線コネクタ 613">
          <a:extLst>
            <a:ext uri="{FF2B5EF4-FFF2-40B4-BE49-F238E27FC236}">
              <a16:creationId xmlns:a16="http://schemas.microsoft.com/office/drawing/2014/main" id="{D8C21C1E-5861-4D35-A69C-31D2D9CFE4C5}"/>
            </a:ext>
          </a:extLst>
        </xdr:cNvPr>
        <xdr:cNvCxnSpPr/>
      </xdr:nvCxnSpPr>
      <xdr:spPr>
        <a:xfrm flipV="1">
          <a:off x="18656300" y="1062761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15" name="n_1aveValue【学校施設】&#10;一人当たり面積">
          <a:extLst>
            <a:ext uri="{FF2B5EF4-FFF2-40B4-BE49-F238E27FC236}">
              <a16:creationId xmlns:a16="http://schemas.microsoft.com/office/drawing/2014/main" id="{42BF5DD9-8E57-42DC-AB5A-1AD47989E53A}"/>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616" name="n_2aveValue【学校施設】&#10;一人当たり面積">
          <a:extLst>
            <a:ext uri="{FF2B5EF4-FFF2-40B4-BE49-F238E27FC236}">
              <a16:creationId xmlns:a16="http://schemas.microsoft.com/office/drawing/2014/main" id="{665B4181-DDFB-4493-84AA-24C3446C0D6E}"/>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96791</xdr:rowOff>
    </xdr:from>
    <xdr:ext cx="469744" cy="259045"/>
    <xdr:sp macro="" textlink="">
      <xdr:nvSpPr>
        <xdr:cNvPr id="617" name="n_3aveValue【学校施設】&#10;一人当たり面積">
          <a:extLst>
            <a:ext uri="{FF2B5EF4-FFF2-40B4-BE49-F238E27FC236}">
              <a16:creationId xmlns:a16="http://schemas.microsoft.com/office/drawing/2014/main" id="{407E1088-C4D7-462E-85F9-FF01453D4984}"/>
            </a:ext>
          </a:extLst>
        </xdr:cNvPr>
        <xdr:cNvSpPr txBox="1"/>
      </xdr:nvSpPr>
      <xdr:spPr>
        <a:xfrm>
          <a:off x="19310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97553</xdr:rowOff>
    </xdr:from>
    <xdr:ext cx="469744" cy="259045"/>
    <xdr:sp macro="" textlink="">
      <xdr:nvSpPr>
        <xdr:cNvPr id="618" name="n_4aveValue【学校施設】&#10;一人当たり面積">
          <a:extLst>
            <a:ext uri="{FF2B5EF4-FFF2-40B4-BE49-F238E27FC236}">
              <a16:creationId xmlns:a16="http://schemas.microsoft.com/office/drawing/2014/main" id="{93E5E7E1-031F-4FC7-9FD5-A4C15070D34F}"/>
            </a:ext>
          </a:extLst>
        </xdr:cNvPr>
        <xdr:cNvSpPr txBox="1"/>
      </xdr:nvSpPr>
      <xdr:spPr>
        <a:xfrm>
          <a:off x="18421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652</xdr:rowOff>
    </xdr:from>
    <xdr:ext cx="469744" cy="259045"/>
    <xdr:sp macro="" textlink="">
      <xdr:nvSpPr>
        <xdr:cNvPr id="619" name="n_1mainValue【学校施設】&#10;一人当たり面積">
          <a:extLst>
            <a:ext uri="{FF2B5EF4-FFF2-40B4-BE49-F238E27FC236}">
              <a16:creationId xmlns:a16="http://schemas.microsoft.com/office/drawing/2014/main" id="{9983FF09-09BA-4C10-A46F-A4952FC4C1FF}"/>
            </a:ext>
          </a:extLst>
        </xdr:cNvPr>
        <xdr:cNvSpPr txBox="1"/>
      </xdr:nvSpPr>
      <xdr:spPr>
        <a:xfrm>
          <a:off x="21075727"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55135</xdr:rowOff>
    </xdr:from>
    <xdr:ext cx="469744" cy="259045"/>
    <xdr:sp macro="" textlink="">
      <xdr:nvSpPr>
        <xdr:cNvPr id="620" name="n_2mainValue【学校施設】&#10;一人当たり面積">
          <a:extLst>
            <a:ext uri="{FF2B5EF4-FFF2-40B4-BE49-F238E27FC236}">
              <a16:creationId xmlns:a16="http://schemas.microsoft.com/office/drawing/2014/main" id="{13A67EF4-327E-40B6-9F48-3213C785394A}"/>
            </a:ext>
          </a:extLst>
        </xdr:cNvPr>
        <xdr:cNvSpPr txBox="1"/>
      </xdr:nvSpPr>
      <xdr:spPr>
        <a:xfrm>
          <a:off x="20199427" y="1034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65041</xdr:rowOff>
    </xdr:from>
    <xdr:ext cx="469744" cy="259045"/>
    <xdr:sp macro="" textlink="">
      <xdr:nvSpPr>
        <xdr:cNvPr id="621" name="n_3mainValue【学校施設】&#10;一人当たり面積">
          <a:extLst>
            <a:ext uri="{FF2B5EF4-FFF2-40B4-BE49-F238E27FC236}">
              <a16:creationId xmlns:a16="http://schemas.microsoft.com/office/drawing/2014/main" id="{B13E3183-6876-4B90-8958-D1100953F754}"/>
            </a:ext>
          </a:extLst>
        </xdr:cNvPr>
        <xdr:cNvSpPr txBox="1"/>
      </xdr:nvSpPr>
      <xdr:spPr>
        <a:xfrm>
          <a:off x="19310427" y="103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80281</xdr:rowOff>
    </xdr:from>
    <xdr:ext cx="469744" cy="259045"/>
    <xdr:sp macro="" textlink="">
      <xdr:nvSpPr>
        <xdr:cNvPr id="622" name="n_4mainValue【学校施設】&#10;一人当たり面積">
          <a:extLst>
            <a:ext uri="{FF2B5EF4-FFF2-40B4-BE49-F238E27FC236}">
              <a16:creationId xmlns:a16="http://schemas.microsoft.com/office/drawing/2014/main" id="{5558267C-27B8-486E-906D-0EC679AD5B5F}"/>
            </a:ext>
          </a:extLst>
        </xdr:cNvPr>
        <xdr:cNvSpPr txBox="1"/>
      </xdr:nvSpPr>
      <xdr:spPr>
        <a:xfrm>
          <a:off x="18421427" y="1036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1161A0F4-A1C9-4A8E-A379-1DAE675F8F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D251E7D6-7177-452B-B89C-62D30C8965D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359B517E-DEFC-4DBA-826E-1381A6C986D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72B1811A-3875-4324-83CC-B7A5A9FBCA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CE9FDC2B-CBBB-4974-8FA7-A1593F377FA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4B62071E-F845-4350-9D7A-E9FDA61C1B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2F080769-C935-4C33-9E6B-D49C6387A3E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14C4B7E2-313F-4393-B9C7-CF01F7F0B67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C115E64A-88A1-4FB1-BB17-53B7FC861F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7E1BD035-B624-40D2-B3DF-1821E0D5A3A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632CA5B-5B08-4E96-B7C4-4696A481AA0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9BEBBF74-20C0-4F85-AE31-E2C6F821C8C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900DFB79-A85C-4C34-B310-52374F1D258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330B1F4E-6513-4B89-A3E2-3E830920241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C07C78B0-15AB-47F5-B685-43CBD89AF69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36FE8A98-9F73-401B-AE6E-065290D69BA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F3BB1117-4BBA-4F40-A56E-681DE78FC29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48C8EFE2-17BB-478C-BCFA-01F2E9D9E2F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307BD145-012A-480E-AA6A-31BF4A93986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CF5E735F-9CC7-46B8-AD08-6FAA1AF1749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B444B514-7512-418D-A07A-76E05204C5D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187750F1-E87D-4203-906C-094313D6C52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B451B48-2380-4859-B297-DB558482E84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39E4B2FB-8028-499A-834F-3C53D2D7393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DABEDFB4-C318-469F-9ED0-4B1085C4720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D9DBEC73-67A3-4A59-B0DF-4715D6B2A72B}"/>
            </a:ext>
          </a:extLst>
        </xdr:cNvPr>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45EE98FC-58F9-4E09-8F90-47F05689653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8DE6483-7CA5-4F1F-B6EA-A40F5834B49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1" name="【児童館】&#10;有形固定資産減価償却率最大値テキスト">
          <a:extLst>
            <a:ext uri="{FF2B5EF4-FFF2-40B4-BE49-F238E27FC236}">
              <a16:creationId xmlns:a16="http://schemas.microsoft.com/office/drawing/2014/main" id="{F46CD29C-C257-44BA-82C3-BD27B6BAFB13}"/>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2" name="直線コネクタ 651">
          <a:extLst>
            <a:ext uri="{FF2B5EF4-FFF2-40B4-BE49-F238E27FC236}">
              <a16:creationId xmlns:a16="http://schemas.microsoft.com/office/drawing/2014/main" id="{5BEB6E7F-C632-4A47-A54E-2F792EFFC432}"/>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3" name="【児童館】&#10;有形固定資産減価償却率平均値テキスト">
          <a:extLst>
            <a:ext uri="{FF2B5EF4-FFF2-40B4-BE49-F238E27FC236}">
              <a16:creationId xmlns:a16="http://schemas.microsoft.com/office/drawing/2014/main" id="{2E3CD9C4-FC37-4466-B323-9D084A81039D}"/>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4" name="フローチャート: 判断 653">
          <a:extLst>
            <a:ext uri="{FF2B5EF4-FFF2-40B4-BE49-F238E27FC236}">
              <a16:creationId xmlns:a16="http://schemas.microsoft.com/office/drawing/2014/main" id="{03DCEBF1-FEE1-4B28-B5A5-D86BA4B6EAD1}"/>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5" name="フローチャート: 判断 654">
          <a:extLst>
            <a:ext uri="{FF2B5EF4-FFF2-40B4-BE49-F238E27FC236}">
              <a16:creationId xmlns:a16="http://schemas.microsoft.com/office/drawing/2014/main" id="{228C3225-FFEA-491C-AE1C-95C519259F67}"/>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6" name="フローチャート: 判断 655">
          <a:extLst>
            <a:ext uri="{FF2B5EF4-FFF2-40B4-BE49-F238E27FC236}">
              <a16:creationId xmlns:a16="http://schemas.microsoft.com/office/drawing/2014/main" id="{335AFCDC-27D2-40D2-987F-21379563BAF6}"/>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57" name="フローチャート: 判断 656">
          <a:extLst>
            <a:ext uri="{FF2B5EF4-FFF2-40B4-BE49-F238E27FC236}">
              <a16:creationId xmlns:a16="http://schemas.microsoft.com/office/drawing/2014/main" id="{28E8946F-F458-45B5-9577-F0CE645189BA}"/>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116295</xdr:rowOff>
    </xdr:from>
    <xdr:to>
      <xdr:col>67</xdr:col>
      <xdr:colOff>101600</xdr:colOff>
      <xdr:row>86</xdr:row>
      <xdr:rowOff>46445</xdr:rowOff>
    </xdr:to>
    <xdr:sp macro="" textlink="">
      <xdr:nvSpPr>
        <xdr:cNvPr id="658" name="フローチャート: 判断 657">
          <a:extLst>
            <a:ext uri="{FF2B5EF4-FFF2-40B4-BE49-F238E27FC236}">
              <a16:creationId xmlns:a16="http://schemas.microsoft.com/office/drawing/2014/main" id="{0A23D3E9-CED5-4152-A4FE-0DACE8E7AF35}"/>
            </a:ext>
          </a:extLst>
        </xdr:cNvPr>
        <xdr:cNvSpPr/>
      </xdr:nvSpPr>
      <xdr:spPr>
        <a:xfrm>
          <a:off x="12763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2EF646D8-6A40-4865-A862-E557839D64D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594A373-1680-47F3-A73C-57F332F74E6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D543AA0-D919-45C5-B504-9EA7E280A3B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F2261E8-02B9-4B09-AEB0-C603DD1AE8E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3E107274-A679-42E0-93D0-023652C9D4D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23223</xdr:rowOff>
    </xdr:from>
    <xdr:to>
      <xdr:col>85</xdr:col>
      <xdr:colOff>177800</xdr:colOff>
      <xdr:row>85</xdr:row>
      <xdr:rowOff>124823</xdr:rowOff>
    </xdr:to>
    <xdr:sp macro="" textlink="">
      <xdr:nvSpPr>
        <xdr:cNvPr id="664" name="楕円 663">
          <a:extLst>
            <a:ext uri="{FF2B5EF4-FFF2-40B4-BE49-F238E27FC236}">
              <a16:creationId xmlns:a16="http://schemas.microsoft.com/office/drawing/2014/main" id="{2D3D3D7E-7643-4E98-8E4A-AA20C67C76AD}"/>
            </a:ext>
          </a:extLst>
        </xdr:cNvPr>
        <xdr:cNvSpPr/>
      </xdr:nvSpPr>
      <xdr:spPr>
        <a:xfrm>
          <a:off x="162687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1650</xdr:rowOff>
    </xdr:from>
    <xdr:ext cx="405111" cy="259045"/>
    <xdr:sp macro="" textlink="">
      <xdr:nvSpPr>
        <xdr:cNvPr id="665" name="【児童館】&#10;有形固定資産減価償却率該当値テキスト">
          <a:extLst>
            <a:ext uri="{FF2B5EF4-FFF2-40B4-BE49-F238E27FC236}">
              <a16:creationId xmlns:a16="http://schemas.microsoft.com/office/drawing/2014/main" id="{1EC44C0B-A055-4499-82C0-FAD3BAF2A56E}"/>
            </a:ext>
          </a:extLst>
        </xdr:cNvPr>
        <xdr:cNvSpPr txBox="1"/>
      </xdr:nvSpPr>
      <xdr:spPr>
        <a:xfrm>
          <a:off x="16357600"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150586</xdr:rowOff>
    </xdr:from>
    <xdr:to>
      <xdr:col>81</xdr:col>
      <xdr:colOff>101600</xdr:colOff>
      <xdr:row>85</xdr:row>
      <xdr:rowOff>80736</xdr:rowOff>
    </xdr:to>
    <xdr:sp macro="" textlink="">
      <xdr:nvSpPr>
        <xdr:cNvPr id="666" name="楕円 665">
          <a:extLst>
            <a:ext uri="{FF2B5EF4-FFF2-40B4-BE49-F238E27FC236}">
              <a16:creationId xmlns:a16="http://schemas.microsoft.com/office/drawing/2014/main" id="{14166074-6A9E-479A-9B35-3B903D334E89}"/>
            </a:ext>
          </a:extLst>
        </xdr:cNvPr>
        <xdr:cNvSpPr/>
      </xdr:nvSpPr>
      <xdr:spPr>
        <a:xfrm>
          <a:off x="15430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29936</xdr:rowOff>
    </xdr:from>
    <xdr:to>
      <xdr:col>85</xdr:col>
      <xdr:colOff>127000</xdr:colOff>
      <xdr:row>85</xdr:row>
      <xdr:rowOff>74023</xdr:rowOff>
    </xdr:to>
    <xdr:cxnSp macro="">
      <xdr:nvCxnSpPr>
        <xdr:cNvPr id="667" name="直線コネクタ 666">
          <a:extLst>
            <a:ext uri="{FF2B5EF4-FFF2-40B4-BE49-F238E27FC236}">
              <a16:creationId xmlns:a16="http://schemas.microsoft.com/office/drawing/2014/main" id="{1B0AB9C0-8C26-44FE-9CCD-84CA44109885}"/>
            </a:ext>
          </a:extLst>
        </xdr:cNvPr>
        <xdr:cNvCxnSpPr/>
      </xdr:nvCxnSpPr>
      <xdr:spPr>
        <a:xfrm>
          <a:off x="15481300" y="1460318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106499</xdr:rowOff>
    </xdr:from>
    <xdr:to>
      <xdr:col>76</xdr:col>
      <xdr:colOff>165100</xdr:colOff>
      <xdr:row>85</xdr:row>
      <xdr:rowOff>36649</xdr:rowOff>
    </xdr:to>
    <xdr:sp macro="" textlink="">
      <xdr:nvSpPr>
        <xdr:cNvPr id="668" name="楕円 667">
          <a:extLst>
            <a:ext uri="{FF2B5EF4-FFF2-40B4-BE49-F238E27FC236}">
              <a16:creationId xmlns:a16="http://schemas.microsoft.com/office/drawing/2014/main" id="{DAD9D555-3959-4C4C-803F-1120306391FC}"/>
            </a:ext>
          </a:extLst>
        </xdr:cNvPr>
        <xdr:cNvSpPr/>
      </xdr:nvSpPr>
      <xdr:spPr>
        <a:xfrm>
          <a:off x="14541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157299</xdr:rowOff>
    </xdr:from>
    <xdr:to>
      <xdr:col>81</xdr:col>
      <xdr:colOff>50800</xdr:colOff>
      <xdr:row>85</xdr:row>
      <xdr:rowOff>29936</xdr:rowOff>
    </xdr:to>
    <xdr:cxnSp macro="">
      <xdr:nvCxnSpPr>
        <xdr:cNvPr id="669" name="直線コネクタ 668">
          <a:extLst>
            <a:ext uri="{FF2B5EF4-FFF2-40B4-BE49-F238E27FC236}">
              <a16:creationId xmlns:a16="http://schemas.microsoft.com/office/drawing/2014/main" id="{9139A0FD-826C-4FA1-AD7A-5C65C32282C3}"/>
            </a:ext>
          </a:extLst>
        </xdr:cNvPr>
        <xdr:cNvCxnSpPr/>
      </xdr:nvCxnSpPr>
      <xdr:spPr>
        <a:xfrm>
          <a:off x="14592300" y="145590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62412</xdr:rowOff>
    </xdr:from>
    <xdr:to>
      <xdr:col>72</xdr:col>
      <xdr:colOff>38100</xdr:colOff>
      <xdr:row>84</xdr:row>
      <xdr:rowOff>164012</xdr:rowOff>
    </xdr:to>
    <xdr:sp macro="" textlink="">
      <xdr:nvSpPr>
        <xdr:cNvPr id="670" name="楕円 669">
          <a:extLst>
            <a:ext uri="{FF2B5EF4-FFF2-40B4-BE49-F238E27FC236}">
              <a16:creationId xmlns:a16="http://schemas.microsoft.com/office/drawing/2014/main" id="{5073C424-1B9D-496F-B439-FB138D660255}"/>
            </a:ext>
          </a:extLst>
        </xdr:cNvPr>
        <xdr:cNvSpPr/>
      </xdr:nvSpPr>
      <xdr:spPr>
        <a:xfrm>
          <a:off x="13652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113212</xdr:rowOff>
    </xdr:from>
    <xdr:to>
      <xdr:col>76</xdr:col>
      <xdr:colOff>114300</xdr:colOff>
      <xdr:row>84</xdr:row>
      <xdr:rowOff>157299</xdr:rowOff>
    </xdr:to>
    <xdr:cxnSp macro="">
      <xdr:nvCxnSpPr>
        <xdr:cNvPr id="671" name="直線コネクタ 670">
          <a:extLst>
            <a:ext uri="{FF2B5EF4-FFF2-40B4-BE49-F238E27FC236}">
              <a16:creationId xmlns:a16="http://schemas.microsoft.com/office/drawing/2014/main" id="{3AEB7D3E-961C-46E9-97CD-AF49FE765204}"/>
            </a:ext>
          </a:extLst>
        </xdr:cNvPr>
        <xdr:cNvCxnSpPr/>
      </xdr:nvCxnSpPr>
      <xdr:spPr>
        <a:xfrm>
          <a:off x="13703300" y="145150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18324</xdr:rowOff>
    </xdr:from>
    <xdr:to>
      <xdr:col>67</xdr:col>
      <xdr:colOff>101600</xdr:colOff>
      <xdr:row>84</xdr:row>
      <xdr:rowOff>119924</xdr:rowOff>
    </xdr:to>
    <xdr:sp macro="" textlink="">
      <xdr:nvSpPr>
        <xdr:cNvPr id="672" name="楕円 671">
          <a:extLst>
            <a:ext uri="{FF2B5EF4-FFF2-40B4-BE49-F238E27FC236}">
              <a16:creationId xmlns:a16="http://schemas.microsoft.com/office/drawing/2014/main" id="{28567BAD-0646-408E-805C-A6CC2A97ED9F}"/>
            </a:ext>
          </a:extLst>
        </xdr:cNvPr>
        <xdr:cNvSpPr/>
      </xdr:nvSpPr>
      <xdr:spPr>
        <a:xfrm>
          <a:off x="12763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69124</xdr:rowOff>
    </xdr:from>
    <xdr:to>
      <xdr:col>71</xdr:col>
      <xdr:colOff>177800</xdr:colOff>
      <xdr:row>84</xdr:row>
      <xdr:rowOff>113212</xdr:rowOff>
    </xdr:to>
    <xdr:cxnSp macro="">
      <xdr:nvCxnSpPr>
        <xdr:cNvPr id="673" name="直線コネクタ 672">
          <a:extLst>
            <a:ext uri="{FF2B5EF4-FFF2-40B4-BE49-F238E27FC236}">
              <a16:creationId xmlns:a16="http://schemas.microsoft.com/office/drawing/2014/main" id="{F38ED7E5-7FEF-4491-911A-3E58443D6AB7}"/>
            </a:ext>
          </a:extLst>
        </xdr:cNvPr>
        <xdr:cNvCxnSpPr/>
      </xdr:nvCxnSpPr>
      <xdr:spPr>
        <a:xfrm>
          <a:off x="12814300" y="144709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674" name="n_1aveValue【児童館】&#10;有形固定資産減価償却率">
          <a:extLst>
            <a:ext uri="{FF2B5EF4-FFF2-40B4-BE49-F238E27FC236}">
              <a16:creationId xmlns:a16="http://schemas.microsoft.com/office/drawing/2014/main" id="{2E5C6CE6-7E7F-4B64-821C-2A4CEC12F6B8}"/>
            </a:ext>
          </a:extLst>
        </xdr:cNvPr>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75" name="n_2aveValue【児童館】&#10;有形固定資産減価償却率">
          <a:extLst>
            <a:ext uri="{FF2B5EF4-FFF2-40B4-BE49-F238E27FC236}">
              <a16:creationId xmlns:a16="http://schemas.microsoft.com/office/drawing/2014/main" id="{054B1023-CE99-4343-9DDC-24155220FD5C}"/>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76" name="n_3aveValue【児童館】&#10;有形固定資産減価償却率">
          <a:extLst>
            <a:ext uri="{FF2B5EF4-FFF2-40B4-BE49-F238E27FC236}">
              <a16:creationId xmlns:a16="http://schemas.microsoft.com/office/drawing/2014/main" id="{58DB2098-558E-4B58-9FF0-ADCB44BD5FBC}"/>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37572</xdr:rowOff>
    </xdr:from>
    <xdr:ext cx="405111" cy="259045"/>
    <xdr:sp macro="" textlink="">
      <xdr:nvSpPr>
        <xdr:cNvPr id="677" name="n_4aveValue【児童館】&#10;有形固定資産減価償却率">
          <a:extLst>
            <a:ext uri="{FF2B5EF4-FFF2-40B4-BE49-F238E27FC236}">
              <a16:creationId xmlns:a16="http://schemas.microsoft.com/office/drawing/2014/main" id="{AC52800E-66BA-48EF-9758-E5A461107AC5}"/>
            </a:ext>
          </a:extLst>
        </xdr:cNvPr>
        <xdr:cNvSpPr txBox="1"/>
      </xdr:nvSpPr>
      <xdr:spPr>
        <a:xfrm>
          <a:off x="12611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71863</xdr:rowOff>
    </xdr:from>
    <xdr:ext cx="405111" cy="259045"/>
    <xdr:sp macro="" textlink="">
      <xdr:nvSpPr>
        <xdr:cNvPr id="678" name="n_1mainValue【児童館】&#10;有形固定資産減価償却率">
          <a:extLst>
            <a:ext uri="{FF2B5EF4-FFF2-40B4-BE49-F238E27FC236}">
              <a16:creationId xmlns:a16="http://schemas.microsoft.com/office/drawing/2014/main" id="{CA62DA8F-97E0-4899-8870-7FC15DF7F768}"/>
            </a:ext>
          </a:extLst>
        </xdr:cNvPr>
        <xdr:cNvSpPr txBox="1"/>
      </xdr:nvSpPr>
      <xdr:spPr>
        <a:xfrm>
          <a:off x="152660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27776</xdr:rowOff>
    </xdr:from>
    <xdr:ext cx="405111" cy="259045"/>
    <xdr:sp macro="" textlink="">
      <xdr:nvSpPr>
        <xdr:cNvPr id="679" name="n_2mainValue【児童館】&#10;有形固定資産減価償却率">
          <a:extLst>
            <a:ext uri="{FF2B5EF4-FFF2-40B4-BE49-F238E27FC236}">
              <a16:creationId xmlns:a16="http://schemas.microsoft.com/office/drawing/2014/main" id="{488B4D20-128C-47BF-9C54-9D3A66576D1C}"/>
            </a:ext>
          </a:extLst>
        </xdr:cNvPr>
        <xdr:cNvSpPr txBox="1"/>
      </xdr:nvSpPr>
      <xdr:spPr>
        <a:xfrm>
          <a:off x="143897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155139</xdr:rowOff>
    </xdr:from>
    <xdr:ext cx="405111" cy="259045"/>
    <xdr:sp macro="" textlink="">
      <xdr:nvSpPr>
        <xdr:cNvPr id="680" name="n_3mainValue【児童館】&#10;有形固定資産減価償却率">
          <a:extLst>
            <a:ext uri="{FF2B5EF4-FFF2-40B4-BE49-F238E27FC236}">
              <a16:creationId xmlns:a16="http://schemas.microsoft.com/office/drawing/2014/main" id="{F13FD93F-4C62-4B9E-8EB8-8B4C48FE3386}"/>
            </a:ext>
          </a:extLst>
        </xdr:cNvPr>
        <xdr:cNvSpPr txBox="1"/>
      </xdr:nvSpPr>
      <xdr:spPr>
        <a:xfrm>
          <a:off x="135007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136451</xdr:rowOff>
    </xdr:from>
    <xdr:ext cx="405111" cy="259045"/>
    <xdr:sp macro="" textlink="">
      <xdr:nvSpPr>
        <xdr:cNvPr id="681" name="n_4mainValue【児童館】&#10;有形固定資産減価償却率">
          <a:extLst>
            <a:ext uri="{FF2B5EF4-FFF2-40B4-BE49-F238E27FC236}">
              <a16:creationId xmlns:a16="http://schemas.microsoft.com/office/drawing/2014/main" id="{511404BE-2D94-45EA-A805-CF32C631BEF5}"/>
            </a:ext>
          </a:extLst>
        </xdr:cNvPr>
        <xdr:cNvSpPr txBox="1"/>
      </xdr:nvSpPr>
      <xdr:spPr>
        <a:xfrm>
          <a:off x="12611744" y="1419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BAECB78-1F23-48A5-BB09-A21739CBE2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49F7A7B9-AA43-4F36-B071-2CBC3B616F2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EA2F250F-57A6-471F-B090-B22602B1801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51EDF6A-0201-45A6-9A04-6C6E538721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F5B22EE9-3B95-4946-83FE-B3AED85B20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6CA3CBD8-15DD-4B35-99C8-0C35B76393A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F734A726-E416-4C93-91EA-ECE05295CB4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8B3A46A1-3285-487A-9B84-30246A48494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BA46A266-B9DB-4BCC-A964-B0FCE9CCF8A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A93D11D4-D91E-44F4-9FBB-612AF90F571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id="{A428AFBF-4DEE-4250-89BC-952A8278914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52D49D87-FBD2-4CC8-A8C3-61AB445CC28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id="{87376CD1-5BF2-4456-B17A-E63559871A2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id="{DBA765B8-3D27-4511-A64D-E64B7C20D4C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id="{7A3692A1-1EDB-4C62-A83A-53BC75626A5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id="{4252D335-3202-4AAD-936E-A465E82CDC8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id="{A11E6655-60BB-4B13-97B8-8AE6D8D7D68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id="{86787AF4-F52C-4383-B0BD-7508C85F8CA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id="{0ABFA35D-008E-4FB8-B2C2-53CCFEA0B9F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id="{E025C904-5544-47C3-B81A-7587EFF0AA7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id="{CB30976E-FB39-49C9-8B2B-6E9B82B1EBA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id="{11B6387D-D086-4DD0-9FAC-A97BB47E6F7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20A1DC09-A7A2-4584-9850-99E1E9BDC27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3FFE5FEF-E0B0-4FFA-ADA0-54CB9928B5F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059FA964-6E1D-4462-831A-43BA8B208B8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7" name="直線コネクタ 706">
          <a:extLst>
            <a:ext uri="{FF2B5EF4-FFF2-40B4-BE49-F238E27FC236}">
              <a16:creationId xmlns:a16="http://schemas.microsoft.com/office/drawing/2014/main" id="{94F69689-C644-4920-8CA1-DC2E63F81C91}"/>
            </a:ext>
          </a:extLst>
        </xdr:cNvPr>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8" name="【児童館】&#10;一人当たり面積最小値テキスト">
          <a:extLst>
            <a:ext uri="{FF2B5EF4-FFF2-40B4-BE49-F238E27FC236}">
              <a16:creationId xmlns:a16="http://schemas.microsoft.com/office/drawing/2014/main" id="{B39D18AF-E769-4624-90DD-A36C0F75959B}"/>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9" name="直線コネクタ 708">
          <a:extLst>
            <a:ext uri="{FF2B5EF4-FFF2-40B4-BE49-F238E27FC236}">
              <a16:creationId xmlns:a16="http://schemas.microsoft.com/office/drawing/2014/main" id="{6AB23F40-6F03-44B7-B3C2-4E6FBAE3D671}"/>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10" name="【児童館】&#10;一人当たり面積最大値テキスト">
          <a:extLst>
            <a:ext uri="{FF2B5EF4-FFF2-40B4-BE49-F238E27FC236}">
              <a16:creationId xmlns:a16="http://schemas.microsoft.com/office/drawing/2014/main" id="{4A46ABB0-95D1-4A75-A758-ADC0C0C834BE}"/>
            </a:ext>
          </a:extLst>
        </xdr:cNvPr>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11" name="直線コネクタ 710">
          <a:extLst>
            <a:ext uri="{FF2B5EF4-FFF2-40B4-BE49-F238E27FC236}">
              <a16:creationId xmlns:a16="http://schemas.microsoft.com/office/drawing/2014/main" id="{6F9EC293-A87E-4FEF-895B-34A76E9F39A3}"/>
            </a:ext>
          </a:extLst>
        </xdr:cNvPr>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712" name="【児童館】&#10;一人当たり面積平均値テキスト">
          <a:extLst>
            <a:ext uri="{FF2B5EF4-FFF2-40B4-BE49-F238E27FC236}">
              <a16:creationId xmlns:a16="http://schemas.microsoft.com/office/drawing/2014/main" id="{AFFEFCDE-A6F6-4263-98E6-59AAC06355D0}"/>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3" name="フローチャート: 判断 712">
          <a:extLst>
            <a:ext uri="{FF2B5EF4-FFF2-40B4-BE49-F238E27FC236}">
              <a16:creationId xmlns:a16="http://schemas.microsoft.com/office/drawing/2014/main" id="{621FAA43-3B97-4158-95F6-DD7EAF24A438}"/>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4" name="フローチャート: 判断 713">
          <a:extLst>
            <a:ext uri="{FF2B5EF4-FFF2-40B4-BE49-F238E27FC236}">
              <a16:creationId xmlns:a16="http://schemas.microsoft.com/office/drawing/2014/main" id="{C8898C34-4C5E-4B6C-8CA4-75A69EA998F7}"/>
            </a:ext>
          </a:extLst>
        </xdr:cNvPr>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55336</xdr:rowOff>
    </xdr:from>
    <xdr:to>
      <xdr:col>107</xdr:col>
      <xdr:colOff>101600</xdr:colOff>
      <xdr:row>83</xdr:row>
      <xdr:rowOff>156936</xdr:rowOff>
    </xdr:to>
    <xdr:sp macro="" textlink="">
      <xdr:nvSpPr>
        <xdr:cNvPr id="715" name="フローチャート: 判断 714">
          <a:extLst>
            <a:ext uri="{FF2B5EF4-FFF2-40B4-BE49-F238E27FC236}">
              <a16:creationId xmlns:a16="http://schemas.microsoft.com/office/drawing/2014/main" id="{6A3B8ABC-8FEF-40C0-8B2F-19D8FBCA55CC}"/>
            </a:ext>
          </a:extLst>
        </xdr:cNvPr>
        <xdr:cNvSpPr/>
      </xdr:nvSpPr>
      <xdr:spPr>
        <a:xfrm>
          <a:off x="20383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16" name="フローチャート: 判断 715">
          <a:extLst>
            <a:ext uri="{FF2B5EF4-FFF2-40B4-BE49-F238E27FC236}">
              <a16:creationId xmlns:a16="http://schemas.microsoft.com/office/drawing/2014/main" id="{0D218B6F-AD68-40ED-BA3E-3B75B2DAF9E0}"/>
            </a:ext>
          </a:extLst>
        </xdr:cNvPr>
        <xdr:cNvSpPr/>
      </xdr:nvSpPr>
      <xdr:spPr>
        <a:xfrm>
          <a:off x="19494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66221</xdr:rowOff>
    </xdr:from>
    <xdr:to>
      <xdr:col>98</xdr:col>
      <xdr:colOff>38100</xdr:colOff>
      <xdr:row>83</xdr:row>
      <xdr:rowOff>167821</xdr:rowOff>
    </xdr:to>
    <xdr:sp macro="" textlink="">
      <xdr:nvSpPr>
        <xdr:cNvPr id="717" name="フローチャート: 判断 716">
          <a:extLst>
            <a:ext uri="{FF2B5EF4-FFF2-40B4-BE49-F238E27FC236}">
              <a16:creationId xmlns:a16="http://schemas.microsoft.com/office/drawing/2014/main" id="{3C2B6217-996D-47B9-AC88-2D32FD6FE1F0}"/>
            </a:ext>
          </a:extLst>
        </xdr:cNvPr>
        <xdr:cNvSpPr/>
      </xdr:nvSpPr>
      <xdr:spPr>
        <a:xfrm>
          <a:off x="18605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50706527-ECD9-4E8B-9F9E-842BCA6A4F9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2DD1998-B248-4990-8808-48A72AF54C4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D2B406A0-7934-4519-90DB-D25D60F45A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8A5C6AF-0BB9-486B-B005-63C69CB5AF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1AB58D4F-BA6D-4E49-9FE7-5EC97BC650B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723" name="楕円 722">
          <a:extLst>
            <a:ext uri="{FF2B5EF4-FFF2-40B4-BE49-F238E27FC236}">
              <a16:creationId xmlns:a16="http://schemas.microsoft.com/office/drawing/2014/main" id="{7DAF2FAF-3DEA-4300-83D8-6F304A2BA88C}"/>
            </a:ext>
          </a:extLst>
        </xdr:cNvPr>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724" name="【児童館】&#10;一人当たり面積該当値テキスト">
          <a:extLst>
            <a:ext uri="{FF2B5EF4-FFF2-40B4-BE49-F238E27FC236}">
              <a16:creationId xmlns:a16="http://schemas.microsoft.com/office/drawing/2014/main" id="{5FE6662D-F77A-4793-B11D-334324E3FD6C}"/>
            </a:ext>
          </a:extLst>
        </xdr:cNvPr>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30843</xdr:rowOff>
    </xdr:from>
    <xdr:to>
      <xdr:col>112</xdr:col>
      <xdr:colOff>38100</xdr:colOff>
      <xdr:row>86</xdr:row>
      <xdr:rowOff>132443</xdr:rowOff>
    </xdr:to>
    <xdr:sp macro="" textlink="">
      <xdr:nvSpPr>
        <xdr:cNvPr id="725" name="楕円 724">
          <a:extLst>
            <a:ext uri="{FF2B5EF4-FFF2-40B4-BE49-F238E27FC236}">
              <a16:creationId xmlns:a16="http://schemas.microsoft.com/office/drawing/2014/main" id="{6925B711-588D-4A4E-B5FA-114E141D6B47}"/>
            </a:ext>
          </a:extLst>
        </xdr:cNvPr>
        <xdr:cNvSpPr/>
      </xdr:nvSpPr>
      <xdr:spPr>
        <a:xfrm>
          <a:off x="21272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81643</xdr:rowOff>
    </xdr:to>
    <xdr:cxnSp macro="">
      <xdr:nvCxnSpPr>
        <xdr:cNvPr id="726" name="直線コネクタ 725">
          <a:extLst>
            <a:ext uri="{FF2B5EF4-FFF2-40B4-BE49-F238E27FC236}">
              <a16:creationId xmlns:a16="http://schemas.microsoft.com/office/drawing/2014/main" id="{E3DA6716-9EA2-4BA5-A183-43E9DEE4EFAD}"/>
            </a:ext>
          </a:extLst>
        </xdr:cNvPr>
        <xdr:cNvCxnSpPr/>
      </xdr:nvCxnSpPr>
      <xdr:spPr>
        <a:xfrm flipV="1">
          <a:off x="21323300" y="148154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30843</xdr:rowOff>
    </xdr:from>
    <xdr:to>
      <xdr:col>107</xdr:col>
      <xdr:colOff>101600</xdr:colOff>
      <xdr:row>86</xdr:row>
      <xdr:rowOff>132443</xdr:rowOff>
    </xdr:to>
    <xdr:sp macro="" textlink="">
      <xdr:nvSpPr>
        <xdr:cNvPr id="727" name="楕円 726">
          <a:extLst>
            <a:ext uri="{FF2B5EF4-FFF2-40B4-BE49-F238E27FC236}">
              <a16:creationId xmlns:a16="http://schemas.microsoft.com/office/drawing/2014/main" id="{BDE963D4-0BF8-40B4-AB91-EB388E9C906C}"/>
            </a:ext>
          </a:extLst>
        </xdr:cNvPr>
        <xdr:cNvSpPr/>
      </xdr:nvSpPr>
      <xdr:spPr>
        <a:xfrm>
          <a:off x="20383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81643</xdr:rowOff>
    </xdr:from>
    <xdr:to>
      <xdr:col>111</xdr:col>
      <xdr:colOff>177800</xdr:colOff>
      <xdr:row>86</xdr:row>
      <xdr:rowOff>81643</xdr:rowOff>
    </xdr:to>
    <xdr:cxnSp macro="">
      <xdr:nvCxnSpPr>
        <xdr:cNvPr id="728" name="直線コネクタ 727">
          <a:extLst>
            <a:ext uri="{FF2B5EF4-FFF2-40B4-BE49-F238E27FC236}">
              <a16:creationId xmlns:a16="http://schemas.microsoft.com/office/drawing/2014/main" id="{13723122-660E-42C2-9099-22536CEA637D}"/>
            </a:ext>
          </a:extLst>
        </xdr:cNvPr>
        <xdr:cNvCxnSpPr/>
      </xdr:nvCxnSpPr>
      <xdr:spPr>
        <a:xfrm>
          <a:off x="20434300" y="14826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30843</xdr:rowOff>
    </xdr:from>
    <xdr:to>
      <xdr:col>102</xdr:col>
      <xdr:colOff>165100</xdr:colOff>
      <xdr:row>86</xdr:row>
      <xdr:rowOff>132443</xdr:rowOff>
    </xdr:to>
    <xdr:sp macro="" textlink="">
      <xdr:nvSpPr>
        <xdr:cNvPr id="729" name="楕円 728">
          <a:extLst>
            <a:ext uri="{FF2B5EF4-FFF2-40B4-BE49-F238E27FC236}">
              <a16:creationId xmlns:a16="http://schemas.microsoft.com/office/drawing/2014/main" id="{634161D7-2FBB-478B-9790-FE10F2D725F5}"/>
            </a:ext>
          </a:extLst>
        </xdr:cNvPr>
        <xdr:cNvSpPr/>
      </xdr:nvSpPr>
      <xdr:spPr>
        <a:xfrm>
          <a:off x="19494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81643</xdr:rowOff>
    </xdr:from>
    <xdr:to>
      <xdr:col>107</xdr:col>
      <xdr:colOff>50800</xdr:colOff>
      <xdr:row>86</xdr:row>
      <xdr:rowOff>81643</xdr:rowOff>
    </xdr:to>
    <xdr:cxnSp macro="">
      <xdr:nvCxnSpPr>
        <xdr:cNvPr id="730" name="直線コネクタ 729">
          <a:extLst>
            <a:ext uri="{FF2B5EF4-FFF2-40B4-BE49-F238E27FC236}">
              <a16:creationId xmlns:a16="http://schemas.microsoft.com/office/drawing/2014/main" id="{3BDA91CD-EFAB-4C95-8719-1FF321AD023A}"/>
            </a:ext>
          </a:extLst>
        </xdr:cNvPr>
        <xdr:cNvCxnSpPr/>
      </xdr:nvCxnSpPr>
      <xdr:spPr>
        <a:xfrm>
          <a:off x="19545300" y="14826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30843</xdr:rowOff>
    </xdr:from>
    <xdr:to>
      <xdr:col>98</xdr:col>
      <xdr:colOff>38100</xdr:colOff>
      <xdr:row>86</xdr:row>
      <xdr:rowOff>132443</xdr:rowOff>
    </xdr:to>
    <xdr:sp macro="" textlink="">
      <xdr:nvSpPr>
        <xdr:cNvPr id="731" name="楕円 730">
          <a:extLst>
            <a:ext uri="{FF2B5EF4-FFF2-40B4-BE49-F238E27FC236}">
              <a16:creationId xmlns:a16="http://schemas.microsoft.com/office/drawing/2014/main" id="{34567BE7-C457-4487-805D-FA08A7A59BDB}"/>
            </a:ext>
          </a:extLst>
        </xdr:cNvPr>
        <xdr:cNvSpPr/>
      </xdr:nvSpPr>
      <xdr:spPr>
        <a:xfrm>
          <a:off x="18605500" y="147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81643</xdr:rowOff>
    </xdr:from>
    <xdr:to>
      <xdr:col>102</xdr:col>
      <xdr:colOff>114300</xdr:colOff>
      <xdr:row>86</xdr:row>
      <xdr:rowOff>81643</xdr:rowOff>
    </xdr:to>
    <xdr:cxnSp macro="">
      <xdr:nvCxnSpPr>
        <xdr:cNvPr id="732" name="直線コネクタ 731">
          <a:extLst>
            <a:ext uri="{FF2B5EF4-FFF2-40B4-BE49-F238E27FC236}">
              <a16:creationId xmlns:a16="http://schemas.microsoft.com/office/drawing/2014/main" id="{B3136EC4-8AEE-42EB-90EF-AB36D145AF8F}"/>
            </a:ext>
          </a:extLst>
        </xdr:cNvPr>
        <xdr:cNvCxnSpPr/>
      </xdr:nvCxnSpPr>
      <xdr:spPr>
        <a:xfrm>
          <a:off x="18656300" y="14826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99984</xdr:rowOff>
    </xdr:from>
    <xdr:ext cx="469744" cy="259045"/>
    <xdr:sp macro="" textlink="">
      <xdr:nvSpPr>
        <xdr:cNvPr id="733" name="n_1aveValue【児童館】&#10;一人当たり面積">
          <a:extLst>
            <a:ext uri="{FF2B5EF4-FFF2-40B4-BE49-F238E27FC236}">
              <a16:creationId xmlns:a16="http://schemas.microsoft.com/office/drawing/2014/main" id="{5B25CADA-5503-4848-83A3-A2896C1CFC70}"/>
            </a:ext>
          </a:extLst>
        </xdr:cNvPr>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2013</xdr:rowOff>
    </xdr:from>
    <xdr:ext cx="469744" cy="259045"/>
    <xdr:sp macro="" textlink="">
      <xdr:nvSpPr>
        <xdr:cNvPr id="734" name="n_2aveValue【児童館】&#10;一人当たり面積">
          <a:extLst>
            <a:ext uri="{FF2B5EF4-FFF2-40B4-BE49-F238E27FC236}">
              <a16:creationId xmlns:a16="http://schemas.microsoft.com/office/drawing/2014/main" id="{7971FB99-6C38-4FB0-BABD-492ECBD685F1}"/>
            </a:ext>
          </a:extLst>
        </xdr:cNvPr>
        <xdr:cNvSpPr txBox="1"/>
      </xdr:nvSpPr>
      <xdr:spPr>
        <a:xfrm>
          <a:off x="20199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735" name="n_3aveValue【児童館】&#10;一人当たり面積">
          <a:extLst>
            <a:ext uri="{FF2B5EF4-FFF2-40B4-BE49-F238E27FC236}">
              <a16:creationId xmlns:a16="http://schemas.microsoft.com/office/drawing/2014/main" id="{C8B97691-B7CC-44BA-BED1-49592D81C501}"/>
            </a:ext>
          </a:extLst>
        </xdr:cNvPr>
        <xdr:cNvSpPr txBox="1"/>
      </xdr:nvSpPr>
      <xdr:spPr>
        <a:xfrm>
          <a:off x="19310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12898</xdr:rowOff>
    </xdr:from>
    <xdr:ext cx="469744" cy="259045"/>
    <xdr:sp macro="" textlink="">
      <xdr:nvSpPr>
        <xdr:cNvPr id="736" name="n_4aveValue【児童館】&#10;一人当たり面積">
          <a:extLst>
            <a:ext uri="{FF2B5EF4-FFF2-40B4-BE49-F238E27FC236}">
              <a16:creationId xmlns:a16="http://schemas.microsoft.com/office/drawing/2014/main" id="{060746ED-2CD9-4957-80BA-2C3DE9B9298F}"/>
            </a:ext>
          </a:extLst>
        </xdr:cNvPr>
        <xdr:cNvSpPr txBox="1"/>
      </xdr:nvSpPr>
      <xdr:spPr>
        <a:xfrm>
          <a:off x="18421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123570</xdr:rowOff>
    </xdr:from>
    <xdr:ext cx="469744" cy="259045"/>
    <xdr:sp macro="" textlink="">
      <xdr:nvSpPr>
        <xdr:cNvPr id="737" name="n_1mainValue【児童館】&#10;一人当たり面積">
          <a:extLst>
            <a:ext uri="{FF2B5EF4-FFF2-40B4-BE49-F238E27FC236}">
              <a16:creationId xmlns:a16="http://schemas.microsoft.com/office/drawing/2014/main" id="{DA56F9B7-3E02-4084-B401-CE0CC008062F}"/>
            </a:ext>
          </a:extLst>
        </xdr:cNvPr>
        <xdr:cNvSpPr txBox="1"/>
      </xdr:nvSpPr>
      <xdr:spPr>
        <a:xfrm>
          <a:off x="210757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123570</xdr:rowOff>
    </xdr:from>
    <xdr:ext cx="469744" cy="259045"/>
    <xdr:sp macro="" textlink="">
      <xdr:nvSpPr>
        <xdr:cNvPr id="738" name="n_2mainValue【児童館】&#10;一人当たり面積">
          <a:extLst>
            <a:ext uri="{FF2B5EF4-FFF2-40B4-BE49-F238E27FC236}">
              <a16:creationId xmlns:a16="http://schemas.microsoft.com/office/drawing/2014/main" id="{08CEB013-F05E-4272-B648-0C8BBCA967B4}"/>
            </a:ext>
          </a:extLst>
        </xdr:cNvPr>
        <xdr:cNvSpPr txBox="1"/>
      </xdr:nvSpPr>
      <xdr:spPr>
        <a:xfrm>
          <a:off x="20199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123570</xdr:rowOff>
    </xdr:from>
    <xdr:ext cx="469744" cy="259045"/>
    <xdr:sp macro="" textlink="">
      <xdr:nvSpPr>
        <xdr:cNvPr id="739" name="n_3mainValue【児童館】&#10;一人当たり面積">
          <a:extLst>
            <a:ext uri="{FF2B5EF4-FFF2-40B4-BE49-F238E27FC236}">
              <a16:creationId xmlns:a16="http://schemas.microsoft.com/office/drawing/2014/main" id="{DC9BACBD-0A39-44C0-BD71-943325ACC62C}"/>
            </a:ext>
          </a:extLst>
        </xdr:cNvPr>
        <xdr:cNvSpPr txBox="1"/>
      </xdr:nvSpPr>
      <xdr:spPr>
        <a:xfrm>
          <a:off x="19310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123570</xdr:rowOff>
    </xdr:from>
    <xdr:ext cx="469744" cy="259045"/>
    <xdr:sp macro="" textlink="">
      <xdr:nvSpPr>
        <xdr:cNvPr id="740" name="n_4mainValue【児童館】&#10;一人当たり面積">
          <a:extLst>
            <a:ext uri="{FF2B5EF4-FFF2-40B4-BE49-F238E27FC236}">
              <a16:creationId xmlns:a16="http://schemas.microsoft.com/office/drawing/2014/main" id="{4F9D4F0B-0A5E-4F75-A3EF-8A844A409DA9}"/>
            </a:ext>
          </a:extLst>
        </xdr:cNvPr>
        <xdr:cNvSpPr txBox="1"/>
      </xdr:nvSpPr>
      <xdr:spPr>
        <a:xfrm>
          <a:off x="18421427"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ABACFDD8-13D4-4CED-A9FA-D1964FE50B6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310F57AE-544C-4F69-868B-C960A0789FA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B5B62ABE-EDD8-4FBB-B9BE-0C332649695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FDA39197-2A50-491C-82FA-A36730520B1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F163D66E-3525-4362-8180-FBE5B9FD99A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CC5C969B-AC06-466F-B016-E0550639777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B97EB3C0-EF59-423C-96D0-7345F1C8DF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4DB6926D-F3EB-4246-A944-FD401BFE69C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774672E1-A1A5-4BF5-80E2-F036E7B39FC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970CEE88-3BDF-4806-BBF4-6882FCB8496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F1274D82-FD34-46A8-9FA2-28909FC0F61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800A42F9-AF8A-4955-9F22-3664ABEAA0C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D54D52EE-9EE1-4058-9D15-A4D622625BB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95A04A3C-7C58-4566-B761-0548A496903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73824504-9BFB-4EA4-8B6A-5EC8816B65F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4A2AAD13-1BC4-4137-ACA3-032576B8847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18A70DC5-C7BB-4546-938D-6764519415D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61821767-EE40-496A-B703-350C6BB9FEF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1DF86CEA-F401-49BE-9CA3-AAFCD77BC26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E624324B-FB80-49CA-9629-9978589A05B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a:extLst>
            <a:ext uri="{FF2B5EF4-FFF2-40B4-BE49-F238E27FC236}">
              <a16:creationId xmlns:a16="http://schemas.microsoft.com/office/drawing/2014/main" id="{2EE0CC82-0A2A-44EF-BC56-FE14A72DD70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BF202D11-FC4F-4268-91E8-42223DA8E46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9D38E9EC-7058-441A-B7E2-C8E5C1E772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a:extLst>
            <a:ext uri="{FF2B5EF4-FFF2-40B4-BE49-F238E27FC236}">
              <a16:creationId xmlns:a16="http://schemas.microsoft.com/office/drawing/2014/main" id="{453C776D-EEF5-4084-8572-42FE621D42E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公民館】&#10;有形固定資産減価償却率最小値テキスト">
          <a:extLst>
            <a:ext uri="{FF2B5EF4-FFF2-40B4-BE49-F238E27FC236}">
              <a16:creationId xmlns:a16="http://schemas.microsoft.com/office/drawing/2014/main" id="{85B49F69-E315-442B-8945-0115A70082BA}"/>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a:extLst>
            <a:ext uri="{FF2B5EF4-FFF2-40B4-BE49-F238E27FC236}">
              <a16:creationId xmlns:a16="http://schemas.microsoft.com/office/drawing/2014/main" id="{732E03F8-B8C6-447D-9878-AFAC810A274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公民館】&#10;有形固定資産減価償却率最大値テキスト">
          <a:extLst>
            <a:ext uri="{FF2B5EF4-FFF2-40B4-BE49-F238E27FC236}">
              <a16:creationId xmlns:a16="http://schemas.microsoft.com/office/drawing/2014/main" id="{A2236985-C812-4653-B52D-B02AF3BBB2AD}"/>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a:extLst>
            <a:ext uri="{FF2B5EF4-FFF2-40B4-BE49-F238E27FC236}">
              <a16:creationId xmlns:a16="http://schemas.microsoft.com/office/drawing/2014/main" id="{DB5E5A9A-B65F-42BE-A310-5A061BA7BAB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9" name="【公民館】&#10;有形固定資産減価償却率平均値テキスト">
          <a:extLst>
            <a:ext uri="{FF2B5EF4-FFF2-40B4-BE49-F238E27FC236}">
              <a16:creationId xmlns:a16="http://schemas.microsoft.com/office/drawing/2014/main" id="{B86A30F1-D410-455D-8019-5DE1169F3B04}"/>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70" name="フローチャート: 判断 769">
          <a:extLst>
            <a:ext uri="{FF2B5EF4-FFF2-40B4-BE49-F238E27FC236}">
              <a16:creationId xmlns:a16="http://schemas.microsoft.com/office/drawing/2014/main" id="{BC0E53EA-7D29-4108-86DF-A9DDA2C72612}"/>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71" name="フローチャート: 判断 770">
          <a:extLst>
            <a:ext uri="{FF2B5EF4-FFF2-40B4-BE49-F238E27FC236}">
              <a16:creationId xmlns:a16="http://schemas.microsoft.com/office/drawing/2014/main" id="{060F1563-23E2-42CA-8F18-7BDE5A3FE7CA}"/>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772" name="フローチャート: 判断 771">
          <a:extLst>
            <a:ext uri="{FF2B5EF4-FFF2-40B4-BE49-F238E27FC236}">
              <a16:creationId xmlns:a16="http://schemas.microsoft.com/office/drawing/2014/main" id="{16801025-EDC6-49CF-9E21-3296CA161058}"/>
            </a:ext>
          </a:extLst>
        </xdr:cNvPr>
        <xdr:cNvSpPr/>
      </xdr:nvSpPr>
      <xdr:spPr>
        <a:xfrm>
          <a:off x="14541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161289</xdr:rowOff>
    </xdr:from>
    <xdr:to>
      <xdr:col>72</xdr:col>
      <xdr:colOff>38100</xdr:colOff>
      <xdr:row>105</xdr:row>
      <xdr:rowOff>91439</xdr:rowOff>
    </xdr:to>
    <xdr:sp macro="" textlink="">
      <xdr:nvSpPr>
        <xdr:cNvPr id="773" name="フローチャート: 判断 772">
          <a:extLst>
            <a:ext uri="{FF2B5EF4-FFF2-40B4-BE49-F238E27FC236}">
              <a16:creationId xmlns:a16="http://schemas.microsoft.com/office/drawing/2014/main" id="{C94912A8-A4EE-4D5F-BCF0-0C3E96794F1F}"/>
            </a:ext>
          </a:extLst>
        </xdr:cNvPr>
        <xdr:cNvSpPr/>
      </xdr:nvSpPr>
      <xdr:spPr>
        <a:xfrm>
          <a:off x="13652500" y="1799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123189</xdr:rowOff>
    </xdr:from>
    <xdr:to>
      <xdr:col>67</xdr:col>
      <xdr:colOff>101600</xdr:colOff>
      <xdr:row>105</xdr:row>
      <xdr:rowOff>53339</xdr:rowOff>
    </xdr:to>
    <xdr:sp macro="" textlink="">
      <xdr:nvSpPr>
        <xdr:cNvPr id="774" name="フローチャート: 判断 773">
          <a:extLst>
            <a:ext uri="{FF2B5EF4-FFF2-40B4-BE49-F238E27FC236}">
              <a16:creationId xmlns:a16="http://schemas.microsoft.com/office/drawing/2014/main" id="{2B3BB89A-B354-446C-A29F-DB5ED9DB7675}"/>
            </a:ext>
          </a:extLst>
        </xdr:cNvPr>
        <xdr:cNvSpPr/>
      </xdr:nvSpPr>
      <xdr:spPr>
        <a:xfrm>
          <a:off x="12763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AC7F233-D9BB-4598-ABF0-01D77138E3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51D34540-3E41-444B-B82A-884DD59C15B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453F11B-E458-4CBF-BD46-0DDC7565432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E02133D-7548-43AC-8CAD-F8511B63330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6A18DED-FA59-4234-9960-AB5DA8B1BF0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xdr:rowOff>
    </xdr:from>
    <xdr:to>
      <xdr:col>85</xdr:col>
      <xdr:colOff>177800</xdr:colOff>
      <xdr:row>107</xdr:row>
      <xdr:rowOff>115570</xdr:rowOff>
    </xdr:to>
    <xdr:sp macro="" textlink="">
      <xdr:nvSpPr>
        <xdr:cNvPr id="780" name="楕円 779">
          <a:extLst>
            <a:ext uri="{FF2B5EF4-FFF2-40B4-BE49-F238E27FC236}">
              <a16:creationId xmlns:a16="http://schemas.microsoft.com/office/drawing/2014/main" id="{01D68B73-5ABA-4B7B-BADE-59810A62993A}"/>
            </a:ext>
          </a:extLst>
        </xdr:cNvPr>
        <xdr:cNvSpPr/>
      </xdr:nvSpPr>
      <xdr:spPr>
        <a:xfrm>
          <a:off x="16268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100347</xdr:rowOff>
    </xdr:from>
    <xdr:ext cx="405111" cy="259045"/>
    <xdr:sp macro="" textlink="">
      <xdr:nvSpPr>
        <xdr:cNvPr id="781" name="【公民館】&#10;有形固定資産減価償却率該当値テキスト">
          <a:extLst>
            <a:ext uri="{FF2B5EF4-FFF2-40B4-BE49-F238E27FC236}">
              <a16:creationId xmlns:a16="http://schemas.microsoft.com/office/drawing/2014/main" id="{CE1BAC84-AC29-45D0-A797-85E1F4799AD4}"/>
            </a:ext>
          </a:extLst>
        </xdr:cNvPr>
        <xdr:cNvSpPr txBox="1"/>
      </xdr:nvSpPr>
      <xdr:spPr>
        <a:xfrm>
          <a:off x="16357600" y="182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13970</xdr:rowOff>
    </xdr:from>
    <xdr:to>
      <xdr:col>81</xdr:col>
      <xdr:colOff>101600</xdr:colOff>
      <xdr:row>107</xdr:row>
      <xdr:rowOff>115570</xdr:rowOff>
    </xdr:to>
    <xdr:sp macro="" textlink="">
      <xdr:nvSpPr>
        <xdr:cNvPr id="782" name="楕円 781">
          <a:extLst>
            <a:ext uri="{FF2B5EF4-FFF2-40B4-BE49-F238E27FC236}">
              <a16:creationId xmlns:a16="http://schemas.microsoft.com/office/drawing/2014/main" id="{282F02B5-6FE0-4EF4-9E66-8619C8DBCA1E}"/>
            </a:ext>
          </a:extLst>
        </xdr:cNvPr>
        <xdr:cNvSpPr/>
      </xdr:nvSpPr>
      <xdr:spPr>
        <a:xfrm>
          <a:off x="1543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64770</xdr:rowOff>
    </xdr:from>
    <xdr:to>
      <xdr:col>85</xdr:col>
      <xdr:colOff>127000</xdr:colOff>
      <xdr:row>107</xdr:row>
      <xdr:rowOff>64770</xdr:rowOff>
    </xdr:to>
    <xdr:cxnSp macro="">
      <xdr:nvCxnSpPr>
        <xdr:cNvPr id="783" name="直線コネクタ 782">
          <a:extLst>
            <a:ext uri="{FF2B5EF4-FFF2-40B4-BE49-F238E27FC236}">
              <a16:creationId xmlns:a16="http://schemas.microsoft.com/office/drawing/2014/main" id="{A9B1960A-B72B-41EC-BB44-47182DBE65A3}"/>
            </a:ext>
          </a:extLst>
        </xdr:cNvPr>
        <xdr:cNvCxnSpPr/>
      </xdr:nvCxnSpPr>
      <xdr:spPr>
        <a:xfrm>
          <a:off x="15481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109220</xdr:rowOff>
    </xdr:from>
    <xdr:to>
      <xdr:col>76</xdr:col>
      <xdr:colOff>165100</xdr:colOff>
      <xdr:row>107</xdr:row>
      <xdr:rowOff>39370</xdr:rowOff>
    </xdr:to>
    <xdr:sp macro="" textlink="">
      <xdr:nvSpPr>
        <xdr:cNvPr id="784" name="楕円 783">
          <a:extLst>
            <a:ext uri="{FF2B5EF4-FFF2-40B4-BE49-F238E27FC236}">
              <a16:creationId xmlns:a16="http://schemas.microsoft.com/office/drawing/2014/main" id="{C50677E7-15B3-4C8B-9004-8FFFED494A45}"/>
            </a:ext>
          </a:extLst>
        </xdr:cNvPr>
        <xdr:cNvSpPr/>
      </xdr:nvSpPr>
      <xdr:spPr>
        <a:xfrm>
          <a:off x="14541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160020</xdr:rowOff>
    </xdr:from>
    <xdr:to>
      <xdr:col>81</xdr:col>
      <xdr:colOff>50800</xdr:colOff>
      <xdr:row>107</xdr:row>
      <xdr:rowOff>64770</xdr:rowOff>
    </xdr:to>
    <xdr:cxnSp macro="">
      <xdr:nvCxnSpPr>
        <xdr:cNvPr id="785" name="直線コネクタ 784">
          <a:extLst>
            <a:ext uri="{FF2B5EF4-FFF2-40B4-BE49-F238E27FC236}">
              <a16:creationId xmlns:a16="http://schemas.microsoft.com/office/drawing/2014/main" id="{F9F179B1-89BD-42B5-97E9-786251914352}"/>
            </a:ext>
          </a:extLst>
        </xdr:cNvPr>
        <xdr:cNvCxnSpPr/>
      </xdr:nvCxnSpPr>
      <xdr:spPr>
        <a:xfrm>
          <a:off x="14592300" y="18333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786" name="楕円 785">
          <a:extLst>
            <a:ext uri="{FF2B5EF4-FFF2-40B4-BE49-F238E27FC236}">
              <a16:creationId xmlns:a16="http://schemas.microsoft.com/office/drawing/2014/main" id="{0281E8F4-F266-4618-B4C8-468743EBED48}"/>
            </a:ext>
          </a:extLst>
        </xdr:cNvPr>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106</xdr:row>
      <xdr:rowOff>160020</xdr:rowOff>
    </xdr:to>
    <xdr:cxnSp macro="">
      <xdr:nvCxnSpPr>
        <xdr:cNvPr id="787" name="直線コネクタ 786">
          <a:extLst>
            <a:ext uri="{FF2B5EF4-FFF2-40B4-BE49-F238E27FC236}">
              <a16:creationId xmlns:a16="http://schemas.microsoft.com/office/drawing/2014/main" id="{8B80D420-B5AA-4C73-80C0-6208AB443F93}"/>
            </a:ext>
          </a:extLst>
        </xdr:cNvPr>
        <xdr:cNvCxnSpPr/>
      </xdr:nvCxnSpPr>
      <xdr:spPr>
        <a:xfrm>
          <a:off x="13703300" y="18307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57150</xdr:rowOff>
    </xdr:from>
    <xdr:to>
      <xdr:col>67</xdr:col>
      <xdr:colOff>101600</xdr:colOff>
      <xdr:row>106</xdr:row>
      <xdr:rowOff>158750</xdr:rowOff>
    </xdr:to>
    <xdr:sp macro="" textlink="">
      <xdr:nvSpPr>
        <xdr:cNvPr id="788" name="楕円 787">
          <a:extLst>
            <a:ext uri="{FF2B5EF4-FFF2-40B4-BE49-F238E27FC236}">
              <a16:creationId xmlns:a16="http://schemas.microsoft.com/office/drawing/2014/main" id="{4F973C19-3D29-40D7-9D5C-72D044E6E106}"/>
            </a:ext>
          </a:extLst>
        </xdr:cNvPr>
        <xdr:cNvSpPr/>
      </xdr:nvSpPr>
      <xdr:spPr>
        <a:xfrm>
          <a:off x="12763500" y="182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107950</xdr:rowOff>
    </xdr:from>
    <xdr:to>
      <xdr:col>71</xdr:col>
      <xdr:colOff>177800</xdr:colOff>
      <xdr:row>106</xdr:row>
      <xdr:rowOff>133350</xdr:rowOff>
    </xdr:to>
    <xdr:cxnSp macro="">
      <xdr:nvCxnSpPr>
        <xdr:cNvPr id="789" name="直線コネクタ 788">
          <a:extLst>
            <a:ext uri="{FF2B5EF4-FFF2-40B4-BE49-F238E27FC236}">
              <a16:creationId xmlns:a16="http://schemas.microsoft.com/office/drawing/2014/main" id="{79B5411D-E499-48D6-BBAF-030BB5D5B9C5}"/>
            </a:ext>
          </a:extLst>
        </xdr:cNvPr>
        <xdr:cNvCxnSpPr/>
      </xdr:nvCxnSpPr>
      <xdr:spPr>
        <a:xfrm>
          <a:off x="12814300" y="182816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90" name="n_1aveValue【公民館】&#10;有形固定資産減価償却率">
          <a:extLst>
            <a:ext uri="{FF2B5EF4-FFF2-40B4-BE49-F238E27FC236}">
              <a16:creationId xmlns:a16="http://schemas.microsoft.com/office/drawing/2014/main" id="{DF7E5AA7-FAD5-41BB-8B84-E0F77391BBDE}"/>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128288</xdr:rowOff>
    </xdr:from>
    <xdr:ext cx="405111" cy="259045"/>
    <xdr:sp macro="" textlink="">
      <xdr:nvSpPr>
        <xdr:cNvPr id="791" name="n_2aveValue【公民館】&#10;有形固定資産減価償却率">
          <a:extLst>
            <a:ext uri="{FF2B5EF4-FFF2-40B4-BE49-F238E27FC236}">
              <a16:creationId xmlns:a16="http://schemas.microsoft.com/office/drawing/2014/main" id="{612C56E1-9086-4CCE-80A0-480BD4DA8C9F}"/>
            </a:ext>
          </a:extLst>
        </xdr:cNvPr>
        <xdr:cNvSpPr txBox="1"/>
      </xdr:nvSpPr>
      <xdr:spPr>
        <a:xfrm>
          <a:off x="14389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107966</xdr:rowOff>
    </xdr:from>
    <xdr:ext cx="405111" cy="259045"/>
    <xdr:sp macro="" textlink="">
      <xdr:nvSpPr>
        <xdr:cNvPr id="792" name="n_3aveValue【公民館】&#10;有形固定資産減価償却率">
          <a:extLst>
            <a:ext uri="{FF2B5EF4-FFF2-40B4-BE49-F238E27FC236}">
              <a16:creationId xmlns:a16="http://schemas.microsoft.com/office/drawing/2014/main" id="{D381F140-C08E-4EF2-8BE0-0D406E62B557}"/>
            </a:ext>
          </a:extLst>
        </xdr:cNvPr>
        <xdr:cNvSpPr txBox="1"/>
      </xdr:nvSpPr>
      <xdr:spPr>
        <a:xfrm>
          <a:off x="13500744" y="1776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69866</xdr:rowOff>
    </xdr:from>
    <xdr:ext cx="405111" cy="259045"/>
    <xdr:sp macro="" textlink="">
      <xdr:nvSpPr>
        <xdr:cNvPr id="793" name="n_4aveValue【公民館】&#10;有形固定資産減価償却率">
          <a:extLst>
            <a:ext uri="{FF2B5EF4-FFF2-40B4-BE49-F238E27FC236}">
              <a16:creationId xmlns:a16="http://schemas.microsoft.com/office/drawing/2014/main" id="{E74B691D-ED14-4B59-B179-F34474DFDF4A}"/>
            </a:ext>
          </a:extLst>
        </xdr:cNvPr>
        <xdr:cNvSpPr txBox="1"/>
      </xdr:nvSpPr>
      <xdr:spPr>
        <a:xfrm>
          <a:off x="12611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106697</xdr:rowOff>
    </xdr:from>
    <xdr:ext cx="405111" cy="259045"/>
    <xdr:sp macro="" textlink="">
      <xdr:nvSpPr>
        <xdr:cNvPr id="794" name="n_1mainValue【公民館】&#10;有形固定資産減価償却率">
          <a:extLst>
            <a:ext uri="{FF2B5EF4-FFF2-40B4-BE49-F238E27FC236}">
              <a16:creationId xmlns:a16="http://schemas.microsoft.com/office/drawing/2014/main" id="{95FED36F-5287-4A39-8EB4-C50C3E0C5F6B}"/>
            </a:ext>
          </a:extLst>
        </xdr:cNvPr>
        <xdr:cNvSpPr txBox="1"/>
      </xdr:nvSpPr>
      <xdr:spPr>
        <a:xfrm>
          <a:off x="15266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30497</xdr:rowOff>
    </xdr:from>
    <xdr:ext cx="405111" cy="259045"/>
    <xdr:sp macro="" textlink="">
      <xdr:nvSpPr>
        <xdr:cNvPr id="795" name="n_2mainValue【公民館】&#10;有形固定資産減価償却率">
          <a:extLst>
            <a:ext uri="{FF2B5EF4-FFF2-40B4-BE49-F238E27FC236}">
              <a16:creationId xmlns:a16="http://schemas.microsoft.com/office/drawing/2014/main" id="{45391FDF-BC37-4113-B638-388A8796F3E7}"/>
            </a:ext>
          </a:extLst>
        </xdr:cNvPr>
        <xdr:cNvSpPr txBox="1"/>
      </xdr:nvSpPr>
      <xdr:spPr>
        <a:xfrm>
          <a:off x="14389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796" name="n_3mainValue【公民館】&#10;有形固定資産減価償却率">
          <a:extLst>
            <a:ext uri="{FF2B5EF4-FFF2-40B4-BE49-F238E27FC236}">
              <a16:creationId xmlns:a16="http://schemas.microsoft.com/office/drawing/2014/main" id="{3D4F4FBE-B769-4640-AEAC-5B6EB3382F68}"/>
            </a:ext>
          </a:extLst>
        </xdr:cNvPr>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149877</xdr:rowOff>
    </xdr:from>
    <xdr:ext cx="405111" cy="259045"/>
    <xdr:sp macro="" textlink="">
      <xdr:nvSpPr>
        <xdr:cNvPr id="797" name="n_4mainValue【公民館】&#10;有形固定資産減価償却率">
          <a:extLst>
            <a:ext uri="{FF2B5EF4-FFF2-40B4-BE49-F238E27FC236}">
              <a16:creationId xmlns:a16="http://schemas.microsoft.com/office/drawing/2014/main" id="{1A07E1BE-9BD1-492F-ADAE-0A6A24E1370F}"/>
            </a:ext>
          </a:extLst>
        </xdr:cNvPr>
        <xdr:cNvSpPr txBox="1"/>
      </xdr:nvSpPr>
      <xdr:spPr>
        <a:xfrm>
          <a:off x="12611744" y="183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C0D91071-F67C-4E0B-B5BC-1F841BA679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EE37A491-678D-406C-8068-CB263CDD952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D8D8241D-AC57-4F09-A25B-915E84B3501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62D71C9A-F81C-4D23-9C46-8E6866661D4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182E148B-2A5C-4BF6-9D39-890091485B4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3AEE05E0-253F-49B9-B2A8-4DF568EDC2D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22801CC2-F2CF-4FD3-8788-CC0A968687D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D6373F11-6378-4C86-A0F6-6737E81B927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F2C23DA0-7B03-4BAF-B841-7DF04F35E60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F1E181AA-FA16-4B6D-9828-8E33ADB89EC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D9AD6063-BBB0-40E2-AEA9-8582C3AC03F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A9EC55A6-E14E-412B-A814-BC840697AD6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E460D9E6-D33A-46F1-B767-6B923AD852A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CABEA13-08DC-4F80-BBB7-085DE4101BB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FECBE70F-755C-4035-ABB1-7E3EA3D975B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D3B6C0DD-AECA-4C45-B0BF-44C2D637693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EE5E9354-7EEC-4B98-B394-32C0B16FB7B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6450F93A-60C3-4259-A241-A8619F42D28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6F653125-10F5-40CD-9B26-D9C1902B5FB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9699A47F-83A0-4D3F-B716-310D34C9B5A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21E7B1AE-9D2D-40CF-9C5F-58F2D94C58D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9450DF0A-048A-4A54-B137-255F3E8F205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CC5B4294-BCA7-4493-A596-BB1FDDB35B4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21" name="直線コネクタ 820">
          <a:extLst>
            <a:ext uri="{FF2B5EF4-FFF2-40B4-BE49-F238E27FC236}">
              <a16:creationId xmlns:a16="http://schemas.microsoft.com/office/drawing/2014/main" id="{DAB0159F-5996-483A-BDC1-A54E3BC44CB8}"/>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2" name="【公民館】&#10;一人当たり面積最小値テキスト">
          <a:extLst>
            <a:ext uri="{FF2B5EF4-FFF2-40B4-BE49-F238E27FC236}">
              <a16:creationId xmlns:a16="http://schemas.microsoft.com/office/drawing/2014/main" id="{96BAF4C0-89A5-4892-AE3A-F0FF954938AF}"/>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3" name="直線コネクタ 822">
          <a:extLst>
            <a:ext uri="{FF2B5EF4-FFF2-40B4-BE49-F238E27FC236}">
              <a16:creationId xmlns:a16="http://schemas.microsoft.com/office/drawing/2014/main" id="{FD1EDCA8-7038-4D76-9AB8-808D5313E46A}"/>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4" name="【公民館】&#10;一人当たり面積最大値テキスト">
          <a:extLst>
            <a:ext uri="{FF2B5EF4-FFF2-40B4-BE49-F238E27FC236}">
              <a16:creationId xmlns:a16="http://schemas.microsoft.com/office/drawing/2014/main" id="{EAACA756-945C-4EF0-84C1-A44272F9C44A}"/>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5" name="直線コネクタ 824">
          <a:extLst>
            <a:ext uri="{FF2B5EF4-FFF2-40B4-BE49-F238E27FC236}">
              <a16:creationId xmlns:a16="http://schemas.microsoft.com/office/drawing/2014/main" id="{7F87A491-D87C-4AD7-AB61-BC35A7AE8EEF}"/>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826" name="【公民館】&#10;一人当たり面積平均値テキスト">
          <a:extLst>
            <a:ext uri="{FF2B5EF4-FFF2-40B4-BE49-F238E27FC236}">
              <a16:creationId xmlns:a16="http://schemas.microsoft.com/office/drawing/2014/main" id="{876F9BD7-4E14-4014-A782-A801169F4460}"/>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7" name="フローチャート: 判断 826">
          <a:extLst>
            <a:ext uri="{FF2B5EF4-FFF2-40B4-BE49-F238E27FC236}">
              <a16:creationId xmlns:a16="http://schemas.microsoft.com/office/drawing/2014/main" id="{E0C32C28-9CBD-4D5A-9F66-2FD0104AE6F7}"/>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8" name="フローチャート: 判断 827">
          <a:extLst>
            <a:ext uri="{FF2B5EF4-FFF2-40B4-BE49-F238E27FC236}">
              <a16:creationId xmlns:a16="http://schemas.microsoft.com/office/drawing/2014/main" id="{3DAAB657-CF1E-4C0B-883A-0B6B198BF44D}"/>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11430</xdr:rowOff>
    </xdr:from>
    <xdr:to>
      <xdr:col>107</xdr:col>
      <xdr:colOff>101600</xdr:colOff>
      <xdr:row>107</xdr:row>
      <xdr:rowOff>113030</xdr:rowOff>
    </xdr:to>
    <xdr:sp macro="" textlink="">
      <xdr:nvSpPr>
        <xdr:cNvPr id="829" name="フローチャート: 判断 828">
          <a:extLst>
            <a:ext uri="{FF2B5EF4-FFF2-40B4-BE49-F238E27FC236}">
              <a16:creationId xmlns:a16="http://schemas.microsoft.com/office/drawing/2014/main" id="{5FE718CB-46B5-49A7-8EA5-C935471F3A4A}"/>
            </a:ext>
          </a:extLst>
        </xdr:cNvPr>
        <xdr:cNvSpPr/>
      </xdr:nvSpPr>
      <xdr:spPr>
        <a:xfrm>
          <a:off x="20383500" y="183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7620</xdr:rowOff>
    </xdr:from>
    <xdr:to>
      <xdr:col>102</xdr:col>
      <xdr:colOff>165100</xdr:colOff>
      <xdr:row>107</xdr:row>
      <xdr:rowOff>109220</xdr:rowOff>
    </xdr:to>
    <xdr:sp macro="" textlink="">
      <xdr:nvSpPr>
        <xdr:cNvPr id="830" name="フローチャート: 判断 829">
          <a:extLst>
            <a:ext uri="{FF2B5EF4-FFF2-40B4-BE49-F238E27FC236}">
              <a16:creationId xmlns:a16="http://schemas.microsoft.com/office/drawing/2014/main" id="{62537871-0FA9-4D50-B917-A48A248738A9}"/>
            </a:ext>
          </a:extLst>
        </xdr:cNvPr>
        <xdr:cNvSpPr/>
      </xdr:nvSpPr>
      <xdr:spPr>
        <a:xfrm>
          <a:off x="194945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31" name="フローチャート: 判断 830">
          <a:extLst>
            <a:ext uri="{FF2B5EF4-FFF2-40B4-BE49-F238E27FC236}">
              <a16:creationId xmlns:a16="http://schemas.microsoft.com/office/drawing/2014/main" id="{156D0B65-868E-498E-BCAC-04C1FA828637}"/>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C0C4652A-2FA5-4403-B708-1FB473D781F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4AB1F39-414C-457E-9383-1BBF7E13EBE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106FA31D-5732-481B-9550-8C45FBC42AC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90B1EB3B-F63E-4E57-913D-CD1D99FDB66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FFDFF3B-4199-4470-8834-9DB14DE0096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144780</xdr:rowOff>
    </xdr:from>
    <xdr:to>
      <xdr:col>116</xdr:col>
      <xdr:colOff>114300</xdr:colOff>
      <xdr:row>108</xdr:row>
      <xdr:rowOff>74930</xdr:rowOff>
    </xdr:to>
    <xdr:sp macro="" textlink="">
      <xdr:nvSpPr>
        <xdr:cNvPr id="837" name="楕円 836">
          <a:extLst>
            <a:ext uri="{FF2B5EF4-FFF2-40B4-BE49-F238E27FC236}">
              <a16:creationId xmlns:a16="http://schemas.microsoft.com/office/drawing/2014/main" id="{85AEED56-E9C5-4647-A90A-435DA61A7B54}"/>
            </a:ext>
          </a:extLst>
        </xdr:cNvPr>
        <xdr:cNvSpPr/>
      </xdr:nvSpPr>
      <xdr:spPr>
        <a:xfrm>
          <a:off x="22110700" y="184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59707</xdr:rowOff>
    </xdr:from>
    <xdr:ext cx="469744" cy="259045"/>
    <xdr:sp macro="" textlink="">
      <xdr:nvSpPr>
        <xdr:cNvPr id="838" name="【公民館】&#10;一人当たり面積該当値テキスト">
          <a:extLst>
            <a:ext uri="{FF2B5EF4-FFF2-40B4-BE49-F238E27FC236}">
              <a16:creationId xmlns:a16="http://schemas.microsoft.com/office/drawing/2014/main" id="{FF69F7A4-599C-4741-8756-122F7F044139}"/>
            </a:ext>
          </a:extLst>
        </xdr:cNvPr>
        <xdr:cNvSpPr txBox="1"/>
      </xdr:nvSpPr>
      <xdr:spPr>
        <a:xfrm>
          <a:off x="22199600" y="184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147320</xdr:rowOff>
    </xdr:from>
    <xdr:to>
      <xdr:col>112</xdr:col>
      <xdr:colOff>38100</xdr:colOff>
      <xdr:row>108</xdr:row>
      <xdr:rowOff>77470</xdr:rowOff>
    </xdr:to>
    <xdr:sp macro="" textlink="">
      <xdr:nvSpPr>
        <xdr:cNvPr id="839" name="楕円 838">
          <a:extLst>
            <a:ext uri="{FF2B5EF4-FFF2-40B4-BE49-F238E27FC236}">
              <a16:creationId xmlns:a16="http://schemas.microsoft.com/office/drawing/2014/main" id="{0A72F87C-876A-4405-AA82-27286293B00B}"/>
            </a:ext>
          </a:extLst>
        </xdr:cNvPr>
        <xdr:cNvSpPr/>
      </xdr:nvSpPr>
      <xdr:spPr>
        <a:xfrm>
          <a:off x="21272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24130</xdr:rowOff>
    </xdr:from>
    <xdr:to>
      <xdr:col>116</xdr:col>
      <xdr:colOff>63500</xdr:colOff>
      <xdr:row>108</xdr:row>
      <xdr:rowOff>26670</xdr:rowOff>
    </xdr:to>
    <xdr:cxnSp macro="">
      <xdr:nvCxnSpPr>
        <xdr:cNvPr id="840" name="直線コネクタ 839">
          <a:extLst>
            <a:ext uri="{FF2B5EF4-FFF2-40B4-BE49-F238E27FC236}">
              <a16:creationId xmlns:a16="http://schemas.microsoft.com/office/drawing/2014/main" id="{2D401E48-438D-4503-8E04-382F842DA6E8}"/>
            </a:ext>
          </a:extLst>
        </xdr:cNvPr>
        <xdr:cNvCxnSpPr/>
      </xdr:nvCxnSpPr>
      <xdr:spPr>
        <a:xfrm flipV="1">
          <a:off x="21323300" y="185407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137161</xdr:rowOff>
    </xdr:from>
    <xdr:to>
      <xdr:col>107</xdr:col>
      <xdr:colOff>101600</xdr:colOff>
      <xdr:row>108</xdr:row>
      <xdr:rowOff>67311</xdr:rowOff>
    </xdr:to>
    <xdr:sp macro="" textlink="">
      <xdr:nvSpPr>
        <xdr:cNvPr id="841" name="楕円 840">
          <a:extLst>
            <a:ext uri="{FF2B5EF4-FFF2-40B4-BE49-F238E27FC236}">
              <a16:creationId xmlns:a16="http://schemas.microsoft.com/office/drawing/2014/main" id="{313B4FD3-BCC3-4162-881C-3EB584934917}"/>
            </a:ext>
          </a:extLst>
        </xdr:cNvPr>
        <xdr:cNvSpPr/>
      </xdr:nvSpPr>
      <xdr:spPr>
        <a:xfrm>
          <a:off x="203835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16511</xdr:rowOff>
    </xdr:from>
    <xdr:to>
      <xdr:col>111</xdr:col>
      <xdr:colOff>177800</xdr:colOff>
      <xdr:row>108</xdr:row>
      <xdr:rowOff>26670</xdr:rowOff>
    </xdr:to>
    <xdr:cxnSp macro="">
      <xdr:nvCxnSpPr>
        <xdr:cNvPr id="842" name="直線コネクタ 841">
          <a:extLst>
            <a:ext uri="{FF2B5EF4-FFF2-40B4-BE49-F238E27FC236}">
              <a16:creationId xmlns:a16="http://schemas.microsoft.com/office/drawing/2014/main" id="{402FFB13-2F19-4BF0-8405-358CF309A2CE}"/>
            </a:ext>
          </a:extLst>
        </xdr:cNvPr>
        <xdr:cNvCxnSpPr/>
      </xdr:nvCxnSpPr>
      <xdr:spPr>
        <a:xfrm>
          <a:off x="20434300" y="18533111"/>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139700</xdr:rowOff>
    </xdr:from>
    <xdr:to>
      <xdr:col>102</xdr:col>
      <xdr:colOff>165100</xdr:colOff>
      <xdr:row>108</xdr:row>
      <xdr:rowOff>69850</xdr:rowOff>
    </xdr:to>
    <xdr:sp macro="" textlink="">
      <xdr:nvSpPr>
        <xdr:cNvPr id="843" name="楕円 842">
          <a:extLst>
            <a:ext uri="{FF2B5EF4-FFF2-40B4-BE49-F238E27FC236}">
              <a16:creationId xmlns:a16="http://schemas.microsoft.com/office/drawing/2014/main" id="{313E02C2-5685-4C7A-857B-187EF02214CC}"/>
            </a:ext>
          </a:extLst>
        </xdr:cNvPr>
        <xdr:cNvSpPr/>
      </xdr:nvSpPr>
      <xdr:spPr>
        <a:xfrm>
          <a:off x="19494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16511</xdr:rowOff>
    </xdr:from>
    <xdr:to>
      <xdr:col>107</xdr:col>
      <xdr:colOff>50800</xdr:colOff>
      <xdr:row>108</xdr:row>
      <xdr:rowOff>19050</xdr:rowOff>
    </xdr:to>
    <xdr:cxnSp macro="">
      <xdr:nvCxnSpPr>
        <xdr:cNvPr id="844" name="直線コネクタ 843">
          <a:extLst>
            <a:ext uri="{FF2B5EF4-FFF2-40B4-BE49-F238E27FC236}">
              <a16:creationId xmlns:a16="http://schemas.microsoft.com/office/drawing/2014/main" id="{34B133E5-84C1-4545-A482-283258AF3FCE}"/>
            </a:ext>
          </a:extLst>
        </xdr:cNvPr>
        <xdr:cNvCxnSpPr/>
      </xdr:nvCxnSpPr>
      <xdr:spPr>
        <a:xfrm flipV="1">
          <a:off x="19545300" y="185331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142239</xdr:rowOff>
    </xdr:from>
    <xdr:to>
      <xdr:col>98</xdr:col>
      <xdr:colOff>38100</xdr:colOff>
      <xdr:row>108</xdr:row>
      <xdr:rowOff>72389</xdr:rowOff>
    </xdr:to>
    <xdr:sp macro="" textlink="">
      <xdr:nvSpPr>
        <xdr:cNvPr id="845" name="楕円 844">
          <a:extLst>
            <a:ext uri="{FF2B5EF4-FFF2-40B4-BE49-F238E27FC236}">
              <a16:creationId xmlns:a16="http://schemas.microsoft.com/office/drawing/2014/main" id="{A92BE2E2-DCBF-4950-9B99-7C65FB5BFF51}"/>
            </a:ext>
          </a:extLst>
        </xdr:cNvPr>
        <xdr:cNvSpPr/>
      </xdr:nvSpPr>
      <xdr:spPr>
        <a:xfrm>
          <a:off x="18605500" y="184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19050</xdr:rowOff>
    </xdr:from>
    <xdr:to>
      <xdr:col>102</xdr:col>
      <xdr:colOff>114300</xdr:colOff>
      <xdr:row>108</xdr:row>
      <xdr:rowOff>21589</xdr:rowOff>
    </xdr:to>
    <xdr:cxnSp macro="">
      <xdr:nvCxnSpPr>
        <xdr:cNvPr id="846" name="直線コネクタ 845">
          <a:extLst>
            <a:ext uri="{FF2B5EF4-FFF2-40B4-BE49-F238E27FC236}">
              <a16:creationId xmlns:a16="http://schemas.microsoft.com/office/drawing/2014/main" id="{734B10FF-8D3D-4752-BB4A-39E2498DF2B8}"/>
            </a:ext>
          </a:extLst>
        </xdr:cNvPr>
        <xdr:cNvCxnSpPr/>
      </xdr:nvCxnSpPr>
      <xdr:spPr>
        <a:xfrm flipV="1">
          <a:off x="18656300" y="18535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847" name="n_1aveValue【公民館】&#10;一人当たり面積">
          <a:extLst>
            <a:ext uri="{FF2B5EF4-FFF2-40B4-BE49-F238E27FC236}">
              <a16:creationId xmlns:a16="http://schemas.microsoft.com/office/drawing/2014/main" id="{C8CF754A-14FE-4BD6-914F-A827F2525EE9}"/>
            </a:ext>
          </a:extLst>
        </xdr:cNvPr>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848" name="n_2aveValue【公民館】&#10;一人当たり面積">
          <a:extLst>
            <a:ext uri="{FF2B5EF4-FFF2-40B4-BE49-F238E27FC236}">
              <a16:creationId xmlns:a16="http://schemas.microsoft.com/office/drawing/2014/main" id="{81A6E244-3DD0-490F-B832-BE76C1683BA1}"/>
            </a:ext>
          </a:extLst>
        </xdr:cNvPr>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125747</xdr:rowOff>
    </xdr:from>
    <xdr:ext cx="469744" cy="259045"/>
    <xdr:sp macro="" textlink="">
      <xdr:nvSpPr>
        <xdr:cNvPr id="849" name="n_3aveValue【公民館】&#10;一人当たり面積">
          <a:extLst>
            <a:ext uri="{FF2B5EF4-FFF2-40B4-BE49-F238E27FC236}">
              <a16:creationId xmlns:a16="http://schemas.microsoft.com/office/drawing/2014/main" id="{E68C7D6D-9B5B-4C90-AE84-845C8BFBBB44}"/>
            </a:ext>
          </a:extLst>
        </xdr:cNvPr>
        <xdr:cNvSpPr txBox="1"/>
      </xdr:nvSpPr>
      <xdr:spPr>
        <a:xfrm>
          <a:off x="19310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50" name="n_4aveValue【公民館】&#10;一人当たり面積">
          <a:extLst>
            <a:ext uri="{FF2B5EF4-FFF2-40B4-BE49-F238E27FC236}">
              <a16:creationId xmlns:a16="http://schemas.microsoft.com/office/drawing/2014/main" id="{0F8A3ED9-AD67-4AFD-A77F-3CBB5ECFE811}"/>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68597</xdr:rowOff>
    </xdr:from>
    <xdr:ext cx="469744" cy="259045"/>
    <xdr:sp macro="" textlink="">
      <xdr:nvSpPr>
        <xdr:cNvPr id="851" name="n_1mainValue【公民館】&#10;一人当たり面積">
          <a:extLst>
            <a:ext uri="{FF2B5EF4-FFF2-40B4-BE49-F238E27FC236}">
              <a16:creationId xmlns:a16="http://schemas.microsoft.com/office/drawing/2014/main" id="{1E754579-B67D-46FF-9F78-C8E5ECF83D4C}"/>
            </a:ext>
          </a:extLst>
        </xdr:cNvPr>
        <xdr:cNvSpPr txBox="1"/>
      </xdr:nvSpPr>
      <xdr:spPr>
        <a:xfrm>
          <a:off x="210757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58438</xdr:rowOff>
    </xdr:from>
    <xdr:ext cx="469744" cy="259045"/>
    <xdr:sp macro="" textlink="">
      <xdr:nvSpPr>
        <xdr:cNvPr id="852" name="n_2mainValue【公民館】&#10;一人当たり面積">
          <a:extLst>
            <a:ext uri="{FF2B5EF4-FFF2-40B4-BE49-F238E27FC236}">
              <a16:creationId xmlns:a16="http://schemas.microsoft.com/office/drawing/2014/main" id="{79F427FA-E403-4234-BF65-7B44BDC083DE}"/>
            </a:ext>
          </a:extLst>
        </xdr:cNvPr>
        <xdr:cNvSpPr txBox="1"/>
      </xdr:nvSpPr>
      <xdr:spPr>
        <a:xfrm>
          <a:off x="20199427" y="18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60977</xdr:rowOff>
    </xdr:from>
    <xdr:ext cx="469744" cy="259045"/>
    <xdr:sp macro="" textlink="">
      <xdr:nvSpPr>
        <xdr:cNvPr id="853" name="n_3mainValue【公民館】&#10;一人当たり面積">
          <a:extLst>
            <a:ext uri="{FF2B5EF4-FFF2-40B4-BE49-F238E27FC236}">
              <a16:creationId xmlns:a16="http://schemas.microsoft.com/office/drawing/2014/main" id="{3984F4FB-791F-4544-AC8A-8715769FD3BD}"/>
            </a:ext>
          </a:extLst>
        </xdr:cNvPr>
        <xdr:cNvSpPr txBox="1"/>
      </xdr:nvSpPr>
      <xdr:spPr>
        <a:xfrm>
          <a:off x="19310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63516</xdr:rowOff>
    </xdr:from>
    <xdr:ext cx="469744" cy="259045"/>
    <xdr:sp macro="" textlink="">
      <xdr:nvSpPr>
        <xdr:cNvPr id="854" name="n_4mainValue【公民館】&#10;一人当たり面積">
          <a:extLst>
            <a:ext uri="{FF2B5EF4-FFF2-40B4-BE49-F238E27FC236}">
              <a16:creationId xmlns:a16="http://schemas.microsoft.com/office/drawing/2014/main" id="{2FC0DD10-55EF-4A4C-9B98-D67BD7C19A14}"/>
            </a:ext>
          </a:extLst>
        </xdr:cNvPr>
        <xdr:cNvSpPr txBox="1"/>
      </xdr:nvSpPr>
      <xdr:spPr>
        <a:xfrm>
          <a:off x="18421427" y="185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985289F2-986D-4809-A4FD-37AFE1E538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2FAD4DF5-EB6F-41DD-87E2-7D8CA86967F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597A72FA-1AD9-406A-B2BD-58D958D20D9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・公営住宅の有形固定資産減価償却率が類似団体内平均値を大きく下回っている。これは、平成２５年度より公営住宅の整備及び一部解体撤去を行っていることが要因である。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・道路の有形固定資産減価償却率が類似団体内平均値を大きく下回っている。これは、平成２６年より実施していた海岸連絡線整備事業が完了したことが要因である。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の有形固定資産減価償却率が類似団体平均値を大きく上回っている。これは、昭和４０年～５０年代に建設された施設がほとんどであり、これまで大規模改修を行っていないことが要因と考えられる。また、一人当たり面積も類似団体内平均値を比べて大きい。耐用年数に近づきつつある施設や、それを超えて使用している施設は日々の修繕を行っているため使用には問題はないが、今後は、岬町公共施設適正化基本方針に基づき、長寿命化や建替等を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A61149-724A-4930-9EC8-FB0226767C4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D92DA92-6374-4EA8-B1D6-B7D74D6897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E5DDC3A-526F-4E6E-A999-7EF18617B47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439CD68-E080-452C-A294-36F72130927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E2BE38-078B-44CD-92A6-D9785245EC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FF7B498-517E-4E07-843E-759420E74B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0F6AFA-7544-4D7F-BAF6-5A4135F6021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A2E451B-D449-4404-B5B6-A99FCBFA8B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FE8A73-BA39-4070-AA1E-F9D504596A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B786126-785F-47FC-9776-C5EF1A1433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15,035
14,891
49.18
7,944,031
7,845,986
71,783
4,703,294
7,870,910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901ADDD-BD79-4BB6-90D2-027EA68E5B7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BF34CC-6BD5-4A1A-A3F9-D358D7C1B16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D30F14-59E0-4F28-BA19-5E4D979A44A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14A91A6-81E1-4299-909A-6CB4BFED87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DA75DC-AB9C-4E0A-9CEE-3688908544E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708E9F8-8269-4E6F-A11A-DF482DDB3CC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84C561-087C-44A4-9C94-E6AF602A2D6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18D762-F161-4FC5-8CB3-D989206632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3B1B6F-5C20-48DA-AEFD-313D5D93695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DF5E7E2-2846-4F7D-8D4B-821211A1622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64CDF5-15F8-4807-AB4F-1396ED10C1A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4477D2-5632-410E-969A-24DCC296873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89EA12-D607-4188-A8ED-C2E57A8A348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0FF4986-1E50-4F94-A08E-DC435D0A4CA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66C8D18-A973-4282-B856-E1C711B004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CBDCF55-ADD1-44CA-B0DF-6CDF042AE27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FA21A6-95CF-44E4-BEB8-44D57ED0A1A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D0816AD-6470-4551-8B12-88D35C9A11D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48D8D6E-D8EA-4EAB-ADAF-F3A733805A4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04FBAE0-EB53-45B6-BFB4-631DAF19B12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F8F7572-EE89-4FFD-9016-A659F064862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D53389B-2216-44AC-AB3B-B6631BB0A29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ECCF71B-EFD7-4045-AFF5-D3A8B48EC74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10F05B6-7D02-4933-B697-1FA653394F5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946EF47-317E-48EC-80B8-60F71A42E4B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D660095-5DE0-4986-96F5-71DBFFD7967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8B62D6-D3B2-46C0-BB8A-2410087251E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12AD6AD-7A7F-4F3D-97C6-0FF146C8FA4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32DDB8E-222D-4EE2-A09E-E53DDAE72EF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AEFE505-EF16-42CE-A4F2-5B74F8B0C71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A7DC5C8-D4EF-4628-B8ED-2326D7CC8A1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52CFA45-A7F8-4207-B8DA-72195F09F75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89BF8F5-9174-4281-A84D-02ECDD6E4E8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4481B98-75A0-4E1D-A857-CDDB1BEB9AB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633D769-9EF2-44E6-9C36-4AC51E9741D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C46853A-913A-43CF-B2EC-337E9EB448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CD5D34F-6060-441F-9DF9-A348CCEB881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C92C3C6-7FBC-41E9-A524-2AFB08352C3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426626F-4C27-4ED3-A2EF-8D4FC32C12D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69700C9-83DE-44E1-A491-4D180A91426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48CCCD7-B3D5-4634-9A91-7F48E6C06C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AB94BDB-08EE-47A7-831A-642645CE302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7FAE4FA0-D996-4DC2-A702-0297D1A06F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C81794D-47C8-430E-91E5-9010CAE6827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2B46CF5-485E-477B-B8AF-C9725014BD9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CA0E8826-6315-471D-8FDC-8E8FB39431A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7E5EC06-FE91-4AAF-B3AA-BC5C7ADED33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EACBB96C-2DD1-432A-A45F-EAF6D1C356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D00C4C1D-3F02-4A5B-841D-D2B6C7AEFC8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743598C-760F-44A9-98DA-9163FE8ACD5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2E88EF6-CEB0-47FA-A2A0-8C1A8777AF3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7144378-ADB2-45B5-848C-9B7120E95ED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9E1A677E-3350-4DD0-85B0-33CE1C244E1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C82AC27B-CD73-4BC3-ACB2-CE65830471F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A000120A-CECD-4B3F-9765-4831B758EB9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71FB6B3C-E400-4A36-B5D2-3526CCA2086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2348E06A-BBA1-436E-8289-48E6F948739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AE0BD78-8FA1-42D1-AE0D-CD6D6AF311C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87627F11-C8C8-4902-9501-DCFC4BE88F1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7BFC33F-9CF2-4A0F-8F7D-17400D2E1AA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82712F0-3F7F-42A5-BC64-C25567A0CD7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B620565-3B5F-4DD2-8ED1-088810D8E10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8DBB5D53-2157-4AAF-B857-6A7901CA0E7E}"/>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CD7669C-E003-448C-8636-129A527872E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DE41AF00-CFBA-4AD6-B484-B69171D4342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7CF211CA-BD0F-4C05-BA9E-1F69AD425261}"/>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929B91FB-986D-4A86-9E8E-486DD3BF0117}"/>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360DB64D-0492-43B8-BC41-5569C388A248}"/>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a:extLst>
            <a:ext uri="{FF2B5EF4-FFF2-40B4-BE49-F238E27FC236}">
              <a16:creationId xmlns:a16="http://schemas.microsoft.com/office/drawing/2014/main" id="{92619464-46D4-47B8-A111-9BDD1124AC87}"/>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81" name="フローチャート: 判断 80">
          <a:extLst>
            <a:ext uri="{FF2B5EF4-FFF2-40B4-BE49-F238E27FC236}">
              <a16:creationId xmlns:a16="http://schemas.microsoft.com/office/drawing/2014/main" id="{0E8AC014-3320-4674-85F7-C50586C5D52D}"/>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82" name="フローチャート: 判断 81">
          <a:extLst>
            <a:ext uri="{FF2B5EF4-FFF2-40B4-BE49-F238E27FC236}">
              <a16:creationId xmlns:a16="http://schemas.microsoft.com/office/drawing/2014/main" id="{518FF6D1-4DD1-48C3-968C-A39904F2A6CA}"/>
            </a:ext>
          </a:extLst>
        </xdr:cNvPr>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22678</xdr:rowOff>
    </xdr:from>
    <xdr:to>
      <xdr:col>10</xdr:col>
      <xdr:colOff>165100</xdr:colOff>
      <xdr:row>61</xdr:row>
      <xdr:rowOff>124278</xdr:rowOff>
    </xdr:to>
    <xdr:sp macro="" textlink="">
      <xdr:nvSpPr>
        <xdr:cNvPr id="83" name="フローチャート: 判断 82">
          <a:extLst>
            <a:ext uri="{FF2B5EF4-FFF2-40B4-BE49-F238E27FC236}">
              <a16:creationId xmlns:a16="http://schemas.microsoft.com/office/drawing/2014/main" id="{24F05BB3-EB6D-4982-ACA6-5AE01C1DAE91}"/>
            </a:ext>
          </a:extLst>
        </xdr:cNvPr>
        <xdr:cNvSpPr/>
      </xdr:nvSpPr>
      <xdr:spPr>
        <a:xfrm>
          <a:off x="1968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84" name="フローチャート: 判断 83">
          <a:extLst>
            <a:ext uri="{FF2B5EF4-FFF2-40B4-BE49-F238E27FC236}">
              <a16:creationId xmlns:a16="http://schemas.microsoft.com/office/drawing/2014/main" id="{254F45D8-2F45-4118-9BD1-8034D8E4409C}"/>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916C2EF-C990-4881-9020-ECB06FE833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0D66EE7-EC2E-4A71-A913-64A1A778CE6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5F0775D-B897-499F-8316-245E1C6B4E4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4216841-5F29-464F-870B-D22E565C31B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8C3F3A2-AFB8-4C99-B3C4-283DEE21E2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169635</xdr:rowOff>
    </xdr:from>
    <xdr:to>
      <xdr:col>24</xdr:col>
      <xdr:colOff>114300</xdr:colOff>
      <xdr:row>64</xdr:row>
      <xdr:rowOff>99785</xdr:rowOff>
    </xdr:to>
    <xdr:sp macro="" textlink="">
      <xdr:nvSpPr>
        <xdr:cNvPr id="90" name="楕円 89">
          <a:extLst>
            <a:ext uri="{FF2B5EF4-FFF2-40B4-BE49-F238E27FC236}">
              <a16:creationId xmlns:a16="http://schemas.microsoft.com/office/drawing/2014/main" id="{36DBB202-6D35-4252-800D-6D83F454B599}"/>
            </a:ext>
          </a:extLst>
        </xdr:cNvPr>
        <xdr:cNvSpPr/>
      </xdr:nvSpPr>
      <xdr:spPr>
        <a:xfrm>
          <a:off x="45847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84562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11F54C6-CF7A-4FE4-8EB4-296BBED8A12E}"/>
            </a:ext>
          </a:extLst>
        </xdr:cNvPr>
        <xdr:cNvSpPr txBox="1"/>
      </xdr:nvSpPr>
      <xdr:spPr>
        <a:xfrm>
          <a:off x="4673600" y="1088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156573</xdr:rowOff>
    </xdr:from>
    <xdr:to>
      <xdr:col>20</xdr:col>
      <xdr:colOff>38100</xdr:colOff>
      <xdr:row>64</xdr:row>
      <xdr:rowOff>86723</xdr:rowOff>
    </xdr:to>
    <xdr:sp macro="" textlink="">
      <xdr:nvSpPr>
        <xdr:cNvPr id="92" name="楕円 91">
          <a:extLst>
            <a:ext uri="{FF2B5EF4-FFF2-40B4-BE49-F238E27FC236}">
              <a16:creationId xmlns:a16="http://schemas.microsoft.com/office/drawing/2014/main" id="{EB0A9937-9D6F-4858-B2E0-30F205DCF9AB}"/>
            </a:ext>
          </a:extLst>
        </xdr:cNvPr>
        <xdr:cNvSpPr/>
      </xdr:nvSpPr>
      <xdr:spPr>
        <a:xfrm>
          <a:off x="3746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35923</xdr:rowOff>
    </xdr:from>
    <xdr:to>
      <xdr:col>24</xdr:col>
      <xdr:colOff>63500</xdr:colOff>
      <xdr:row>64</xdr:row>
      <xdr:rowOff>48985</xdr:rowOff>
    </xdr:to>
    <xdr:cxnSp macro="">
      <xdr:nvCxnSpPr>
        <xdr:cNvPr id="93" name="直線コネクタ 92">
          <a:extLst>
            <a:ext uri="{FF2B5EF4-FFF2-40B4-BE49-F238E27FC236}">
              <a16:creationId xmlns:a16="http://schemas.microsoft.com/office/drawing/2014/main" id="{64D48865-1F98-4CC0-B737-D41129801FA1}"/>
            </a:ext>
          </a:extLst>
        </xdr:cNvPr>
        <xdr:cNvCxnSpPr/>
      </xdr:nvCxnSpPr>
      <xdr:spPr>
        <a:xfrm>
          <a:off x="3797300" y="11008723"/>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865AE856-D7B0-4A2E-9FA1-16F9023C923F}"/>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35923</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7FB5F4AC-FD2F-480A-99DF-E606D4C558FD}"/>
            </a:ext>
          </a:extLst>
        </xdr:cNvPr>
        <xdr:cNvCxnSpPr/>
      </xdr:nvCxnSpPr>
      <xdr:spPr>
        <a:xfrm flipV="1">
          <a:off x="2908300" y="11008723"/>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95B6F602-195B-4C03-9FEC-EECA547F87F6}"/>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2D2CAF56-F74A-40B9-B88D-594A2BAA734B}"/>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a:extLst>
            <a:ext uri="{FF2B5EF4-FFF2-40B4-BE49-F238E27FC236}">
              <a16:creationId xmlns:a16="http://schemas.microsoft.com/office/drawing/2014/main" id="{9014B7DC-AE70-4FCB-B9A6-EAA2423016FD}"/>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564F5339-A5F9-48F0-B46D-57703C697D6E}"/>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00" name="n_1aveValue【体育館・プール】&#10;有形固定資産減価償却率">
          <a:extLst>
            <a:ext uri="{FF2B5EF4-FFF2-40B4-BE49-F238E27FC236}">
              <a16:creationId xmlns:a16="http://schemas.microsoft.com/office/drawing/2014/main" id="{A5D90E88-0F4D-4D0C-8823-1BC6105ACA1D}"/>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113047</xdr:rowOff>
    </xdr:from>
    <xdr:ext cx="405111" cy="259045"/>
    <xdr:sp macro="" textlink="">
      <xdr:nvSpPr>
        <xdr:cNvPr id="101" name="n_2aveValue【体育館・プール】&#10;有形固定資産減価償却率">
          <a:extLst>
            <a:ext uri="{FF2B5EF4-FFF2-40B4-BE49-F238E27FC236}">
              <a16:creationId xmlns:a16="http://schemas.microsoft.com/office/drawing/2014/main" id="{C291BFD1-9747-4F17-BE10-30E1B486922B}"/>
            </a:ext>
          </a:extLst>
        </xdr:cNvPr>
        <xdr:cNvSpPr txBox="1"/>
      </xdr:nvSpPr>
      <xdr:spPr>
        <a:xfrm>
          <a:off x="2705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140805</xdr:rowOff>
    </xdr:from>
    <xdr:ext cx="405111" cy="259045"/>
    <xdr:sp macro="" textlink="">
      <xdr:nvSpPr>
        <xdr:cNvPr id="102" name="n_3aveValue【体育館・プール】&#10;有形固定資産減価償却率">
          <a:extLst>
            <a:ext uri="{FF2B5EF4-FFF2-40B4-BE49-F238E27FC236}">
              <a16:creationId xmlns:a16="http://schemas.microsoft.com/office/drawing/2014/main" id="{D722695C-5C72-4F51-8178-F1E38A2BA4E1}"/>
            </a:ext>
          </a:extLst>
        </xdr:cNvPr>
        <xdr:cNvSpPr txBox="1"/>
      </xdr:nvSpPr>
      <xdr:spPr>
        <a:xfrm>
          <a:off x="1816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03" name="n_4aveValue【体育館・プール】&#10;有形固定資産減価償却率">
          <a:extLst>
            <a:ext uri="{FF2B5EF4-FFF2-40B4-BE49-F238E27FC236}">
              <a16:creationId xmlns:a16="http://schemas.microsoft.com/office/drawing/2014/main" id="{203D10FC-B267-454C-9080-06EFEF95E5A9}"/>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77850</xdr:rowOff>
    </xdr:from>
    <xdr:ext cx="405111" cy="259045"/>
    <xdr:sp macro="" textlink="">
      <xdr:nvSpPr>
        <xdr:cNvPr id="104" name="n_1mainValue【体育館・プール】&#10;有形固定資産減価償却率">
          <a:extLst>
            <a:ext uri="{FF2B5EF4-FFF2-40B4-BE49-F238E27FC236}">
              <a16:creationId xmlns:a16="http://schemas.microsoft.com/office/drawing/2014/main" id="{242939C2-6B1F-47CA-86EE-B5CD911D4D68}"/>
            </a:ext>
          </a:extLst>
        </xdr:cNvPr>
        <xdr:cNvSpPr txBox="1"/>
      </xdr:nvSpPr>
      <xdr:spPr>
        <a:xfrm>
          <a:off x="3582044" y="1105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a:extLst>
            <a:ext uri="{FF2B5EF4-FFF2-40B4-BE49-F238E27FC236}">
              <a16:creationId xmlns:a16="http://schemas.microsoft.com/office/drawing/2014/main" id="{9940EF1E-8370-410F-AE45-F85611126FC8}"/>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a:extLst>
            <a:ext uri="{FF2B5EF4-FFF2-40B4-BE49-F238E27FC236}">
              <a16:creationId xmlns:a16="http://schemas.microsoft.com/office/drawing/2014/main" id="{1CB7A153-63B1-42E1-B6F4-F78CAAA98A1A}"/>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a:extLst>
            <a:ext uri="{FF2B5EF4-FFF2-40B4-BE49-F238E27FC236}">
              <a16:creationId xmlns:a16="http://schemas.microsoft.com/office/drawing/2014/main" id="{96325E1D-37B8-4225-BDE7-EE4F78532722}"/>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15EF70BD-83E8-40C3-BAB1-101B0C9D35A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65A72A20-9FC5-4C6A-B7EF-C2B5818B42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EE4CFBF8-8CAD-4B46-A55B-F3F9D5CB09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839CD92A-64F6-4AEF-B0B6-1D18DD2A462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624BCB65-D6AE-497F-98BE-A55A9F7E380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4B2B6E0E-3EDE-4FF8-92B3-4E4D9F92682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C74931D8-18D5-409A-A6F7-1AF3A77767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843AA152-5900-426B-AD84-5B67B7EA778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1F309681-6F7E-4415-823E-CE0EBB1C0FC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E4BF70C9-FB5E-4BC0-89C0-C920BBC14EE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3986F2F3-F84B-4500-A1FF-B420328D517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E260636F-6A50-4417-8DA4-0F90391FE55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269A917D-CDDE-462F-B320-72EEF2D4EEF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70CF810C-9B94-43F6-B95A-62075002A91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2C675537-C5BC-469E-987F-D81274ADB58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FBA5EDBB-145E-4EEC-A91F-EE89D0AC4BF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B88957B0-4527-451B-924F-5E9EF7608CB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36E2CCFB-9F4B-45F8-B6C2-0F615F19B66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81B679BF-A0B0-4456-8588-01C159675B9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B1306E3A-88BB-45C0-916C-A1843D06690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705C6B05-FB17-45C2-8710-8DFC207F2CE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81D63BBA-70C0-4601-8D4A-63225647839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E874415B-B868-4FB6-8967-81ACECE185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31" name="直線コネクタ 130">
          <a:extLst>
            <a:ext uri="{FF2B5EF4-FFF2-40B4-BE49-F238E27FC236}">
              <a16:creationId xmlns:a16="http://schemas.microsoft.com/office/drawing/2014/main" id="{0AFB1FED-A0B5-4562-9C38-CCF65B56FB27}"/>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32" name="【体育館・プール】&#10;一人当たり面積最小値テキスト">
          <a:extLst>
            <a:ext uri="{FF2B5EF4-FFF2-40B4-BE49-F238E27FC236}">
              <a16:creationId xmlns:a16="http://schemas.microsoft.com/office/drawing/2014/main" id="{73C8825E-BCEB-4C67-AA54-B7C1B6EA9DFD}"/>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3" name="直線コネクタ 132">
          <a:extLst>
            <a:ext uri="{FF2B5EF4-FFF2-40B4-BE49-F238E27FC236}">
              <a16:creationId xmlns:a16="http://schemas.microsoft.com/office/drawing/2014/main" id="{55874A64-480A-46B7-B18D-E9A8150D7932}"/>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4" name="【体育館・プール】&#10;一人当たり面積最大値テキスト">
          <a:extLst>
            <a:ext uri="{FF2B5EF4-FFF2-40B4-BE49-F238E27FC236}">
              <a16:creationId xmlns:a16="http://schemas.microsoft.com/office/drawing/2014/main" id="{9423DC7C-18F2-4054-8CC8-96A476E8C56B}"/>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5" name="直線コネクタ 134">
          <a:extLst>
            <a:ext uri="{FF2B5EF4-FFF2-40B4-BE49-F238E27FC236}">
              <a16:creationId xmlns:a16="http://schemas.microsoft.com/office/drawing/2014/main" id="{1EE859DA-6F38-44BD-AC90-00340464BE5D}"/>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136" name="【体育館・プール】&#10;一人当たり面積平均値テキスト">
          <a:extLst>
            <a:ext uri="{FF2B5EF4-FFF2-40B4-BE49-F238E27FC236}">
              <a16:creationId xmlns:a16="http://schemas.microsoft.com/office/drawing/2014/main" id="{ED5BA715-0936-46FE-A094-98487719AD3F}"/>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7" name="フローチャート: 判断 136">
          <a:extLst>
            <a:ext uri="{FF2B5EF4-FFF2-40B4-BE49-F238E27FC236}">
              <a16:creationId xmlns:a16="http://schemas.microsoft.com/office/drawing/2014/main" id="{F9094BE4-8B83-43DA-B149-BE6D883DF1BA}"/>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38" name="フローチャート: 判断 137">
          <a:extLst>
            <a:ext uri="{FF2B5EF4-FFF2-40B4-BE49-F238E27FC236}">
              <a16:creationId xmlns:a16="http://schemas.microsoft.com/office/drawing/2014/main" id="{B4053C40-4492-4609-ABB9-2FD0CB7A642C}"/>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49530</xdr:rowOff>
    </xdr:from>
    <xdr:to>
      <xdr:col>46</xdr:col>
      <xdr:colOff>38100</xdr:colOff>
      <xdr:row>61</xdr:row>
      <xdr:rowOff>151130</xdr:rowOff>
    </xdr:to>
    <xdr:sp macro="" textlink="">
      <xdr:nvSpPr>
        <xdr:cNvPr id="139" name="フローチャート: 判断 138">
          <a:extLst>
            <a:ext uri="{FF2B5EF4-FFF2-40B4-BE49-F238E27FC236}">
              <a16:creationId xmlns:a16="http://schemas.microsoft.com/office/drawing/2014/main" id="{BED2C60E-7DC3-4046-B6D9-790F9FD226C4}"/>
            </a:ext>
          </a:extLst>
        </xdr:cNvPr>
        <xdr:cNvSpPr/>
      </xdr:nvSpPr>
      <xdr:spPr>
        <a:xfrm>
          <a:off x="8699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76200</xdr:rowOff>
    </xdr:from>
    <xdr:to>
      <xdr:col>41</xdr:col>
      <xdr:colOff>101600</xdr:colOff>
      <xdr:row>62</xdr:row>
      <xdr:rowOff>6350</xdr:rowOff>
    </xdr:to>
    <xdr:sp macro="" textlink="">
      <xdr:nvSpPr>
        <xdr:cNvPr id="140" name="フローチャート: 判断 139">
          <a:extLst>
            <a:ext uri="{FF2B5EF4-FFF2-40B4-BE49-F238E27FC236}">
              <a16:creationId xmlns:a16="http://schemas.microsoft.com/office/drawing/2014/main" id="{692C30BF-B80E-49E3-9DB6-DFA20FBCF1A4}"/>
            </a:ext>
          </a:extLst>
        </xdr:cNvPr>
        <xdr:cNvSpPr/>
      </xdr:nvSpPr>
      <xdr:spPr>
        <a:xfrm>
          <a:off x="78105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38100</xdr:rowOff>
    </xdr:from>
    <xdr:to>
      <xdr:col>36</xdr:col>
      <xdr:colOff>165100</xdr:colOff>
      <xdr:row>61</xdr:row>
      <xdr:rowOff>139700</xdr:rowOff>
    </xdr:to>
    <xdr:sp macro="" textlink="">
      <xdr:nvSpPr>
        <xdr:cNvPr id="141" name="フローチャート: 判断 140">
          <a:extLst>
            <a:ext uri="{FF2B5EF4-FFF2-40B4-BE49-F238E27FC236}">
              <a16:creationId xmlns:a16="http://schemas.microsoft.com/office/drawing/2014/main" id="{5C16CB05-225E-4FF6-8CB9-BEB5DC506C77}"/>
            </a:ext>
          </a:extLst>
        </xdr:cNvPr>
        <xdr:cNvSpPr/>
      </xdr:nvSpPr>
      <xdr:spPr>
        <a:xfrm>
          <a:off x="6921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3C754C0-9C9C-4F55-A113-8AEA8742B0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B18E794-8E54-46CB-903F-059A44FD5AD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B7A2F10E-8E8D-4902-8C29-A83E164C956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A5959699-A9C5-4517-9260-B6F72A6A0A3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957EA8DB-B794-4CC2-9257-E03801DF2F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59690</xdr:rowOff>
    </xdr:from>
    <xdr:to>
      <xdr:col>55</xdr:col>
      <xdr:colOff>50800</xdr:colOff>
      <xdr:row>63</xdr:row>
      <xdr:rowOff>161290</xdr:rowOff>
    </xdr:to>
    <xdr:sp macro="" textlink="">
      <xdr:nvSpPr>
        <xdr:cNvPr id="147" name="楕円 146">
          <a:extLst>
            <a:ext uri="{FF2B5EF4-FFF2-40B4-BE49-F238E27FC236}">
              <a16:creationId xmlns:a16="http://schemas.microsoft.com/office/drawing/2014/main" id="{8A913E2B-D0FB-4E7D-AC25-88CEA3BA544B}"/>
            </a:ext>
          </a:extLst>
        </xdr:cNvPr>
        <xdr:cNvSpPr/>
      </xdr:nvSpPr>
      <xdr:spPr>
        <a:xfrm>
          <a:off x="10426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146067</xdr:rowOff>
    </xdr:from>
    <xdr:ext cx="469744" cy="259045"/>
    <xdr:sp macro="" textlink="">
      <xdr:nvSpPr>
        <xdr:cNvPr id="148" name="【体育館・プール】&#10;一人当たり面積該当値テキスト">
          <a:extLst>
            <a:ext uri="{FF2B5EF4-FFF2-40B4-BE49-F238E27FC236}">
              <a16:creationId xmlns:a16="http://schemas.microsoft.com/office/drawing/2014/main" id="{931C924A-E19C-4B75-8319-225F940EFEC9}"/>
            </a:ext>
          </a:extLst>
        </xdr:cNvPr>
        <xdr:cNvSpPr txBox="1"/>
      </xdr:nvSpPr>
      <xdr:spPr>
        <a:xfrm>
          <a:off x="10515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63500</xdr:rowOff>
    </xdr:from>
    <xdr:to>
      <xdr:col>50</xdr:col>
      <xdr:colOff>165100</xdr:colOff>
      <xdr:row>63</xdr:row>
      <xdr:rowOff>165100</xdr:rowOff>
    </xdr:to>
    <xdr:sp macro="" textlink="">
      <xdr:nvSpPr>
        <xdr:cNvPr id="149" name="楕円 148">
          <a:extLst>
            <a:ext uri="{FF2B5EF4-FFF2-40B4-BE49-F238E27FC236}">
              <a16:creationId xmlns:a16="http://schemas.microsoft.com/office/drawing/2014/main" id="{B7E2A621-6F1C-4ED7-BE7E-3A8445A34410}"/>
            </a:ext>
          </a:extLst>
        </xdr:cNvPr>
        <xdr:cNvSpPr/>
      </xdr:nvSpPr>
      <xdr:spPr>
        <a:xfrm>
          <a:off x="9588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110490</xdr:rowOff>
    </xdr:from>
    <xdr:to>
      <xdr:col>55</xdr:col>
      <xdr:colOff>0</xdr:colOff>
      <xdr:row>63</xdr:row>
      <xdr:rowOff>114300</xdr:rowOff>
    </xdr:to>
    <xdr:cxnSp macro="">
      <xdr:nvCxnSpPr>
        <xdr:cNvPr id="150" name="直線コネクタ 149">
          <a:extLst>
            <a:ext uri="{FF2B5EF4-FFF2-40B4-BE49-F238E27FC236}">
              <a16:creationId xmlns:a16="http://schemas.microsoft.com/office/drawing/2014/main" id="{07AD121E-B5C0-4334-96C5-70814B62E9B9}"/>
            </a:ext>
          </a:extLst>
        </xdr:cNvPr>
        <xdr:cNvCxnSpPr/>
      </xdr:nvCxnSpPr>
      <xdr:spPr>
        <a:xfrm flipV="1">
          <a:off x="9639300" y="10911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115570</xdr:rowOff>
    </xdr:from>
    <xdr:to>
      <xdr:col>46</xdr:col>
      <xdr:colOff>38100</xdr:colOff>
      <xdr:row>64</xdr:row>
      <xdr:rowOff>45720</xdr:rowOff>
    </xdr:to>
    <xdr:sp macro="" textlink="">
      <xdr:nvSpPr>
        <xdr:cNvPr id="151" name="楕円 150">
          <a:extLst>
            <a:ext uri="{FF2B5EF4-FFF2-40B4-BE49-F238E27FC236}">
              <a16:creationId xmlns:a16="http://schemas.microsoft.com/office/drawing/2014/main" id="{57BF776C-0D0E-49F5-92F8-F4C36FC505F3}"/>
            </a:ext>
          </a:extLst>
        </xdr:cNvPr>
        <xdr:cNvSpPr/>
      </xdr:nvSpPr>
      <xdr:spPr>
        <a:xfrm>
          <a:off x="8699500" y="1091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114300</xdr:rowOff>
    </xdr:from>
    <xdr:to>
      <xdr:col>50</xdr:col>
      <xdr:colOff>114300</xdr:colOff>
      <xdr:row>63</xdr:row>
      <xdr:rowOff>166370</xdr:rowOff>
    </xdr:to>
    <xdr:cxnSp macro="">
      <xdr:nvCxnSpPr>
        <xdr:cNvPr id="152" name="直線コネクタ 151">
          <a:extLst>
            <a:ext uri="{FF2B5EF4-FFF2-40B4-BE49-F238E27FC236}">
              <a16:creationId xmlns:a16="http://schemas.microsoft.com/office/drawing/2014/main" id="{91AD57E6-A538-4A67-A8AB-2DB7FC4C4DE9}"/>
            </a:ext>
          </a:extLst>
        </xdr:cNvPr>
        <xdr:cNvCxnSpPr/>
      </xdr:nvCxnSpPr>
      <xdr:spPr>
        <a:xfrm flipV="1">
          <a:off x="8750300" y="1091565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116840</xdr:rowOff>
    </xdr:from>
    <xdr:to>
      <xdr:col>41</xdr:col>
      <xdr:colOff>101600</xdr:colOff>
      <xdr:row>64</xdr:row>
      <xdr:rowOff>46990</xdr:rowOff>
    </xdr:to>
    <xdr:sp macro="" textlink="">
      <xdr:nvSpPr>
        <xdr:cNvPr id="153" name="楕円 152">
          <a:extLst>
            <a:ext uri="{FF2B5EF4-FFF2-40B4-BE49-F238E27FC236}">
              <a16:creationId xmlns:a16="http://schemas.microsoft.com/office/drawing/2014/main" id="{BA2AAEE7-7275-4A07-9477-95BE6D47C6B1}"/>
            </a:ext>
          </a:extLst>
        </xdr:cNvPr>
        <xdr:cNvSpPr/>
      </xdr:nvSpPr>
      <xdr:spPr>
        <a:xfrm>
          <a:off x="7810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166370</xdr:rowOff>
    </xdr:from>
    <xdr:to>
      <xdr:col>45</xdr:col>
      <xdr:colOff>177800</xdr:colOff>
      <xdr:row>63</xdr:row>
      <xdr:rowOff>167640</xdr:rowOff>
    </xdr:to>
    <xdr:cxnSp macro="">
      <xdr:nvCxnSpPr>
        <xdr:cNvPr id="154" name="直線コネクタ 153">
          <a:extLst>
            <a:ext uri="{FF2B5EF4-FFF2-40B4-BE49-F238E27FC236}">
              <a16:creationId xmlns:a16="http://schemas.microsoft.com/office/drawing/2014/main" id="{7017E83E-C34B-4049-9EF3-CCB341C2E98E}"/>
            </a:ext>
          </a:extLst>
        </xdr:cNvPr>
        <xdr:cNvCxnSpPr/>
      </xdr:nvCxnSpPr>
      <xdr:spPr>
        <a:xfrm flipV="1">
          <a:off x="7861300" y="109677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118110</xdr:rowOff>
    </xdr:from>
    <xdr:to>
      <xdr:col>36</xdr:col>
      <xdr:colOff>165100</xdr:colOff>
      <xdr:row>64</xdr:row>
      <xdr:rowOff>48260</xdr:rowOff>
    </xdr:to>
    <xdr:sp macro="" textlink="">
      <xdr:nvSpPr>
        <xdr:cNvPr id="155" name="楕円 154">
          <a:extLst>
            <a:ext uri="{FF2B5EF4-FFF2-40B4-BE49-F238E27FC236}">
              <a16:creationId xmlns:a16="http://schemas.microsoft.com/office/drawing/2014/main" id="{F642B8BA-1F34-40C7-B4EC-85119EE8DB87}"/>
            </a:ext>
          </a:extLst>
        </xdr:cNvPr>
        <xdr:cNvSpPr/>
      </xdr:nvSpPr>
      <xdr:spPr>
        <a:xfrm>
          <a:off x="69215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167640</xdr:rowOff>
    </xdr:from>
    <xdr:to>
      <xdr:col>41</xdr:col>
      <xdr:colOff>50800</xdr:colOff>
      <xdr:row>63</xdr:row>
      <xdr:rowOff>168910</xdr:rowOff>
    </xdr:to>
    <xdr:cxnSp macro="">
      <xdr:nvCxnSpPr>
        <xdr:cNvPr id="156" name="直線コネクタ 155">
          <a:extLst>
            <a:ext uri="{FF2B5EF4-FFF2-40B4-BE49-F238E27FC236}">
              <a16:creationId xmlns:a16="http://schemas.microsoft.com/office/drawing/2014/main" id="{D32D14C7-73AE-4FC4-B5A6-8B64DBC6D521}"/>
            </a:ext>
          </a:extLst>
        </xdr:cNvPr>
        <xdr:cNvCxnSpPr/>
      </xdr:nvCxnSpPr>
      <xdr:spPr>
        <a:xfrm flipV="1">
          <a:off x="6972300" y="109689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157" name="n_1aveValue【体育館・プール】&#10;一人当たり面積">
          <a:extLst>
            <a:ext uri="{FF2B5EF4-FFF2-40B4-BE49-F238E27FC236}">
              <a16:creationId xmlns:a16="http://schemas.microsoft.com/office/drawing/2014/main" id="{F8B0C433-673C-407D-9B78-6EAEB13D3710}"/>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167657</xdr:rowOff>
    </xdr:from>
    <xdr:ext cx="469744" cy="259045"/>
    <xdr:sp macro="" textlink="">
      <xdr:nvSpPr>
        <xdr:cNvPr id="158" name="n_2aveValue【体育館・プール】&#10;一人当たり面積">
          <a:extLst>
            <a:ext uri="{FF2B5EF4-FFF2-40B4-BE49-F238E27FC236}">
              <a16:creationId xmlns:a16="http://schemas.microsoft.com/office/drawing/2014/main" id="{12586F00-3148-4347-BA8D-62653F9007D3}"/>
            </a:ext>
          </a:extLst>
        </xdr:cNvPr>
        <xdr:cNvSpPr txBox="1"/>
      </xdr:nvSpPr>
      <xdr:spPr>
        <a:xfrm>
          <a:off x="8515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22877</xdr:rowOff>
    </xdr:from>
    <xdr:ext cx="469744" cy="259045"/>
    <xdr:sp macro="" textlink="">
      <xdr:nvSpPr>
        <xdr:cNvPr id="159" name="n_3aveValue【体育館・プール】&#10;一人当たり面積">
          <a:extLst>
            <a:ext uri="{FF2B5EF4-FFF2-40B4-BE49-F238E27FC236}">
              <a16:creationId xmlns:a16="http://schemas.microsoft.com/office/drawing/2014/main" id="{1BC6AB18-F587-4B5E-8572-F201D242FEF8}"/>
            </a:ext>
          </a:extLst>
        </xdr:cNvPr>
        <xdr:cNvSpPr txBox="1"/>
      </xdr:nvSpPr>
      <xdr:spPr>
        <a:xfrm>
          <a:off x="762642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156227</xdr:rowOff>
    </xdr:from>
    <xdr:ext cx="469744" cy="259045"/>
    <xdr:sp macro="" textlink="">
      <xdr:nvSpPr>
        <xdr:cNvPr id="160" name="n_4aveValue【体育館・プール】&#10;一人当たり面積">
          <a:extLst>
            <a:ext uri="{FF2B5EF4-FFF2-40B4-BE49-F238E27FC236}">
              <a16:creationId xmlns:a16="http://schemas.microsoft.com/office/drawing/2014/main" id="{6F9BF2A2-12C8-4775-980D-ABA4FF47C0CF}"/>
            </a:ext>
          </a:extLst>
        </xdr:cNvPr>
        <xdr:cNvSpPr txBox="1"/>
      </xdr:nvSpPr>
      <xdr:spPr>
        <a:xfrm>
          <a:off x="6737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156227</xdr:rowOff>
    </xdr:from>
    <xdr:ext cx="469744" cy="259045"/>
    <xdr:sp macro="" textlink="">
      <xdr:nvSpPr>
        <xdr:cNvPr id="161" name="n_1mainValue【体育館・プール】&#10;一人当たり面積">
          <a:extLst>
            <a:ext uri="{FF2B5EF4-FFF2-40B4-BE49-F238E27FC236}">
              <a16:creationId xmlns:a16="http://schemas.microsoft.com/office/drawing/2014/main" id="{2E0FCCB2-0E5E-4DB2-97B8-291EAE85ABC6}"/>
            </a:ext>
          </a:extLst>
        </xdr:cNvPr>
        <xdr:cNvSpPr txBox="1"/>
      </xdr:nvSpPr>
      <xdr:spPr>
        <a:xfrm>
          <a:off x="93917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36847</xdr:rowOff>
    </xdr:from>
    <xdr:ext cx="469744" cy="259045"/>
    <xdr:sp macro="" textlink="">
      <xdr:nvSpPr>
        <xdr:cNvPr id="162" name="n_2mainValue【体育館・プール】&#10;一人当たり面積">
          <a:extLst>
            <a:ext uri="{FF2B5EF4-FFF2-40B4-BE49-F238E27FC236}">
              <a16:creationId xmlns:a16="http://schemas.microsoft.com/office/drawing/2014/main" id="{0F35E0CA-9E07-4D20-9D32-C97AE7D1AE3D}"/>
            </a:ext>
          </a:extLst>
        </xdr:cNvPr>
        <xdr:cNvSpPr txBox="1"/>
      </xdr:nvSpPr>
      <xdr:spPr>
        <a:xfrm>
          <a:off x="8515427"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38117</xdr:rowOff>
    </xdr:from>
    <xdr:ext cx="469744" cy="259045"/>
    <xdr:sp macro="" textlink="">
      <xdr:nvSpPr>
        <xdr:cNvPr id="163" name="n_3mainValue【体育館・プール】&#10;一人当たり面積">
          <a:extLst>
            <a:ext uri="{FF2B5EF4-FFF2-40B4-BE49-F238E27FC236}">
              <a16:creationId xmlns:a16="http://schemas.microsoft.com/office/drawing/2014/main" id="{29C339A3-A1CA-4996-B349-08A7D6631379}"/>
            </a:ext>
          </a:extLst>
        </xdr:cNvPr>
        <xdr:cNvSpPr txBox="1"/>
      </xdr:nvSpPr>
      <xdr:spPr>
        <a:xfrm>
          <a:off x="7626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39387</xdr:rowOff>
    </xdr:from>
    <xdr:ext cx="469744" cy="259045"/>
    <xdr:sp macro="" textlink="">
      <xdr:nvSpPr>
        <xdr:cNvPr id="164" name="n_4mainValue【体育館・プール】&#10;一人当たり面積">
          <a:extLst>
            <a:ext uri="{FF2B5EF4-FFF2-40B4-BE49-F238E27FC236}">
              <a16:creationId xmlns:a16="http://schemas.microsoft.com/office/drawing/2014/main" id="{A16D9025-4177-40B0-8087-CED0473B2A83}"/>
            </a:ext>
          </a:extLst>
        </xdr:cNvPr>
        <xdr:cNvSpPr txBox="1"/>
      </xdr:nvSpPr>
      <xdr:spPr>
        <a:xfrm>
          <a:off x="6737427" y="110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B501CC35-4069-4E30-92BC-EF8D0E0D669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FEA82166-535E-4A77-9610-4033D0B0F38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539377D5-F3A9-470E-9128-CFA09B389E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AD9F9EFD-39B8-447B-9BE2-9FD8161F49A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473B709-62B0-434F-9677-413E29B8B2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61569508-1C05-4D2B-8DDA-E7AAFD8C4B0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33C7C34C-36D4-42CD-9179-74AB548CD2C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21CAA60F-F997-4EA9-A479-6953762F6F3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6C44A26C-05AD-4050-ABA6-370D88250C0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10A55B92-D22D-46CA-B290-0BA7274B1A7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9D41DCE4-269D-4196-98C6-DF22CEA7D43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6" name="直線コネクタ 175">
          <a:extLst>
            <a:ext uri="{FF2B5EF4-FFF2-40B4-BE49-F238E27FC236}">
              <a16:creationId xmlns:a16="http://schemas.microsoft.com/office/drawing/2014/main" id="{87C82943-59E9-489B-9480-B24620F7545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7" name="テキスト ボックス 176">
          <a:extLst>
            <a:ext uri="{FF2B5EF4-FFF2-40B4-BE49-F238E27FC236}">
              <a16:creationId xmlns:a16="http://schemas.microsoft.com/office/drawing/2014/main" id="{1960356D-C5DD-46E6-8A73-89C11067B204}"/>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8" name="直線コネクタ 177">
          <a:extLst>
            <a:ext uri="{FF2B5EF4-FFF2-40B4-BE49-F238E27FC236}">
              <a16:creationId xmlns:a16="http://schemas.microsoft.com/office/drawing/2014/main" id="{1475CEF8-39E0-41E5-B723-8A422A0EE30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9" name="テキスト ボックス 178">
          <a:extLst>
            <a:ext uri="{FF2B5EF4-FFF2-40B4-BE49-F238E27FC236}">
              <a16:creationId xmlns:a16="http://schemas.microsoft.com/office/drawing/2014/main" id="{2162A1AB-09B2-4CF9-AC50-F54DB2C29D4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0" name="直線コネクタ 179">
          <a:extLst>
            <a:ext uri="{FF2B5EF4-FFF2-40B4-BE49-F238E27FC236}">
              <a16:creationId xmlns:a16="http://schemas.microsoft.com/office/drawing/2014/main" id="{691EE064-F3B9-4049-9284-01022A93BFA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1" name="テキスト ボックス 180">
          <a:extLst>
            <a:ext uri="{FF2B5EF4-FFF2-40B4-BE49-F238E27FC236}">
              <a16:creationId xmlns:a16="http://schemas.microsoft.com/office/drawing/2014/main" id="{D4C766C6-643F-464E-81A0-E52EEC13BEF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2" name="直線コネクタ 181">
          <a:extLst>
            <a:ext uri="{FF2B5EF4-FFF2-40B4-BE49-F238E27FC236}">
              <a16:creationId xmlns:a16="http://schemas.microsoft.com/office/drawing/2014/main" id="{4875EDF5-2790-4BC8-970C-E8D428DB6AB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3" name="テキスト ボックス 182">
          <a:extLst>
            <a:ext uri="{FF2B5EF4-FFF2-40B4-BE49-F238E27FC236}">
              <a16:creationId xmlns:a16="http://schemas.microsoft.com/office/drawing/2014/main" id="{A9C2B569-FE1D-49C5-8158-B8CF7CE65439}"/>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3B40DB89-FED6-4B40-A75C-0FAFDD800B5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5" name="テキスト ボックス 184">
          <a:extLst>
            <a:ext uri="{FF2B5EF4-FFF2-40B4-BE49-F238E27FC236}">
              <a16:creationId xmlns:a16="http://schemas.microsoft.com/office/drawing/2014/main" id="{7D8D84FA-75A2-4A38-9BDF-10D8758302D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94CE2D6E-D15C-4A72-8A99-3CC176C7EB7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187" name="直線コネクタ 186">
          <a:extLst>
            <a:ext uri="{FF2B5EF4-FFF2-40B4-BE49-F238E27FC236}">
              <a16:creationId xmlns:a16="http://schemas.microsoft.com/office/drawing/2014/main" id="{C88D285D-B432-48CF-8441-F3EF3E352191}"/>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F1A7E64F-AA6C-4A31-9CAD-AEB16DB8D1D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9" name="直線コネクタ 188">
          <a:extLst>
            <a:ext uri="{FF2B5EF4-FFF2-40B4-BE49-F238E27FC236}">
              <a16:creationId xmlns:a16="http://schemas.microsoft.com/office/drawing/2014/main" id="{21CA8FB9-7655-4AFE-9096-C924253BEE48}"/>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CA126645-ED3C-4FB0-B7EB-ACFBEF18E7EB}"/>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191" name="直線コネクタ 190">
          <a:extLst>
            <a:ext uri="{FF2B5EF4-FFF2-40B4-BE49-F238E27FC236}">
              <a16:creationId xmlns:a16="http://schemas.microsoft.com/office/drawing/2014/main" id="{215AAA16-AF77-42ED-8E7E-0EB99D852E75}"/>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117619</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5DCB398C-FB51-44F3-99BC-44ED7B78DEE1}"/>
            </a:ext>
          </a:extLst>
        </xdr:cNvPr>
        <xdr:cNvSpPr txBox="1"/>
      </xdr:nvSpPr>
      <xdr:spPr>
        <a:xfrm>
          <a:off x="4673600" y="1383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193" name="フローチャート: 判断 192">
          <a:extLst>
            <a:ext uri="{FF2B5EF4-FFF2-40B4-BE49-F238E27FC236}">
              <a16:creationId xmlns:a16="http://schemas.microsoft.com/office/drawing/2014/main" id="{537C36F7-C1F4-4114-91D0-593F3C40D65C}"/>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194" name="フローチャート: 判断 193">
          <a:extLst>
            <a:ext uri="{FF2B5EF4-FFF2-40B4-BE49-F238E27FC236}">
              <a16:creationId xmlns:a16="http://schemas.microsoft.com/office/drawing/2014/main" id="{E42CF9C0-4E0B-4F9B-B65F-D30D96478B2D}"/>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51308</xdr:rowOff>
    </xdr:from>
    <xdr:to>
      <xdr:col>15</xdr:col>
      <xdr:colOff>101600</xdr:colOff>
      <xdr:row>80</xdr:row>
      <xdr:rowOff>152908</xdr:rowOff>
    </xdr:to>
    <xdr:sp macro="" textlink="">
      <xdr:nvSpPr>
        <xdr:cNvPr id="195" name="フローチャート: 判断 194">
          <a:extLst>
            <a:ext uri="{FF2B5EF4-FFF2-40B4-BE49-F238E27FC236}">
              <a16:creationId xmlns:a16="http://schemas.microsoft.com/office/drawing/2014/main" id="{B79E4077-FBF6-4B80-A8F3-410A3E217BAA}"/>
            </a:ext>
          </a:extLst>
        </xdr:cNvPr>
        <xdr:cNvSpPr/>
      </xdr:nvSpPr>
      <xdr:spPr>
        <a:xfrm>
          <a:off x="2857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145035</xdr:rowOff>
    </xdr:from>
    <xdr:to>
      <xdr:col>10</xdr:col>
      <xdr:colOff>165100</xdr:colOff>
      <xdr:row>80</xdr:row>
      <xdr:rowOff>75185</xdr:rowOff>
    </xdr:to>
    <xdr:sp macro="" textlink="">
      <xdr:nvSpPr>
        <xdr:cNvPr id="196" name="フローチャート: 判断 195">
          <a:extLst>
            <a:ext uri="{FF2B5EF4-FFF2-40B4-BE49-F238E27FC236}">
              <a16:creationId xmlns:a16="http://schemas.microsoft.com/office/drawing/2014/main" id="{38192328-9CDF-45C4-B324-8C0253BD9C91}"/>
            </a:ext>
          </a:extLst>
        </xdr:cNvPr>
        <xdr:cNvSpPr/>
      </xdr:nvSpPr>
      <xdr:spPr>
        <a:xfrm>
          <a:off x="196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115315</xdr:rowOff>
    </xdr:from>
    <xdr:to>
      <xdr:col>6</xdr:col>
      <xdr:colOff>38100</xdr:colOff>
      <xdr:row>80</xdr:row>
      <xdr:rowOff>45465</xdr:rowOff>
    </xdr:to>
    <xdr:sp macro="" textlink="">
      <xdr:nvSpPr>
        <xdr:cNvPr id="197" name="フローチャート: 判断 196">
          <a:extLst>
            <a:ext uri="{FF2B5EF4-FFF2-40B4-BE49-F238E27FC236}">
              <a16:creationId xmlns:a16="http://schemas.microsoft.com/office/drawing/2014/main" id="{F4C6FEEB-3BD9-43CF-B117-156C52021303}"/>
            </a:ext>
          </a:extLst>
        </xdr:cNvPr>
        <xdr:cNvSpPr/>
      </xdr:nvSpPr>
      <xdr:spPr>
        <a:xfrm>
          <a:off x="10795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C0545670-1F80-4D4F-9222-6F63AF4A8F1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543D3DD-C154-41EE-8B17-3550FE76C13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D657A86-0707-4C00-B39E-14A9CCAC448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1C2879B-1B29-4193-984C-AFD6277259D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B987CAB2-F4EF-4B82-9F99-3AEF8AEC227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110744</xdr:rowOff>
    </xdr:from>
    <xdr:to>
      <xdr:col>24</xdr:col>
      <xdr:colOff>114300</xdr:colOff>
      <xdr:row>86</xdr:row>
      <xdr:rowOff>40894</xdr:rowOff>
    </xdr:to>
    <xdr:sp macro="" textlink="">
      <xdr:nvSpPr>
        <xdr:cNvPr id="203" name="楕円 202">
          <a:extLst>
            <a:ext uri="{FF2B5EF4-FFF2-40B4-BE49-F238E27FC236}">
              <a16:creationId xmlns:a16="http://schemas.microsoft.com/office/drawing/2014/main" id="{632EB2C5-2B65-4B0D-9262-BCC3D968770F}"/>
            </a:ext>
          </a:extLst>
        </xdr:cNvPr>
        <xdr:cNvSpPr/>
      </xdr:nvSpPr>
      <xdr:spPr>
        <a:xfrm>
          <a:off x="45847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25671</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1A9E6750-621C-4F5F-B732-356CABCB5275}"/>
            </a:ext>
          </a:extLst>
        </xdr:cNvPr>
        <xdr:cNvSpPr txBox="1"/>
      </xdr:nvSpPr>
      <xdr:spPr>
        <a:xfrm>
          <a:off x="4673600" y="14598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117602</xdr:rowOff>
    </xdr:from>
    <xdr:to>
      <xdr:col>20</xdr:col>
      <xdr:colOff>38100</xdr:colOff>
      <xdr:row>86</xdr:row>
      <xdr:rowOff>47752</xdr:rowOff>
    </xdr:to>
    <xdr:sp macro="" textlink="">
      <xdr:nvSpPr>
        <xdr:cNvPr id="205" name="楕円 204">
          <a:extLst>
            <a:ext uri="{FF2B5EF4-FFF2-40B4-BE49-F238E27FC236}">
              <a16:creationId xmlns:a16="http://schemas.microsoft.com/office/drawing/2014/main" id="{444B0E36-ADA2-4235-A9A2-115CDDF498EF}"/>
            </a:ext>
          </a:extLst>
        </xdr:cNvPr>
        <xdr:cNvSpPr/>
      </xdr:nvSpPr>
      <xdr:spPr>
        <a:xfrm>
          <a:off x="3746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161544</xdr:rowOff>
    </xdr:from>
    <xdr:to>
      <xdr:col>24</xdr:col>
      <xdr:colOff>63500</xdr:colOff>
      <xdr:row>85</xdr:row>
      <xdr:rowOff>168402</xdr:rowOff>
    </xdr:to>
    <xdr:cxnSp macro="">
      <xdr:nvCxnSpPr>
        <xdr:cNvPr id="206" name="直線コネクタ 205">
          <a:extLst>
            <a:ext uri="{FF2B5EF4-FFF2-40B4-BE49-F238E27FC236}">
              <a16:creationId xmlns:a16="http://schemas.microsoft.com/office/drawing/2014/main" id="{2C76ACA2-0BE3-4FED-A5B2-4EFCEEC4704A}"/>
            </a:ext>
          </a:extLst>
        </xdr:cNvPr>
        <xdr:cNvCxnSpPr/>
      </xdr:nvCxnSpPr>
      <xdr:spPr>
        <a:xfrm flipV="1">
          <a:off x="3797300" y="1473479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133604</xdr:rowOff>
    </xdr:from>
    <xdr:to>
      <xdr:col>15</xdr:col>
      <xdr:colOff>101600</xdr:colOff>
      <xdr:row>86</xdr:row>
      <xdr:rowOff>63754</xdr:rowOff>
    </xdr:to>
    <xdr:sp macro="" textlink="">
      <xdr:nvSpPr>
        <xdr:cNvPr id="207" name="楕円 206">
          <a:extLst>
            <a:ext uri="{FF2B5EF4-FFF2-40B4-BE49-F238E27FC236}">
              <a16:creationId xmlns:a16="http://schemas.microsoft.com/office/drawing/2014/main" id="{CA082B35-3655-4D37-A986-4F0B2EE4ED9D}"/>
            </a:ext>
          </a:extLst>
        </xdr:cNvPr>
        <xdr:cNvSpPr/>
      </xdr:nvSpPr>
      <xdr:spPr>
        <a:xfrm>
          <a:off x="2857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168402</xdr:rowOff>
    </xdr:from>
    <xdr:to>
      <xdr:col>19</xdr:col>
      <xdr:colOff>177800</xdr:colOff>
      <xdr:row>86</xdr:row>
      <xdr:rowOff>12954</xdr:rowOff>
    </xdr:to>
    <xdr:cxnSp macro="">
      <xdr:nvCxnSpPr>
        <xdr:cNvPr id="208" name="直線コネクタ 207">
          <a:extLst>
            <a:ext uri="{FF2B5EF4-FFF2-40B4-BE49-F238E27FC236}">
              <a16:creationId xmlns:a16="http://schemas.microsoft.com/office/drawing/2014/main" id="{D3040827-0C07-4D2F-A905-571654902938}"/>
            </a:ext>
          </a:extLst>
        </xdr:cNvPr>
        <xdr:cNvCxnSpPr/>
      </xdr:nvCxnSpPr>
      <xdr:spPr>
        <a:xfrm flipV="1">
          <a:off x="2908300" y="147416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122174</xdr:rowOff>
    </xdr:from>
    <xdr:to>
      <xdr:col>10</xdr:col>
      <xdr:colOff>165100</xdr:colOff>
      <xdr:row>86</xdr:row>
      <xdr:rowOff>52324</xdr:rowOff>
    </xdr:to>
    <xdr:sp macro="" textlink="">
      <xdr:nvSpPr>
        <xdr:cNvPr id="209" name="楕円 208">
          <a:extLst>
            <a:ext uri="{FF2B5EF4-FFF2-40B4-BE49-F238E27FC236}">
              <a16:creationId xmlns:a16="http://schemas.microsoft.com/office/drawing/2014/main" id="{7D00CFA8-A208-4DB0-AB1B-92315292941F}"/>
            </a:ext>
          </a:extLst>
        </xdr:cNvPr>
        <xdr:cNvSpPr/>
      </xdr:nvSpPr>
      <xdr:spPr>
        <a:xfrm>
          <a:off x="1968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1524</xdr:rowOff>
    </xdr:from>
    <xdr:to>
      <xdr:col>15</xdr:col>
      <xdr:colOff>50800</xdr:colOff>
      <xdr:row>86</xdr:row>
      <xdr:rowOff>12954</xdr:rowOff>
    </xdr:to>
    <xdr:cxnSp macro="">
      <xdr:nvCxnSpPr>
        <xdr:cNvPr id="210" name="直線コネクタ 209">
          <a:extLst>
            <a:ext uri="{FF2B5EF4-FFF2-40B4-BE49-F238E27FC236}">
              <a16:creationId xmlns:a16="http://schemas.microsoft.com/office/drawing/2014/main" id="{D21407E4-AABE-4C4B-A0D8-B4056687A328}"/>
            </a:ext>
          </a:extLst>
        </xdr:cNvPr>
        <xdr:cNvCxnSpPr/>
      </xdr:nvCxnSpPr>
      <xdr:spPr>
        <a:xfrm>
          <a:off x="2019300" y="147462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115315</xdr:rowOff>
    </xdr:from>
    <xdr:to>
      <xdr:col>6</xdr:col>
      <xdr:colOff>38100</xdr:colOff>
      <xdr:row>86</xdr:row>
      <xdr:rowOff>45465</xdr:rowOff>
    </xdr:to>
    <xdr:sp macro="" textlink="">
      <xdr:nvSpPr>
        <xdr:cNvPr id="211" name="楕円 210">
          <a:extLst>
            <a:ext uri="{FF2B5EF4-FFF2-40B4-BE49-F238E27FC236}">
              <a16:creationId xmlns:a16="http://schemas.microsoft.com/office/drawing/2014/main" id="{D43493A7-339E-4B46-980E-47297858B199}"/>
            </a:ext>
          </a:extLst>
        </xdr:cNvPr>
        <xdr:cNvSpPr/>
      </xdr:nvSpPr>
      <xdr:spPr>
        <a:xfrm>
          <a:off x="1079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166115</xdr:rowOff>
    </xdr:from>
    <xdr:to>
      <xdr:col>10</xdr:col>
      <xdr:colOff>114300</xdr:colOff>
      <xdr:row>86</xdr:row>
      <xdr:rowOff>1524</xdr:rowOff>
    </xdr:to>
    <xdr:cxnSp macro="">
      <xdr:nvCxnSpPr>
        <xdr:cNvPr id="212" name="直線コネクタ 211">
          <a:extLst>
            <a:ext uri="{FF2B5EF4-FFF2-40B4-BE49-F238E27FC236}">
              <a16:creationId xmlns:a16="http://schemas.microsoft.com/office/drawing/2014/main" id="{FB184E06-C2EB-4E57-A904-CA2155E3B17B}"/>
            </a:ext>
          </a:extLst>
        </xdr:cNvPr>
        <xdr:cNvCxnSpPr/>
      </xdr:nvCxnSpPr>
      <xdr:spPr>
        <a:xfrm>
          <a:off x="1130300" y="1473936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144290</xdr:rowOff>
    </xdr:from>
    <xdr:ext cx="405111" cy="259045"/>
    <xdr:sp macro="" textlink="">
      <xdr:nvSpPr>
        <xdr:cNvPr id="213" name="n_1aveValue【福祉施設】&#10;有形固定資産減価償却率">
          <a:extLst>
            <a:ext uri="{FF2B5EF4-FFF2-40B4-BE49-F238E27FC236}">
              <a16:creationId xmlns:a16="http://schemas.microsoft.com/office/drawing/2014/main" id="{357101DD-4442-4812-97A4-FB2B869E5A00}"/>
            </a:ext>
          </a:extLst>
        </xdr:cNvPr>
        <xdr:cNvSpPr txBox="1"/>
      </xdr:nvSpPr>
      <xdr:spPr>
        <a:xfrm>
          <a:off x="35820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169435</xdr:rowOff>
    </xdr:from>
    <xdr:ext cx="405111" cy="259045"/>
    <xdr:sp macro="" textlink="">
      <xdr:nvSpPr>
        <xdr:cNvPr id="214" name="n_2aveValue【福祉施設】&#10;有形固定資産減価償却率">
          <a:extLst>
            <a:ext uri="{FF2B5EF4-FFF2-40B4-BE49-F238E27FC236}">
              <a16:creationId xmlns:a16="http://schemas.microsoft.com/office/drawing/2014/main" id="{545FDC8D-A3A2-4CBC-B4B0-BC6CF6612E81}"/>
            </a:ext>
          </a:extLst>
        </xdr:cNvPr>
        <xdr:cNvSpPr txBox="1"/>
      </xdr:nvSpPr>
      <xdr:spPr>
        <a:xfrm>
          <a:off x="2705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91712</xdr:rowOff>
    </xdr:from>
    <xdr:ext cx="405111" cy="259045"/>
    <xdr:sp macro="" textlink="">
      <xdr:nvSpPr>
        <xdr:cNvPr id="215" name="n_3aveValue【福祉施設】&#10;有形固定資産減価償却率">
          <a:extLst>
            <a:ext uri="{FF2B5EF4-FFF2-40B4-BE49-F238E27FC236}">
              <a16:creationId xmlns:a16="http://schemas.microsoft.com/office/drawing/2014/main" id="{CBC032E0-FC1A-4357-BCD5-7C67FDAA55EA}"/>
            </a:ext>
          </a:extLst>
        </xdr:cNvPr>
        <xdr:cNvSpPr txBox="1"/>
      </xdr:nvSpPr>
      <xdr:spPr>
        <a:xfrm>
          <a:off x="1816744"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61992</xdr:rowOff>
    </xdr:from>
    <xdr:ext cx="405111" cy="259045"/>
    <xdr:sp macro="" textlink="">
      <xdr:nvSpPr>
        <xdr:cNvPr id="216" name="n_4aveValue【福祉施設】&#10;有形固定資産減価償却率">
          <a:extLst>
            <a:ext uri="{FF2B5EF4-FFF2-40B4-BE49-F238E27FC236}">
              <a16:creationId xmlns:a16="http://schemas.microsoft.com/office/drawing/2014/main" id="{B991D138-1746-485C-A53E-0CA280E5C59E}"/>
            </a:ext>
          </a:extLst>
        </xdr:cNvPr>
        <xdr:cNvSpPr txBox="1"/>
      </xdr:nvSpPr>
      <xdr:spPr>
        <a:xfrm>
          <a:off x="927744" y="134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38879</xdr:rowOff>
    </xdr:from>
    <xdr:ext cx="405111" cy="259045"/>
    <xdr:sp macro="" textlink="">
      <xdr:nvSpPr>
        <xdr:cNvPr id="217" name="n_1mainValue【福祉施設】&#10;有形固定資産減価償却率">
          <a:extLst>
            <a:ext uri="{FF2B5EF4-FFF2-40B4-BE49-F238E27FC236}">
              <a16:creationId xmlns:a16="http://schemas.microsoft.com/office/drawing/2014/main" id="{FEF8AAD1-3ED4-4AF1-9D63-7452CC8F65A6}"/>
            </a:ext>
          </a:extLst>
        </xdr:cNvPr>
        <xdr:cNvSpPr txBox="1"/>
      </xdr:nvSpPr>
      <xdr:spPr>
        <a:xfrm>
          <a:off x="3582044" y="1478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54881</xdr:rowOff>
    </xdr:from>
    <xdr:ext cx="405111" cy="259045"/>
    <xdr:sp macro="" textlink="">
      <xdr:nvSpPr>
        <xdr:cNvPr id="218" name="n_2mainValue【福祉施設】&#10;有形固定資産減価償却率">
          <a:extLst>
            <a:ext uri="{FF2B5EF4-FFF2-40B4-BE49-F238E27FC236}">
              <a16:creationId xmlns:a16="http://schemas.microsoft.com/office/drawing/2014/main" id="{D57EEA0A-D1C6-44E5-9055-CE1C57A081D8}"/>
            </a:ext>
          </a:extLst>
        </xdr:cNvPr>
        <xdr:cNvSpPr txBox="1"/>
      </xdr:nvSpPr>
      <xdr:spPr>
        <a:xfrm>
          <a:off x="2705744" y="1479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43451</xdr:rowOff>
    </xdr:from>
    <xdr:ext cx="405111" cy="259045"/>
    <xdr:sp macro="" textlink="">
      <xdr:nvSpPr>
        <xdr:cNvPr id="219" name="n_3mainValue【福祉施設】&#10;有形固定資産減価償却率">
          <a:extLst>
            <a:ext uri="{FF2B5EF4-FFF2-40B4-BE49-F238E27FC236}">
              <a16:creationId xmlns:a16="http://schemas.microsoft.com/office/drawing/2014/main" id="{29271D08-DFBF-4931-810C-D08550D25B3D}"/>
            </a:ext>
          </a:extLst>
        </xdr:cNvPr>
        <xdr:cNvSpPr txBox="1"/>
      </xdr:nvSpPr>
      <xdr:spPr>
        <a:xfrm>
          <a:off x="1816744" y="1478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36592</xdr:rowOff>
    </xdr:from>
    <xdr:ext cx="405111" cy="259045"/>
    <xdr:sp macro="" textlink="">
      <xdr:nvSpPr>
        <xdr:cNvPr id="220" name="n_4mainValue【福祉施設】&#10;有形固定資産減価償却率">
          <a:extLst>
            <a:ext uri="{FF2B5EF4-FFF2-40B4-BE49-F238E27FC236}">
              <a16:creationId xmlns:a16="http://schemas.microsoft.com/office/drawing/2014/main" id="{47CD8918-7661-4924-A55C-4AFDAA089159}"/>
            </a:ext>
          </a:extLst>
        </xdr:cNvPr>
        <xdr:cNvSpPr txBox="1"/>
      </xdr:nvSpPr>
      <xdr:spPr>
        <a:xfrm>
          <a:off x="927744" y="1478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E517827A-450A-47AD-B730-D2876EEA0C8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3E27F2B5-B7B5-45A1-A590-933A6DF76F3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A23FE62E-19BB-4123-802E-E7295E24DE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2C94A3AC-6CD5-44AF-BB4D-57D68A5E94E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263158BD-5AF6-42D9-9627-4507197C766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772B4362-61B3-4920-9F8F-6843E31958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E419471A-F6E5-4466-B601-05E3ED765EE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FB0E3834-C6DE-49C4-9030-BC84F30BFF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4A8CE501-04E5-4F32-A36B-164C7ED4866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D7A6DFE4-DBF7-42F9-A7C7-1661B0CDD34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1" name="直線コネクタ 230">
          <a:extLst>
            <a:ext uri="{FF2B5EF4-FFF2-40B4-BE49-F238E27FC236}">
              <a16:creationId xmlns:a16="http://schemas.microsoft.com/office/drawing/2014/main" id="{BF07CFA2-545D-4F62-BE91-A6FEB070E95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2" name="テキスト ボックス 231">
          <a:extLst>
            <a:ext uri="{FF2B5EF4-FFF2-40B4-BE49-F238E27FC236}">
              <a16:creationId xmlns:a16="http://schemas.microsoft.com/office/drawing/2014/main" id="{D6933C0F-86CB-4C0A-9ECE-C54B61D6A40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3" name="直線コネクタ 232">
          <a:extLst>
            <a:ext uri="{FF2B5EF4-FFF2-40B4-BE49-F238E27FC236}">
              <a16:creationId xmlns:a16="http://schemas.microsoft.com/office/drawing/2014/main" id="{8EAF299B-EBB3-486A-B59F-17847CBB45B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4" name="テキスト ボックス 233">
          <a:extLst>
            <a:ext uri="{FF2B5EF4-FFF2-40B4-BE49-F238E27FC236}">
              <a16:creationId xmlns:a16="http://schemas.microsoft.com/office/drawing/2014/main" id="{4BC61966-7C3A-44D7-8029-8D849BC2E41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5" name="直線コネクタ 234">
          <a:extLst>
            <a:ext uri="{FF2B5EF4-FFF2-40B4-BE49-F238E27FC236}">
              <a16:creationId xmlns:a16="http://schemas.microsoft.com/office/drawing/2014/main" id="{7CA0E49C-2E1C-4A97-AC44-8C5B3EDC0E4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6" name="テキスト ボックス 235">
          <a:extLst>
            <a:ext uri="{FF2B5EF4-FFF2-40B4-BE49-F238E27FC236}">
              <a16:creationId xmlns:a16="http://schemas.microsoft.com/office/drawing/2014/main" id="{3293CB32-1E0E-43B1-AA9E-7B4ADF8C0C8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7" name="直線コネクタ 236">
          <a:extLst>
            <a:ext uri="{FF2B5EF4-FFF2-40B4-BE49-F238E27FC236}">
              <a16:creationId xmlns:a16="http://schemas.microsoft.com/office/drawing/2014/main" id="{497A7601-48D7-4E87-807B-5CF72FD1827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8" name="テキスト ボックス 237">
          <a:extLst>
            <a:ext uri="{FF2B5EF4-FFF2-40B4-BE49-F238E27FC236}">
              <a16:creationId xmlns:a16="http://schemas.microsoft.com/office/drawing/2014/main" id="{EDA7556C-E7BA-4999-A84E-EBB44D2BDEF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9" name="直線コネクタ 238">
          <a:extLst>
            <a:ext uri="{FF2B5EF4-FFF2-40B4-BE49-F238E27FC236}">
              <a16:creationId xmlns:a16="http://schemas.microsoft.com/office/drawing/2014/main" id="{B9AFCC93-F799-44D5-B348-C4F1B562488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28C415FD-C5A4-4F33-A937-20E0291D706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a:extLst>
            <a:ext uri="{FF2B5EF4-FFF2-40B4-BE49-F238E27FC236}">
              <a16:creationId xmlns:a16="http://schemas.microsoft.com/office/drawing/2014/main" id="{C3873DF4-4C89-4257-97A9-5D0B1B92E20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6FCF55D-8C32-4803-A945-39EFAF65BB2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福祉施設】&#10;一人当たり面積グラフ枠">
          <a:extLst>
            <a:ext uri="{FF2B5EF4-FFF2-40B4-BE49-F238E27FC236}">
              <a16:creationId xmlns:a16="http://schemas.microsoft.com/office/drawing/2014/main" id="{FB0ED7D1-8FDA-40BD-8095-D6D1A0B2447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244" name="直線コネクタ 243">
          <a:extLst>
            <a:ext uri="{FF2B5EF4-FFF2-40B4-BE49-F238E27FC236}">
              <a16:creationId xmlns:a16="http://schemas.microsoft.com/office/drawing/2014/main" id="{B4A9918C-5478-48FF-BFC6-56AA13B89F6A}"/>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5" name="【福祉施設】&#10;一人当たり面積最小値テキスト">
          <a:extLst>
            <a:ext uri="{FF2B5EF4-FFF2-40B4-BE49-F238E27FC236}">
              <a16:creationId xmlns:a16="http://schemas.microsoft.com/office/drawing/2014/main" id="{0CD62FB9-8C6C-4C01-8133-1996F6D8A2F5}"/>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46" name="直線コネクタ 245">
          <a:extLst>
            <a:ext uri="{FF2B5EF4-FFF2-40B4-BE49-F238E27FC236}">
              <a16:creationId xmlns:a16="http://schemas.microsoft.com/office/drawing/2014/main" id="{2DCDB170-EDEF-439E-AE73-E6719ABFE18F}"/>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7" name="【福祉施設】&#10;一人当たり面積最大値テキスト">
          <a:extLst>
            <a:ext uri="{FF2B5EF4-FFF2-40B4-BE49-F238E27FC236}">
              <a16:creationId xmlns:a16="http://schemas.microsoft.com/office/drawing/2014/main" id="{0FB715D1-1CF4-4D95-90FC-EAAF4775DC15}"/>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8" name="直線コネクタ 247">
          <a:extLst>
            <a:ext uri="{FF2B5EF4-FFF2-40B4-BE49-F238E27FC236}">
              <a16:creationId xmlns:a16="http://schemas.microsoft.com/office/drawing/2014/main" id="{ED5D26E1-9C99-4C72-98A8-82FC7E7AED54}"/>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138447</xdr:rowOff>
    </xdr:from>
    <xdr:ext cx="469744" cy="259045"/>
    <xdr:sp macro="" textlink="">
      <xdr:nvSpPr>
        <xdr:cNvPr id="249" name="【福祉施設】&#10;一人当たり面積平均値テキスト">
          <a:extLst>
            <a:ext uri="{FF2B5EF4-FFF2-40B4-BE49-F238E27FC236}">
              <a16:creationId xmlns:a16="http://schemas.microsoft.com/office/drawing/2014/main" id="{838A08D4-734A-4278-8227-ED8A84494264}"/>
            </a:ext>
          </a:extLst>
        </xdr:cNvPr>
        <xdr:cNvSpPr txBox="1"/>
      </xdr:nvSpPr>
      <xdr:spPr>
        <a:xfrm>
          <a:off x="10515600" y="14540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250" name="フローチャート: 判断 249">
          <a:extLst>
            <a:ext uri="{FF2B5EF4-FFF2-40B4-BE49-F238E27FC236}">
              <a16:creationId xmlns:a16="http://schemas.microsoft.com/office/drawing/2014/main" id="{929F619C-9B8B-4735-86B4-022B57D607B3}"/>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251" name="フローチャート: 判断 250">
          <a:extLst>
            <a:ext uri="{FF2B5EF4-FFF2-40B4-BE49-F238E27FC236}">
              <a16:creationId xmlns:a16="http://schemas.microsoft.com/office/drawing/2014/main" id="{F550E070-D1F3-4131-83AB-F4AF60761CC2}"/>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252" name="フローチャート: 判断 251">
          <a:extLst>
            <a:ext uri="{FF2B5EF4-FFF2-40B4-BE49-F238E27FC236}">
              <a16:creationId xmlns:a16="http://schemas.microsoft.com/office/drawing/2014/main" id="{738D1F35-C26D-4EC5-BCE8-41DF6A35812A}"/>
            </a:ext>
          </a:extLst>
        </xdr:cNvPr>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35561</xdr:rowOff>
    </xdr:from>
    <xdr:to>
      <xdr:col>41</xdr:col>
      <xdr:colOff>101600</xdr:colOff>
      <xdr:row>85</xdr:row>
      <xdr:rowOff>137161</xdr:rowOff>
    </xdr:to>
    <xdr:sp macro="" textlink="">
      <xdr:nvSpPr>
        <xdr:cNvPr id="253" name="フローチャート: 判断 252">
          <a:extLst>
            <a:ext uri="{FF2B5EF4-FFF2-40B4-BE49-F238E27FC236}">
              <a16:creationId xmlns:a16="http://schemas.microsoft.com/office/drawing/2014/main" id="{00EC5675-0D1B-4F9A-A1BD-88C5D1337D7F}"/>
            </a:ext>
          </a:extLst>
        </xdr:cNvPr>
        <xdr:cNvSpPr/>
      </xdr:nvSpPr>
      <xdr:spPr>
        <a:xfrm>
          <a:off x="7810500" y="146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41911</xdr:rowOff>
    </xdr:from>
    <xdr:to>
      <xdr:col>36</xdr:col>
      <xdr:colOff>165100</xdr:colOff>
      <xdr:row>85</xdr:row>
      <xdr:rowOff>143511</xdr:rowOff>
    </xdr:to>
    <xdr:sp macro="" textlink="">
      <xdr:nvSpPr>
        <xdr:cNvPr id="254" name="フローチャート: 判断 253">
          <a:extLst>
            <a:ext uri="{FF2B5EF4-FFF2-40B4-BE49-F238E27FC236}">
              <a16:creationId xmlns:a16="http://schemas.microsoft.com/office/drawing/2014/main" id="{391EAB65-2580-49C9-954F-4F995A1C82F9}"/>
            </a:ext>
          </a:extLst>
        </xdr:cNvPr>
        <xdr:cNvSpPr/>
      </xdr:nvSpPr>
      <xdr:spPr>
        <a:xfrm>
          <a:off x="6921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35876F47-6116-451B-8890-185CFAA0FAC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821E47AC-C647-4C91-8A8A-A01DFDAB84D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60527A8-0D42-4BCE-8ABB-10596B25026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30667743-73E7-4DE7-B9C5-AB8D3930DA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325ECDC-0E07-4FB3-B5C5-1B317794E5F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77470</xdr:rowOff>
    </xdr:from>
    <xdr:to>
      <xdr:col>55</xdr:col>
      <xdr:colOff>50800</xdr:colOff>
      <xdr:row>85</xdr:row>
      <xdr:rowOff>7620</xdr:rowOff>
    </xdr:to>
    <xdr:sp macro="" textlink="">
      <xdr:nvSpPr>
        <xdr:cNvPr id="260" name="楕円 259">
          <a:extLst>
            <a:ext uri="{FF2B5EF4-FFF2-40B4-BE49-F238E27FC236}">
              <a16:creationId xmlns:a16="http://schemas.microsoft.com/office/drawing/2014/main" id="{E5E4BE5F-F428-4F5E-9CDD-524E20544E3B}"/>
            </a:ext>
          </a:extLst>
        </xdr:cNvPr>
        <xdr:cNvSpPr/>
      </xdr:nvSpPr>
      <xdr:spPr>
        <a:xfrm>
          <a:off x="10426700" y="144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100347</xdr:rowOff>
    </xdr:from>
    <xdr:ext cx="469744" cy="259045"/>
    <xdr:sp macro="" textlink="">
      <xdr:nvSpPr>
        <xdr:cNvPr id="261" name="【福祉施設】&#10;一人当たり面積該当値テキスト">
          <a:extLst>
            <a:ext uri="{FF2B5EF4-FFF2-40B4-BE49-F238E27FC236}">
              <a16:creationId xmlns:a16="http://schemas.microsoft.com/office/drawing/2014/main" id="{2B468F08-1E01-4964-8606-8BE0CE697E95}"/>
            </a:ext>
          </a:extLst>
        </xdr:cNvPr>
        <xdr:cNvSpPr txBox="1"/>
      </xdr:nvSpPr>
      <xdr:spPr>
        <a:xfrm>
          <a:off x="10515600" y="1433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86361</xdr:rowOff>
    </xdr:from>
    <xdr:to>
      <xdr:col>50</xdr:col>
      <xdr:colOff>165100</xdr:colOff>
      <xdr:row>85</xdr:row>
      <xdr:rowOff>16511</xdr:rowOff>
    </xdr:to>
    <xdr:sp macro="" textlink="">
      <xdr:nvSpPr>
        <xdr:cNvPr id="262" name="楕円 261">
          <a:extLst>
            <a:ext uri="{FF2B5EF4-FFF2-40B4-BE49-F238E27FC236}">
              <a16:creationId xmlns:a16="http://schemas.microsoft.com/office/drawing/2014/main" id="{9B25059E-20A1-41F1-885C-ECE4D031AA68}"/>
            </a:ext>
          </a:extLst>
        </xdr:cNvPr>
        <xdr:cNvSpPr/>
      </xdr:nvSpPr>
      <xdr:spPr>
        <a:xfrm>
          <a:off x="958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128270</xdr:rowOff>
    </xdr:from>
    <xdr:to>
      <xdr:col>55</xdr:col>
      <xdr:colOff>0</xdr:colOff>
      <xdr:row>84</xdr:row>
      <xdr:rowOff>137161</xdr:rowOff>
    </xdr:to>
    <xdr:cxnSp macro="">
      <xdr:nvCxnSpPr>
        <xdr:cNvPr id="263" name="直線コネクタ 262">
          <a:extLst>
            <a:ext uri="{FF2B5EF4-FFF2-40B4-BE49-F238E27FC236}">
              <a16:creationId xmlns:a16="http://schemas.microsoft.com/office/drawing/2014/main" id="{556D4B88-07FD-4AAC-ADFD-327A73CBA7D1}"/>
            </a:ext>
          </a:extLst>
        </xdr:cNvPr>
        <xdr:cNvCxnSpPr/>
      </xdr:nvCxnSpPr>
      <xdr:spPr>
        <a:xfrm flipV="1">
          <a:off x="9639300" y="14530070"/>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264" name="楕円 263">
          <a:extLst>
            <a:ext uri="{FF2B5EF4-FFF2-40B4-BE49-F238E27FC236}">
              <a16:creationId xmlns:a16="http://schemas.microsoft.com/office/drawing/2014/main" id="{80F75EA8-4BBA-42B2-8490-F4E5A38ECB8B}"/>
            </a:ext>
          </a:extLst>
        </xdr:cNvPr>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137161</xdr:rowOff>
    </xdr:to>
    <xdr:cxnSp macro="">
      <xdr:nvCxnSpPr>
        <xdr:cNvPr id="265" name="直線コネクタ 264">
          <a:extLst>
            <a:ext uri="{FF2B5EF4-FFF2-40B4-BE49-F238E27FC236}">
              <a16:creationId xmlns:a16="http://schemas.microsoft.com/office/drawing/2014/main" id="{E2CEFD0F-7349-452D-AC5A-666941F100E9}"/>
            </a:ext>
          </a:extLst>
        </xdr:cNvPr>
        <xdr:cNvCxnSpPr/>
      </xdr:nvCxnSpPr>
      <xdr:spPr>
        <a:xfrm>
          <a:off x="8750300" y="1453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15239</xdr:rowOff>
    </xdr:from>
    <xdr:to>
      <xdr:col>41</xdr:col>
      <xdr:colOff>101600</xdr:colOff>
      <xdr:row>85</xdr:row>
      <xdr:rowOff>116839</xdr:rowOff>
    </xdr:to>
    <xdr:sp macro="" textlink="">
      <xdr:nvSpPr>
        <xdr:cNvPr id="266" name="楕円 265">
          <a:extLst>
            <a:ext uri="{FF2B5EF4-FFF2-40B4-BE49-F238E27FC236}">
              <a16:creationId xmlns:a16="http://schemas.microsoft.com/office/drawing/2014/main" id="{23280463-C2E6-443D-86B6-AFA53C19DD0B}"/>
            </a:ext>
          </a:extLst>
        </xdr:cNvPr>
        <xdr:cNvSpPr/>
      </xdr:nvSpPr>
      <xdr:spPr>
        <a:xfrm>
          <a:off x="7810500" y="14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85</xdr:row>
      <xdr:rowOff>66039</xdr:rowOff>
    </xdr:to>
    <xdr:cxnSp macro="">
      <xdr:nvCxnSpPr>
        <xdr:cNvPr id="267" name="直線コネクタ 266">
          <a:extLst>
            <a:ext uri="{FF2B5EF4-FFF2-40B4-BE49-F238E27FC236}">
              <a16:creationId xmlns:a16="http://schemas.microsoft.com/office/drawing/2014/main" id="{1417E551-0F58-4D94-B592-E40C5995C1E0}"/>
            </a:ext>
          </a:extLst>
        </xdr:cNvPr>
        <xdr:cNvCxnSpPr/>
      </xdr:nvCxnSpPr>
      <xdr:spPr>
        <a:xfrm flipV="1">
          <a:off x="7861300" y="14531339"/>
          <a:ext cx="889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19050</xdr:rowOff>
    </xdr:from>
    <xdr:to>
      <xdr:col>36</xdr:col>
      <xdr:colOff>165100</xdr:colOff>
      <xdr:row>85</xdr:row>
      <xdr:rowOff>120650</xdr:rowOff>
    </xdr:to>
    <xdr:sp macro="" textlink="">
      <xdr:nvSpPr>
        <xdr:cNvPr id="268" name="楕円 267">
          <a:extLst>
            <a:ext uri="{FF2B5EF4-FFF2-40B4-BE49-F238E27FC236}">
              <a16:creationId xmlns:a16="http://schemas.microsoft.com/office/drawing/2014/main" id="{A969DFCD-7601-4E74-8837-D605223DFB60}"/>
            </a:ext>
          </a:extLst>
        </xdr:cNvPr>
        <xdr:cNvSpPr/>
      </xdr:nvSpPr>
      <xdr:spPr>
        <a:xfrm>
          <a:off x="6921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66039</xdr:rowOff>
    </xdr:from>
    <xdr:to>
      <xdr:col>41</xdr:col>
      <xdr:colOff>50800</xdr:colOff>
      <xdr:row>85</xdr:row>
      <xdr:rowOff>69850</xdr:rowOff>
    </xdr:to>
    <xdr:cxnSp macro="">
      <xdr:nvCxnSpPr>
        <xdr:cNvPr id="269" name="直線コネクタ 268">
          <a:extLst>
            <a:ext uri="{FF2B5EF4-FFF2-40B4-BE49-F238E27FC236}">
              <a16:creationId xmlns:a16="http://schemas.microsoft.com/office/drawing/2014/main" id="{212DEA87-208E-46B6-A9B6-E5667D512641}"/>
            </a:ext>
          </a:extLst>
        </xdr:cNvPr>
        <xdr:cNvCxnSpPr/>
      </xdr:nvCxnSpPr>
      <xdr:spPr>
        <a:xfrm flipV="1">
          <a:off x="6972300" y="14639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64788</xdr:rowOff>
    </xdr:from>
    <xdr:ext cx="469744" cy="259045"/>
    <xdr:sp macro="" textlink="">
      <xdr:nvSpPr>
        <xdr:cNvPr id="270" name="n_1aveValue【福祉施設】&#10;一人当たり面積">
          <a:extLst>
            <a:ext uri="{FF2B5EF4-FFF2-40B4-BE49-F238E27FC236}">
              <a16:creationId xmlns:a16="http://schemas.microsoft.com/office/drawing/2014/main" id="{78642933-B12F-4286-BDD8-2285603A0BF7}"/>
            </a:ext>
          </a:extLst>
        </xdr:cNvPr>
        <xdr:cNvSpPr txBox="1"/>
      </xdr:nvSpPr>
      <xdr:spPr>
        <a:xfrm>
          <a:off x="9391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271" name="n_2aveValue【福祉施設】&#10;一人当たり面積">
          <a:extLst>
            <a:ext uri="{FF2B5EF4-FFF2-40B4-BE49-F238E27FC236}">
              <a16:creationId xmlns:a16="http://schemas.microsoft.com/office/drawing/2014/main" id="{1DE0CDDC-D233-4789-BD93-37EE0391514B}"/>
            </a:ext>
          </a:extLst>
        </xdr:cNvPr>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128288</xdr:rowOff>
    </xdr:from>
    <xdr:ext cx="469744" cy="259045"/>
    <xdr:sp macro="" textlink="">
      <xdr:nvSpPr>
        <xdr:cNvPr id="272" name="n_3aveValue【福祉施設】&#10;一人当たり面積">
          <a:extLst>
            <a:ext uri="{FF2B5EF4-FFF2-40B4-BE49-F238E27FC236}">
              <a16:creationId xmlns:a16="http://schemas.microsoft.com/office/drawing/2014/main" id="{B644B4F0-BF6B-4BD3-B736-381F406A2C04}"/>
            </a:ext>
          </a:extLst>
        </xdr:cNvPr>
        <xdr:cNvSpPr txBox="1"/>
      </xdr:nvSpPr>
      <xdr:spPr>
        <a:xfrm>
          <a:off x="7626427" y="1470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134638</xdr:rowOff>
    </xdr:from>
    <xdr:ext cx="469744" cy="259045"/>
    <xdr:sp macro="" textlink="">
      <xdr:nvSpPr>
        <xdr:cNvPr id="273" name="n_4aveValue【福祉施設】&#10;一人当たり面積">
          <a:extLst>
            <a:ext uri="{FF2B5EF4-FFF2-40B4-BE49-F238E27FC236}">
              <a16:creationId xmlns:a16="http://schemas.microsoft.com/office/drawing/2014/main" id="{0418681B-4565-442B-BA62-60FCB5BEC6B5}"/>
            </a:ext>
          </a:extLst>
        </xdr:cNvPr>
        <xdr:cNvSpPr txBox="1"/>
      </xdr:nvSpPr>
      <xdr:spPr>
        <a:xfrm>
          <a:off x="6737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33038</xdr:rowOff>
    </xdr:from>
    <xdr:ext cx="469744" cy="259045"/>
    <xdr:sp macro="" textlink="">
      <xdr:nvSpPr>
        <xdr:cNvPr id="274" name="n_1mainValue【福祉施設】&#10;一人当たり面積">
          <a:extLst>
            <a:ext uri="{FF2B5EF4-FFF2-40B4-BE49-F238E27FC236}">
              <a16:creationId xmlns:a16="http://schemas.microsoft.com/office/drawing/2014/main" id="{55526839-1BC7-4D1D-96DD-28A20C45768C}"/>
            </a:ext>
          </a:extLst>
        </xdr:cNvPr>
        <xdr:cNvSpPr txBox="1"/>
      </xdr:nvSpPr>
      <xdr:spPr>
        <a:xfrm>
          <a:off x="9391727"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25416</xdr:rowOff>
    </xdr:from>
    <xdr:ext cx="469744" cy="259045"/>
    <xdr:sp macro="" textlink="">
      <xdr:nvSpPr>
        <xdr:cNvPr id="275" name="n_2mainValue【福祉施設】&#10;一人当たり面積">
          <a:extLst>
            <a:ext uri="{FF2B5EF4-FFF2-40B4-BE49-F238E27FC236}">
              <a16:creationId xmlns:a16="http://schemas.microsoft.com/office/drawing/2014/main" id="{41C0E984-DEE7-4CFB-9540-4BC1134CAD06}"/>
            </a:ext>
          </a:extLst>
        </xdr:cNvPr>
        <xdr:cNvSpPr txBox="1"/>
      </xdr:nvSpPr>
      <xdr:spPr>
        <a:xfrm>
          <a:off x="8515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276" name="n_3mainValue【福祉施設】&#10;一人当たり面積">
          <a:extLst>
            <a:ext uri="{FF2B5EF4-FFF2-40B4-BE49-F238E27FC236}">
              <a16:creationId xmlns:a16="http://schemas.microsoft.com/office/drawing/2014/main" id="{C479EA66-AB37-43E4-BF78-9D4E5818B8B6}"/>
            </a:ext>
          </a:extLst>
        </xdr:cNvPr>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277" name="n_4mainValue【福祉施設】&#10;一人当たり面積">
          <a:extLst>
            <a:ext uri="{FF2B5EF4-FFF2-40B4-BE49-F238E27FC236}">
              <a16:creationId xmlns:a16="http://schemas.microsoft.com/office/drawing/2014/main" id="{4B0273F2-27DD-4890-B4D5-6D453E377160}"/>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FEE85BFA-E144-4509-A98D-961E3676E2E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204E6D7A-8ACA-4EF0-ACDF-07DE558B694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55DFBB1D-1960-4F1F-9847-F268EB1F85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460B67E5-C677-42FE-BAED-4C47FF2CDE9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B28574E1-BD5B-4C91-8498-3F216CDEC50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774B816B-B495-4FEA-BDF3-917D0A25515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C4417EDB-37FB-463C-91AD-15639E6F8D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52D65A19-A61A-4A84-B1E2-B62519E2BCD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995753AC-8D95-4C7F-AB08-74AE02209EA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3A16A5F2-1493-4AAB-BF9C-BD2E604217B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881FB2C0-2BEE-4C53-A621-9E629E0611C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BAFBC2BD-676D-4736-B3CB-1FFFF05EE07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935C38EB-65B9-4958-8683-3E228235F0B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9445FAD2-3C2E-4393-AD95-19AE3070FB4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5D7D2E9A-8C76-42C1-9DC8-4CAB5068E80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B8B6D255-4C05-4426-9484-8DFDDAC0FD8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22E9BC6A-7E5B-4909-AFF2-A900040052E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57AF19AA-F6BF-49A5-8F0F-FA4A965400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6120AAF4-66F9-43BA-9720-CC41B5D9E0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F78665C3-6DC8-4757-A893-E0B64D012D8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11239270-F09A-4E18-BDAE-7349B44A208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65FFE6E1-1C0F-47ED-AB17-4F745B94A94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789B3B18-6460-4E07-8F65-C76DA6CE73B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12D2E442-2EFD-432A-9BF3-FFB9DA5FC73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36B3D655-AF26-402F-AF60-AFF719F7991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150DF953-3DC2-4351-BE72-9587F8CF090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F3EC8221-79EC-464D-8B4E-0276F457A49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a:extLst>
            <a:ext uri="{FF2B5EF4-FFF2-40B4-BE49-F238E27FC236}">
              <a16:creationId xmlns:a16="http://schemas.microsoft.com/office/drawing/2014/main" id="{D1B0F6A2-DD70-4B1E-AA8E-B86B646638C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a:extLst>
            <a:ext uri="{FF2B5EF4-FFF2-40B4-BE49-F238E27FC236}">
              <a16:creationId xmlns:a16="http://schemas.microsoft.com/office/drawing/2014/main" id="{B5B8EC85-671F-451D-B00F-83FCCF8B662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a:extLst>
            <a:ext uri="{FF2B5EF4-FFF2-40B4-BE49-F238E27FC236}">
              <a16:creationId xmlns:a16="http://schemas.microsoft.com/office/drawing/2014/main" id="{CC230045-BD15-4792-A49B-353DCC5CC8C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a:extLst>
            <a:ext uri="{FF2B5EF4-FFF2-40B4-BE49-F238E27FC236}">
              <a16:creationId xmlns:a16="http://schemas.microsoft.com/office/drawing/2014/main" id="{0DD63053-17E5-488C-A6B5-8DC7DA251C3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a:extLst>
            <a:ext uri="{FF2B5EF4-FFF2-40B4-BE49-F238E27FC236}">
              <a16:creationId xmlns:a16="http://schemas.microsoft.com/office/drawing/2014/main" id="{DD2B2CF1-B468-4DB1-8728-40C66769E1C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a:extLst>
            <a:ext uri="{FF2B5EF4-FFF2-40B4-BE49-F238E27FC236}">
              <a16:creationId xmlns:a16="http://schemas.microsoft.com/office/drawing/2014/main" id="{E81E5BE0-6D1F-457C-9DA3-FCDAA37E9C0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a:extLst>
            <a:ext uri="{FF2B5EF4-FFF2-40B4-BE49-F238E27FC236}">
              <a16:creationId xmlns:a16="http://schemas.microsoft.com/office/drawing/2014/main" id="{FF1BC7ED-8C8A-4965-8DF8-63DD9BE2F9B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a:extLst>
            <a:ext uri="{FF2B5EF4-FFF2-40B4-BE49-F238E27FC236}">
              <a16:creationId xmlns:a16="http://schemas.microsoft.com/office/drawing/2014/main" id="{8E55C8AC-CC0B-47AD-8DE8-D815FFEF688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a:extLst>
            <a:ext uri="{FF2B5EF4-FFF2-40B4-BE49-F238E27FC236}">
              <a16:creationId xmlns:a16="http://schemas.microsoft.com/office/drawing/2014/main" id="{3B017F64-73F4-484C-AC32-79FE9095FF9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a:extLst>
            <a:ext uri="{FF2B5EF4-FFF2-40B4-BE49-F238E27FC236}">
              <a16:creationId xmlns:a16="http://schemas.microsoft.com/office/drawing/2014/main" id="{75A601B5-5192-407C-BE88-60D22FD75C2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947FAE01-1FCD-4DBA-9FE5-589176D8AFA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a:extLst>
            <a:ext uri="{FF2B5EF4-FFF2-40B4-BE49-F238E27FC236}">
              <a16:creationId xmlns:a16="http://schemas.microsoft.com/office/drawing/2014/main" id="{06A80AD1-4B66-4CB6-B4A8-6AA58C1D0C5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6D3777FF-08D9-4720-A4F9-9A523736C45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318" name="直線コネクタ 317">
          <a:extLst>
            <a:ext uri="{FF2B5EF4-FFF2-40B4-BE49-F238E27FC236}">
              <a16:creationId xmlns:a16="http://schemas.microsoft.com/office/drawing/2014/main" id="{6CFF6FB3-7657-4166-995F-EE2C097D27A4}"/>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id="{CAA077FA-8CEA-42CE-96AC-B1448FBF062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0" name="直線コネクタ 319">
          <a:extLst>
            <a:ext uri="{FF2B5EF4-FFF2-40B4-BE49-F238E27FC236}">
              <a16:creationId xmlns:a16="http://schemas.microsoft.com/office/drawing/2014/main" id="{35428677-DD99-45F2-B20F-D41DAEA443F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id="{EC931C5D-1644-4D84-9E38-16044826EFF3}"/>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22" name="直線コネクタ 321">
          <a:extLst>
            <a:ext uri="{FF2B5EF4-FFF2-40B4-BE49-F238E27FC236}">
              <a16:creationId xmlns:a16="http://schemas.microsoft.com/office/drawing/2014/main" id="{BFBD3808-2532-4631-A49B-B6262EBA767A}"/>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B2E3E036-E5C2-4CC8-9A83-97D5A373F357}"/>
            </a:ext>
          </a:extLst>
        </xdr:cNvPr>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24" name="フローチャート: 判断 323">
          <a:extLst>
            <a:ext uri="{FF2B5EF4-FFF2-40B4-BE49-F238E27FC236}">
              <a16:creationId xmlns:a16="http://schemas.microsoft.com/office/drawing/2014/main" id="{4801BFB4-5A5A-4C3C-8ED2-F3018B3FA0BE}"/>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25" name="フローチャート: 判断 324">
          <a:extLst>
            <a:ext uri="{FF2B5EF4-FFF2-40B4-BE49-F238E27FC236}">
              <a16:creationId xmlns:a16="http://schemas.microsoft.com/office/drawing/2014/main" id="{C1AFB53E-ABED-401F-BD4A-E15370A5C4FD}"/>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23495</xdr:rowOff>
    </xdr:from>
    <xdr:to>
      <xdr:col>76</xdr:col>
      <xdr:colOff>165100</xdr:colOff>
      <xdr:row>38</xdr:row>
      <xdr:rowOff>125095</xdr:rowOff>
    </xdr:to>
    <xdr:sp macro="" textlink="">
      <xdr:nvSpPr>
        <xdr:cNvPr id="326" name="フローチャート: 判断 325">
          <a:extLst>
            <a:ext uri="{FF2B5EF4-FFF2-40B4-BE49-F238E27FC236}">
              <a16:creationId xmlns:a16="http://schemas.microsoft.com/office/drawing/2014/main" id="{1215130F-9B0D-4B87-8948-E6742A708638}"/>
            </a:ext>
          </a:extLst>
        </xdr:cNvPr>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327" name="フローチャート: 判断 326">
          <a:extLst>
            <a:ext uri="{FF2B5EF4-FFF2-40B4-BE49-F238E27FC236}">
              <a16:creationId xmlns:a16="http://schemas.microsoft.com/office/drawing/2014/main" id="{9D026AB3-9CD3-4391-A1DC-FD92A8119484}"/>
            </a:ext>
          </a:extLst>
        </xdr:cNvPr>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328" name="フローチャート: 判断 327">
          <a:extLst>
            <a:ext uri="{FF2B5EF4-FFF2-40B4-BE49-F238E27FC236}">
              <a16:creationId xmlns:a16="http://schemas.microsoft.com/office/drawing/2014/main" id="{6FE7A6E3-EBAE-491A-87D6-E654D65E1B60}"/>
            </a:ext>
          </a:extLst>
        </xdr:cNvPr>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3A9E2C0F-2C99-487F-9590-5A5A85C99BC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43C59964-D91E-4488-B495-2E73234A2FF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1A0ED2A7-11CF-4D0A-9E42-DEA474E5991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5CE5E798-37F4-4C41-B93B-CA30672AF55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EB2D9A3A-C61F-46B0-9AF0-F4F4B4E28F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95885</xdr:rowOff>
    </xdr:from>
    <xdr:to>
      <xdr:col>85</xdr:col>
      <xdr:colOff>177800</xdr:colOff>
      <xdr:row>42</xdr:row>
      <xdr:rowOff>26035</xdr:rowOff>
    </xdr:to>
    <xdr:sp macro="" textlink="">
      <xdr:nvSpPr>
        <xdr:cNvPr id="334" name="楕円 333">
          <a:extLst>
            <a:ext uri="{FF2B5EF4-FFF2-40B4-BE49-F238E27FC236}">
              <a16:creationId xmlns:a16="http://schemas.microsoft.com/office/drawing/2014/main" id="{BDD2A8FC-E230-44B4-A977-3F76BD257270}"/>
            </a:ext>
          </a:extLst>
        </xdr:cNvPr>
        <xdr:cNvSpPr/>
      </xdr:nvSpPr>
      <xdr:spPr>
        <a:xfrm>
          <a:off x="16268700" y="7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10812</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39585BED-F08D-4B59-B9AD-DF5998EA1595}"/>
            </a:ext>
          </a:extLst>
        </xdr:cNvPr>
        <xdr:cNvSpPr txBox="1"/>
      </xdr:nvSpPr>
      <xdr:spPr>
        <a:xfrm>
          <a:off x="16357600" y="704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145415</xdr:rowOff>
    </xdr:from>
    <xdr:to>
      <xdr:col>81</xdr:col>
      <xdr:colOff>101600</xdr:colOff>
      <xdr:row>41</xdr:row>
      <xdr:rowOff>75565</xdr:rowOff>
    </xdr:to>
    <xdr:sp macro="" textlink="">
      <xdr:nvSpPr>
        <xdr:cNvPr id="336" name="楕円 335">
          <a:extLst>
            <a:ext uri="{FF2B5EF4-FFF2-40B4-BE49-F238E27FC236}">
              <a16:creationId xmlns:a16="http://schemas.microsoft.com/office/drawing/2014/main" id="{19BB05B8-008B-4E3B-A0D7-1080EA21DD51}"/>
            </a:ext>
          </a:extLst>
        </xdr:cNvPr>
        <xdr:cNvSpPr/>
      </xdr:nvSpPr>
      <xdr:spPr>
        <a:xfrm>
          <a:off x="15430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24765</xdr:rowOff>
    </xdr:from>
    <xdr:to>
      <xdr:col>85</xdr:col>
      <xdr:colOff>127000</xdr:colOff>
      <xdr:row>41</xdr:row>
      <xdr:rowOff>146685</xdr:rowOff>
    </xdr:to>
    <xdr:cxnSp macro="">
      <xdr:nvCxnSpPr>
        <xdr:cNvPr id="337" name="直線コネクタ 336">
          <a:extLst>
            <a:ext uri="{FF2B5EF4-FFF2-40B4-BE49-F238E27FC236}">
              <a16:creationId xmlns:a16="http://schemas.microsoft.com/office/drawing/2014/main" id="{87FC65B7-911E-4085-9CF4-800A658F5782}"/>
            </a:ext>
          </a:extLst>
        </xdr:cNvPr>
        <xdr:cNvCxnSpPr/>
      </xdr:nvCxnSpPr>
      <xdr:spPr>
        <a:xfrm>
          <a:off x="15481300" y="7054215"/>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73025</xdr:rowOff>
    </xdr:from>
    <xdr:to>
      <xdr:col>76</xdr:col>
      <xdr:colOff>165100</xdr:colOff>
      <xdr:row>42</xdr:row>
      <xdr:rowOff>3175</xdr:rowOff>
    </xdr:to>
    <xdr:sp macro="" textlink="">
      <xdr:nvSpPr>
        <xdr:cNvPr id="338" name="楕円 337">
          <a:extLst>
            <a:ext uri="{FF2B5EF4-FFF2-40B4-BE49-F238E27FC236}">
              <a16:creationId xmlns:a16="http://schemas.microsoft.com/office/drawing/2014/main" id="{4336E5E8-1288-474F-9608-793AD0B54658}"/>
            </a:ext>
          </a:extLst>
        </xdr:cNvPr>
        <xdr:cNvSpPr/>
      </xdr:nvSpPr>
      <xdr:spPr>
        <a:xfrm>
          <a:off x="14541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24765</xdr:rowOff>
    </xdr:from>
    <xdr:to>
      <xdr:col>81</xdr:col>
      <xdr:colOff>50800</xdr:colOff>
      <xdr:row>41</xdr:row>
      <xdr:rowOff>123825</xdr:rowOff>
    </xdr:to>
    <xdr:cxnSp macro="">
      <xdr:nvCxnSpPr>
        <xdr:cNvPr id="339" name="直線コネクタ 338">
          <a:extLst>
            <a:ext uri="{FF2B5EF4-FFF2-40B4-BE49-F238E27FC236}">
              <a16:creationId xmlns:a16="http://schemas.microsoft.com/office/drawing/2014/main" id="{30AFB142-24E4-4B44-9D32-B4DB1E401126}"/>
            </a:ext>
          </a:extLst>
        </xdr:cNvPr>
        <xdr:cNvCxnSpPr/>
      </xdr:nvCxnSpPr>
      <xdr:spPr>
        <a:xfrm flipV="1">
          <a:off x="14592300" y="705421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107315</xdr:rowOff>
    </xdr:from>
    <xdr:to>
      <xdr:col>72</xdr:col>
      <xdr:colOff>38100</xdr:colOff>
      <xdr:row>41</xdr:row>
      <xdr:rowOff>37465</xdr:rowOff>
    </xdr:to>
    <xdr:sp macro="" textlink="">
      <xdr:nvSpPr>
        <xdr:cNvPr id="340" name="楕円 339">
          <a:extLst>
            <a:ext uri="{FF2B5EF4-FFF2-40B4-BE49-F238E27FC236}">
              <a16:creationId xmlns:a16="http://schemas.microsoft.com/office/drawing/2014/main" id="{D418FF96-67E3-4FDA-9749-2C8903587003}"/>
            </a:ext>
          </a:extLst>
        </xdr:cNvPr>
        <xdr:cNvSpPr/>
      </xdr:nvSpPr>
      <xdr:spPr>
        <a:xfrm>
          <a:off x="13652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158115</xdr:rowOff>
    </xdr:from>
    <xdr:to>
      <xdr:col>76</xdr:col>
      <xdr:colOff>114300</xdr:colOff>
      <xdr:row>41</xdr:row>
      <xdr:rowOff>123825</xdr:rowOff>
    </xdr:to>
    <xdr:cxnSp macro="">
      <xdr:nvCxnSpPr>
        <xdr:cNvPr id="341" name="直線コネクタ 340">
          <a:extLst>
            <a:ext uri="{FF2B5EF4-FFF2-40B4-BE49-F238E27FC236}">
              <a16:creationId xmlns:a16="http://schemas.microsoft.com/office/drawing/2014/main" id="{5A20D76A-B0C8-4D2E-92F2-07FB6A423CAB}"/>
            </a:ext>
          </a:extLst>
        </xdr:cNvPr>
        <xdr:cNvCxnSpPr/>
      </xdr:nvCxnSpPr>
      <xdr:spPr>
        <a:xfrm>
          <a:off x="13703300" y="701611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133985</xdr:rowOff>
    </xdr:from>
    <xdr:to>
      <xdr:col>67</xdr:col>
      <xdr:colOff>101600</xdr:colOff>
      <xdr:row>41</xdr:row>
      <xdr:rowOff>64135</xdr:rowOff>
    </xdr:to>
    <xdr:sp macro="" textlink="">
      <xdr:nvSpPr>
        <xdr:cNvPr id="342" name="楕円 341">
          <a:extLst>
            <a:ext uri="{FF2B5EF4-FFF2-40B4-BE49-F238E27FC236}">
              <a16:creationId xmlns:a16="http://schemas.microsoft.com/office/drawing/2014/main" id="{1A240FEF-A126-4F35-929C-D42274AFEF8D}"/>
            </a:ext>
          </a:extLst>
        </xdr:cNvPr>
        <xdr:cNvSpPr/>
      </xdr:nvSpPr>
      <xdr:spPr>
        <a:xfrm>
          <a:off x="12763500" y="69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158115</xdr:rowOff>
    </xdr:from>
    <xdr:to>
      <xdr:col>71</xdr:col>
      <xdr:colOff>177800</xdr:colOff>
      <xdr:row>41</xdr:row>
      <xdr:rowOff>13335</xdr:rowOff>
    </xdr:to>
    <xdr:cxnSp macro="">
      <xdr:nvCxnSpPr>
        <xdr:cNvPr id="343" name="直線コネクタ 342">
          <a:extLst>
            <a:ext uri="{FF2B5EF4-FFF2-40B4-BE49-F238E27FC236}">
              <a16:creationId xmlns:a16="http://schemas.microsoft.com/office/drawing/2014/main" id="{5DE83DA4-0C66-417B-985D-95329D7DCC11}"/>
            </a:ext>
          </a:extLst>
        </xdr:cNvPr>
        <xdr:cNvCxnSpPr/>
      </xdr:nvCxnSpPr>
      <xdr:spPr>
        <a:xfrm flipV="1">
          <a:off x="12814300" y="70161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137CC139-1DD7-4C5D-A361-0CE7F5B133ED}"/>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141622</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CA21BC40-4597-4D71-AE41-040C267A3F4E}"/>
            </a:ext>
          </a:extLst>
        </xdr:cNvPr>
        <xdr:cNvSpPr txBox="1"/>
      </xdr:nvSpPr>
      <xdr:spPr>
        <a:xfrm>
          <a:off x="14389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84472</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792D995D-F41B-44A2-971C-74C93AF74D8F}"/>
            </a:ext>
          </a:extLst>
        </xdr:cNvPr>
        <xdr:cNvSpPr txBox="1"/>
      </xdr:nvSpPr>
      <xdr:spPr>
        <a:xfrm>
          <a:off x="13500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5117052F-F34E-4D10-8C2A-683D996BC7CC}"/>
            </a:ext>
          </a:extLst>
        </xdr:cNvPr>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66692</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994374CD-A6FE-401F-B759-2B0F9CF5B2B2}"/>
            </a:ext>
          </a:extLst>
        </xdr:cNvPr>
        <xdr:cNvSpPr txBox="1"/>
      </xdr:nvSpPr>
      <xdr:spPr>
        <a:xfrm>
          <a:off x="152660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165752</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9F1431B2-2577-4706-8F00-8107E4FE7484}"/>
            </a:ext>
          </a:extLst>
        </xdr:cNvPr>
        <xdr:cNvSpPr txBox="1"/>
      </xdr:nvSpPr>
      <xdr:spPr>
        <a:xfrm>
          <a:off x="14389744"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28592</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4F23C9C0-3954-428A-BDE0-CA55B0FD728D}"/>
            </a:ext>
          </a:extLst>
        </xdr:cNvPr>
        <xdr:cNvSpPr txBox="1"/>
      </xdr:nvSpPr>
      <xdr:spPr>
        <a:xfrm>
          <a:off x="135007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55262</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80FC1621-E71F-4B31-A273-CDF51A590EA4}"/>
            </a:ext>
          </a:extLst>
        </xdr:cNvPr>
        <xdr:cNvSpPr txBox="1"/>
      </xdr:nvSpPr>
      <xdr:spPr>
        <a:xfrm>
          <a:off x="12611744"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2FF12837-EF49-4B80-BF65-06F28D39F6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042484D1-4068-4FD9-AA9E-2DCBF37B1E5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03050D28-80C2-459F-A040-6DC836770B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344A53BB-4760-43B3-B9CF-7FD8FB252F8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4B4C7A61-C5BF-4D2F-A17A-234449ED831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B8242F64-7C50-4388-B028-F5F4D2B8DF2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47A19D65-E21F-4692-A55B-DEA1EC2C6C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E9BD149A-96C4-472C-A47A-AAA8C21C067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6ED6EAE7-E74E-41AD-9BC3-DF8AF9A788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C52AE19C-554E-40A6-82BB-C760C450ED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67668225-76BC-4A32-8EDA-CA847E825F2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3" name="テキスト ボックス 362">
          <a:extLst>
            <a:ext uri="{FF2B5EF4-FFF2-40B4-BE49-F238E27FC236}">
              <a16:creationId xmlns:a16="http://schemas.microsoft.com/office/drawing/2014/main" id="{CF968A88-7DB3-44A5-B111-EFA765A71CF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B2D5D1CE-CCAB-45B7-9E53-1C15E3AA423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5" name="テキスト ボックス 364">
          <a:extLst>
            <a:ext uri="{FF2B5EF4-FFF2-40B4-BE49-F238E27FC236}">
              <a16:creationId xmlns:a16="http://schemas.microsoft.com/office/drawing/2014/main" id="{E093522B-ECEF-410E-A261-86FF489D9DD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5C062619-3268-41CD-A46E-0F5AA8105B9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7" name="テキスト ボックス 366">
          <a:extLst>
            <a:ext uri="{FF2B5EF4-FFF2-40B4-BE49-F238E27FC236}">
              <a16:creationId xmlns:a16="http://schemas.microsoft.com/office/drawing/2014/main" id="{332D606E-D258-4CC0-9940-CC4A2B08CA16}"/>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A8C775EA-95E2-4EAB-8D3A-0C9C6535A47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9" name="テキスト ボックス 368">
          <a:extLst>
            <a:ext uri="{FF2B5EF4-FFF2-40B4-BE49-F238E27FC236}">
              <a16:creationId xmlns:a16="http://schemas.microsoft.com/office/drawing/2014/main" id="{6F07F65F-1E38-4C7C-9662-D00D13F3D3E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D73610E9-BC4F-46E8-A8A0-EDDCB7C46A1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a:extLst>
            <a:ext uri="{FF2B5EF4-FFF2-40B4-BE49-F238E27FC236}">
              <a16:creationId xmlns:a16="http://schemas.microsoft.com/office/drawing/2014/main" id="{D2B1F509-5E78-49CC-B802-C6E0F5B8311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06F5B6F5-6901-4DC6-B86B-52DAC321144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373" name="直線コネクタ 372">
          <a:extLst>
            <a:ext uri="{FF2B5EF4-FFF2-40B4-BE49-F238E27FC236}">
              <a16:creationId xmlns:a16="http://schemas.microsoft.com/office/drawing/2014/main" id="{0183BE19-B121-4C62-80BB-9119AE356884}"/>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374" name="【一般廃棄物処理施設】&#10;一人当たり有形固定資産（償却資産）額最小値テキスト">
          <a:extLst>
            <a:ext uri="{FF2B5EF4-FFF2-40B4-BE49-F238E27FC236}">
              <a16:creationId xmlns:a16="http://schemas.microsoft.com/office/drawing/2014/main" id="{096DEF5A-5F2F-43F1-A66B-DAFED2076A81}"/>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375" name="直線コネクタ 374">
          <a:extLst>
            <a:ext uri="{FF2B5EF4-FFF2-40B4-BE49-F238E27FC236}">
              <a16:creationId xmlns:a16="http://schemas.microsoft.com/office/drawing/2014/main" id="{DE3262F4-9584-4A1A-A2C5-62ECB0FA1DA7}"/>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376" name="【一般廃棄物処理施設】&#10;一人当たり有形固定資産（償却資産）額最大値テキスト">
          <a:extLst>
            <a:ext uri="{FF2B5EF4-FFF2-40B4-BE49-F238E27FC236}">
              <a16:creationId xmlns:a16="http://schemas.microsoft.com/office/drawing/2014/main" id="{A8BA6DC6-D1A4-479E-8CDA-08F77F8D21B0}"/>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377" name="直線コネクタ 376">
          <a:extLst>
            <a:ext uri="{FF2B5EF4-FFF2-40B4-BE49-F238E27FC236}">
              <a16:creationId xmlns:a16="http://schemas.microsoft.com/office/drawing/2014/main" id="{EEDCE086-993D-49F1-A0D6-83A0532B64F8}"/>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B7DF8BBC-CD0D-4837-90AA-D87AB856A1CA}"/>
            </a:ext>
          </a:extLst>
        </xdr:cNvPr>
        <xdr:cNvSpPr txBox="1"/>
      </xdr:nvSpPr>
      <xdr:spPr>
        <a:xfrm>
          <a:off x="22199600" y="67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379" name="フローチャート: 判断 378">
          <a:extLst>
            <a:ext uri="{FF2B5EF4-FFF2-40B4-BE49-F238E27FC236}">
              <a16:creationId xmlns:a16="http://schemas.microsoft.com/office/drawing/2014/main" id="{E3A8A815-BDAD-4FDB-9B9C-902B2992D5BC}"/>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380" name="フローチャート: 判断 379">
          <a:extLst>
            <a:ext uri="{FF2B5EF4-FFF2-40B4-BE49-F238E27FC236}">
              <a16:creationId xmlns:a16="http://schemas.microsoft.com/office/drawing/2014/main" id="{80B1F9FD-0221-4D6C-869E-8F5E0C43BD7C}"/>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158951</xdr:rowOff>
    </xdr:from>
    <xdr:to>
      <xdr:col>107</xdr:col>
      <xdr:colOff>101600</xdr:colOff>
      <xdr:row>40</xdr:row>
      <xdr:rowOff>89101</xdr:rowOff>
    </xdr:to>
    <xdr:sp macro="" textlink="">
      <xdr:nvSpPr>
        <xdr:cNvPr id="381" name="フローチャート: 判断 380">
          <a:extLst>
            <a:ext uri="{FF2B5EF4-FFF2-40B4-BE49-F238E27FC236}">
              <a16:creationId xmlns:a16="http://schemas.microsoft.com/office/drawing/2014/main" id="{DC36618C-A726-4703-96B0-2A0890B7182C}"/>
            </a:ext>
          </a:extLst>
        </xdr:cNvPr>
        <xdr:cNvSpPr/>
      </xdr:nvSpPr>
      <xdr:spPr>
        <a:xfrm>
          <a:off x="20383500" y="684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163424</xdr:rowOff>
    </xdr:from>
    <xdr:to>
      <xdr:col>102</xdr:col>
      <xdr:colOff>165100</xdr:colOff>
      <xdr:row>40</xdr:row>
      <xdr:rowOff>93574</xdr:rowOff>
    </xdr:to>
    <xdr:sp macro="" textlink="">
      <xdr:nvSpPr>
        <xdr:cNvPr id="382" name="フローチャート: 判断 381">
          <a:extLst>
            <a:ext uri="{FF2B5EF4-FFF2-40B4-BE49-F238E27FC236}">
              <a16:creationId xmlns:a16="http://schemas.microsoft.com/office/drawing/2014/main" id="{301CF32A-F718-4492-BA1A-3C743132762E}"/>
            </a:ext>
          </a:extLst>
        </xdr:cNvPr>
        <xdr:cNvSpPr/>
      </xdr:nvSpPr>
      <xdr:spPr>
        <a:xfrm>
          <a:off x="19494500" y="68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135851</xdr:rowOff>
    </xdr:from>
    <xdr:to>
      <xdr:col>98</xdr:col>
      <xdr:colOff>38100</xdr:colOff>
      <xdr:row>40</xdr:row>
      <xdr:rowOff>66001</xdr:rowOff>
    </xdr:to>
    <xdr:sp macro="" textlink="">
      <xdr:nvSpPr>
        <xdr:cNvPr id="383" name="フローチャート: 判断 382">
          <a:extLst>
            <a:ext uri="{FF2B5EF4-FFF2-40B4-BE49-F238E27FC236}">
              <a16:creationId xmlns:a16="http://schemas.microsoft.com/office/drawing/2014/main" id="{F7AF104A-CFA2-47A0-B008-AA7DBE3D46E0}"/>
            </a:ext>
          </a:extLst>
        </xdr:cNvPr>
        <xdr:cNvSpPr/>
      </xdr:nvSpPr>
      <xdr:spPr>
        <a:xfrm>
          <a:off x="18605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F97716EB-412E-4A12-A03D-63DA2532DA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BF9928A6-F243-4EF0-A2CC-67655F4F2B5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EC42479C-0092-4DAC-B51B-9FD226FB443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39B6C21C-8AB3-4D7B-8663-4EF79AA0744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861BC6CB-DE4D-4CAF-B17C-4F53740FFF0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24744</xdr:rowOff>
    </xdr:from>
    <xdr:to>
      <xdr:col>116</xdr:col>
      <xdr:colOff>114300</xdr:colOff>
      <xdr:row>39</xdr:row>
      <xdr:rowOff>126344</xdr:rowOff>
    </xdr:to>
    <xdr:sp macro="" textlink="">
      <xdr:nvSpPr>
        <xdr:cNvPr id="389" name="楕円 388">
          <a:extLst>
            <a:ext uri="{FF2B5EF4-FFF2-40B4-BE49-F238E27FC236}">
              <a16:creationId xmlns:a16="http://schemas.microsoft.com/office/drawing/2014/main" id="{0F9B0E89-C156-48E9-9EA7-A9EDA68D4F3F}"/>
            </a:ext>
          </a:extLst>
        </xdr:cNvPr>
        <xdr:cNvSpPr/>
      </xdr:nvSpPr>
      <xdr:spPr>
        <a:xfrm>
          <a:off x="22110700" y="67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47621</xdr:rowOff>
    </xdr:from>
    <xdr:ext cx="599010" cy="259045"/>
    <xdr:sp macro="" textlink="">
      <xdr:nvSpPr>
        <xdr:cNvPr id="390" name="【一般廃棄物処理施設】&#10;一人当たり有形固定資産（償却資産）額該当値テキスト">
          <a:extLst>
            <a:ext uri="{FF2B5EF4-FFF2-40B4-BE49-F238E27FC236}">
              <a16:creationId xmlns:a16="http://schemas.microsoft.com/office/drawing/2014/main" id="{D0036194-4F57-4FC6-825B-ED1C51B01F46}"/>
            </a:ext>
          </a:extLst>
        </xdr:cNvPr>
        <xdr:cNvSpPr txBox="1"/>
      </xdr:nvSpPr>
      <xdr:spPr>
        <a:xfrm>
          <a:off x="22199600" y="656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166533</xdr:rowOff>
    </xdr:from>
    <xdr:to>
      <xdr:col>112</xdr:col>
      <xdr:colOff>38100</xdr:colOff>
      <xdr:row>39</xdr:row>
      <xdr:rowOff>96683</xdr:rowOff>
    </xdr:to>
    <xdr:sp macro="" textlink="">
      <xdr:nvSpPr>
        <xdr:cNvPr id="391" name="楕円 390">
          <a:extLst>
            <a:ext uri="{FF2B5EF4-FFF2-40B4-BE49-F238E27FC236}">
              <a16:creationId xmlns:a16="http://schemas.microsoft.com/office/drawing/2014/main" id="{BA76C86A-DB18-4060-A25E-D5F42995381D}"/>
            </a:ext>
          </a:extLst>
        </xdr:cNvPr>
        <xdr:cNvSpPr/>
      </xdr:nvSpPr>
      <xdr:spPr>
        <a:xfrm>
          <a:off x="21272500" y="66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45883</xdr:rowOff>
    </xdr:from>
    <xdr:to>
      <xdr:col>116</xdr:col>
      <xdr:colOff>63500</xdr:colOff>
      <xdr:row>39</xdr:row>
      <xdr:rowOff>75544</xdr:rowOff>
    </xdr:to>
    <xdr:cxnSp macro="">
      <xdr:nvCxnSpPr>
        <xdr:cNvPr id="392" name="直線コネクタ 391">
          <a:extLst>
            <a:ext uri="{FF2B5EF4-FFF2-40B4-BE49-F238E27FC236}">
              <a16:creationId xmlns:a16="http://schemas.microsoft.com/office/drawing/2014/main" id="{1CF2090C-F623-4D13-98B1-F4C2A160DEE2}"/>
            </a:ext>
          </a:extLst>
        </xdr:cNvPr>
        <xdr:cNvCxnSpPr/>
      </xdr:nvCxnSpPr>
      <xdr:spPr>
        <a:xfrm>
          <a:off x="21323300" y="6732433"/>
          <a:ext cx="8382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53108</xdr:rowOff>
    </xdr:from>
    <xdr:to>
      <xdr:col>107</xdr:col>
      <xdr:colOff>101600</xdr:colOff>
      <xdr:row>39</xdr:row>
      <xdr:rowOff>154708</xdr:rowOff>
    </xdr:to>
    <xdr:sp macro="" textlink="">
      <xdr:nvSpPr>
        <xdr:cNvPr id="393" name="楕円 392">
          <a:extLst>
            <a:ext uri="{FF2B5EF4-FFF2-40B4-BE49-F238E27FC236}">
              <a16:creationId xmlns:a16="http://schemas.microsoft.com/office/drawing/2014/main" id="{4365E4CF-EFE1-46A3-A217-09A1C43F5C9A}"/>
            </a:ext>
          </a:extLst>
        </xdr:cNvPr>
        <xdr:cNvSpPr/>
      </xdr:nvSpPr>
      <xdr:spPr>
        <a:xfrm>
          <a:off x="20383500" y="67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45883</xdr:rowOff>
    </xdr:from>
    <xdr:to>
      <xdr:col>111</xdr:col>
      <xdr:colOff>177800</xdr:colOff>
      <xdr:row>39</xdr:row>
      <xdr:rowOff>103908</xdr:rowOff>
    </xdr:to>
    <xdr:cxnSp macro="">
      <xdr:nvCxnSpPr>
        <xdr:cNvPr id="394" name="直線コネクタ 393">
          <a:extLst>
            <a:ext uri="{FF2B5EF4-FFF2-40B4-BE49-F238E27FC236}">
              <a16:creationId xmlns:a16="http://schemas.microsoft.com/office/drawing/2014/main" id="{1CDE9AF8-9E53-4041-B65D-7F7B72EC6B7E}"/>
            </a:ext>
          </a:extLst>
        </xdr:cNvPr>
        <xdr:cNvCxnSpPr/>
      </xdr:nvCxnSpPr>
      <xdr:spPr>
        <a:xfrm flipV="1">
          <a:off x="20434300" y="6732433"/>
          <a:ext cx="889000" cy="5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18924</xdr:rowOff>
    </xdr:from>
    <xdr:to>
      <xdr:col>102</xdr:col>
      <xdr:colOff>165100</xdr:colOff>
      <xdr:row>39</xdr:row>
      <xdr:rowOff>120524</xdr:rowOff>
    </xdr:to>
    <xdr:sp macro="" textlink="">
      <xdr:nvSpPr>
        <xdr:cNvPr id="395" name="楕円 394">
          <a:extLst>
            <a:ext uri="{FF2B5EF4-FFF2-40B4-BE49-F238E27FC236}">
              <a16:creationId xmlns:a16="http://schemas.microsoft.com/office/drawing/2014/main" id="{734B4BA9-E20B-401C-BA61-989FB1023A7F}"/>
            </a:ext>
          </a:extLst>
        </xdr:cNvPr>
        <xdr:cNvSpPr/>
      </xdr:nvSpPr>
      <xdr:spPr>
        <a:xfrm>
          <a:off x="19494500" y="67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69724</xdr:rowOff>
    </xdr:from>
    <xdr:to>
      <xdr:col>107</xdr:col>
      <xdr:colOff>50800</xdr:colOff>
      <xdr:row>39</xdr:row>
      <xdr:rowOff>103908</xdr:rowOff>
    </xdr:to>
    <xdr:cxnSp macro="">
      <xdr:nvCxnSpPr>
        <xdr:cNvPr id="396" name="直線コネクタ 395">
          <a:extLst>
            <a:ext uri="{FF2B5EF4-FFF2-40B4-BE49-F238E27FC236}">
              <a16:creationId xmlns:a16="http://schemas.microsoft.com/office/drawing/2014/main" id="{E3D1074E-EA9E-4705-92DA-975712826075}"/>
            </a:ext>
          </a:extLst>
        </xdr:cNvPr>
        <xdr:cNvCxnSpPr/>
      </xdr:nvCxnSpPr>
      <xdr:spPr>
        <a:xfrm>
          <a:off x="19545300" y="6756274"/>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35884</xdr:rowOff>
    </xdr:from>
    <xdr:to>
      <xdr:col>98</xdr:col>
      <xdr:colOff>38100</xdr:colOff>
      <xdr:row>39</xdr:row>
      <xdr:rowOff>137484</xdr:rowOff>
    </xdr:to>
    <xdr:sp macro="" textlink="">
      <xdr:nvSpPr>
        <xdr:cNvPr id="397" name="楕円 396">
          <a:extLst>
            <a:ext uri="{FF2B5EF4-FFF2-40B4-BE49-F238E27FC236}">
              <a16:creationId xmlns:a16="http://schemas.microsoft.com/office/drawing/2014/main" id="{37BC84A6-626E-4FB6-88C6-5F28650E20DB}"/>
            </a:ext>
          </a:extLst>
        </xdr:cNvPr>
        <xdr:cNvSpPr/>
      </xdr:nvSpPr>
      <xdr:spPr>
        <a:xfrm>
          <a:off x="18605500" y="67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69724</xdr:rowOff>
    </xdr:from>
    <xdr:to>
      <xdr:col>102</xdr:col>
      <xdr:colOff>114300</xdr:colOff>
      <xdr:row>39</xdr:row>
      <xdr:rowOff>86684</xdr:rowOff>
    </xdr:to>
    <xdr:cxnSp macro="">
      <xdr:nvCxnSpPr>
        <xdr:cNvPr id="398" name="直線コネクタ 397">
          <a:extLst>
            <a:ext uri="{FF2B5EF4-FFF2-40B4-BE49-F238E27FC236}">
              <a16:creationId xmlns:a16="http://schemas.microsoft.com/office/drawing/2014/main" id="{32002305-1973-48D1-8357-98C06B61C574}"/>
            </a:ext>
          </a:extLst>
        </xdr:cNvPr>
        <xdr:cNvCxnSpPr/>
      </xdr:nvCxnSpPr>
      <xdr:spPr>
        <a:xfrm flipV="1">
          <a:off x="18656300" y="6756274"/>
          <a:ext cx="889000" cy="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399" name="n_1aveValue【一般廃棄物処理施設】&#10;一人当たり有形固定資産（償却資産）額">
          <a:extLst>
            <a:ext uri="{FF2B5EF4-FFF2-40B4-BE49-F238E27FC236}">
              <a16:creationId xmlns:a16="http://schemas.microsoft.com/office/drawing/2014/main" id="{141739AB-BDD9-4E97-A710-F3C6860B422F}"/>
            </a:ext>
          </a:extLst>
        </xdr:cNvPr>
        <xdr:cNvSpPr txBox="1"/>
      </xdr:nvSpPr>
      <xdr:spPr>
        <a:xfrm>
          <a:off x="21011095" y="6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80228</xdr:rowOff>
    </xdr:from>
    <xdr:ext cx="599010" cy="259045"/>
    <xdr:sp macro="" textlink="">
      <xdr:nvSpPr>
        <xdr:cNvPr id="400" name="n_2aveValue【一般廃棄物処理施設】&#10;一人当たり有形固定資産（償却資産）額">
          <a:extLst>
            <a:ext uri="{FF2B5EF4-FFF2-40B4-BE49-F238E27FC236}">
              <a16:creationId xmlns:a16="http://schemas.microsoft.com/office/drawing/2014/main" id="{40C6159F-D92D-4046-B88D-5CA17B72B49F}"/>
            </a:ext>
          </a:extLst>
        </xdr:cNvPr>
        <xdr:cNvSpPr txBox="1"/>
      </xdr:nvSpPr>
      <xdr:spPr>
        <a:xfrm>
          <a:off x="20134795" y="693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84701</xdr:rowOff>
    </xdr:from>
    <xdr:ext cx="599010" cy="259045"/>
    <xdr:sp macro="" textlink="">
      <xdr:nvSpPr>
        <xdr:cNvPr id="401" name="n_3aveValue【一般廃棄物処理施設】&#10;一人当たり有形固定資産（償却資産）額">
          <a:extLst>
            <a:ext uri="{FF2B5EF4-FFF2-40B4-BE49-F238E27FC236}">
              <a16:creationId xmlns:a16="http://schemas.microsoft.com/office/drawing/2014/main" id="{D40CD7C9-538B-4EF3-B064-52FE7706FEBE}"/>
            </a:ext>
          </a:extLst>
        </xdr:cNvPr>
        <xdr:cNvSpPr txBox="1"/>
      </xdr:nvSpPr>
      <xdr:spPr>
        <a:xfrm>
          <a:off x="19245795" y="694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57128</xdr:rowOff>
    </xdr:from>
    <xdr:ext cx="599010" cy="259045"/>
    <xdr:sp macro="" textlink="">
      <xdr:nvSpPr>
        <xdr:cNvPr id="402" name="n_4aveValue【一般廃棄物処理施設】&#10;一人当たり有形固定資産（償却資産）額">
          <a:extLst>
            <a:ext uri="{FF2B5EF4-FFF2-40B4-BE49-F238E27FC236}">
              <a16:creationId xmlns:a16="http://schemas.microsoft.com/office/drawing/2014/main" id="{330DDE10-8DCE-4BD7-A183-E31D109CF058}"/>
            </a:ext>
          </a:extLst>
        </xdr:cNvPr>
        <xdr:cNvSpPr txBox="1"/>
      </xdr:nvSpPr>
      <xdr:spPr>
        <a:xfrm>
          <a:off x="18356795" y="691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113210</xdr:rowOff>
    </xdr:from>
    <xdr:ext cx="599010" cy="259045"/>
    <xdr:sp macro="" textlink="">
      <xdr:nvSpPr>
        <xdr:cNvPr id="403" name="n_1mainValue【一般廃棄物処理施設】&#10;一人当たり有形固定資産（償却資産）額">
          <a:extLst>
            <a:ext uri="{FF2B5EF4-FFF2-40B4-BE49-F238E27FC236}">
              <a16:creationId xmlns:a16="http://schemas.microsoft.com/office/drawing/2014/main" id="{3211B30D-42E4-41BD-94EA-80123D70CF0A}"/>
            </a:ext>
          </a:extLst>
        </xdr:cNvPr>
        <xdr:cNvSpPr txBox="1"/>
      </xdr:nvSpPr>
      <xdr:spPr>
        <a:xfrm>
          <a:off x="21011095" y="645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171235</xdr:rowOff>
    </xdr:from>
    <xdr:ext cx="599010" cy="259045"/>
    <xdr:sp macro="" textlink="">
      <xdr:nvSpPr>
        <xdr:cNvPr id="404" name="n_2mainValue【一般廃棄物処理施設】&#10;一人当たり有形固定資産（償却資産）額">
          <a:extLst>
            <a:ext uri="{FF2B5EF4-FFF2-40B4-BE49-F238E27FC236}">
              <a16:creationId xmlns:a16="http://schemas.microsoft.com/office/drawing/2014/main" id="{9B4170D1-71BB-4377-A7AA-7655B71FDF2E}"/>
            </a:ext>
          </a:extLst>
        </xdr:cNvPr>
        <xdr:cNvSpPr txBox="1"/>
      </xdr:nvSpPr>
      <xdr:spPr>
        <a:xfrm>
          <a:off x="20134795" y="651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137051</xdr:rowOff>
    </xdr:from>
    <xdr:ext cx="599010" cy="259045"/>
    <xdr:sp macro="" textlink="">
      <xdr:nvSpPr>
        <xdr:cNvPr id="405" name="n_3mainValue【一般廃棄物処理施設】&#10;一人当たり有形固定資産（償却資産）額">
          <a:extLst>
            <a:ext uri="{FF2B5EF4-FFF2-40B4-BE49-F238E27FC236}">
              <a16:creationId xmlns:a16="http://schemas.microsoft.com/office/drawing/2014/main" id="{8D9DB93A-B670-47D4-87A4-3BB1B2B77EFD}"/>
            </a:ext>
          </a:extLst>
        </xdr:cNvPr>
        <xdr:cNvSpPr txBox="1"/>
      </xdr:nvSpPr>
      <xdr:spPr>
        <a:xfrm>
          <a:off x="19245795" y="648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154011</xdr:rowOff>
    </xdr:from>
    <xdr:ext cx="599010" cy="259045"/>
    <xdr:sp macro="" textlink="">
      <xdr:nvSpPr>
        <xdr:cNvPr id="406" name="n_4mainValue【一般廃棄物処理施設】&#10;一人当たり有形固定資産（償却資産）額">
          <a:extLst>
            <a:ext uri="{FF2B5EF4-FFF2-40B4-BE49-F238E27FC236}">
              <a16:creationId xmlns:a16="http://schemas.microsoft.com/office/drawing/2014/main" id="{179B604F-9299-40F2-BC65-D512AE41CD45}"/>
            </a:ext>
          </a:extLst>
        </xdr:cNvPr>
        <xdr:cNvSpPr txBox="1"/>
      </xdr:nvSpPr>
      <xdr:spPr>
        <a:xfrm>
          <a:off x="18356795" y="649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2EE31D48-E282-4718-A6BD-DEEE4BFCE01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204462B6-D557-4749-B06B-FC8A6CE384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FBF97CF7-72AA-4FE1-BB17-A5FA577A80C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15D9BEA-3B9E-48DB-B342-B45E660D01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3EAC7B60-BA1F-4289-8658-38CC8F6A424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9DCA63D3-CB2F-4F73-89E0-455BB506F36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9F3BEA97-1C77-450E-9A8F-32489FE57AF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10EB7F3-09DE-4B2A-AB05-43422A95928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79336CD8-ECBB-45D6-B210-25CF70365CA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FD08A7DF-C108-4AB5-8A16-983FA217242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7ECF4F76-3739-47E9-8EB4-80566E8485A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40F25542-04D9-46CB-A947-DC1A09534E0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CD5DF125-99A3-45DF-A4F2-61DFCD57A6D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03211E7F-150A-4DFE-8AA2-16334808599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59BE5472-E15C-48BD-B079-7764B13C7B2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F079C8DC-BA95-43DC-BD2D-8B33892F7C7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F79939A1-3049-44CC-AA86-9C3024C1F8B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D67EEF02-CDD7-4E78-A43F-B4F48E61025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1A0B5854-B755-40EF-BB2A-4F3CCD744FD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2FFA3656-82D9-4990-9A03-C60F2AC744B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7" name="テキスト ボックス 426">
          <a:extLst>
            <a:ext uri="{FF2B5EF4-FFF2-40B4-BE49-F238E27FC236}">
              <a16:creationId xmlns:a16="http://schemas.microsoft.com/office/drawing/2014/main" id="{253D6D69-1B0E-4CDB-8FC6-DEAE49AD600B}"/>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75F54734-F5E7-45BD-BDDB-A361ED72C7B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8DDD3C15-A44F-491A-8B22-6D1E37C626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0" name="直線コネクタ 429">
          <a:extLst>
            <a:ext uri="{FF2B5EF4-FFF2-40B4-BE49-F238E27FC236}">
              <a16:creationId xmlns:a16="http://schemas.microsoft.com/office/drawing/2014/main" id="{8E04281F-0D69-4DF8-AD32-AE9EB809059F}"/>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1" name="【保健センター・保健所】&#10;有形固定資産減価償却率最小値テキスト">
          <a:extLst>
            <a:ext uri="{FF2B5EF4-FFF2-40B4-BE49-F238E27FC236}">
              <a16:creationId xmlns:a16="http://schemas.microsoft.com/office/drawing/2014/main" id="{D06D4782-F7B7-4DE6-801E-35781AB84C09}"/>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2" name="直線コネクタ 431">
          <a:extLst>
            <a:ext uri="{FF2B5EF4-FFF2-40B4-BE49-F238E27FC236}">
              <a16:creationId xmlns:a16="http://schemas.microsoft.com/office/drawing/2014/main" id="{9188222D-F7CF-41FE-8EFB-332A858BF8B3}"/>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3" name="【保健センター・保健所】&#10;有形固定資産減価償却率最大値テキスト">
          <a:extLst>
            <a:ext uri="{FF2B5EF4-FFF2-40B4-BE49-F238E27FC236}">
              <a16:creationId xmlns:a16="http://schemas.microsoft.com/office/drawing/2014/main" id="{1DB8D683-CF60-4746-AF77-B0843206CE07}"/>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4" name="直線コネクタ 433">
          <a:extLst>
            <a:ext uri="{FF2B5EF4-FFF2-40B4-BE49-F238E27FC236}">
              <a16:creationId xmlns:a16="http://schemas.microsoft.com/office/drawing/2014/main" id="{F9748B12-322F-4A0B-85B2-406CD21008BB}"/>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ED4BAB6E-4987-421E-8998-6CCCF6260979}"/>
            </a:ext>
          </a:extLst>
        </xdr:cNvPr>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436" name="フローチャート: 判断 435">
          <a:extLst>
            <a:ext uri="{FF2B5EF4-FFF2-40B4-BE49-F238E27FC236}">
              <a16:creationId xmlns:a16="http://schemas.microsoft.com/office/drawing/2014/main" id="{206A60AF-D265-43EC-A972-64865412ECE7}"/>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437" name="フローチャート: 判断 436">
          <a:extLst>
            <a:ext uri="{FF2B5EF4-FFF2-40B4-BE49-F238E27FC236}">
              <a16:creationId xmlns:a16="http://schemas.microsoft.com/office/drawing/2014/main" id="{A314CF6B-DAC3-4371-BC1C-62DC3BF76466}"/>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22860</xdr:rowOff>
    </xdr:from>
    <xdr:to>
      <xdr:col>76</xdr:col>
      <xdr:colOff>165100</xdr:colOff>
      <xdr:row>59</xdr:row>
      <xdr:rowOff>124460</xdr:rowOff>
    </xdr:to>
    <xdr:sp macro="" textlink="">
      <xdr:nvSpPr>
        <xdr:cNvPr id="438" name="フローチャート: 判断 437">
          <a:extLst>
            <a:ext uri="{FF2B5EF4-FFF2-40B4-BE49-F238E27FC236}">
              <a16:creationId xmlns:a16="http://schemas.microsoft.com/office/drawing/2014/main" id="{0A9AA540-E9AB-4AC2-8335-57E584B2D3CF}"/>
            </a:ext>
          </a:extLst>
        </xdr:cNvPr>
        <xdr:cNvSpPr/>
      </xdr:nvSpPr>
      <xdr:spPr>
        <a:xfrm>
          <a:off x="14541500" y="1013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2540</xdr:rowOff>
    </xdr:from>
    <xdr:to>
      <xdr:col>72</xdr:col>
      <xdr:colOff>38100</xdr:colOff>
      <xdr:row>59</xdr:row>
      <xdr:rowOff>104140</xdr:rowOff>
    </xdr:to>
    <xdr:sp macro="" textlink="">
      <xdr:nvSpPr>
        <xdr:cNvPr id="439" name="フローチャート: 判断 438">
          <a:extLst>
            <a:ext uri="{FF2B5EF4-FFF2-40B4-BE49-F238E27FC236}">
              <a16:creationId xmlns:a16="http://schemas.microsoft.com/office/drawing/2014/main" id="{28AD5E07-C901-44FB-A258-BAB5EA6050F0}"/>
            </a:ext>
          </a:extLst>
        </xdr:cNvPr>
        <xdr:cNvSpPr/>
      </xdr:nvSpPr>
      <xdr:spPr>
        <a:xfrm>
          <a:off x="13652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16510</xdr:rowOff>
    </xdr:from>
    <xdr:to>
      <xdr:col>67</xdr:col>
      <xdr:colOff>101600</xdr:colOff>
      <xdr:row>59</xdr:row>
      <xdr:rowOff>118110</xdr:rowOff>
    </xdr:to>
    <xdr:sp macro="" textlink="">
      <xdr:nvSpPr>
        <xdr:cNvPr id="440" name="フローチャート: 判断 439">
          <a:extLst>
            <a:ext uri="{FF2B5EF4-FFF2-40B4-BE49-F238E27FC236}">
              <a16:creationId xmlns:a16="http://schemas.microsoft.com/office/drawing/2014/main" id="{0856A7E6-79D6-4A0E-AE59-C604C7C53D23}"/>
            </a:ext>
          </a:extLst>
        </xdr:cNvPr>
        <xdr:cNvSpPr/>
      </xdr:nvSpPr>
      <xdr:spPr>
        <a:xfrm>
          <a:off x="1276350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1A056209-BFDC-4993-8C2C-A4B9412A655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D2AA817B-FB3C-487B-A1C5-169956AB314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DDA94D03-0645-49EC-953A-3B9314E97C4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7C474AA-0181-4614-B45F-0A526EDD19A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B3888FF1-7F39-4970-A29F-0EDEBF0CB04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58420</xdr:rowOff>
    </xdr:from>
    <xdr:to>
      <xdr:col>85</xdr:col>
      <xdr:colOff>177800</xdr:colOff>
      <xdr:row>61</xdr:row>
      <xdr:rowOff>160020</xdr:rowOff>
    </xdr:to>
    <xdr:sp macro="" textlink="">
      <xdr:nvSpPr>
        <xdr:cNvPr id="446" name="楕円 445">
          <a:extLst>
            <a:ext uri="{FF2B5EF4-FFF2-40B4-BE49-F238E27FC236}">
              <a16:creationId xmlns:a16="http://schemas.microsoft.com/office/drawing/2014/main" id="{30E0A6CC-1925-41EF-B61C-C6CB18088F56}"/>
            </a:ext>
          </a:extLst>
        </xdr:cNvPr>
        <xdr:cNvSpPr/>
      </xdr:nvSpPr>
      <xdr:spPr>
        <a:xfrm>
          <a:off x="162687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36847</xdr:rowOff>
    </xdr:from>
    <xdr:ext cx="405111" cy="259045"/>
    <xdr:sp macro="" textlink="">
      <xdr:nvSpPr>
        <xdr:cNvPr id="447" name="【保健センター・保健所】&#10;有形固定資産減価償却率該当値テキスト">
          <a:extLst>
            <a:ext uri="{FF2B5EF4-FFF2-40B4-BE49-F238E27FC236}">
              <a16:creationId xmlns:a16="http://schemas.microsoft.com/office/drawing/2014/main" id="{E1677429-144D-4D5D-B748-730B35840A1A}"/>
            </a:ext>
          </a:extLst>
        </xdr:cNvPr>
        <xdr:cNvSpPr txBox="1"/>
      </xdr:nvSpPr>
      <xdr:spPr>
        <a:xfrm>
          <a:off x="16357600" y="1049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43180</xdr:rowOff>
    </xdr:from>
    <xdr:to>
      <xdr:col>81</xdr:col>
      <xdr:colOff>101600</xdr:colOff>
      <xdr:row>61</xdr:row>
      <xdr:rowOff>144780</xdr:rowOff>
    </xdr:to>
    <xdr:sp macro="" textlink="">
      <xdr:nvSpPr>
        <xdr:cNvPr id="448" name="楕円 447">
          <a:extLst>
            <a:ext uri="{FF2B5EF4-FFF2-40B4-BE49-F238E27FC236}">
              <a16:creationId xmlns:a16="http://schemas.microsoft.com/office/drawing/2014/main" id="{85CD1AF1-F196-430F-BFFB-322AB2329CBF}"/>
            </a:ext>
          </a:extLst>
        </xdr:cNvPr>
        <xdr:cNvSpPr/>
      </xdr:nvSpPr>
      <xdr:spPr>
        <a:xfrm>
          <a:off x="15430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93980</xdr:rowOff>
    </xdr:from>
    <xdr:to>
      <xdr:col>85</xdr:col>
      <xdr:colOff>127000</xdr:colOff>
      <xdr:row>61</xdr:row>
      <xdr:rowOff>109220</xdr:rowOff>
    </xdr:to>
    <xdr:cxnSp macro="">
      <xdr:nvCxnSpPr>
        <xdr:cNvPr id="449" name="直線コネクタ 448">
          <a:extLst>
            <a:ext uri="{FF2B5EF4-FFF2-40B4-BE49-F238E27FC236}">
              <a16:creationId xmlns:a16="http://schemas.microsoft.com/office/drawing/2014/main" id="{AA300305-4680-48D1-8829-B7CADCF82005}"/>
            </a:ext>
          </a:extLst>
        </xdr:cNvPr>
        <xdr:cNvCxnSpPr/>
      </xdr:nvCxnSpPr>
      <xdr:spPr>
        <a:xfrm>
          <a:off x="15481300" y="105524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80010</xdr:rowOff>
    </xdr:from>
    <xdr:to>
      <xdr:col>76</xdr:col>
      <xdr:colOff>165100</xdr:colOff>
      <xdr:row>62</xdr:row>
      <xdr:rowOff>10160</xdr:rowOff>
    </xdr:to>
    <xdr:sp macro="" textlink="">
      <xdr:nvSpPr>
        <xdr:cNvPr id="450" name="楕円 449">
          <a:extLst>
            <a:ext uri="{FF2B5EF4-FFF2-40B4-BE49-F238E27FC236}">
              <a16:creationId xmlns:a16="http://schemas.microsoft.com/office/drawing/2014/main" id="{0897EBA4-1BEF-4794-AD1A-02197E5F6A38}"/>
            </a:ext>
          </a:extLst>
        </xdr:cNvPr>
        <xdr:cNvSpPr/>
      </xdr:nvSpPr>
      <xdr:spPr>
        <a:xfrm>
          <a:off x="145415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93980</xdr:rowOff>
    </xdr:from>
    <xdr:to>
      <xdr:col>81</xdr:col>
      <xdr:colOff>50800</xdr:colOff>
      <xdr:row>61</xdr:row>
      <xdr:rowOff>130810</xdr:rowOff>
    </xdr:to>
    <xdr:cxnSp macro="">
      <xdr:nvCxnSpPr>
        <xdr:cNvPr id="451" name="直線コネクタ 450">
          <a:extLst>
            <a:ext uri="{FF2B5EF4-FFF2-40B4-BE49-F238E27FC236}">
              <a16:creationId xmlns:a16="http://schemas.microsoft.com/office/drawing/2014/main" id="{BDE3EE4A-8990-4EE2-AFB3-2710C0EC508A}"/>
            </a:ext>
          </a:extLst>
        </xdr:cNvPr>
        <xdr:cNvCxnSpPr/>
      </xdr:nvCxnSpPr>
      <xdr:spPr>
        <a:xfrm flipV="1">
          <a:off x="14592300" y="1055243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40640</xdr:rowOff>
    </xdr:from>
    <xdr:to>
      <xdr:col>72</xdr:col>
      <xdr:colOff>38100</xdr:colOff>
      <xdr:row>61</xdr:row>
      <xdr:rowOff>142240</xdr:rowOff>
    </xdr:to>
    <xdr:sp macro="" textlink="">
      <xdr:nvSpPr>
        <xdr:cNvPr id="452" name="楕円 451">
          <a:extLst>
            <a:ext uri="{FF2B5EF4-FFF2-40B4-BE49-F238E27FC236}">
              <a16:creationId xmlns:a16="http://schemas.microsoft.com/office/drawing/2014/main" id="{F1DF99B8-D118-4DD1-9C83-ABB0639F3454}"/>
            </a:ext>
          </a:extLst>
        </xdr:cNvPr>
        <xdr:cNvSpPr/>
      </xdr:nvSpPr>
      <xdr:spPr>
        <a:xfrm>
          <a:off x="1365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91440</xdr:rowOff>
    </xdr:from>
    <xdr:to>
      <xdr:col>76</xdr:col>
      <xdr:colOff>114300</xdr:colOff>
      <xdr:row>61</xdr:row>
      <xdr:rowOff>130810</xdr:rowOff>
    </xdr:to>
    <xdr:cxnSp macro="">
      <xdr:nvCxnSpPr>
        <xdr:cNvPr id="453" name="直線コネクタ 452">
          <a:extLst>
            <a:ext uri="{FF2B5EF4-FFF2-40B4-BE49-F238E27FC236}">
              <a16:creationId xmlns:a16="http://schemas.microsoft.com/office/drawing/2014/main" id="{861484A3-0DEA-48F5-A24F-78386FDF1DF2}"/>
            </a:ext>
          </a:extLst>
        </xdr:cNvPr>
        <xdr:cNvCxnSpPr/>
      </xdr:nvCxnSpPr>
      <xdr:spPr>
        <a:xfrm>
          <a:off x="13703300" y="1054989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27940</xdr:rowOff>
    </xdr:from>
    <xdr:to>
      <xdr:col>67</xdr:col>
      <xdr:colOff>101600</xdr:colOff>
      <xdr:row>61</xdr:row>
      <xdr:rowOff>129540</xdr:rowOff>
    </xdr:to>
    <xdr:sp macro="" textlink="">
      <xdr:nvSpPr>
        <xdr:cNvPr id="454" name="楕円 453">
          <a:extLst>
            <a:ext uri="{FF2B5EF4-FFF2-40B4-BE49-F238E27FC236}">
              <a16:creationId xmlns:a16="http://schemas.microsoft.com/office/drawing/2014/main" id="{D3C96E28-62E6-43B0-BCAE-5C234AF03FBA}"/>
            </a:ext>
          </a:extLst>
        </xdr:cNvPr>
        <xdr:cNvSpPr/>
      </xdr:nvSpPr>
      <xdr:spPr>
        <a:xfrm>
          <a:off x="127635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78740</xdr:rowOff>
    </xdr:from>
    <xdr:to>
      <xdr:col>71</xdr:col>
      <xdr:colOff>177800</xdr:colOff>
      <xdr:row>61</xdr:row>
      <xdr:rowOff>91440</xdr:rowOff>
    </xdr:to>
    <xdr:cxnSp macro="">
      <xdr:nvCxnSpPr>
        <xdr:cNvPr id="455" name="直線コネクタ 454">
          <a:extLst>
            <a:ext uri="{FF2B5EF4-FFF2-40B4-BE49-F238E27FC236}">
              <a16:creationId xmlns:a16="http://schemas.microsoft.com/office/drawing/2014/main" id="{3AF132C5-2039-48A5-B568-B601C4E9092D}"/>
            </a:ext>
          </a:extLst>
        </xdr:cNvPr>
        <xdr:cNvCxnSpPr/>
      </xdr:nvCxnSpPr>
      <xdr:spPr>
        <a:xfrm>
          <a:off x="12814300" y="1053719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49A6237C-6E54-4AED-837F-494B8E3B1994}"/>
            </a:ext>
          </a:extLst>
        </xdr:cNvPr>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140987</xdr:rowOff>
    </xdr:from>
    <xdr:ext cx="405111" cy="259045"/>
    <xdr:sp macro="" textlink="">
      <xdr:nvSpPr>
        <xdr:cNvPr id="457" name="n_2aveValue【保健センター・保健所】&#10;有形固定資産減価償却率">
          <a:extLst>
            <a:ext uri="{FF2B5EF4-FFF2-40B4-BE49-F238E27FC236}">
              <a16:creationId xmlns:a16="http://schemas.microsoft.com/office/drawing/2014/main" id="{FE0ABBD4-DA1F-4F2F-9D99-EA642B3C2E11}"/>
            </a:ext>
          </a:extLst>
        </xdr:cNvPr>
        <xdr:cNvSpPr txBox="1"/>
      </xdr:nvSpPr>
      <xdr:spPr>
        <a:xfrm>
          <a:off x="14389744"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111749A6-A006-4FA7-AD9E-B736C4DD22E5}"/>
            </a:ext>
          </a:extLst>
        </xdr:cNvPr>
        <xdr:cNvSpPr txBox="1"/>
      </xdr:nvSpPr>
      <xdr:spPr>
        <a:xfrm>
          <a:off x="13500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134637</xdr:rowOff>
    </xdr:from>
    <xdr:ext cx="405111" cy="259045"/>
    <xdr:sp macro="" textlink="">
      <xdr:nvSpPr>
        <xdr:cNvPr id="459" name="n_4aveValue【保健センター・保健所】&#10;有形固定資産減価償却率">
          <a:extLst>
            <a:ext uri="{FF2B5EF4-FFF2-40B4-BE49-F238E27FC236}">
              <a16:creationId xmlns:a16="http://schemas.microsoft.com/office/drawing/2014/main" id="{C769AB7F-179D-4401-AFCE-9094ACEE2CBD}"/>
            </a:ext>
          </a:extLst>
        </xdr:cNvPr>
        <xdr:cNvSpPr txBox="1"/>
      </xdr:nvSpPr>
      <xdr:spPr>
        <a:xfrm>
          <a:off x="12611744" y="990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135907</xdr:rowOff>
    </xdr:from>
    <xdr:ext cx="405111" cy="259045"/>
    <xdr:sp macro="" textlink="">
      <xdr:nvSpPr>
        <xdr:cNvPr id="460" name="n_1mainValue【保健センター・保健所】&#10;有形固定資産減価償却率">
          <a:extLst>
            <a:ext uri="{FF2B5EF4-FFF2-40B4-BE49-F238E27FC236}">
              <a16:creationId xmlns:a16="http://schemas.microsoft.com/office/drawing/2014/main" id="{F3D62CCB-909A-4925-AAAB-20332947A03C}"/>
            </a:ext>
          </a:extLst>
        </xdr:cNvPr>
        <xdr:cNvSpPr txBox="1"/>
      </xdr:nvSpPr>
      <xdr:spPr>
        <a:xfrm>
          <a:off x="15266044" y="1059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1287</xdr:rowOff>
    </xdr:from>
    <xdr:ext cx="405111" cy="259045"/>
    <xdr:sp macro="" textlink="">
      <xdr:nvSpPr>
        <xdr:cNvPr id="461" name="n_2mainValue【保健センター・保健所】&#10;有形固定資産減価償却率">
          <a:extLst>
            <a:ext uri="{FF2B5EF4-FFF2-40B4-BE49-F238E27FC236}">
              <a16:creationId xmlns:a16="http://schemas.microsoft.com/office/drawing/2014/main" id="{D670E4FF-9DE2-42BB-BFBD-5F15A7E4C2B1}"/>
            </a:ext>
          </a:extLst>
        </xdr:cNvPr>
        <xdr:cNvSpPr txBox="1"/>
      </xdr:nvSpPr>
      <xdr:spPr>
        <a:xfrm>
          <a:off x="14389744" y="1063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133367</xdr:rowOff>
    </xdr:from>
    <xdr:ext cx="405111" cy="259045"/>
    <xdr:sp macro="" textlink="">
      <xdr:nvSpPr>
        <xdr:cNvPr id="462" name="n_3mainValue【保健センター・保健所】&#10;有形固定資産減価償却率">
          <a:extLst>
            <a:ext uri="{FF2B5EF4-FFF2-40B4-BE49-F238E27FC236}">
              <a16:creationId xmlns:a16="http://schemas.microsoft.com/office/drawing/2014/main" id="{31384CE7-B704-480E-BEA5-905B1297A0BB}"/>
            </a:ext>
          </a:extLst>
        </xdr:cNvPr>
        <xdr:cNvSpPr txBox="1"/>
      </xdr:nvSpPr>
      <xdr:spPr>
        <a:xfrm>
          <a:off x="13500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120667</xdr:rowOff>
    </xdr:from>
    <xdr:ext cx="405111" cy="259045"/>
    <xdr:sp macro="" textlink="">
      <xdr:nvSpPr>
        <xdr:cNvPr id="463" name="n_4mainValue【保健センター・保健所】&#10;有形固定資産減価償却率">
          <a:extLst>
            <a:ext uri="{FF2B5EF4-FFF2-40B4-BE49-F238E27FC236}">
              <a16:creationId xmlns:a16="http://schemas.microsoft.com/office/drawing/2014/main" id="{BD3C965F-AD53-4BC4-BE07-C01838F104C4}"/>
            </a:ext>
          </a:extLst>
        </xdr:cNvPr>
        <xdr:cNvSpPr txBox="1"/>
      </xdr:nvSpPr>
      <xdr:spPr>
        <a:xfrm>
          <a:off x="12611744" y="10579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a:extLst>
            <a:ext uri="{FF2B5EF4-FFF2-40B4-BE49-F238E27FC236}">
              <a16:creationId xmlns:a16="http://schemas.microsoft.com/office/drawing/2014/main" id="{795ECCE4-570B-44C7-939A-45E6A60E967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a:extLst>
            <a:ext uri="{FF2B5EF4-FFF2-40B4-BE49-F238E27FC236}">
              <a16:creationId xmlns:a16="http://schemas.microsoft.com/office/drawing/2014/main" id="{4D9E6DE5-87D3-41F8-994D-EFCFFD1A424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a:extLst>
            <a:ext uri="{FF2B5EF4-FFF2-40B4-BE49-F238E27FC236}">
              <a16:creationId xmlns:a16="http://schemas.microsoft.com/office/drawing/2014/main" id="{07E50BD1-D3D1-48F3-ACA2-2F2FCBFCD7A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a:extLst>
            <a:ext uri="{FF2B5EF4-FFF2-40B4-BE49-F238E27FC236}">
              <a16:creationId xmlns:a16="http://schemas.microsoft.com/office/drawing/2014/main" id="{C5ED94A8-7558-4726-8459-53DCE3928EC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a:extLst>
            <a:ext uri="{FF2B5EF4-FFF2-40B4-BE49-F238E27FC236}">
              <a16:creationId xmlns:a16="http://schemas.microsoft.com/office/drawing/2014/main" id="{8DA8AF87-023B-47D1-A9BD-E19538A3A75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a:extLst>
            <a:ext uri="{FF2B5EF4-FFF2-40B4-BE49-F238E27FC236}">
              <a16:creationId xmlns:a16="http://schemas.microsoft.com/office/drawing/2014/main" id="{CDD5DE62-68F4-42E4-8959-7395E8BBA70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a:extLst>
            <a:ext uri="{FF2B5EF4-FFF2-40B4-BE49-F238E27FC236}">
              <a16:creationId xmlns:a16="http://schemas.microsoft.com/office/drawing/2014/main" id="{B92AD7DC-1CA3-47E1-BCE0-C0F796B4AB3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a:extLst>
            <a:ext uri="{FF2B5EF4-FFF2-40B4-BE49-F238E27FC236}">
              <a16:creationId xmlns:a16="http://schemas.microsoft.com/office/drawing/2014/main" id="{D77FA7EB-D580-4FA3-97A9-6EE7BEC7C1D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1620EA33-6EE9-4301-ABD7-34E5E13E66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a:extLst>
            <a:ext uri="{FF2B5EF4-FFF2-40B4-BE49-F238E27FC236}">
              <a16:creationId xmlns:a16="http://schemas.microsoft.com/office/drawing/2014/main" id="{D3E4A8A3-9AF5-4B74-9717-0ADD6896BC8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4" name="直線コネクタ 473">
          <a:extLst>
            <a:ext uri="{FF2B5EF4-FFF2-40B4-BE49-F238E27FC236}">
              <a16:creationId xmlns:a16="http://schemas.microsoft.com/office/drawing/2014/main" id="{CC616E5E-ABAA-4C5E-B940-D9679330C63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5" name="テキスト ボックス 474">
          <a:extLst>
            <a:ext uri="{FF2B5EF4-FFF2-40B4-BE49-F238E27FC236}">
              <a16:creationId xmlns:a16="http://schemas.microsoft.com/office/drawing/2014/main" id="{F305DC30-09C5-4B64-B5F9-287CE0F456A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6" name="直線コネクタ 475">
          <a:extLst>
            <a:ext uri="{FF2B5EF4-FFF2-40B4-BE49-F238E27FC236}">
              <a16:creationId xmlns:a16="http://schemas.microsoft.com/office/drawing/2014/main" id="{69F2DE85-02BC-47A5-9E5A-554E99A8334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7" name="テキスト ボックス 476">
          <a:extLst>
            <a:ext uri="{FF2B5EF4-FFF2-40B4-BE49-F238E27FC236}">
              <a16:creationId xmlns:a16="http://schemas.microsoft.com/office/drawing/2014/main" id="{DD414510-FC34-4596-9E75-1C96B50CEF0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8" name="直線コネクタ 477">
          <a:extLst>
            <a:ext uri="{FF2B5EF4-FFF2-40B4-BE49-F238E27FC236}">
              <a16:creationId xmlns:a16="http://schemas.microsoft.com/office/drawing/2014/main" id="{5FC9E3DC-1A2C-429E-9C5A-1FA56F29506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9" name="テキスト ボックス 478">
          <a:extLst>
            <a:ext uri="{FF2B5EF4-FFF2-40B4-BE49-F238E27FC236}">
              <a16:creationId xmlns:a16="http://schemas.microsoft.com/office/drawing/2014/main" id="{F4340552-7EE6-4422-A852-3B487D16E47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0" name="直線コネクタ 479">
          <a:extLst>
            <a:ext uri="{FF2B5EF4-FFF2-40B4-BE49-F238E27FC236}">
              <a16:creationId xmlns:a16="http://schemas.microsoft.com/office/drawing/2014/main" id="{E786D092-1444-4911-9DA0-1621D40F6AC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1" name="テキスト ボックス 480">
          <a:extLst>
            <a:ext uri="{FF2B5EF4-FFF2-40B4-BE49-F238E27FC236}">
              <a16:creationId xmlns:a16="http://schemas.microsoft.com/office/drawing/2014/main" id="{7FF8CC00-2D71-4B35-AE9E-5145C525438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2" name="直線コネクタ 481">
          <a:extLst>
            <a:ext uri="{FF2B5EF4-FFF2-40B4-BE49-F238E27FC236}">
              <a16:creationId xmlns:a16="http://schemas.microsoft.com/office/drawing/2014/main" id="{0771B1C7-199E-494F-8E2F-7B470B043C9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3" name="テキスト ボックス 482">
          <a:extLst>
            <a:ext uri="{FF2B5EF4-FFF2-40B4-BE49-F238E27FC236}">
              <a16:creationId xmlns:a16="http://schemas.microsoft.com/office/drawing/2014/main" id="{AA45AD3B-4E81-471F-BDB0-38852D25429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22DBE6B8-479A-4A2C-9C9D-E7FF157F679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333631CB-4B5C-4DC0-8AF5-E63CC5C85D7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a:extLst>
            <a:ext uri="{FF2B5EF4-FFF2-40B4-BE49-F238E27FC236}">
              <a16:creationId xmlns:a16="http://schemas.microsoft.com/office/drawing/2014/main" id="{DB6A33D5-576A-4A5D-BC15-94FBC039EB2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487" name="直線コネクタ 486">
          <a:extLst>
            <a:ext uri="{FF2B5EF4-FFF2-40B4-BE49-F238E27FC236}">
              <a16:creationId xmlns:a16="http://schemas.microsoft.com/office/drawing/2014/main" id="{6AF3627C-2F7F-4F84-9265-4CA8359B8320}"/>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488" name="【保健センター・保健所】&#10;一人当たり面積最小値テキスト">
          <a:extLst>
            <a:ext uri="{FF2B5EF4-FFF2-40B4-BE49-F238E27FC236}">
              <a16:creationId xmlns:a16="http://schemas.microsoft.com/office/drawing/2014/main" id="{6382770B-EE5B-4060-B9D8-53346F18BF37}"/>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489" name="直線コネクタ 488">
          <a:extLst>
            <a:ext uri="{FF2B5EF4-FFF2-40B4-BE49-F238E27FC236}">
              <a16:creationId xmlns:a16="http://schemas.microsoft.com/office/drawing/2014/main" id="{9A1E874D-C2B0-4991-81F5-A7051713A946}"/>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490" name="【保健センター・保健所】&#10;一人当たり面積最大値テキスト">
          <a:extLst>
            <a:ext uri="{FF2B5EF4-FFF2-40B4-BE49-F238E27FC236}">
              <a16:creationId xmlns:a16="http://schemas.microsoft.com/office/drawing/2014/main" id="{E8260D07-596B-467D-9E7F-4F318F5E019D}"/>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491" name="直線コネクタ 490">
          <a:extLst>
            <a:ext uri="{FF2B5EF4-FFF2-40B4-BE49-F238E27FC236}">
              <a16:creationId xmlns:a16="http://schemas.microsoft.com/office/drawing/2014/main" id="{95193B88-256E-4EB7-BB19-342EDBFFA0E5}"/>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492" name="【保健センター・保健所】&#10;一人当たり面積平均値テキスト">
          <a:extLst>
            <a:ext uri="{FF2B5EF4-FFF2-40B4-BE49-F238E27FC236}">
              <a16:creationId xmlns:a16="http://schemas.microsoft.com/office/drawing/2014/main" id="{1823E097-42B3-4CC6-9354-5BDD359B8896}"/>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493" name="フローチャート: 判断 492">
          <a:extLst>
            <a:ext uri="{FF2B5EF4-FFF2-40B4-BE49-F238E27FC236}">
              <a16:creationId xmlns:a16="http://schemas.microsoft.com/office/drawing/2014/main" id="{2E96DBD2-F61F-4D38-A569-DDB03413D64D}"/>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494" name="フローチャート: 判断 493">
          <a:extLst>
            <a:ext uri="{FF2B5EF4-FFF2-40B4-BE49-F238E27FC236}">
              <a16:creationId xmlns:a16="http://schemas.microsoft.com/office/drawing/2014/main" id="{04F16209-EA72-49AA-94D7-FB289074C663}"/>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495" name="フローチャート: 判断 494">
          <a:extLst>
            <a:ext uri="{FF2B5EF4-FFF2-40B4-BE49-F238E27FC236}">
              <a16:creationId xmlns:a16="http://schemas.microsoft.com/office/drawing/2014/main" id="{94D824C0-A889-4256-AF2D-EFB71F17F18B}"/>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496" name="フローチャート: 判断 495">
          <a:extLst>
            <a:ext uri="{FF2B5EF4-FFF2-40B4-BE49-F238E27FC236}">
              <a16:creationId xmlns:a16="http://schemas.microsoft.com/office/drawing/2014/main" id="{CAFF3577-7EE0-49D8-9D30-FB4C7D9621E6}"/>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497" name="フローチャート: 判断 496">
          <a:extLst>
            <a:ext uri="{FF2B5EF4-FFF2-40B4-BE49-F238E27FC236}">
              <a16:creationId xmlns:a16="http://schemas.microsoft.com/office/drawing/2014/main" id="{33E67F92-8F7F-4DC2-80A9-C7A360FFBC11}"/>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1CED701-35D4-40E7-8956-16C184F14EA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D58D4011-C63B-4DBD-9E0E-629B61531D6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48AFF586-F436-43AE-803E-D20CFA823D5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5EDAFA77-473C-42E1-A239-E52C0E81F82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CE0E8453-121B-4BCF-960F-2BB33472C90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03" name="楕円 502">
          <a:extLst>
            <a:ext uri="{FF2B5EF4-FFF2-40B4-BE49-F238E27FC236}">
              <a16:creationId xmlns:a16="http://schemas.microsoft.com/office/drawing/2014/main" id="{7499C281-D3A5-4F5A-AF71-AFA4AD8A221B}"/>
            </a:ext>
          </a:extLst>
        </xdr:cNvPr>
        <xdr:cNvSpPr/>
      </xdr:nvSpPr>
      <xdr:spPr>
        <a:xfrm>
          <a:off x="22110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49547</xdr:rowOff>
    </xdr:from>
    <xdr:ext cx="469744" cy="259045"/>
    <xdr:sp macro="" textlink="">
      <xdr:nvSpPr>
        <xdr:cNvPr id="504" name="【保健センター・保健所】&#10;一人当たり面積該当値テキスト">
          <a:extLst>
            <a:ext uri="{FF2B5EF4-FFF2-40B4-BE49-F238E27FC236}">
              <a16:creationId xmlns:a16="http://schemas.microsoft.com/office/drawing/2014/main" id="{7A705E4C-82EB-479D-A36C-F9A584796999}"/>
            </a:ext>
          </a:extLst>
        </xdr:cNvPr>
        <xdr:cNvSpPr txBox="1"/>
      </xdr:nvSpPr>
      <xdr:spPr>
        <a:xfrm>
          <a:off x="2219960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74930</xdr:rowOff>
    </xdr:from>
    <xdr:to>
      <xdr:col>112</xdr:col>
      <xdr:colOff>38100</xdr:colOff>
      <xdr:row>63</xdr:row>
      <xdr:rowOff>5080</xdr:rowOff>
    </xdr:to>
    <xdr:sp macro="" textlink="">
      <xdr:nvSpPr>
        <xdr:cNvPr id="505" name="楕円 504">
          <a:extLst>
            <a:ext uri="{FF2B5EF4-FFF2-40B4-BE49-F238E27FC236}">
              <a16:creationId xmlns:a16="http://schemas.microsoft.com/office/drawing/2014/main" id="{86E3B371-F532-4A45-9205-9068D0DDBD89}"/>
            </a:ext>
          </a:extLst>
        </xdr:cNvPr>
        <xdr:cNvSpPr/>
      </xdr:nvSpPr>
      <xdr:spPr>
        <a:xfrm>
          <a:off x="21272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121920</xdr:rowOff>
    </xdr:from>
    <xdr:to>
      <xdr:col>116</xdr:col>
      <xdr:colOff>63500</xdr:colOff>
      <xdr:row>62</xdr:row>
      <xdr:rowOff>125730</xdr:rowOff>
    </xdr:to>
    <xdr:cxnSp macro="">
      <xdr:nvCxnSpPr>
        <xdr:cNvPr id="506" name="直線コネクタ 505">
          <a:extLst>
            <a:ext uri="{FF2B5EF4-FFF2-40B4-BE49-F238E27FC236}">
              <a16:creationId xmlns:a16="http://schemas.microsoft.com/office/drawing/2014/main" id="{13FE639D-D6D3-4A43-B99D-70667F1E36AF}"/>
            </a:ext>
          </a:extLst>
        </xdr:cNvPr>
        <xdr:cNvCxnSpPr/>
      </xdr:nvCxnSpPr>
      <xdr:spPr>
        <a:xfrm flipV="1">
          <a:off x="21323300" y="10751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82550</xdr:rowOff>
    </xdr:from>
    <xdr:to>
      <xdr:col>107</xdr:col>
      <xdr:colOff>101600</xdr:colOff>
      <xdr:row>63</xdr:row>
      <xdr:rowOff>12700</xdr:rowOff>
    </xdr:to>
    <xdr:sp macro="" textlink="">
      <xdr:nvSpPr>
        <xdr:cNvPr id="507" name="楕円 506">
          <a:extLst>
            <a:ext uri="{FF2B5EF4-FFF2-40B4-BE49-F238E27FC236}">
              <a16:creationId xmlns:a16="http://schemas.microsoft.com/office/drawing/2014/main" id="{20E0D4B3-A4F0-40D4-8598-2031685ECCDA}"/>
            </a:ext>
          </a:extLst>
        </xdr:cNvPr>
        <xdr:cNvSpPr/>
      </xdr:nvSpPr>
      <xdr:spPr>
        <a:xfrm>
          <a:off x="20383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125730</xdr:rowOff>
    </xdr:from>
    <xdr:to>
      <xdr:col>111</xdr:col>
      <xdr:colOff>177800</xdr:colOff>
      <xdr:row>62</xdr:row>
      <xdr:rowOff>133350</xdr:rowOff>
    </xdr:to>
    <xdr:cxnSp macro="">
      <xdr:nvCxnSpPr>
        <xdr:cNvPr id="508" name="直線コネクタ 507">
          <a:extLst>
            <a:ext uri="{FF2B5EF4-FFF2-40B4-BE49-F238E27FC236}">
              <a16:creationId xmlns:a16="http://schemas.microsoft.com/office/drawing/2014/main" id="{BBF9DCFD-F3AA-477B-A603-AFC078A80FCB}"/>
            </a:ext>
          </a:extLst>
        </xdr:cNvPr>
        <xdr:cNvCxnSpPr/>
      </xdr:nvCxnSpPr>
      <xdr:spPr>
        <a:xfrm flipV="1">
          <a:off x="20434300" y="10755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09" name="楕円 508">
          <a:extLst>
            <a:ext uri="{FF2B5EF4-FFF2-40B4-BE49-F238E27FC236}">
              <a16:creationId xmlns:a16="http://schemas.microsoft.com/office/drawing/2014/main" id="{6C199C65-E554-4394-84A9-419308AC03A5}"/>
            </a:ext>
          </a:extLst>
        </xdr:cNvPr>
        <xdr:cNvSpPr/>
      </xdr:nvSpPr>
      <xdr:spPr>
        <a:xfrm>
          <a:off x="19494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133350</xdr:rowOff>
    </xdr:from>
    <xdr:to>
      <xdr:col>107</xdr:col>
      <xdr:colOff>50800</xdr:colOff>
      <xdr:row>62</xdr:row>
      <xdr:rowOff>133350</xdr:rowOff>
    </xdr:to>
    <xdr:cxnSp macro="">
      <xdr:nvCxnSpPr>
        <xdr:cNvPr id="510" name="直線コネクタ 509">
          <a:extLst>
            <a:ext uri="{FF2B5EF4-FFF2-40B4-BE49-F238E27FC236}">
              <a16:creationId xmlns:a16="http://schemas.microsoft.com/office/drawing/2014/main" id="{410F5A94-5B51-47FC-93FF-95CF1DA69EA3}"/>
            </a:ext>
          </a:extLst>
        </xdr:cNvPr>
        <xdr:cNvCxnSpPr/>
      </xdr:nvCxnSpPr>
      <xdr:spPr>
        <a:xfrm>
          <a:off x="19545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90170</xdr:rowOff>
    </xdr:from>
    <xdr:to>
      <xdr:col>98</xdr:col>
      <xdr:colOff>38100</xdr:colOff>
      <xdr:row>63</xdr:row>
      <xdr:rowOff>20320</xdr:rowOff>
    </xdr:to>
    <xdr:sp macro="" textlink="">
      <xdr:nvSpPr>
        <xdr:cNvPr id="511" name="楕円 510">
          <a:extLst>
            <a:ext uri="{FF2B5EF4-FFF2-40B4-BE49-F238E27FC236}">
              <a16:creationId xmlns:a16="http://schemas.microsoft.com/office/drawing/2014/main" id="{4ECE7358-432A-4DDD-B17B-54E0273C5EE4}"/>
            </a:ext>
          </a:extLst>
        </xdr:cNvPr>
        <xdr:cNvSpPr/>
      </xdr:nvSpPr>
      <xdr:spPr>
        <a:xfrm>
          <a:off x="18605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133350</xdr:rowOff>
    </xdr:from>
    <xdr:to>
      <xdr:col>102</xdr:col>
      <xdr:colOff>114300</xdr:colOff>
      <xdr:row>62</xdr:row>
      <xdr:rowOff>140970</xdr:rowOff>
    </xdr:to>
    <xdr:cxnSp macro="">
      <xdr:nvCxnSpPr>
        <xdr:cNvPr id="512" name="直線コネクタ 511">
          <a:extLst>
            <a:ext uri="{FF2B5EF4-FFF2-40B4-BE49-F238E27FC236}">
              <a16:creationId xmlns:a16="http://schemas.microsoft.com/office/drawing/2014/main" id="{919D9310-A40D-46C5-9505-75979CB3C0BF}"/>
            </a:ext>
          </a:extLst>
        </xdr:cNvPr>
        <xdr:cNvCxnSpPr/>
      </xdr:nvCxnSpPr>
      <xdr:spPr>
        <a:xfrm flipV="1">
          <a:off x="18656300" y="10763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513" name="n_1aveValue【保健センター・保健所】&#10;一人当たり面積">
          <a:extLst>
            <a:ext uri="{FF2B5EF4-FFF2-40B4-BE49-F238E27FC236}">
              <a16:creationId xmlns:a16="http://schemas.microsoft.com/office/drawing/2014/main" id="{43294DD0-F4CB-4A15-B574-3657D7AC6B6F}"/>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514" name="n_2aveValue【保健センター・保健所】&#10;一人当たり面積">
          <a:extLst>
            <a:ext uri="{FF2B5EF4-FFF2-40B4-BE49-F238E27FC236}">
              <a16:creationId xmlns:a16="http://schemas.microsoft.com/office/drawing/2014/main" id="{71E98910-0C31-4F98-B723-214E7188F0E3}"/>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515" name="n_3aveValue【保健センター・保健所】&#10;一人当たり面積">
          <a:extLst>
            <a:ext uri="{FF2B5EF4-FFF2-40B4-BE49-F238E27FC236}">
              <a16:creationId xmlns:a16="http://schemas.microsoft.com/office/drawing/2014/main" id="{94696259-18A6-4F42-9843-217424734E60}"/>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516" name="n_4aveValue【保健センター・保健所】&#10;一人当たり面積">
          <a:extLst>
            <a:ext uri="{FF2B5EF4-FFF2-40B4-BE49-F238E27FC236}">
              <a16:creationId xmlns:a16="http://schemas.microsoft.com/office/drawing/2014/main" id="{8676A141-CD1D-4822-94B4-16E1D0B0F0BA}"/>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167657</xdr:rowOff>
    </xdr:from>
    <xdr:ext cx="469744" cy="259045"/>
    <xdr:sp macro="" textlink="">
      <xdr:nvSpPr>
        <xdr:cNvPr id="517" name="n_1mainValue【保健センター・保健所】&#10;一人当たり面積">
          <a:extLst>
            <a:ext uri="{FF2B5EF4-FFF2-40B4-BE49-F238E27FC236}">
              <a16:creationId xmlns:a16="http://schemas.microsoft.com/office/drawing/2014/main" id="{31A5F66D-C17E-400C-BC6F-50E4F590BA1A}"/>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3827</xdr:rowOff>
    </xdr:from>
    <xdr:ext cx="469744" cy="259045"/>
    <xdr:sp macro="" textlink="">
      <xdr:nvSpPr>
        <xdr:cNvPr id="518" name="n_2mainValue【保健センター・保健所】&#10;一人当たり面積">
          <a:extLst>
            <a:ext uri="{FF2B5EF4-FFF2-40B4-BE49-F238E27FC236}">
              <a16:creationId xmlns:a16="http://schemas.microsoft.com/office/drawing/2014/main" id="{A667947B-93A9-46C6-9E00-A57B3549C870}"/>
            </a:ext>
          </a:extLst>
        </xdr:cNvPr>
        <xdr:cNvSpPr txBox="1"/>
      </xdr:nvSpPr>
      <xdr:spPr>
        <a:xfrm>
          <a:off x="20199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519" name="n_3mainValue【保健センター・保健所】&#10;一人当たり面積">
          <a:extLst>
            <a:ext uri="{FF2B5EF4-FFF2-40B4-BE49-F238E27FC236}">
              <a16:creationId xmlns:a16="http://schemas.microsoft.com/office/drawing/2014/main" id="{61309FB4-4986-4EB7-9DD2-5D8BD1E678F9}"/>
            </a:ext>
          </a:extLst>
        </xdr:cNvPr>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11447</xdr:rowOff>
    </xdr:from>
    <xdr:ext cx="469744" cy="259045"/>
    <xdr:sp macro="" textlink="">
      <xdr:nvSpPr>
        <xdr:cNvPr id="520" name="n_4mainValue【保健センター・保健所】&#10;一人当たり面積">
          <a:extLst>
            <a:ext uri="{FF2B5EF4-FFF2-40B4-BE49-F238E27FC236}">
              <a16:creationId xmlns:a16="http://schemas.microsoft.com/office/drawing/2014/main" id="{C8D6B2CE-948A-41AC-BEB6-03C364B192EC}"/>
            </a:ext>
          </a:extLst>
        </xdr:cNvPr>
        <xdr:cNvSpPr txBox="1"/>
      </xdr:nvSpPr>
      <xdr:spPr>
        <a:xfrm>
          <a:off x="18421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83F7853B-8625-49FC-A09F-98C4C9AE80B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0C0B03A1-F77E-4B71-B61F-8DBC4DEB899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D0B76175-156D-4D6C-A36F-9B989125590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9D995A13-C3CD-4F46-9EDA-5419A9F606E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17D7CD0C-14C3-4A32-9413-A61BD511889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8C8D2A79-9AA0-4AFE-964D-4956A112C9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2F2589FD-75ED-4B6C-B23F-7066B7AD97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627DF082-C9E1-4C88-8322-E54EAFBFB75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2C7AD5B7-CF97-4247-A20E-341F8962B79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0B30418C-06AE-4D42-B128-9166C721DB2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F51BD2A7-BEB6-4A70-9BD1-A3EB539D59E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2" name="直線コネクタ 531">
          <a:extLst>
            <a:ext uri="{FF2B5EF4-FFF2-40B4-BE49-F238E27FC236}">
              <a16:creationId xmlns:a16="http://schemas.microsoft.com/office/drawing/2014/main" id="{52D564DE-B2DF-46DA-BB82-73E0707EE89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3" name="テキスト ボックス 532">
          <a:extLst>
            <a:ext uri="{FF2B5EF4-FFF2-40B4-BE49-F238E27FC236}">
              <a16:creationId xmlns:a16="http://schemas.microsoft.com/office/drawing/2014/main" id="{BB03AE9F-D80D-453D-ACFB-9AF62CE5FCD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4" name="直線コネクタ 533">
          <a:extLst>
            <a:ext uri="{FF2B5EF4-FFF2-40B4-BE49-F238E27FC236}">
              <a16:creationId xmlns:a16="http://schemas.microsoft.com/office/drawing/2014/main" id="{B10DE2C8-6EAF-4827-8EE8-5368F10DFDD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5" name="テキスト ボックス 534">
          <a:extLst>
            <a:ext uri="{FF2B5EF4-FFF2-40B4-BE49-F238E27FC236}">
              <a16:creationId xmlns:a16="http://schemas.microsoft.com/office/drawing/2014/main" id="{107B46F9-95FF-4035-A1D8-C3A3680AB30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6" name="直線コネクタ 535">
          <a:extLst>
            <a:ext uri="{FF2B5EF4-FFF2-40B4-BE49-F238E27FC236}">
              <a16:creationId xmlns:a16="http://schemas.microsoft.com/office/drawing/2014/main" id="{E76E44F4-D01A-420C-9034-137D1DF0F5D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7" name="テキスト ボックス 536">
          <a:extLst>
            <a:ext uri="{FF2B5EF4-FFF2-40B4-BE49-F238E27FC236}">
              <a16:creationId xmlns:a16="http://schemas.microsoft.com/office/drawing/2014/main" id="{02C20411-B6A0-4F5C-885F-B34C7912B1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8" name="直線コネクタ 537">
          <a:extLst>
            <a:ext uri="{FF2B5EF4-FFF2-40B4-BE49-F238E27FC236}">
              <a16:creationId xmlns:a16="http://schemas.microsoft.com/office/drawing/2014/main" id="{AE2EF6CB-44FB-4B60-887B-3BC0F4E26FF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9" name="テキスト ボックス 538">
          <a:extLst>
            <a:ext uri="{FF2B5EF4-FFF2-40B4-BE49-F238E27FC236}">
              <a16:creationId xmlns:a16="http://schemas.microsoft.com/office/drawing/2014/main" id="{AA4C7239-8264-4954-81FF-85BAC213779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0" name="直線コネクタ 539">
          <a:extLst>
            <a:ext uri="{FF2B5EF4-FFF2-40B4-BE49-F238E27FC236}">
              <a16:creationId xmlns:a16="http://schemas.microsoft.com/office/drawing/2014/main" id="{A47CCC0A-596E-4699-9926-3F3BF60DD08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1" name="テキスト ボックス 540">
          <a:extLst>
            <a:ext uri="{FF2B5EF4-FFF2-40B4-BE49-F238E27FC236}">
              <a16:creationId xmlns:a16="http://schemas.microsoft.com/office/drawing/2014/main" id="{71338F96-B3E7-4F6E-9E93-C45459853F4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a:extLst>
            <a:ext uri="{FF2B5EF4-FFF2-40B4-BE49-F238E27FC236}">
              <a16:creationId xmlns:a16="http://schemas.microsoft.com/office/drawing/2014/main" id="{FA074634-7C9F-48EE-A619-722FA9A6DA5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3" name="テキスト ボックス 542">
          <a:extLst>
            <a:ext uri="{FF2B5EF4-FFF2-40B4-BE49-F238E27FC236}">
              <a16:creationId xmlns:a16="http://schemas.microsoft.com/office/drawing/2014/main" id="{D93DED80-EEED-4CFE-9447-5FD6D962FCD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a:extLst>
            <a:ext uri="{FF2B5EF4-FFF2-40B4-BE49-F238E27FC236}">
              <a16:creationId xmlns:a16="http://schemas.microsoft.com/office/drawing/2014/main" id="{C06A99B4-9811-497E-B5E5-BCDAA292C38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45" name="直線コネクタ 544">
          <a:extLst>
            <a:ext uri="{FF2B5EF4-FFF2-40B4-BE49-F238E27FC236}">
              <a16:creationId xmlns:a16="http://schemas.microsoft.com/office/drawing/2014/main" id="{3042E8E9-DB00-4AB8-8656-A6C7B48F7142}"/>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46" name="【消防施設】&#10;有形固定資産減価償却率最小値テキスト">
          <a:extLst>
            <a:ext uri="{FF2B5EF4-FFF2-40B4-BE49-F238E27FC236}">
              <a16:creationId xmlns:a16="http://schemas.microsoft.com/office/drawing/2014/main" id="{90AD4A0E-F8A3-4E1B-B376-F88886D4898C}"/>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47" name="直線コネクタ 546">
          <a:extLst>
            <a:ext uri="{FF2B5EF4-FFF2-40B4-BE49-F238E27FC236}">
              <a16:creationId xmlns:a16="http://schemas.microsoft.com/office/drawing/2014/main" id="{3DB43AF7-7214-48C8-98BC-FD553F0F8BFB}"/>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48" name="【消防施設】&#10;有形固定資産減価償却率最大値テキスト">
          <a:extLst>
            <a:ext uri="{FF2B5EF4-FFF2-40B4-BE49-F238E27FC236}">
              <a16:creationId xmlns:a16="http://schemas.microsoft.com/office/drawing/2014/main" id="{D51CEEB0-999E-41FD-9F77-173D63C1BBEC}"/>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49" name="直線コネクタ 548">
          <a:extLst>
            <a:ext uri="{FF2B5EF4-FFF2-40B4-BE49-F238E27FC236}">
              <a16:creationId xmlns:a16="http://schemas.microsoft.com/office/drawing/2014/main" id="{8BA885D9-C80F-4184-846E-0275C7392C6D}"/>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550" name="【消防施設】&#10;有形固定資産減価償却率平均値テキスト">
          <a:extLst>
            <a:ext uri="{FF2B5EF4-FFF2-40B4-BE49-F238E27FC236}">
              <a16:creationId xmlns:a16="http://schemas.microsoft.com/office/drawing/2014/main" id="{01515944-1B77-4F75-B98B-2D81506CF3DD}"/>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51" name="フローチャート: 判断 550">
          <a:extLst>
            <a:ext uri="{FF2B5EF4-FFF2-40B4-BE49-F238E27FC236}">
              <a16:creationId xmlns:a16="http://schemas.microsoft.com/office/drawing/2014/main" id="{B350BFAB-6E40-4899-887F-CAA1DE89FBB2}"/>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2" name="フローチャート: 判断 551">
          <a:extLst>
            <a:ext uri="{FF2B5EF4-FFF2-40B4-BE49-F238E27FC236}">
              <a16:creationId xmlns:a16="http://schemas.microsoft.com/office/drawing/2014/main" id="{93BCE116-E9F8-4D58-BE79-1CFE77FAA21C}"/>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553" name="フローチャート: 判断 552">
          <a:extLst>
            <a:ext uri="{FF2B5EF4-FFF2-40B4-BE49-F238E27FC236}">
              <a16:creationId xmlns:a16="http://schemas.microsoft.com/office/drawing/2014/main" id="{7887C71F-DE24-4851-881A-406F1E3D06A9}"/>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54" name="フローチャート: 判断 553">
          <a:extLst>
            <a:ext uri="{FF2B5EF4-FFF2-40B4-BE49-F238E27FC236}">
              <a16:creationId xmlns:a16="http://schemas.microsoft.com/office/drawing/2014/main" id="{0B2F101B-C6F2-4271-87C8-758B3EE4463B}"/>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555" name="フローチャート: 判断 554">
          <a:extLst>
            <a:ext uri="{FF2B5EF4-FFF2-40B4-BE49-F238E27FC236}">
              <a16:creationId xmlns:a16="http://schemas.microsoft.com/office/drawing/2014/main" id="{F29F54F5-B5CC-4675-8606-9682D2E0B3C2}"/>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684408D5-A40B-4BDB-A14F-6B568693276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6106EE21-2186-4039-9DF7-3B816374D54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1ABEBC73-37A0-47BE-A3AE-42883BA8A1D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6EC3D2F1-F768-4EE3-982D-286FE83D396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ADDCDF62-AD72-4BE1-9664-06667A792B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105411</xdr:rowOff>
    </xdr:from>
    <xdr:to>
      <xdr:col>85</xdr:col>
      <xdr:colOff>177800</xdr:colOff>
      <xdr:row>81</xdr:row>
      <xdr:rowOff>35561</xdr:rowOff>
    </xdr:to>
    <xdr:sp macro="" textlink="">
      <xdr:nvSpPr>
        <xdr:cNvPr id="561" name="楕円 560">
          <a:extLst>
            <a:ext uri="{FF2B5EF4-FFF2-40B4-BE49-F238E27FC236}">
              <a16:creationId xmlns:a16="http://schemas.microsoft.com/office/drawing/2014/main" id="{0DD20EF8-539A-42A2-9F18-E517103BEA15}"/>
            </a:ext>
          </a:extLst>
        </xdr:cNvPr>
        <xdr:cNvSpPr/>
      </xdr:nvSpPr>
      <xdr:spPr>
        <a:xfrm>
          <a:off x="162687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128288</xdr:rowOff>
    </xdr:from>
    <xdr:ext cx="405111" cy="259045"/>
    <xdr:sp macro="" textlink="">
      <xdr:nvSpPr>
        <xdr:cNvPr id="562" name="【消防施設】&#10;有形固定資産減価償却率該当値テキスト">
          <a:extLst>
            <a:ext uri="{FF2B5EF4-FFF2-40B4-BE49-F238E27FC236}">
              <a16:creationId xmlns:a16="http://schemas.microsoft.com/office/drawing/2014/main" id="{E3587653-1178-4191-BA39-3B1D51A0D946}"/>
            </a:ext>
          </a:extLst>
        </xdr:cNvPr>
        <xdr:cNvSpPr txBox="1"/>
      </xdr:nvSpPr>
      <xdr:spPr>
        <a:xfrm>
          <a:off x="16357600"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69214</xdr:rowOff>
    </xdr:from>
    <xdr:to>
      <xdr:col>81</xdr:col>
      <xdr:colOff>101600</xdr:colOff>
      <xdr:row>80</xdr:row>
      <xdr:rowOff>170814</xdr:rowOff>
    </xdr:to>
    <xdr:sp macro="" textlink="">
      <xdr:nvSpPr>
        <xdr:cNvPr id="563" name="楕円 562">
          <a:extLst>
            <a:ext uri="{FF2B5EF4-FFF2-40B4-BE49-F238E27FC236}">
              <a16:creationId xmlns:a16="http://schemas.microsoft.com/office/drawing/2014/main" id="{B711BA80-BF34-4478-9ADA-5FA181E9D699}"/>
            </a:ext>
          </a:extLst>
        </xdr:cNvPr>
        <xdr:cNvSpPr/>
      </xdr:nvSpPr>
      <xdr:spPr>
        <a:xfrm>
          <a:off x="15430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120014</xdr:rowOff>
    </xdr:from>
    <xdr:to>
      <xdr:col>85</xdr:col>
      <xdr:colOff>127000</xdr:colOff>
      <xdr:row>80</xdr:row>
      <xdr:rowOff>156211</xdr:rowOff>
    </xdr:to>
    <xdr:cxnSp macro="">
      <xdr:nvCxnSpPr>
        <xdr:cNvPr id="564" name="直線コネクタ 563">
          <a:extLst>
            <a:ext uri="{FF2B5EF4-FFF2-40B4-BE49-F238E27FC236}">
              <a16:creationId xmlns:a16="http://schemas.microsoft.com/office/drawing/2014/main" id="{2A30B7B1-0A9B-4BBE-A078-F5AF71445F31}"/>
            </a:ext>
          </a:extLst>
        </xdr:cNvPr>
        <xdr:cNvCxnSpPr/>
      </xdr:nvCxnSpPr>
      <xdr:spPr>
        <a:xfrm>
          <a:off x="15481300" y="138360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8255</xdr:rowOff>
    </xdr:from>
    <xdr:to>
      <xdr:col>76</xdr:col>
      <xdr:colOff>165100</xdr:colOff>
      <xdr:row>80</xdr:row>
      <xdr:rowOff>109855</xdr:rowOff>
    </xdr:to>
    <xdr:sp macro="" textlink="">
      <xdr:nvSpPr>
        <xdr:cNvPr id="565" name="楕円 564">
          <a:extLst>
            <a:ext uri="{FF2B5EF4-FFF2-40B4-BE49-F238E27FC236}">
              <a16:creationId xmlns:a16="http://schemas.microsoft.com/office/drawing/2014/main" id="{8CDCBA1F-4ABC-44A6-9698-9EF5DF5309A5}"/>
            </a:ext>
          </a:extLst>
        </xdr:cNvPr>
        <xdr:cNvSpPr/>
      </xdr:nvSpPr>
      <xdr:spPr>
        <a:xfrm>
          <a:off x="14541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59055</xdr:rowOff>
    </xdr:from>
    <xdr:to>
      <xdr:col>81</xdr:col>
      <xdr:colOff>50800</xdr:colOff>
      <xdr:row>80</xdr:row>
      <xdr:rowOff>120014</xdr:rowOff>
    </xdr:to>
    <xdr:cxnSp macro="">
      <xdr:nvCxnSpPr>
        <xdr:cNvPr id="566" name="直線コネクタ 565">
          <a:extLst>
            <a:ext uri="{FF2B5EF4-FFF2-40B4-BE49-F238E27FC236}">
              <a16:creationId xmlns:a16="http://schemas.microsoft.com/office/drawing/2014/main" id="{AFF375D8-7C7E-4179-AE06-DA4923FD7A0A}"/>
            </a:ext>
          </a:extLst>
        </xdr:cNvPr>
        <xdr:cNvCxnSpPr/>
      </xdr:nvCxnSpPr>
      <xdr:spPr>
        <a:xfrm>
          <a:off x="14592300" y="1377505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141605</xdr:rowOff>
    </xdr:from>
    <xdr:to>
      <xdr:col>72</xdr:col>
      <xdr:colOff>38100</xdr:colOff>
      <xdr:row>80</xdr:row>
      <xdr:rowOff>71755</xdr:rowOff>
    </xdr:to>
    <xdr:sp macro="" textlink="">
      <xdr:nvSpPr>
        <xdr:cNvPr id="567" name="楕円 566">
          <a:extLst>
            <a:ext uri="{FF2B5EF4-FFF2-40B4-BE49-F238E27FC236}">
              <a16:creationId xmlns:a16="http://schemas.microsoft.com/office/drawing/2014/main" id="{11F3173D-2FB4-4D9C-9704-584896926D97}"/>
            </a:ext>
          </a:extLst>
        </xdr:cNvPr>
        <xdr:cNvSpPr/>
      </xdr:nvSpPr>
      <xdr:spPr>
        <a:xfrm>
          <a:off x="13652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20955</xdr:rowOff>
    </xdr:from>
    <xdr:to>
      <xdr:col>76</xdr:col>
      <xdr:colOff>114300</xdr:colOff>
      <xdr:row>80</xdr:row>
      <xdr:rowOff>59055</xdr:rowOff>
    </xdr:to>
    <xdr:cxnSp macro="">
      <xdr:nvCxnSpPr>
        <xdr:cNvPr id="568" name="直線コネクタ 567">
          <a:extLst>
            <a:ext uri="{FF2B5EF4-FFF2-40B4-BE49-F238E27FC236}">
              <a16:creationId xmlns:a16="http://schemas.microsoft.com/office/drawing/2014/main" id="{C3BD57E6-33C7-4332-A50F-2C8E2DBF02F4}"/>
            </a:ext>
          </a:extLst>
        </xdr:cNvPr>
        <xdr:cNvCxnSpPr/>
      </xdr:nvCxnSpPr>
      <xdr:spPr>
        <a:xfrm>
          <a:off x="13703300" y="13736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86361</xdr:rowOff>
    </xdr:from>
    <xdr:to>
      <xdr:col>67</xdr:col>
      <xdr:colOff>101600</xdr:colOff>
      <xdr:row>81</xdr:row>
      <xdr:rowOff>16511</xdr:rowOff>
    </xdr:to>
    <xdr:sp macro="" textlink="">
      <xdr:nvSpPr>
        <xdr:cNvPr id="569" name="楕円 568">
          <a:extLst>
            <a:ext uri="{FF2B5EF4-FFF2-40B4-BE49-F238E27FC236}">
              <a16:creationId xmlns:a16="http://schemas.microsoft.com/office/drawing/2014/main" id="{682C4D30-E95A-4C4D-9BE5-C3FD7DBE42F6}"/>
            </a:ext>
          </a:extLst>
        </xdr:cNvPr>
        <xdr:cNvSpPr/>
      </xdr:nvSpPr>
      <xdr:spPr>
        <a:xfrm>
          <a:off x="12763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20955</xdr:rowOff>
    </xdr:from>
    <xdr:to>
      <xdr:col>71</xdr:col>
      <xdr:colOff>177800</xdr:colOff>
      <xdr:row>80</xdr:row>
      <xdr:rowOff>137161</xdr:rowOff>
    </xdr:to>
    <xdr:cxnSp macro="">
      <xdr:nvCxnSpPr>
        <xdr:cNvPr id="570" name="直線コネクタ 569">
          <a:extLst>
            <a:ext uri="{FF2B5EF4-FFF2-40B4-BE49-F238E27FC236}">
              <a16:creationId xmlns:a16="http://schemas.microsoft.com/office/drawing/2014/main" id="{FA6E0D9B-3632-4967-B935-E2208AE74382}"/>
            </a:ext>
          </a:extLst>
        </xdr:cNvPr>
        <xdr:cNvCxnSpPr/>
      </xdr:nvCxnSpPr>
      <xdr:spPr>
        <a:xfrm flipV="1">
          <a:off x="12814300" y="13736955"/>
          <a:ext cx="8890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571" name="n_1aveValue【消防施設】&#10;有形固定資産減価償却率">
          <a:extLst>
            <a:ext uri="{FF2B5EF4-FFF2-40B4-BE49-F238E27FC236}">
              <a16:creationId xmlns:a16="http://schemas.microsoft.com/office/drawing/2014/main" id="{6C8F588F-DD12-4A94-8EB2-45CA0D3AEBBF}"/>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572" name="n_2aveValue【消防施設】&#10;有形固定資産減価償却率">
          <a:extLst>
            <a:ext uri="{FF2B5EF4-FFF2-40B4-BE49-F238E27FC236}">
              <a16:creationId xmlns:a16="http://schemas.microsoft.com/office/drawing/2014/main" id="{ED3E0760-40C4-4C31-8160-166E5ACFDF34}"/>
            </a:ext>
          </a:extLst>
        </xdr:cNvPr>
        <xdr:cNvSpPr txBox="1"/>
      </xdr:nvSpPr>
      <xdr:spPr>
        <a:xfrm>
          <a:off x="14389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573" name="n_3aveValue【消防施設】&#10;有形固定資産減価償却率">
          <a:extLst>
            <a:ext uri="{FF2B5EF4-FFF2-40B4-BE49-F238E27FC236}">
              <a16:creationId xmlns:a16="http://schemas.microsoft.com/office/drawing/2014/main" id="{86CD72F2-2668-4A09-A158-F2D3C931EBB7}"/>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574" name="n_4aveValue【消防施設】&#10;有形固定資産減価償却率">
          <a:extLst>
            <a:ext uri="{FF2B5EF4-FFF2-40B4-BE49-F238E27FC236}">
              <a16:creationId xmlns:a16="http://schemas.microsoft.com/office/drawing/2014/main" id="{1EAD6B02-3689-4815-8A5A-BED73669CF9A}"/>
            </a:ext>
          </a:extLst>
        </xdr:cNvPr>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15891</xdr:rowOff>
    </xdr:from>
    <xdr:ext cx="405111" cy="259045"/>
    <xdr:sp macro="" textlink="">
      <xdr:nvSpPr>
        <xdr:cNvPr id="575" name="n_1mainValue【消防施設】&#10;有形固定資産減価償却率">
          <a:extLst>
            <a:ext uri="{FF2B5EF4-FFF2-40B4-BE49-F238E27FC236}">
              <a16:creationId xmlns:a16="http://schemas.microsoft.com/office/drawing/2014/main" id="{219B607E-200C-4F2C-A62C-EF931E7CF2C7}"/>
            </a:ext>
          </a:extLst>
        </xdr:cNvPr>
        <xdr:cNvSpPr txBox="1"/>
      </xdr:nvSpPr>
      <xdr:spPr>
        <a:xfrm>
          <a:off x="15266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126382</xdr:rowOff>
    </xdr:from>
    <xdr:ext cx="405111" cy="259045"/>
    <xdr:sp macro="" textlink="">
      <xdr:nvSpPr>
        <xdr:cNvPr id="576" name="n_2mainValue【消防施設】&#10;有形固定資産減価償却率">
          <a:extLst>
            <a:ext uri="{FF2B5EF4-FFF2-40B4-BE49-F238E27FC236}">
              <a16:creationId xmlns:a16="http://schemas.microsoft.com/office/drawing/2014/main" id="{6456DE81-870F-4431-B060-7FAA709541A8}"/>
            </a:ext>
          </a:extLst>
        </xdr:cNvPr>
        <xdr:cNvSpPr txBox="1"/>
      </xdr:nvSpPr>
      <xdr:spPr>
        <a:xfrm>
          <a:off x="14389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88282</xdr:rowOff>
    </xdr:from>
    <xdr:ext cx="405111" cy="259045"/>
    <xdr:sp macro="" textlink="">
      <xdr:nvSpPr>
        <xdr:cNvPr id="577" name="n_3mainValue【消防施設】&#10;有形固定資産減価償却率">
          <a:extLst>
            <a:ext uri="{FF2B5EF4-FFF2-40B4-BE49-F238E27FC236}">
              <a16:creationId xmlns:a16="http://schemas.microsoft.com/office/drawing/2014/main" id="{837BACDE-5C7F-4148-BE96-A91743F8C8C7}"/>
            </a:ext>
          </a:extLst>
        </xdr:cNvPr>
        <xdr:cNvSpPr txBox="1"/>
      </xdr:nvSpPr>
      <xdr:spPr>
        <a:xfrm>
          <a:off x="13500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578" name="n_4mainValue【消防施設】&#10;有形固定資産減価償却率">
          <a:extLst>
            <a:ext uri="{FF2B5EF4-FFF2-40B4-BE49-F238E27FC236}">
              <a16:creationId xmlns:a16="http://schemas.microsoft.com/office/drawing/2014/main" id="{5B95E089-64E4-4A78-92EB-9B44AE9F3EB4}"/>
            </a:ext>
          </a:extLst>
        </xdr:cNvPr>
        <xdr:cNvSpPr txBox="1"/>
      </xdr:nvSpPr>
      <xdr:spPr>
        <a:xfrm>
          <a:off x="12611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C2C7078D-D84C-4981-8AA7-F243FEF4DD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5B8C44E2-E6CA-4B87-9F7C-5925A08F22B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4E23E06D-E525-4776-BA5A-D3B3ECB0B85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056391C2-3DB4-4B3B-B02E-D1259A0D62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D07C805F-1B1F-446F-9946-34B0C813D5D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530F28D3-14F3-4322-8765-0E28390D22D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171D435D-BB0D-49FA-9158-8A841482FF9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70F89BA1-F6C1-4E18-832D-68BDF33D5B5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a:extLst>
            <a:ext uri="{FF2B5EF4-FFF2-40B4-BE49-F238E27FC236}">
              <a16:creationId xmlns:a16="http://schemas.microsoft.com/office/drawing/2014/main" id="{84203848-70E1-4A9B-935B-2D53387B609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a:extLst>
            <a:ext uri="{FF2B5EF4-FFF2-40B4-BE49-F238E27FC236}">
              <a16:creationId xmlns:a16="http://schemas.microsoft.com/office/drawing/2014/main" id="{BAD4A675-A6FE-45FC-A78E-67669CAB60D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a:extLst>
            <a:ext uri="{FF2B5EF4-FFF2-40B4-BE49-F238E27FC236}">
              <a16:creationId xmlns:a16="http://schemas.microsoft.com/office/drawing/2014/main" id="{E7E2018E-1A44-4907-B23A-3A9C9D9D0D7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a:extLst>
            <a:ext uri="{FF2B5EF4-FFF2-40B4-BE49-F238E27FC236}">
              <a16:creationId xmlns:a16="http://schemas.microsoft.com/office/drawing/2014/main" id="{BD7BCC8F-7B43-4447-B7E7-E47AB79B1CA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a:extLst>
            <a:ext uri="{FF2B5EF4-FFF2-40B4-BE49-F238E27FC236}">
              <a16:creationId xmlns:a16="http://schemas.microsoft.com/office/drawing/2014/main" id="{5E83EDBB-713F-4AEC-8DB5-506E0B33BAF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a:extLst>
            <a:ext uri="{FF2B5EF4-FFF2-40B4-BE49-F238E27FC236}">
              <a16:creationId xmlns:a16="http://schemas.microsoft.com/office/drawing/2014/main" id="{01D059CC-E74C-4701-87B6-D4944900749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a:extLst>
            <a:ext uri="{FF2B5EF4-FFF2-40B4-BE49-F238E27FC236}">
              <a16:creationId xmlns:a16="http://schemas.microsoft.com/office/drawing/2014/main" id="{64CBC235-DCDE-4476-A3FD-8431DE5449E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a:extLst>
            <a:ext uri="{FF2B5EF4-FFF2-40B4-BE49-F238E27FC236}">
              <a16:creationId xmlns:a16="http://schemas.microsoft.com/office/drawing/2014/main" id="{798E9F26-6C4A-45C2-810F-A3FEDF34B95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a:extLst>
            <a:ext uri="{FF2B5EF4-FFF2-40B4-BE49-F238E27FC236}">
              <a16:creationId xmlns:a16="http://schemas.microsoft.com/office/drawing/2014/main" id="{4EA384E7-C345-46F3-B52A-D29D6A40CBF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a:extLst>
            <a:ext uri="{FF2B5EF4-FFF2-40B4-BE49-F238E27FC236}">
              <a16:creationId xmlns:a16="http://schemas.microsoft.com/office/drawing/2014/main" id="{3EAA0CAC-93F9-4FA1-99BE-3A8B16FC743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a:extLst>
            <a:ext uri="{FF2B5EF4-FFF2-40B4-BE49-F238E27FC236}">
              <a16:creationId xmlns:a16="http://schemas.microsoft.com/office/drawing/2014/main" id="{636E416D-A892-4762-939C-7A1E3DBE568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a:extLst>
            <a:ext uri="{FF2B5EF4-FFF2-40B4-BE49-F238E27FC236}">
              <a16:creationId xmlns:a16="http://schemas.microsoft.com/office/drawing/2014/main" id="{410044D0-5D89-4A1A-8C56-349974859A9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BC97BD16-8AFA-455E-BED0-9030387EA8B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4137B689-97CC-4ACB-A8B1-ACEA86FF849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B0D1789C-80FC-4A7B-AD98-CD7E8EFCCA0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02" name="直線コネクタ 601">
          <a:extLst>
            <a:ext uri="{FF2B5EF4-FFF2-40B4-BE49-F238E27FC236}">
              <a16:creationId xmlns:a16="http://schemas.microsoft.com/office/drawing/2014/main" id="{52BDC96B-A926-4B03-922C-1F66776342B5}"/>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3" name="【消防施設】&#10;一人当たり面積最小値テキスト">
          <a:extLst>
            <a:ext uri="{FF2B5EF4-FFF2-40B4-BE49-F238E27FC236}">
              <a16:creationId xmlns:a16="http://schemas.microsoft.com/office/drawing/2014/main" id="{764CC17B-7E65-4183-B617-56BC51295076}"/>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4" name="直線コネクタ 603">
          <a:extLst>
            <a:ext uri="{FF2B5EF4-FFF2-40B4-BE49-F238E27FC236}">
              <a16:creationId xmlns:a16="http://schemas.microsoft.com/office/drawing/2014/main" id="{A6706FA4-4CBA-4CA8-9897-73DAC5E2CBDC}"/>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05" name="【消防施設】&#10;一人当たり面積最大値テキスト">
          <a:extLst>
            <a:ext uri="{FF2B5EF4-FFF2-40B4-BE49-F238E27FC236}">
              <a16:creationId xmlns:a16="http://schemas.microsoft.com/office/drawing/2014/main" id="{DA2829AA-4C5E-4F39-88E8-A9BC3E46F18B}"/>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06" name="直線コネクタ 605">
          <a:extLst>
            <a:ext uri="{FF2B5EF4-FFF2-40B4-BE49-F238E27FC236}">
              <a16:creationId xmlns:a16="http://schemas.microsoft.com/office/drawing/2014/main" id="{6A8C270C-C6AF-4E47-AEF1-ECC7EC921CB9}"/>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607" name="【消防施設】&#10;一人当たり面積平均値テキスト">
          <a:extLst>
            <a:ext uri="{FF2B5EF4-FFF2-40B4-BE49-F238E27FC236}">
              <a16:creationId xmlns:a16="http://schemas.microsoft.com/office/drawing/2014/main" id="{A1AAA51B-383D-4360-AE35-A40D165CF4F9}"/>
            </a:ext>
          </a:extLst>
        </xdr:cNvPr>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08" name="フローチャート: 判断 607">
          <a:extLst>
            <a:ext uri="{FF2B5EF4-FFF2-40B4-BE49-F238E27FC236}">
              <a16:creationId xmlns:a16="http://schemas.microsoft.com/office/drawing/2014/main" id="{500BC6E8-259D-47B4-9A5E-2DDB2A8D8E9A}"/>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09" name="フローチャート: 判断 608">
          <a:extLst>
            <a:ext uri="{FF2B5EF4-FFF2-40B4-BE49-F238E27FC236}">
              <a16:creationId xmlns:a16="http://schemas.microsoft.com/office/drawing/2014/main" id="{EF3F0347-A35A-4DD9-8E08-55F1333947B4}"/>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10" name="フローチャート: 判断 609">
          <a:extLst>
            <a:ext uri="{FF2B5EF4-FFF2-40B4-BE49-F238E27FC236}">
              <a16:creationId xmlns:a16="http://schemas.microsoft.com/office/drawing/2014/main" id="{8B547820-4C8B-4028-ABAB-590E00238909}"/>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168275</xdr:rowOff>
    </xdr:from>
    <xdr:to>
      <xdr:col>102</xdr:col>
      <xdr:colOff>165100</xdr:colOff>
      <xdr:row>85</xdr:row>
      <xdr:rowOff>98425</xdr:rowOff>
    </xdr:to>
    <xdr:sp macro="" textlink="">
      <xdr:nvSpPr>
        <xdr:cNvPr id="611" name="フローチャート: 判断 610">
          <a:extLst>
            <a:ext uri="{FF2B5EF4-FFF2-40B4-BE49-F238E27FC236}">
              <a16:creationId xmlns:a16="http://schemas.microsoft.com/office/drawing/2014/main" id="{92AD0219-A214-4C16-8A4E-D28F61E75231}"/>
            </a:ext>
          </a:extLst>
        </xdr:cNvPr>
        <xdr:cNvSpPr/>
      </xdr:nvSpPr>
      <xdr:spPr>
        <a:xfrm>
          <a:off x="1949450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612" name="フローチャート: 判断 611">
          <a:extLst>
            <a:ext uri="{FF2B5EF4-FFF2-40B4-BE49-F238E27FC236}">
              <a16:creationId xmlns:a16="http://schemas.microsoft.com/office/drawing/2014/main" id="{C70E3455-A860-446B-B8FF-057C204C8D92}"/>
            </a:ext>
          </a:extLst>
        </xdr:cNvPr>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E12A5B7A-C525-4F84-9054-B3B8CC81F68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E790DA83-C4E9-4E06-B011-82F0047530C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A8AC340A-79BC-4418-8B9F-3F72F9CDF49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53B4C872-4AD2-4E54-BABD-B6D1D086BF7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54D41FB-A96D-4E27-89C1-BF2BF687E25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18" name="楕円 617">
          <a:extLst>
            <a:ext uri="{FF2B5EF4-FFF2-40B4-BE49-F238E27FC236}">
              <a16:creationId xmlns:a16="http://schemas.microsoft.com/office/drawing/2014/main" id="{B41C2D01-327E-4EEC-8E7C-CDA3842C7963}"/>
            </a:ext>
          </a:extLst>
        </xdr:cNvPr>
        <xdr:cNvSpPr/>
      </xdr:nvSpPr>
      <xdr:spPr>
        <a:xfrm>
          <a:off x="22110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21607</xdr:rowOff>
    </xdr:from>
    <xdr:ext cx="469744" cy="259045"/>
    <xdr:sp macro="" textlink="">
      <xdr:nvSpPr>
        <xdr:cNvPr id="619" name="【消防施設】&#10;一人当たり面積該当値テキスト">
          <a:extLst>
            <a:ext uri="{FF2B5EF4-FFF2-40B4-BE49-F238E27FC236}">
              <a16:creationId xmlns:a16="http://schemas.microsoft.com/office/drawing/2014/main" id="{D7E4827D-844B-490C-9D3F-5169A363CB53}"/>
            </a:ext>
          </a:extLst>
        </xdr:cNvPr>
        <xdr:cNvSpPr txBox="1"/>
      </xdr:nvSpPr>
      <xdr:spPr>
        <a:xfrm>
          <a:off x="22199600"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620" name="楕円 619">
          <a:extLst>
            <a:ext uri="{FF2B5EF4-FFF2-40B4-BE49-F238E27FC236}">
              <a16:creationId xmlns:a16="http://schemas.microsoft.com/office/drawing/2014/main" id="{99BBF3CB-6A70-49FD-9D14-4FD8673EDE16}"/>
            </a:ext>
          </a:extLst>
        </xdr:cNvPr>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49530</xdr:rowOff>
    </xdr:from>
    <xdr:to>
      <xdr:col>116</xdr:col>
      <xdr:colOff>63500</xdr:colOff>
      <xdr:row>84</xdr:row>
      <xdr:rowOff>57150</xdr:rowOff>
    </xdr:to>
    <xdr:cxnSp macro="">
      <xdr:nvCxnSpPr>
        <xdr:cNvPr id="621" name="直線コネクタ 620">
          <a:extLst>
            <a:ext uri="{FF2B5EF4-FFF2-40B4-BE49-F238E27FC236}">
              <a16:creationId xmlns:a16="http://schemas.microsoft.com/office/drawing/2014/main" id="{07676E73-80A5-427D-9C84-26D31940E6FB}"/>
            </a:ext>
          </a:extLst>
        </xdr:cNvPr>
        <xdr:cNvCxnSpPr/>
      </xdr:nvCxnSpPr>
      <xdr:spPr>
        <a:xfrm flipV="1">
          <a:off x="21323300" y="144513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2539</xdr:rowOff>
    </xdr:from>
    <xdr:to>
      <xdr:col>107</xdr:col>
      <xdr:colOff>101600</xdr:colOff>
      <xdr:row>84</xdr:row>
      <xdr:rowOff>104139</xdr:rowOff>
    </xdr:to>
    <xdr:sp macro="" textlink="">
      <xdr:nvSpPr>
        <xdr:cNvPr id="622" name="楕円 621">
          <a:extLst>
            <a:ext uri="{FF2B5EF4-FFF2-40B4-BE49-F238E27FC236}">
              <a16:creationId xmlns:a16="http://schemas.microsoft.com/office/drawing/2014/main" id="{C03EC4CE-92AE-4206-BD64-DDBB32A40C96}"/>
            </a:ext>
          </a:extLst>
        </xdr:cNvPr>
        <xdr:cNvSpPr/>
      </xdr:nvSpPr>
      <xdr:spPr>
        <a:xfrm>
          <a:off x="20383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57150</xdr:rowOff>
    </xdr:to>
    <xdr:cxnSp macro="">
      <xdr:nvCxnSpPr>
        <xdr:cNvPr id="623" name="直線コネクタ 622">
          <a:extLst>
            <a:ext uri="{FF2B5EF4-FFF2-40B4-BE49-F238E27FC236}">
              <a16:creationId xmlns:a16="http://schemas.microsoft.com/office/drawing/2014/main" id="{863829C7-E43F-4841-9516-1BDD2DC4914E}"/>
            </a:ext>
          </a:extLst>
        </xdr:cNvPr>
        <xdr:cNvCxnSpPr/>
      </xdr:nvCxnSpPr>
      <xdr:spPr>
        <a:xfrm>
          <a:off x="20434300" y="1445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624" name="楕円 623">
          <a:extLst>
            <a:ext uri="{FF2B5EF4-FFF2-40B4-BE49-F238E27FC236}">
              <a16:creationId xmlns:a16="http://schemas.microsoft.com/office/drawing/2014/main" id="{80FCAE37-0E2A-4258-A694-6BD64EFFAF97}"/>
            </a:ext>
          </a:extLst>
        </xdr:cNvPr>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53339</xdr:rowOff>
    </xdr:from>
    <xdr:to>
      <xdr:col>107</xdr:col>
      <xdr:colOff>50800</xdr:colOff>
      <xdr:row>84</xdr:row>
      <xdr:rowOff>57150</xdr:rowOff>
    </xdr:to>
    <xdr:cxnSp macro="">
      <xdr:nvCxnSpPr>
        <xdr:cNvPr id="625" name="直線コネクタ 624">
          <a:extLst>
            <a:ext uri="{FF2B5EF4-FFF2-40B4-BE49-F238E27FC236}">
              <a16:creationId xmlns:a16="http://schemas.microsoft.com/office/drawing/2014/main" id="{3E70A7DB-5F4F-4C3D-8D02-10FE933872D8}"/>
            </a:ext>
          </a:extLst>
        </xdr:cNvPr>
        <xdr:cNvCxnSpPr/>
      </xdr:nvCxnSpPr>
      <xdr:spPr>
        <a:xfrm flipV="1">
          <a:off x="19545300" y="14455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162561</xdr:rowOff>
    </xdr:from>
    <xdr:to>
      <xdr:col>98</xdr:col>
      <xdr:colOff>38100</xdr:colOff>
      <xdr:row>85</xdr:row>
      <xdr:rowOff>92711</xdr:rowOff>
    </xdr:to>
    <xdr:sp macro="" textlink="">
      <xdr:nvSpPr>
        <xdr:cNvPr id="626" name="楕円 625">
          <a:extLst>
            <a:ext uri="{FF2B5EF4-FFF2-40B4-BE49-F238E27FC236}">
              <a16:creationId xmlns:a16="http://schemas.microsoft.com/office/drawing/2014/main" id="{889DCC1A-FF41-467B-9DC3-611853BDBFC8}"/>
            </a:ext>
          </a:extLst>
        </xdr:cNvPr>
        <xdr:cNvSpPr/>
      </xdr:nvSpPr>
      <xdr:spPr>
        <a:xfrm>
          <a:off x="18605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85</xdr:row>
      <xdr:rowOff>41911</xdr:rowOff>
    </xdr:to>
    <xdr:cxnSp macro="">
      <xdr:nvCxnSpPr>
        <xdr:cNvPr id="627" name="直線コネクタ 626">
          <a:extLst>
            <a:ext uri="{FF2B5EF4-FFF2-40B4-BE49-F238E27FC236}">
              <a16:creationId xmlns:a16="http://schemas.microsoft.com/office/drawing/2014/main" id="{D7E3D1A1-703A-472F-9463-38D8A76E8B35}"/>
            </a:ext>
          </a:extLst>
        </xdr:cNvPr>
        <xdr:cNvCxnSpPr/>
      </xdr:nvCxnSpPr>
      <xdr:spPr>
        <a:xfrm flipV="1">
          <a:off x="18656300" y="1445895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628" name="n_1aveValue【消防施設】&#10;一人当たり面積">
          <a:extLst>
            <a:ext uri="{FF2B5EF4-FFF2-40B4-BE49-F238E27FC236}">
              <a16:creationId xmlns:a16="http://schemas.microsoft.com/office/drawing/2014/main" id="{2A7D5232-FE6C-4471-A77A-9B0CE135362E}"/>
            </a:ext>
          </a:extLst>
        </xdr:cNvPr>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629" name="n_2aveValue【消防施設】&#10;一人当たり面積">
          <a:extLst>
            <a:ext uri="{FF2B5EF4-FFF2-40B4-BE49-F238E27FC236}">
              <a16:creationId xmlns:a16="http://schemas.microsoft.com/office/drawing/2014/main" id="{FEDA33C6-DF5B-4F06-A094-75A3EB2B8340}"/>
            </a:ext>
          </a:extLst>
        </xdr:cNvPr>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89552</xdr:rowOff>
    </xdr:from>
    <xdr:ext cx="469744" cy="259045"/>
    <xdr:sp macro="" textlink="">
      <xdr:nvSpPr>
        <xdr:cNvPr id="630" name="n_3aveValue【消防施設】&#10;一人当たり面積">
          <a:extLst>
            <a:ext uri="{FF2B5EF4-FFF2-40B4-BE49-F238E27FC236}">
              <a16:creationId xmlns:a16="http://schemas.microsoft.com/office/drawing/2014/main" id="{16772AB0-AA58-4EF4-9026-121594756306}"/>
            </a:ext>
          </a:extLst>
        </xdr:cNvPr>
        <xdr:cNvSpPr txBox="1"/>
      </xdr:nvSpPr>
      <xdr:spPr>
        <a:xfrm>
          <a:off x="19310427"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631" name="n_4aveValue【消防施設】&#10;一人当たり面積">
          <a:extLst>
            <a:ext uri="{FF2B5EF4-FFF2-40B4-BE49-F238E27FC236}">
              <a16:creationId xmlns:a16="http://schemas.microsoft.com/office/drawing/2014/main" id="{BF39BFBC-8634-4CC4-BD69-045892CE03DC}"/>
            </a:ext>
          </a:extLst>
        </xdr:cNvPr>
        <xdr:cNvSpPr txBox="1"/>
      </xdr:nvSpPr>
      <xdr:spPr>
        <a:xfrm>
          <a:off x="18421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124477</xdr:rowOff>
    </xdr:from>
    <xdr:ext cx="469744" cy="259045"/>
    <xdr:sp macro="" textlink="">
      <xdr:nvSpPr>
        <xdr:cNvPr id="632" name="n_1mainValue【消防施設】&#10;一人当たり面積">
          <a:extLst>
            <a:ext uri="{FF2B5EF4-FFF2-40B4-BE49-F238E27FC236}">
              <a16:creationId xmlns:a16="http://schemas.microsoft.com/office/drawing/2014/main" id="{0B132B2F-D323-4D21-9961-A78644DBA48D}"/>
            </a:ext>
          </a:extLst>
        </xdr:cNvPr>
        <xdr:cNvSpPr txBox="1"/>
      </xdr:nvSpPr>
      <xdr:spPr>
        <a:xfrm>
          <a:off x="210757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120666</xdr:rowOff>
    </xdr:from>
    <xdr:ext cx="469744" cy="259045"/>
    <xdr:sp macro="" textlink="">
      <xdr:nvSpPr>
        <xdr:cNvPr id="633" name="n_2mainValue【消防施設】&#10;一人当たり面積">
          <a:extLst>
            <a:ext uri="{FF2B5EF4-FFF2-40B4-BE49-F238E27FC236}">
              <a16:creationId xmlns:a16="http://schemas.microsoft.com/office/drawing/2014/main" id="{DAC1200F-1C11-4E42-BE93-87998AAE05EC}"/>
            </a:ext>
          </a:extLst>
        </xdr:cNvPr>
        <xdr:cNvSpPr txBox="1"/>
      </xdr:nvSpPr>
      <xdr:spPr>
        <a:xfrm>
          <a:off x="20199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124477</xdr:rowOff>
    </xdr:from>
    <xdr:ext cx="469744" cy="259045"/>
    <xdr:sp macro="" textlink="">
      <xdr:nvSpPr>
        <xdr:cNvPr id="634" name="n_3mainValue【消防施設】&#10;一人当たり面積">
          <a:extLst>
            <a:ext uri="{FF2B5EF4-FFF2-40B4-BE49-F238E27FC236}">
              <a16:creationId xmlns:a16="http://schemas.microsoft.com/office/drawing/2014/main" id="{EB90841D-B497-4453-967A-FDE4200F30D6}"/>
            </a:ext>
          </a:extLst>
        </xdr:cNvPr>
        <xdr:cNvSpPr txBox="1"/>
      </xdr:nvSpPr>
      <xdr:spPr>
        <a:xfrm>
          <a:off x="19310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109238</xdr:rowOff>
    </xdr:from>
    <xdr:ext cx="469744" cy="259045"/>
    <xdr:sp macro="" textlink="">
      <xdr:nvSpPr>
        <xdr:cNvPr id="635" name="n_4mainValue【消防施設】&#10;一人当たり面積">
          <a:extLst>
            <a:ext uri="{FF2B5EF4-FFF2-40B4-BE49-F238E27FC236}">
              <a16:creationId xmlns:a16="http://schemas.microsoft.com/office/drawing/2014/main" id="{15757139-6129-4094-A1B3-DDF26F99A7EE}"/>
            </a:ext>
          </a:extLst>
        </xdr:cNvPr>
        <xdr:cNvSpPr txBox="1"/>
      </xdr:nvSpPr>
      <xdr:spPr>
        <a:xfrm>
          <a:off x="18421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43BD8A1A-1DF5-438A-B662-F36E29770DE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A95073E1-CCC8-4544-AFF8-97CC9B65ED4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C85ADB44-A1F7-41B3-9CF6-FD9D690B857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46776F67-6B01-4767-BEC7-C6C7FCE7A00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51B77CEC-C11C-454C-8C1D-E094E08E670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8D8F8B07-638B-43C4-9186-0DB4B75BD84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6E1863C6-DC11-4DA4-9EB2-40AC9FC970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B3954C7E-72D5-4AF4-82B8-D13771EBAA0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54A6FE11-2B00-4208-B83F-E3929221853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96BED1C7-2BC4-4459-A514-35EDF5CCE60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AEA3BBD3-04B2-4142-9E85-A0ADBDED3ED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a:extLst>
            <a:ext uri="{FF2B5EF4-FFF2-40B4-BE49-F238E27FC236}">
              <a16:creationId xmlns:a16="http://schemas.microsoft.com/office/drawing/2014/main" id="{B2DEE59E-9D3D-4F88-9CBB-62C86F5963C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a:extLst>
            <a:ext uri="{FF2B5EF4-FFF2-40B4-BE49-F238E27FC236}">
              <a16:creationId xmlns:a16="http://schemas.microsoft.com/office/drawing/2014/main" id="{6733B41E-32CB-4682-A34D-9ED69242E89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a:extLst>
            <a:ext uri="{FF2B5EF4-FFF2-40B4-BE49-F238E27FC236}">
              <a16:creationId xmlns:a16="http://schemas.microsoft.com/office/drawing/2014/main" id="{0E1C16B3-D84F-480F-8FCA-11B70E03AAF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a:extLst>
            <a:ext uri="{FF2B5EF4-FFF2-40B4-BE49-F238E27FC236}">
              <a16:creationId xmlns:a16="http://schemas.microsoft.com/office/drawing/2014/main" id="{EF7C564E-C345-4462-8454-754555D1F2E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a:extLst>
            <a:ext uri="{FF2B5EF4-FFF2-40B4-BE49-F238E27FC236}">
              <a16:creationId xmlns:a16="http://schemas.microsoft.com/office/drawing/2014/main" id="{EC0FAB75-37B7-4C39-8492-25BEF1DC076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a:extLst>
            <a:ext uri="{FF2B5EF4-FFF2-40B4-BE49-F238E27FC236}">
              <a16:creationId xmlns:a16="http://schemas.microsoft.com/office/drawing/2014/main" id="{072CD59E-0E0D-4E22-9CB9-834D42A2409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a:extLst>
            <a:ext uri="{FF2B5EF4-FFF2-40B4-BE49-F238E27FC236}">
              <a16:creationId xmlns:a16="http://schemas.microsoft.com/office/drawing/2014/main" id="{0D3177A2-174A-46F6-B053-F52101D12ED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a:extLst>
            <a:ext uri="{FF2B5EF4-FFF2-40B4-BE49-F238E27FC236}">
              <a16:creationId xmlns:a16="http://schemas.microsoft.com/office/drawing/2014/main" id="{B5B7BBF6-578C-412F-B18A-72CCE5F2BF3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a:extLst>
            <a:ext uri="{FF2B5EF4-FFF2-40B4-BE49-F238E27FC236}">
              <a16:creationId xmlns:a16="http://schemas.microsoft.com/office/drawing/2014/main" id="{45EEC2F9-5E02-4E34-A192-C657EDE18F2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a:extLst>
            <a:ext uri="{FF2B5EF4-FFF2-40B4-BE49-F238E27FC236}">
              <a16:creationId xmlns:a16="http://schemas.microsoft.com/office/drawing/2014/main" id="{AE198526-A907-4C8E-B398-88D9C15A20F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a:extLst>
            <a:ext uri="{FF2B5EF4-FFF2-40B4-BE49-F238E27FC236}">
              <a16:creationId xmlns:a16="http://schemas.microsoft.com/office/drawing/2014/main" id="{2239FCF3-77B9-454F-B78F-92AA7047307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a:extLst>
            <a:ext uri="{FF2B5EF4-FFF2-40B4-BE49-F238E27FC236}">
              <a16:creationId xmlns:a16="http://schemas.microsoft.com/office/drawing/2014/main" id="{2F9121A1-E444-4EEA-9320-93EEC0AF224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9D33C47F-447D-4D8C-B6E8-FC2875F452F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82A3C819-5E32-41B8-92BA-F20E06A54FF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61" name="直線コネクタ 660">
          <a:extLst>
            <a:ext uri="{FF2B5EF4-FFF2-40B4-BE49-F238E27FC236}">
              <a16:creationId xmlns:a16="http://schemas.microsoft.com/office/drawing/2014/main" id="{1626C65C-E2AF-4DC4-98F0-AEC03CF509A2}"/>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2" name="【庁舎】&#10;有形固定資産減価償却率最小値テキスト">
          <a:extLst>
            <a:ext uri="{FF2B5EF4-FFF2-40B4-BE49-F238E27FC236}">
              <a16:creationId xmlns:a16="http://schemas.microsoft.com/office/drawing/2014/main" id="{4C6DE2D0-9792-488E-9C46-B44C1F7F6414}"/>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3" name="直線コネクタ 662">
          <a:extLst>
            <a:ext uri="{FF2B5EF4-FFF2-40B4-BE49-F238E27FC236}">
              <a16:creationId xmlns:a16="http://schemas.microsoft.com/office/drawing/2014/main" id="{BC2ADEDC-EBA8-47B1-B129-DD19AC3BF95F}"/>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64" name="【庁舎】&#10;有形固定資産減価償却率最大値テキスト">
          <a:extLst>
            <a:ext uri="{FF2B5EF4-FFF2-40B4-BE49-F238E27FC236}">
              <a16:creationId xmlns:a16="http://schemas.microsoft.com/office/drawing/2014/main" id="{FCCC0C8A-5A88-4963-AA4A-98A6937D1399}"/>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5" name="直線コネクタ 664">
          <a:extLst>
            <a:ext uri="{FF2B5EF4-FFF2-40B4-BE49-F238E27FC236}">
              <a16:creationId xmlns:a16="http://schemas.microsoft.com/office/drawing/2014/main" id="{112079A7-377D-47B4-8E5B-920034AE566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66" name="【庁舎】&#10;有形固定資産減価償却率平均値テキスト">
          <a:extLst>
            <a:ext uri="{FF2B5EF4-FFF2-40B4-BE49-F238E27FC236}">
              <a16:creationId xmlns:a16="http://schemas.microsoft.com/office/drawing/2014/main" id="{526EDAFD-82EE-4C3F-B0B8-639CB8692749}"/>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67" name="フローチャート: 判断 666">
          <a:extLst>
            <a:ext uri="{FF2B5EF4-FFF2-40B4-BE49-F238E27FC236}">
              <a16:creationId xmlns:a16="http://schemas.microsoft.com/office/drawing/2014/main" id="{80D4BFD3-3CAF-437A-8F91-C138525B660F}"/>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68" name="フローチャート: 判断 667">
          <a:extLst>
            <a:ext uri="{FF2B5EF4-FFF2-40B4-BE49-F238E27FC236}">
              <a16:creationId xmlns:a16="http://schemas.microsoft.com/office/drawing/2014/main" id="{15440735-F033-494B-8926-5E3A53F81FBF}"/>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69" name="フローチャート: 判断 668">
          <a:extLst>
            <a:ext uri="{FF2B5EF4-FFF2-40B4-BE49-F238E27FC236}">
              <a16:creationId xmlns:a16="http://schemas.microsoft.com/office/drawing/2014/main" id="{5880F863-737F-45EC-ABA3-9C1FC38A0E4C}"/>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70" name="フローチャート: 判断 669">
          <a:extLst>
            <a:ext uri="{FF2B5EF4-FFF2-40B4-BE49-F238E27FC236}">
              <a16:creationId xmlns:a16="http://schemas.microsoft.com/office/drawing/2014/main" id="{03F60C50-BBFF-4CE1-8DDA-0A6C53A19108}"/>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671" name="フローチャート: 判断 670">
          <a:extLst>
            <a:ext uri="{FF2B5EF4-FFF2-40B4-BE49-F238E27FC236}">
              <a16:creationId xmlns:a16="http://schemas.microsoft.com/office/drawing/2014/main" id="{9FE662A0-83BC-4B0D-9F15-02D4616F2A3D}"/>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4D839B76-692F-4F81-9F3A-70075D77E5B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DD0BCC1A-6E75-40C6-AB0B-8427594C04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69AAB833-8898-4296-B88E-B20F8836FCD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164BC514-A1D6-4ADE-A0F9-FC5B67AC07E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7C33ADAE-7833-478A-B2F1-C01F3ECB184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105411</xdr:rowOff>
    </xdr:from>
    <xdr:to>
      <xdr:col>85</xdr:col>
      <xdr:colOff>177800</xdr:colOff>
      <xdr:row>109</xdr:row>
      <xdr:rowOff>35561</xdr:rowOff>
    </xdr:to>
    <xdr:sp macro="" textlink="">
      <xdr:nvSpPr>
        <xdr:cNvPr id="677" name="楕円 676">
          <a:extLst>
            <a:ext uri="{FF2B5EF4-FFF2-40B4-BE49-F238E27FC236}">
              <a16:creationId xmlns:a16="http://schemas.microsoft.com/office/drawing/2014/main" id="{794D84B8-A5B4-47E3-A472-58748D969C39}"/>
            </a:ext>
          </a:extLst>
        </xdr:cNvPr>
        <xdr:cNvSpPr/>
      </xdr:nvSpPr>
      <xdr:spPr>
        <a:xfrm>
          <a:off x="162687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20338</xdr:rowOff>
    </xdr:from>
    <xdr:ext cx="405111" cy="259045"/>
    <xdr:sp macro="" textlink="">
      <xdr:nvSpPr>
        <xdr:cNvPr id="678" name="【庁舎】&#10;有形固定資産減価償却率該当値テキスト">
          <a:extLst>
            <a:ext uri="{FF2B5EF4-FFF2-40B4-BE49-F238E27FC236}">
              <a16:creationId xmlns:a16="http://schemas.microsoft.com/office/drawing/2014/main" id="{94E91BB8-D224-48E5-A56A-01E33F889473}"/>
            </a:ext>
          </a:extLst>
        </xdr:cNvPr>
        <xdr:cNvSpPr txBox="1"/>
      </xdr:nvSpPr>
      <xdr:spPr>
        <a:xfrm>
          <a:off x="16357600" y="1853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98879</xdr:rowOff>
    </xdr:from>
    <xdr:to>
      <xdr:col>81</xdr:col>
      <xdr:colOff>101600</xdr:colOff>
      <xdr:row>109</xdr:row>
      <xdr:rowOff>29029</xdr:rowOff>
    </xdr:to>
    <xdr:sp macro="" textlink="">
      <xdr:nvSpPr>
        <xdr:cNvPr id="679" name="楕円 678">
          <a:extLst>
            <a:ext uri="{FF2B5EF4-FFF2-40B4-BE49-F238E27FC236}">
              <a16:creationId xmlns:a16="http://schemas.microsoft.com/office/drawing/2014/main" id="{3F65EE46-90BD-4649-A16F-CCE11AF1138D}"/>
            </a:ext>
          </a:extLst>
        </xdr:cNvPr>
        <xdr:cNvSpPr/>
      </xdr:nvSpPr>
      <xdr:spPr>
        <a:xfrm>
          <a:off x="15430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149679</xdr:rowOff>
    </xdr:from>
    <xdr:to>
      <xdr:col>85</xdr:col>
      <xdr:colOff>127000</xdr:colOff>
      <xdr:row>108</xdr:row>
      <xdr:rowOff>156211</xdr:rowOff>
    </xdr:to>
    <xdr:cxnSp macro="">
      <xdr:nvCxnSpPr>
        <xdr:cNvPr id="680" name="直線コネクタ 679">
          <a:extLst>
            <a:ext uri="{FF2B5EF4-FFF2-40B4-BE49-F238E27FC236}">
              <a16:creationId xmlns:a16="http://schemas.microsoft.com/office/drawing/2014/main" id="{14F11985-274D-4FC1-B987-C9600CDD5962}"/>
            </a:ext>
          </a:extLst>
        </xdr:cNvPr>
        <xdr:cNvCxnSpPr/>
      </xdr:nvCxnSpPr>
      <xdr:spPr>
        <a:xfrm>
          <a:off x="15481300" y="1866627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133169</xdr:rowOff>
    </xdr:from>
    <xdr:to>
      <xdr:col>76</xdr:col>
      <xdr:colOff>165100</xdr:colOff>
      <xdr:row>109</xdr:row>
      <xdr:rowOff>63319</xdr:rowOff>
    </xdr:to>
    <xdr:sp macro="" textlink="">
      <xdr:nvSpPr>
        <xdr:cNvPr id="681" name="楕円 680">
          <a:extLst>
            <a:ext uri="{FF2B5EF4-FFF2-40B4-BE49-F238E27FC236}">
              <a16:creationId xmlns:a16="http://schemas.microsoft.com/office/drawing/2014/main" id="{5B5F0EDD-B77E-4CC8-B974-6DF85D2B4F0F}"/>
            </a:ext>
          </a:extLst>
        </xdr:cNvPr>
        <xdr:cNvSpPr/>
      </xdr:nvSpPr>
      <xdr:spPr>
        <a:xfrm>
          <a:off x="14541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149679</xdr:rowOff>
    </xdr:from>
    <xdr:to>
      <xdr:col>81</xdr:col>
      <xdr:colOff>50800</xdr:colOff>
      <xdr:row>109</xdr:row>
      <xdr:rowOff>12519</xdr:rowOff>
    </xdr:to>
    <xdr:cxnSp macro="">
      <xdr:nvCxnSpPr>
        <xdr:cNvPr id="682" name="直線コネクタ 681">
          <a:extLst>
            <a:ext uri="{FF2B5EF4-FFF2-40B4-BE49-F238E27FC236}">
              <a16:creationId xmlns:a16="http://schemas.microsoft.com/office/drawing/2014/main" id="{F84C3580-CE10-4FED-9F3E-901B65D8EFC2}"/>
            </a:ext>
          </a:extLst>
        </xdr:cNvPr>
        <xdr:cNvCxnSpPr/>
      </xdr:nvCxnSpPr>
      <xdr:spPr>
        <a:xfrm flipV="1">
          <a:off x="14592300" y="186662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128270</xdr:rowOff>
    </xdr:from>
    <xdr:to>
      <xdr:col>72</xdr:col>
      <xdr:colOff>38100</xdr:colOff>
      <xdr:row>109</xdr:row>
      <xdr:rowOff>58420</xdr:rowOff>
    </xdr:to>
    <xdr:sp macro="" textlink="">
      <xdr:nvSpPr>
        <xdr:cNvPr id="683" name="楕円 682">
          <a:extLst>
            <a:ext uri="{FF2B5EF4-FFF2-40B4-BE49-F238E27FC236}">
              <a16:creationId xmlns:a16="http://schemas.microsoft.com/office/drawing/2014/main" id="{EEAF82C8-E812-45B7-8C41-171FAC912F99}"/>
            </a:ext>
          </a:extLst>
        </xdr:cNvPr>
        <xdr:cNvSpPr/>
      </xdr:nvSpPr>
      <xdr:spPr>
        <a:xfrm>
          <a:off x="13652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7620</xdr:rowOff>
    </xdr:from>
    <xdr:to>
      <xdr:col>76</xdr:col>
      <xdr:colOff>114300</xdr:colOff>
      <xdr:row>109</xdr:row>
      <xdr:rowOff>12519</xdr:rowOff>
    </xdr:to>
    <xdr:cxnSp macro="">
      <xdr:nvCxnSpPr>
        <xdr:cNvPr id="684" name="直線コネクタ 683">
          <a:extLst>
            <a:ext uri="{FF2B5EF4-FFF2-40B4-BE49-F238E27FC236}">
              <a16:creationId xmlns:a16="http://schemas.microsoft.com/office/drawing/2014/main" id="{B9981B7F-CB5A-49D3-9517-A3B236BD5B5A}"/>
            </a:ext>
          </a:extLst>
        </xdr:cNvPr>
        <xdr:cNvCxnSpPr/>
      </xdr:nvCxnSpPr>
      <xdr:spPr>
        <a:xfrm>
          <a:off x="13703300" y="186956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126637</xdr:rowOff>
    </xdr:from>
    <xdr:to>
      <xdr:col>67</xdr:col>
      <xdr:colOff>101600</xdr:colOff>
      <xdr:row>109</xdr:row>
      <xdr:rowOff>56787</xdr:rowOff>
    </xdr:to>
    <xdr:sp macro="" textlink="">
      <xdr:nvSpPr>
        <xdr:cNvPr id="685" name="楕円 684">
          <a:extLst>
            <a:ext uri="{FF2B5EF4-FFF2-40B4-BE49-F238E27FC236}">
              <a16:creationId xmlns:a16="http://schemas.microsoft.com/office/drawing/2014/main" id="{18ACB63B-96FC-44C7-A81E-28DE1EB8523D}"/>
            </a:ext>
          </a:extLst>
        </xdr:cNvPr>
        <xdr:cNvSpPr/>
      </xdr:nvSpPr>
      <xdr:spPr>
        <a:xfrm>
          <a:off x="12763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5987</xdr:rowOff>
    </xdr:from>
    <xdr:to>
      <xdr:col>71</xdr:col>
      <xdr:colOff>177800</xdr:colOff>
      <xdr:row>109</xdr:row>
      <xdr:rowOff>7620</xdr:rowOff>
    </xdr:to>
    <xdr:cxnSp macro="">
      <xdr:nvCxnSpPr>
        <xdr:cNvPr id="686" name="直線コネクタ 685">
          <a:extLst>
            <a:ext uri="{FF2B5EF4-FFF2-40B4-BE49-F238E27FC236}">
              <a16:creationId xmlns:a16="http://schemas.microsoft.com/office/drawing/2014/main" id="{F3293B72-73B6-4A2D-86B9-CD0FD725D734}"/>
            </a:ext>
          </a:extLst>
        </xdr:cNvPr>
        <xdr:cNvCxnSpPr/>
      </xdr:nvCxnSpPr>
      <xdr:spPr>
        <a:xfrm>
          <a:off x="12814300" y="186940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687" name="n_1aveValue【庁舎】&#10;有形固定資産減価償却率">
          <a:extLst>
            <a:ext uri="{FF2B5EF4-FFF2-40B4-BE49-F238E27FC236}">
              <a16:creationId xmlns:a16="http://schemas.microsoft.com/office/drawing/2014/main" id="{10BB6BBB-9562-40C1-A5AD-E10FC8B00AAB}"/>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688" name="n_2aveValue【庁舎】&#10;有形固定資産減価償却率">
          <a:extLst>
            <a:ext uri="{FF2B5EF4-FFF2-40B4-BE49-F238E27FC236}">
              <a16:creationId xmlns:a16="http://schemas.microsoft.com/office/drawing/2014/main" id="{6F1D307D-0AE6-4C03-9867-6935FD6F2632}"/>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689" name="n_3aveValue【庁舎】&#10;有形固定資産減価償却率">
          <a:extLst>
            <a:ext uri="{FF2B5EF4-FFF2-40B4-BE49-F238E27FC236}">
              <a16:creationId xmlns:a16="http://schemas.microsoft.com/office/drawing/2014/main" id="{30E6F468-31EB-4A0C-BBFF-F2CB725D1B29}"/>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690" name="n_4aveValue【庁舎】&#10;有形固定資産減価償却率">
          <a:extLst>
            <a:ext uri="{FF2B5EF4-FFF2-40B4-BE49-F238E27FC236}">
              <a16:creationId xmlns:a16="http://schemas.microsoft.com/office/drawing/2014/main" id="{AB684EEA-9F42-4C29-96E5-73A3AE37E222}"/>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20156</xdr:rowOff>
    </xdr:from>
    <xdr:ext cx="405111" cy="259045"/>
    <xdr:sp macro="" textlink="">
      <xdr:nvSpPr>
        <xdr:cNvPr id="691" name="n_1mainValue【庁舎】&#10;有形固定資産減価償却率">
          <a:extLst>
            <a:ext uri="{FF2B5EF4-FFF2-40B4-BE49-F238E27FC236}">
              <a16:creationId xmlns:a16="http://schemas.microsoft.com/office/drawing/2014/main" id="{E58FFA71-85B0-4E03-9F9D-AFF5AE7B249F}"/>
            </a:ext>
          </a:extLst>
        </xdr:cNvPr>
        <xdr:cNvSpPr txBox="1"/>
      </xdr:nvSpPr>
      <xdr:spPr>
        <a:xfrm>
          <a:off x="15266044" y="1870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54446</xdr:rowOff>
    </xdr:from>
    <xdr:ext cx="405111" cy="259045"/>
    <xdr:sp macro="" textlink="">
      <xdr:nvSpPr>
        <xdr:cNvPr id="692" name="n_2mainValue【庁舎】&#10;有形固定資産減価償却率">
          <a:extLst>
            <a:ext uri="{FF2B5EF4-FFF2-40B4-BE49-F238E27FC236}">
              <a16:creationId xmlns:a16="http://schemas.microsoft.com/office/drawing/2014/main" id="{A24E83B4-D2B5-4DF0-BC27-DF963C2B995E}"/>
            </a:ext>
          </a:extLst>
        </xdr:cNvPr>
        <xdr:cNvSpPr txBox="1"/>
      </xdr:nvSpPr>
      <xdr:spPr>
        <a:xfrm>
          <a:off x="14389744" y="187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49547</xdr:rowOff>
    </xdr:from>
    <xdr:ext cx="405111" cy="259045"/>
    <xdr:sp macro="" textlink="">
      <xdr:nvSpPr>
        <xdr:cNvPr id="693" name="n_3mainValue【庁舎】&#10;有形固定資産減価償却率">
          <a:extLst>
            <a:ext uri="{FF2B5EF4-FFF2-40B4-BE49-F238E27FC236}">
              <a16:creationId xmlns:a16="http://schemas.microsoft.com/office/drawing/2014/main" id="{73E0BBB5-2849-488C-8067-266BC951BBF4}"/>
            </a:ext>
          </a:extLst>
        </xdr:cNvPr>
        <xdr:cNvSpPr txBox="1"/>
      </xdr:nvSpPr>
      <xdr:spPr>
        <a:xfrm>
          <a:off x="13500744" y="187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47914</xdr:rowOff>
    </xdr:from>
    <xdr:ext cx="405111" cy="259045"/>
    <xdr:sp macro="" textlink="">
      <xdr:nvSpPr>
        <xdr:cNvPr id="694" name="n_4mainValue【庁舎】&#10;有形固定資産減価償却率">
          <a:extLst>
            <a:ext uri="{FF2B5EF4-FFF2-40B4-BE49-F238E27FC236}">
              <a16:creationId xmlns:a16="http://schemas.microsoft.com/office/drawing/2014/main" id="{BD4987A4-E981-4BB0-A943-71FCEE7F9E44}"/>
            </a:ext>
          </a:extLst>
        </xdr:cNvPr>
        <xdr:cNvSpPr txBox="1"/>
      </xdr:nvSpPr>
      <xdr:spPr>
        <a:xfrm>
          <a:off x="12611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F95B0FAC-A5D7-49FC-9F0D-F2E17735C93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8668119D-B765-425A-BA1D-EDDE9F72A6B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F0BEBFD0-A3E4-40BC-9AA2-13725ADBBD1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66BD0D1-11E5-4E6C-86E6-4B062781A3D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451D355E-D118-4CEC-BE41-D95B1CFB16E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BA669AD1-23A0-4EFC-82C1-596A66E60E8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BA076F2B-A73F-4F88-BBC5-AB44B007FC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CDB817F4-7007-4E75-9CA0-4FBDDD5C8FF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E05BE117-A687-45F7-8A73-8C37F11F108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148E231F-3731-4135-B359-29F2398EF6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DD3B131C-E838-4BD9-84EA-DB1322F7140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798A4AEB-04EC-4510-B6A4-70F63958F9D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A570A12A-DB18-4144-B396-0BF95636979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02C0B3B7-AEDC-4B39-837B-26BC9D21DB7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D7B41F8C-5381-4AED-B635-46F7F7F0A1E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ACCAE1BA-D455-46BD-9866-3159BDDF8CD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17999623-A88D-4F44-BBBB-97B60FBC8D3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E1A0E037-2A21-4D69-A615-855B73D2EFA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A84A65CE-E050-452E-9E55-8EB36220D00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55217D92-4078-4315-88EE-B6F4847F481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0B774DED-C73E-4DB6-B2CF-91212654C0F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16" name="直線コネクタ 715">
          <a:extLst>
            <a:ext uri="{FF2B5EF4-FFF2-40B4-BE49-F238E27FC236}">
              <a16:creationId xmlns:a16="http://schemas.microsoft.com/office/drawing/2014/main" id="{8D083AA8-87AF-40A9-934B-40AB0F6481FA}"/>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17" name="【庁舎】&#10;一人当たり面積最小値テキスト">
          <a:extLst>
            <a:ext uri="{FF2B5EF4-FFF2-40B4-BE49-F238E27FC236}">
              <a16:creationId xmlns:a16="http://schemas.microsoft.com/office/drawing/2014/main" id="{6EFB5962-5438-4777-9395-4E20EB671173}"/>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18" name="直線コネクタ 717">
          <a:extLst>
            <a:ext uri="{FF2B5EF4-FFF2-40B4-BE49-F238E27FC236}">
              <a16:creationId xmlns:a16="http://schemas.microsoft.com/office/drawing/2014/main" id="{30A49FC4-31D0-4BDB-AF2A-5D1403A57F0E}"/>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19" name="【庁舎】&#10;一人当たり面積最大値テキスト">
          <a:extLst>
            <a:ext uri="{FF2B5EF4-FFF2-40B4-BE49-F238E27FC236}">
              <a16:creationId xmlns:a16="http://schemas.microsoft.com/office/drawing/2014/main" id="{D00D6DE4-66D3-4C5F-A11C-5E94D5435C53}"/>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20" name="直線コネクタ 719">
          <a:extLst>
            <a:ext uri="{FF2B5EF4-FFF2-40B4-BE49-F238E27FC236}">
              <a16:creationId xmlns:a16="http://schemas.microsoft.com/office/drawing/2014/main" id="{1BBDF89C-E592-4483-9EE4-C2535CD1408B}"/>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721" name="【庁舎】&#10;一人当たり面積平均値テキスト">
          <a:extLst>
            <a:ext uri="{FF2B5EF4-FFF2-40B4-BE49-F238E27FC236}">
              <a16:creationId xmlns:a16="http://schemas.microsoft.com/office/drawing/2014/main" id="{DA08F303-7BF6-449E-978D-336C6ED35F9F}"/>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22" name="フローチャート: 判断 721">
          <a:extLst>
            <a:ext uri="{FF2B5EF4-FFF2-40B4-BE49-F238E27FC236}">
              <a16:creationId xmlns:a16="http://schemas.microsoft.com/office/drawing/2014/main" id="{21C88E18-CF1E-4C68-9658-792C089198AB}"/>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23" name="フローチャート: 判断 722">
          <a:extLst>
            <a:ext uri="{FF2B5EF4-FFF2-40B4-BE49-F238E27FC236}">
              <a16:creationId xmlns:a16="http://schemas.microsoft.com/office/drawing/2014/main" id="{FDE85950-87F0-4680-BEFF-3ED122383852}"/>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37745</xdr:rowOff>
    </xdr:from>
    <xdr:to>
      <xdr:col>107</xdr:col>
      <xdr:colOff>101600</xdr:colOff>
      <xdr:row>107</xdr:row>
      <xdr:rowOff>139345</xdr:rowOff>
    </xdr:to>
    <xdr:sp macro="" textlink="">
      <xdr:nvSpPr>
        <xdr:cNvPr id="724" name="フローチャート: 判断 723">
          <a:extLst>
            <a:ext uri="{FF2B5EF4-FFF2-40B4-BE49-F238E27FC236}">
              <a16:creationId xmlns:a16="http://schemas.microsoft.com/office/drawing/2014/main" id="{BBFCDC40-02B2-4BF5-9026-EBF7C8821DCA}"/>
            </a:ext>
          </a:extLst>
        </xdr:cNvPr>
        <xdr:cNvSpPr/>
      </xdr:nvSpPr>
      <xdr:spPr>
        <a:xfrm>
          <a:off x="20383500" y="18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44145</xdr:rowOff>
    </xdr:from>
    <xdr:to>
      <xdr:col>102</xdr:col>
      <xdr:colOff>165100</xdr:colOff>
      <xdr:row>107</xdr:row>
      <xdr:rowOff>145745</xdr:rowOff>
    </xdr:to>
    <xdr:sp macro="" textlink="">
      <xdr:nvSpPr>
        <xdr:cNvPr id="725" name="フローチャート: 判断 724">
          <a:extLst>
            <a:ext uri="{FF2B5EF4-FFF2-40B4-BE49-F238E27FC236}">
              <a16:creationId xmlns:a16="http://schemas.microsoft.com/office/drawing/2014/main" id="{743E925B-B34E-48B4-B966-85B4252CF2E0}"/>
            </a:ext>
          </a:extLst>
        </xdr:cNvPr>
        <xdr:cNvSpPr/>
      </xdr:nvSpPr>
      <xdr:spPr>
        <a:xfrm>
          <a:off x="19494500" y="1838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43231</xdr:rowOff>
    </xdr:from>
    <xdr:to>
      <xdr:col>98</xdr:col>
      <xdr:colOff>38100</xdr:colOff>
      <xdr:row>107</xdr:row>
      <xdr:rowOff>144831</xdr:rowOff>
    </xdr:to>
    <xdr:sp macro="" textlink="">
      <xdr:nvSpPr>
        <xdr:cNvPr id="726" name="フローチャート: 判断 725">
          <a:extLst>
            <a:ext uri="{FF2B5EF4-FFF2-40B4-BE49-F238E27FC236}">
              <a16:creationId xmlns:a16="http://schemas.microsoft.com/office/drawing/2014/main" id="{8DE442AD-AEED-4D6F-9BCA-B63BBD5F9714}"/>
            </a:ext>
          </a:extLst>
        </xdr:cNvPr>
        <xdr:cNvSpPr/>
      </xdr:nvSpPr>
      <xdr:spPr>
        <a:xfrm>
          <a:off x="18605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206C8CBD-E548-4169-81F1-07041C9F587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E3DD834C-2099-4A70-BDA0-1874EBCBFA7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118C8016-114D-4C3D-B8F8-B3E17F292AC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F006AACB-80B3-4DC7-B8A0-7C61F98901D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AF7AD3B-98E7-40E1-BCE8-BB75780CE0A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40487</xdr:rowOff>
    </xdr:from>
    <xdr:to>
      <xdr:col>116</xdr:col>
      <xdr:colOff>114300</xdr:colOff>
      <xdr:row>107</xdr:row>
      <xdr:rowOff>142087</xdr:rowOff>
    </xdr:to>
    <xdr:sp macro="" textlink="">
      <xdr:nvSpPr>
        <xdr:cNvPr id="732" name="楕円 731">
          <a:extLst>
            <a:ext uri="{FF2B5EF4-FFF2-40B4-BE49-F238E27FC236}">
              <a16:creationId xmlns:a16="http://schemas.microsoft.com/office/drawing/2014/main" id="{4345BF14-2FA1-4E84-BA5D-10A04EDDC0F8}"/>
            </a:ext>
          </a:extLst>
        </xdr:cNvPr>
        <xdr:cNvSpPr/>
      </xdr:nvSpPr>
      <xdr:spPr>
        <a:xfrm>
          <a:off x="22110700" y="183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137329</xdr:rowOff>
    </xdr:from>
    <xdr:ext cx="469744" cy="259045"/>
    <xdr:sp macro="" textlink="">
      <xdr:nvSpPr>
        <xdr:cNvPr id="733" name="【庁舎】&#10;一人当たり面積該当値テキスト">
          <a:extLst>
            <a:ext uri="{FF2B5EF4-FFF2-40B4-BE49-F238E27FC236}">
              <a16:creationId xmlns:a16="http://schemas.microsoft.com/office/drawing/2014/main" id="{2BDABCCD-50F7-457F-B56E-060BB54580E2}"/>
            </a:ext>
          </a:extLst>
        </xdr:cNvPr>
        <xdr:cNvSpPr txBox="1"/>
      </xdr:nvSpPr>
      <xdr:spPr>
        <a:xfrm>
          <a:off x="22199600"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44145</xdr:rowOff>
    </xdr:from>
    <xdr:to>
      <xdr:col>112</xdr:col>
      <xdr:colOff>38100</xdr:colOff>
      <xdr:row>107</xdr:row>
      <xdr:rowOff>145745</xdr:rowOff>
    </xdr:to>
    <xdr:sp macro="" textlink="">
      <xdr:nvSpPr>
        <xdr:cNvPr id="734" name="楕円 733">
          <a:extLst>
            <a:ext uri="{FF2B5EF4-FFF2-40B4-BE49-F238E27FC236}">
              <a16:creationId xmlns:a16="http://schemas.microsoft.com/office/drawing/2014/main" id="{7AA97CE6-11A8-4192-954C-5BEF7D25F6D0}"/>
            </a:ext>
          </a:extLst>
        </xdr:cNvPr>
        <xdr:cNvSpPr/>
      </xdr:nvSpPr>
      <xdr:spPr>
        <a:xfrm>
          <a:off x="21272500" y="18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91287</xdr:rowOff>
    </xdr:from>
    <xdr:to>
      <xdr:col>116</xdr:col>
      <xdr:colOff>63500</xdr:colOff>
      <xdr:row>107</xdr:row>
      <xdr:rowOff>94945</xdr:rowOff>
    </xdr:to>
    <xdr:cxnSp macro="">
      <xdr:nvCxnSpPr>
        <xdr:cNvPr id="735" name="直線コネクタ 734">
          <a:extLst>
            <a:ext uri="{FF2B5EF4-FFF2-40B4-BE49-F238E27FC236}">
              <a16:creationId xmlns:a16="http://schemas.microsoft.com/office/drawing/2014/main" id="{2F2E96E9-7A96-471D-839A-F43799955C11}"/>
            </a:ext>
          </a:extLst>
        </xdr:cNvPr>
        <xdr:cNvCxnSpPr/>
      </xdr:nvCxnSpPr>
      <xdr:spPr>
        <a:xfrm flipV="1">
          <a:off x="21323300" y="18436437"/>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57404</xdr:rowOff>
    </xdr:from>
    <xdr:to>
      <xdr:col>107</xdr:col>
      <xdr:colOff>101600</xdr:colOff>
      <xdr:row>107</xdr:row>
      <xdr:rowOff>159004</xdr:rowOff>
    </xdr:to>
    <xdr:sp macro="" textlink="">
      <xdr:nvSpPr>
        <xdr:cNvPr id="736" name="楕円 735">
          <a:extLst>
            <a:ext uri="{FF2B5EF4-FFF2-40B4-BE49-F238E27FC236}">
              <a16:creationId xmlns:a16="http://schemas.microsoft.com/office/drawing/2014/main" id="{0DD233BF-B3C5-4353-A8A4-9A9A7FBCDCD8}"/>
            </a:ext>
          </a:extLst>
        </xdr:cNvPr>
        <xdr:cNvSpPr/>
      </xdr:nvSpPr>
      <xdr:spPr>
        <a:xfrm>
          <a:off x="20383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94945</xdr:rowOff>
    </xdr:from>
    <xdr:to>
      <xdr:col>111</xdr:col>
      <xdr:colOff>177800</xdr:colOff>
      <xdr:row>107</xdr:row>
      <xdr:rowOff>108204</xdr:rowOff>
    </xdr:to>
    <xdr:cxnSp macro="">
      <xdr:nvCxnSpPr>
        <xdr:cNvPr id="737" name="直線コネクタ 736">
          <a:extLst>
            <a:ext uri="{FF2B5EF4-FFF2-40B4-BE49-F238E27FC236}">
              <a16:creationId xmlns:a16="http://schemas.microsoft.com/office/drawing/2014/main" id="{765D70EB-80C9-469B-9B95-A77395E72D89}"/>
            </a:ext>
          </a:extLst>
        </xdr:cNvPr>
        <xdr:cNvCxnSpPr/>
      </xdr:nvCxnSpPr>
      <xdr:spPr>
        <a:xfrm flipV="1">
          <a:off x="20434300" y="18440095"/>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58776</xdr:rowOff>
    </xdr:from>
    <xdr:to>
      <xdr:col>102</xdr:col>
      <xdr:colOff>165100</xdr:colOff>
      <xdr:row>107</xdr:row>
      <xdr:rowOff>160376</xdr:rowOff>
    </xdr:to>
    <xdr:sp macro="" textlink="">
      <xdr:nvSpPr>
        <xdr:cNvPr id="738" name="楕円 737">
          <a:extLst>
            <a:ext uri="{FF2B5EF4-FFF2-40B4-BE49-F238E27FC236}">
              <a16:creationId xmlns:a16="http://schemas.microsoft.com/office/drawing/2014/main" id="{79E3025C-1C54-4318-BEED-7F4DFEA71CEF}"/>
            </a:ext>
          </a:extLst>
        </xdr:cNvPr>
        <xdr:cNvSpPr/>
      </xdr:nvSpPr>
      <xdr:spPr>
        <a:xfrm>
          <a:off x="19494500" y="184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108204</xdr:rowOff>
    </xdr:from>
    <xdr:to>
      <xdr:col>107</xdr:col>
      <xdr:colOff>50800</xdr:colOff>
      <xdr:row>107</xdr:row>
      <xdr:rowOff>109576</xdr:rowOff>
    </xdr:to>
    <xdr:cxnSp macro="">
      <xdr:nvCxnSpPr>
        <xdr:cNvPr id="739" name="直線コネクタ 738">
          <a:extLst>
            <a:ext uri="{FF2B5EF4-FFF2-40B4-BE49-F238E27FC236}">
              <a16:creationId xmlns:a16="http://schemas.microsoft.com/office/drawing/2014/main" id="{7D9CD65C-854D-4581-967E-04EDC00AF8E1}"/>
            </a:ext>
          </a:extLst>
        </xdr:cNvPr>
        <xdr:cNvCxnSpPr/>
      </xdr:nvCxnSpPr>
      <xdr:spPr>
        <a:xfrm flipV="1">
          <a:off x="19545300" y="1845335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61519</xdr:rowOff>
    </xdr:from>
    <xdr:to>
      <xdr:col>98</xdr:col>
      <xdr:colOff>38100</xdr:colOff>
      <xdr:row>107</xdr:row>
      <xdr:rowOff>163119</xdr:rowOff>
    </xdr:to>
    <xdr:sp macro="" textlink="">
      <xdr:nvSpPr>
        <xdr:cNvPr id="740" name="楕円 739">
          <a:extLst>
            <a:ext uri="{FF2B5EF4-FFF2-40B4-BE49-F238E27FC236}">
              <a16:creationId xmlns:a16="http://schemas.microsoft.com/office/drawing/2014/main" id="{E0D24871-51E1-4225-9ED0-DCFE9CC64802}"/>
            </a:ext>
          </a:extLst>
        </xdr:cNvPr>
        <xdr:cNvSpPr/>
      </xdr:nvSpPr>
      <xdr:spPr>
        <a:xfrm>
          <a:off x="18605500" y="184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109576</xdr:rowOff>
    </xdr:from>
    <xdr:to>
      <xdr:col>102</xdr:col>
      <xdr:colOff>114300</xdr:colOff>
      <xdr:row>107</xdr:row>
      <xdr:rowOff>112319</xdr:rowOff>
    </xdr:to>
    <xdr:cxnSp macro="">
      <xdr:nvCxnSpPr>
        <xdr:cNvPr id="741" name="直線コネクタ 740">
          <a:extLst>
            <a:ext uri="{FF2B5EF4-FFF2-40B4-BE49-F238E27FC236}">
              <a16:creationId xmlns:a16="http://schemas.microsoft.com/office/drawing/2014/main" id="{933BC113-92D2-41CB-83F4-7057C76A7E35}"/>
            </a:ext>
          </a:extLst>
        </xdr:cNvPr>
        <xdr:cNvCxnSpPr/>
      </xdr:nvCxnSpPr>
      <xdr:spPr>
        <a:xfrm flipV="1">
          <a:off x="18656300" y="184547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742" name="n_1aveValue【庁舎】&#10;一人当たり面積">
          <a:extLst>
            <a:ext uri="{FF2B5EF4-FFF2-40B4-BE49-F238E27FC236}">
              <a16:creationId xmlns:a16="http://schemas.microsoft.com/office/drawing/2014/main" id="{D675C2A1-1638-412E-8351-1BDC305F54B4}"/>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155872</xdr:rowOff>
    </xdr:from>
    <xdr:ext cx="469744" cy="259045"/>
    <xdr:sp macro="" textlink="">
      <xdr:nvSpPr>
        <xdr:cNvPr id="743" name="n_2aveValue【庁舎】&#10;一人当たり面積">
          <a:extLst>
            <a:ext uri="{FF2B5EF4-FFF2-40B4-BE49-F238E27FC236}">
              <a16:creationId xmlns:a16="http://schemas.microsoft.com/office/drawing/2014/main" id="{CE503AE0-5828-4982-B3E2-A9331545CA29}"/>
            </a:ext>
          </a:extLst>
        </xdr:cNvPr>
        <xdr:cNvSpPr txBox="1"/>
      </xdr:nvSpPr>
      <xdr:spPr>
        <a:xfrm>
          <a:off x="20199427" y="181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162272</xdr:rowOff>
    </xdr:from>
    <xdr:ext cx="469744" cy="259045"/>
    <xdr:sp macro="" textlink="">
      <xdr:nvSpPr>
        <xdr:cNvPr id="744" name="n_3aveValue【庁舎】&#10;一人当たり面積">
          <a:extLst>
            <a:ext uri="{FF2B5EF4-FFF2-40B4-BE49-F238E27FC236}">
              <a16:creationId xmlns:a16="http://schemas.microsoft.com/office/drawing/2014/main" id="{55BCBB49-1C9F-4DC3-962E-46D1DA8E6923}"/>
            </a:ext>
          </a:extLst>
        </xdr:cNvPr>
        <xdr:cNvSpPr txBox="1"/>
      </xdr:nvSpPr>
      <xdr:spPr>
        <a:xfrm>
          <a:off x="19310427" y="181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161358</xdr:rowOff>
    </xdr:from>
    <xdr:ext cx="469744" cy="259045"/>
    <xdr:sp macro="" textlink="">
      <xdr:nvSpPr>
        <xdr:cNvPr id="745" name="n_4aveValue【庁舎】&#10;一人当たり面積">
          <a:extLst>
            <a:ext uri="{FF2B5EF4-FFF2-40B4-BE49-F238E27FC236}">
              <a16:creationId xmlns:a16="http://schemas.microsoft.com/office/drawing/2014/main" id="{8DDC3B52-283C-4B2F-914C-8F67889EE783}"/>
            </a:ext>
          </a:extLst>
        </xdr:cNvPr>
        <xdr:cNvSpPr txBox="1"/>
      </xdr:nvSpPr>
      <xdr:spPr>
        <a:xfrm>
          <a:off x="18421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136872</xdr:rowOff>
    </xdr:from>
    <xdr:ext cx="469744" cy="259045"/>
    <xdr:sp macro="" textlink="">
      <xdr:nvSpPr>
        <xdr:cNvPr id="746" name="n_1mainValue【庁舎】&#10;一人当たり面積">
          <a:extLst>
            <a:ext uri="{FF2B5EF4-FFF2-40B4-BE49-F238E27FC236}">
              <a16:creationId xmlns:a16="http://schemas.microsoft.com/office/drawing/2014/main" id="{47FE7291-1FFB-41C5-A522-B6E709B14488}"/>
            </a:ext>
          </a:extLst>
        </xdr:cNvPr>
        <xdr:cNvSpPr txBox="1"/>
      </xdr:nvSpPr>
      <xdr:spPr>
        <a:xfrm>
          <a:off x="21075727" y="184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150131</xdr:rowOff>
    </xdr:from>
    <xdr:ext cx="469744" cy="259045"/>
    <xdr:sp macro="" textlink="">
      <xdr:nvSpPr>
        <xdr:cNvPr id="747" name="n_2mainValue【庁舎】&#10;一人当たり面積">
          <a:extLst>
            <a:ext uri="{FF2B5EF4-FFF2-40B4-BE49-F238E27FC236}">
              <a16:creationId xmlns:a16="http://schemas.microsoft.com/office/drawing/2014/main" id="{4FEE7943-8E18-4ABA-B614-2550D27D8396}"/>
            </a:ext>
          </a:extLst>
        </xdr:cNvPr>
        <xdr:cNvSpPr txBox="1"/>
      </xdr:nvSpPr>
      <xdr:spPr>
        <a:xfrm>
          <a:off x="20199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151503</xdr:rowOff>
    </xdr:from>
    <xdr:ext cx="469744" cy="259045"/>
    <xdr:sp macro="" textlink="">
      <xdr:nvSpPr>
        <xdr:cNvPr id="748" name="n_3mainValue【庁舎】&#10;一人当たり面積">
          <a:extLst>
            <a:ext uri="{FF2B5EF4-FFF2-40B4-BE49-F238E27FC236}">
              <a16:creationId xmlns:a16="http://schemas.microsoft.com/office/drawing/2014/main" id="{8C86F6B3-DC43-426F-98A3-DE0D775EC310}"/>
            </a:ext>
          </a:extLst>
        </xdr:cNvPr>
        <xdr:cNvSpPr txBox="1"/>
      </xdr:nvSpPr>
      <xdr:spPr>
        <a:xfrm>
          <a:off x="19310427" y="184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154246</xdr:rowOff>
    </xdr:from>
    <xdr:ext cx="469744" cy="259045"/>
    <xdr:sp macro="" textlink="">
      <xdr:nvSpPr>
        <xdr:cNvPr id="749" name="n_4mainValue【庁舎】&#10;一人当たり面積">
          <a:extLst>
            <a:ext uri="{FF2B5EF4-FFF2-40B4-BE49-F238E27FC236}">
              <a16:creationId xmlns:a16="http://schemas.microsoft.com/office/drawing/2014/main" id="{5736949C-C920-4B61-85FA-D5BE5A3E0810}"/>
            </a:ext>
          </a:extLst>
        </xdr:cNvPr>
        <xdr:cNvSpPr txBox="1"/>
      </xdr:nvSpPr>
      <xdr:spPr>
        <a:xfrm>
          <a:off x="18421427" y="1849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39636A42-8365-4804-A7F5-DB6832EDD18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3F565416-0A29-4244-9295-7239C446419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1463C077-2C99-4429-9EBC-2EA74B5D483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を除き、どの施設においても有形固定資産減価償却率が７５％を超えており、類似団体内平均値を大きく上回っている。その要因として、体育館・プールについては、昭和４５年に建設された町民体育館が耐用年数である３４年を超えているためであり、福祉施設についても、昭和５０年代に建設された老人憩いの家が耐用年数である２２年を超えているためである。また、一般廃棄物処理施設については、昭和６０年に建設された美化センターが耐用年数である３８年を経過しつつあるためであり、庁舎についても、昭和３９年に建設されており、耐用年数である５０年を超えているためである。どの施設においても、日々の修繕を行っているため、使用する上で問題はないが、今後は、岬町公共施設適正化基本方針に基づき、長寿命化や建替等を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15,035
14,891
49.18
7,944,031
7,845,986
71,783
4,703,294
7,870,910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39.7</a:t>
          </a:r>
          <a:r>
            <a:rPr kumimoji="1" lang="ja-JP" altLang="en-US" sz="1300">
              <a:latin typeface="ＭＳ Ｐゴシック" panose="020B0600070205080204" pitchFamily="50" charset="-128"/>
              <a:ea typeface="ＭＳ Ｐゴシック" panose="020B0600070205080204" pitchFamily="50" charset="-128"/>
            </a:rPr>
            <a:t>％）　に加え、町内に中心となる産業がないこと等により、財政基盤が弱く、全国平均を下回っている。今後は、町内への更なる企業誘致により税収増を図るとともに、策定予定の新たな「岬町行財政集中改革計画」による取組みを通じて歳出削減を行うことで財政基盤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82852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607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36891</xdr:rowOff>
    </xdr:from>
    <xdr:to>
      <xdr:col>15</xdr:col>
      <xdr:colOff>82550</xdr:colOff>
      <xdr:row>42</xdr:row>
      <xdr:rowOff>48381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36891</xdr:rowOff>
    </xdr:from>
    <xdr:to>
      <xdr:col>11</xdr:col>
      <xdr:colOff>31750</xdr:colOff>
      <xdr:row>42</xdr:row>
      <xdr:rowOff>36891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37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134559</xdr:rowOff>
    </xdr:from>
    <xdr:to>
      <xdr:col>11</xdr:col>
      <xdr:colOff>82550</xdr:colOff>
      <xdr:row>42</xdr:row>
      <xdr:rowOff>64709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48579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83958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157541</xdr:rowOff>
    </xdr:from>
    <xdr:to>
      <xdr:col>11</xdr:col>
      <xdr:colOff>82550</xdr:colOff>
      <xdr:row>42</xdr:row>
      <xdr:rowOff>87691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72468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72468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年度は、経常一般財源の増加が、経常経費充当一般財源の増加を上回ったため、経常収支比率が</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ポイント改善している。経常一般財源が増加した要因としては、新型コロナウイルス感染症に伴う徴収猶予債が皆減したことや、普通地方交付税が大きく増加したことが挙げられる。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依然として類似団体内平均値を上回っているため、今後は、人件費の削減、新発債の抑制による公債費の削減、下水道事業への繰出金の抑制など、策定予定の新たな「岬町行財政集中改革計画」による取組みを通じて経常経費の削減に努めることで財政構造の弾力性の確保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118872</xdr:rowOff>
    </xdr:from>
    <xdr:to>
      <xdr:col>23</xdr:col>
      <xdr:colOff>133350</xdr:colOff>
      <xdr:row>65</xdr:row>
      <xdr:rowOff>128524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6312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128524</xdr:rowOff>
    </xdr:from>
    <xdr:to>
      <xdr:col>19</xdr:col>
      <xdr:colOff>133350</xdr:colOff>
      <xdr:row>65</xdr:row>
      <xdr:rowOff>147828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727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147828</xdr:rowOff>
    </xdr:from>
    <xdr:to>
      <xdr:col>15</xdr:col>
      <xdr:colOff>82550</xdr:colOff>
      <xdr:row>65</xdr:row>
      <xdr:rowOff>167132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920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167132</xdr:rowOff>
    </xdr:from>
    <xdr:to>
      <xdr:col>11</xdr:col>
      <xdr:colOff>31750</xdr:colOff>
      <xdr:row>66</xdr:row>
      <xdr:rowOff>19812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3113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68072</xdr:rowOff>
    </xdr:from>
    <xdr:to>
      <xdr:col>23</xdr:col>
      <xdr:colOff>184150</xdr:colOff>
      <xdr:row>65</xdr:row>
      <xdr:rowOff>169672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40149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97028</xdr:rowOff>
    </xdr:from>
    <xdr:to>
      <xdr:col>15</xdr:col>
      <xdr:colOff>133350</xdr:colOff>
      <xdr:row>66</xdr:row>
      <xdr:rowOff>27178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11955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116332</xdr:rowOff>
    </xdr:from>
    <xdr:to>
      <xdr:col>11</xdr:col>
      <xdr:colOff>82550</xdr:colOff>
      <xdr:row>66</xdr:row>
      <xdr:rowOff>46482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31259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140462</xdr:rowOff>
    </xdr:from>
    <xdr:to>
      <xdr:col>7</xdr:col>
      <xdr:colOff>31750</xdr:colOff>
      <xdr:row>66</xdr:row>
      <xdr:rowOff>70612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55389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のは、人口減少が続いていることに加え、ごみ処理・し尿処理業務を直営で行っていること等が主な要因である。今後は、行財政改革を推進し民間でも実施可能な部分については、積極的に民間委託を推進することで経費の節減を図る。併せて、職員の新規採用の抑制、事務事業の見直し等を徹底し、より一層のコスト削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168790</xdr:rowOff>
    </xdr:from>
    <xdr:to>
      <xdr:col>23</xdr:col>
      <xdr:colOff>133350</xdr:colOff>
      <xdr:row>82</xdr:row>
      <xdr:rowOff>44545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56240"/>
          <a:ext cx="838200" cy="4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113497</xdr:rowOff>
    </xdr:from>
    <xdr:to>
      <xdr:col>19</xdr:col>
      <xdr:colOff>133350</xdr:colOff>
      <xdr:row>81</xdr:row>
      <xdr:rowOff>168790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00947"/>
          <a:ext cx="889000" cy="5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113497</xdr:rowOff>
    </xdr:from>
    <xdr:to>
      <xdr:col>15</xdr:col>
      <xdr:colOff>82550</xdr:colOff>
      <xdr:row>81</xdr:row>
      <xdr:rowOff>133508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000947"/>
          <a:ext cx="889000" cy="2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136135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68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97706</xdr:rowOff>
    </xdr:from>
    <xdr:to>
      <xdr:col>11</xdr:col>
      <xdr:colOff>31750</xdr:colOff>
      <xdr:row>81</xdr:row>
      <xdr:rowOff>133508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85156"/>
          <a:ext cx="889000" cy="3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166219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107948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165195</xdr:rowOff>
    </xdr:from>
    <xdr:to>
      <xdr:col>23</xdr:col>
      <xdr:colOff>184150</xdr:colOff>
      <xdr:row>82</xdr:row>
      <xdr:rowOff>95345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5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137272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2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117990</xdr:rowOff>
    </xdr:from>
    <xdr:to>
      <xdr:col>19</xdr:col>
      <xdr:colOff>184150</xdr:colOff>
      <xdr:row>82</xdr:row>
      <xdr:rowOff>48140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58317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62697</xdr:rowOff>
    </xdr:from>
    <xdr:to>
      <xdr:col>15</xdr:col>
      <xdr:colOff>133350</xdr:colOff>
      <xdr:row>81</xdr:row>
      <xdr:rowOff>164297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149074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3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82708</xdr:rowOff>
    </xdr:from>
    <xdr:to>
      <xdr:col>11</xdr:col>
      <xdr:colOff>82550</xdr:colOff>
      <xdr:row>82</xdr:row>
      <xdr:rowOff>12858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169085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5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46906</xdr:rowOff>
    </xdr:from>
    <xdr:to>
      <xdr:col>7</xdr:col>
      <xdr:colOff>31750</xdr:colOff>
      <xdr:row>81</xdr:row>
      <xdr:rowOff>148506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133283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2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「岬町行財政集中改革計画（第３次集中改革プラン）」に基づき全職員の給与カット（</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％カット）・管理職手当のカット（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％カット）を行っており、類似団体内平均値を下回る水準にある。今後とも、全職員の給料カット・管理職手当のカットを引き続き実施し、各種手当の総点検を行うことで給与の適正化を推進していく。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55638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739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55638</xdr:rowOff>
    </xdr:from>
    <xdr:to>
      <xdr:col>72</xdr:col>
      <xdr:colOff>203200</xdr:colOff>
      <xdr:row>86</xdr:row>
      <xdr:rowOff>67129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003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147562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118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年度では、前年度に比べ</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人悪化した。職員の新規採用については、原則、退職者数を上限とし、総職員数の抑制を図ることで類似団体平均を下回っている。今後とも、民間委託の推進や事務事業の見直し等により、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97663</xdr:rowOff>
    </xdr:from>
    <xdr:to>
      <xdr:col>81</xdr:col>
      <xdr:colOff>44450</xdr:colOff>
      <xdr:row>61</xdr:row>
      <xdr:rowOff>110210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56113"/>
          <a:ext cx="8382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97663</xdr:rowOff>
    </xdr:from>
    <xdr:to>
      <xdr:col>77</xdr:col>
      <xdr:colOff>44450</xdr:colOff>
      <xdr:row>61</xdr:row>
      <xdr:rowOff>100559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5611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79324</xdr:rowOff>
    </xdr:from>
    <xdr:to>
      <xdr:col>72</xdr:col>
      <xdr:colOff>203200</xdr:colOff>
      <xdr:row>61</xdr:row>
      <xdr:rowOff>100559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37774"/>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16942</xdr:rowOff>
    </xdr:from>
    <xdr:to>
      <xdr:col>73</xdr:col>
      <xdr:colOff>44450</xdr:colOff>
      <xdr:row>61</xdr:row>
      <xdr:rowOff>118542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128719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40234</xdr:rowOff>
    </xdr:from>
    <xdr:to>
      <xdr:col>68</xdr:col>
      <xdr:colOff>152400</xdr:colOff>
      <xdr:row>61</xdr:row>
      <xdr:rowOff>79324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98684"/>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6807</xdr:rowOff>
    </xdr:from>
    <xdr:to>
      <xdr:col>68</xdr:col>
      <xdr:colOff>203200</xdr:colOff>
      <xdr:row>61</xdr:row>
      <xdr:rowOff>108407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118584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88358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4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59410</xdr:rowOff>
    </xdr:from>
    <xdr:to>
      <xdr:col>81</xdr:col>
      <xdr:colOff>95250</xdr:colOff>
      <xdr:row>61</xdr:row>
      <xdr:rowOff>161010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75937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6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46863</xdr:rowOff>
    </xdr:from>
    <xdr:to>
      <xdr:col>77</xdr:col>
      <xdr:colOff>95250</xdr:colOff>
      <xdr:row>61</xdr:row>
      <xdr:rowOff>148463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158640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49759</xdr:rowOff>
    </xdr:from>
    <xdr:to>
      <xdr:col>73</xdr:col>
      <xdr:colOff>44450</xdr:colOff>
      <xdr:row>61</xdr:row>
      <xdr:rowOff>151359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136136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9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28524</xdr:rowOff>
    </xdr:from>
    <xdr:to>
      <xdr:col>68</xdr:col>
      <xdr:colOff>203200</xdr:colOff>
      <xdr:row>61</xdr:row>
      <xdr:rowOff>130124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114901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7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160884</xdr:rowOff>
    </xdr:from>
    <xdr:to>
      <xdr:col>64</xdr:col>
      <xdr:colOff>152400</xdr:colOff>
      <xdr:row>61</xdr:row>
      <xdr:rowOff>91034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101211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1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過去に発行した地方債の償還により、類似団体内平均値を大きく上回っているが、過去の大規模事業に係る地方債の償還が終了したことに伴い、元利償還金が減少したため、令和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となった。しかし、依然として、過去の社会資本整備により借り入れた地方債の償還が大きな財政負担となっていることから、今後とも、新規事業の実施にあたっては、地方債発行を最小限に抑えつつ、企業誘致等による税収増を図ることで地方債に依存し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63077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273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119380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354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44</xdr:row>
      <xdr:rowOff>36406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9173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36406</xdr:rowOff>
    </xdr:from>
    <xdr:to>
      <xdr:col>68</xdr:col>
      <xdr:colOff>152400</xdr:colOff>
      <xdr:row>44</xdr:row>
      <xdr:rowOff>124883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802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157056</xdr:rowOff>
    </xdr:from>
    <xdr:to>
      <xdr:col>68</xdr:col>
      <xdr:colOff>203200</xdr:colOff>
      <xdr:row>44</xdr:row>
      <xdr:rowOff>87206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71983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基準財政需要額算入見込額が減少しているが、公営企業債等繰入見込額が減少したことや、小学校体育館の空調設置やコミュニティバスの運行に係る地方債の発行等は行っているものの、借入額を上回る既発債の償還を行い地方債残高が減少したこと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過去に発行した地方債残高が大きいことから全国平均を大きく下回っているため、今後も策定予定の新たな「岬町行財政集中改革計画」に基づき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43603</xdr:rowOff>
    </xdr:from>
    <xdr:to>
      <xdr:col>81</xdr:col>
      <xdr:colOff>44450</xdr:colOff>
      <xdr:row>20</xdr:row>
      <xdr:rowOff>147018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472603"/>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147018</xdr:rowOff>
    </xdr:from>
    <xdr:to>
      <xdr:col>77</xdr:col>
      <xdr:colOff>44450</xdr:colOff>
      <xdr:row>21</xdr:row>
      <xdr:rowOff>61746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576018"/>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36467</xdr:rowOff>
    </xdr:from>
    <xdr:to>
      <xdr:col>72</xdr:col>
      <xdr:colOff>203200</xdr:colOff>
      <xdr:row>21</xdr:row>
      <xdr:rowOff>61746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63691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108010</xdr:rowOff>
    </xdr:from>
    <xdr:to>
      <xdr:col>73</xdr:col>
      <xdr:colOff>44450</xdr:colOff>
      <xdr:row>15</xdr:row>
      <xdr:rowOff>38160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159657</xdr:rowOff>
    </xdr:from>
    <xdr:to>
      <xdr:col>68</xdr:col>
      <xdr:colOff>152400</xdr:colOff>
      <xdr:row>21</xdr:row>
      <xdr:rowOff>36467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5886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97669</xdr:rowOff>
    </xdr:from>
    <xdr:to>
      <xdr:col>68</xdr:col>
      <xdr:colOff>203200</xdr:colOff>
      <xdr:row>15</xdr:row>
      <xdr:rowOff>27819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164253</xdr:rowOff>
    </xdr:from>
    <xdr:to>
      <xdr:col>81</xdr:col>
      <xdr:colOff>95250</xdr:colOff>
      <xdr:row>20</xdr:row>
      <xdr:rowOff>94403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136330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9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96218</xdr:rowOff>
    </xdr:from>
    <xdr:to>
      <xdr:col>77</xdr:col>
      <xdr:colOff>95250</xdr:colOff>
      <xdr:row>21</xdr:row>
      <xdr:rowOff>26368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11145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611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10946</xdr:rowOff>
    </xdr:from>
    <xdr:to>
      <xdr:col>73</xdr:col>
      <xdr:colOff>44450</xdr:colOff>
      <xdr:row>21</xdr:row>
      <xdr:rowOff>112546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97323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69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157117</xdr:rowOff>
    </xdr:from>
    <xdr:to>
      <xdr:col>68</xdr:col>
      <xdr:colOff>203200</xdr:colOff>
      <xdr:row>21</xdr:row>
      <xdr:rowOff>87267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72044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7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108857</xdr:rowOff>
    </xdr:from>
    <xdr:to>
      <xdr:col>64</xdr:col>
      <xdr:colOff>152400</xdr:colOff>
      <xdr:row>21</xdr:row>
      <xdr:rowOff>39007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23784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129720</xdr:colOff>
      <xdr:row>26</xdr:row>
      <xdr:rowOff>74405</xdr:rowOff>
    </xdr:from>
    <xdr:ext cx="9979025" cy="425758"/>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753175" y="4577132"/>
          <a:ext cx="99790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15,035
14,891
49.18
7,944,031
7,845,986
71,783
4,703,294
7,870,910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退職手当や超過勤務手当が増加していることから、昨年度の人件費総額を上回った。依然として類似団体内平均値及び全国平均を上回っていることから、今後も、策定予定の新たな「岬町行財政集中改革計画」に基づく行財政改革を推進し、民間でも実施可能な部分については、積極的に民間委託を推進し、併せて、職員の新規採用の抑制により一層のコスト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711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154432</xdr:rowOff>
    </xdr:from>
    <xdr:to>
      <xdr:col>19</xdr:col>
      <xdr:colOff>187325</xdr:colOff>
      <xdr:row>35</xdr:row>
      <xdr:rowOff>170434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8373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154432</xdr:rowOff>
    </xdr:from>
    <xdr:to>
      <xdr:col>15</xdr:col>
      <xdr:colOff>98425</xdr:colOff>
      <xdr:row>35</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837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25908</xdr:rowOff>
    </xdr:from>
    <xdr:to>
      <xdr:col>15</xdr:col>
      <xdr:colOff>149225</xdr:colOff>
      <xdr:row>34</xdr:row>
      <xdr:rowOff>127508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137685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42418</xdr:rowOff>
    </xdr:from>
    <xdr:to>
      <xdr:col>11</xdr:col>
      <xdr:colOff>9525</xdr:colOff>
      <xdr:row>35</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431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146829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34561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06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103632</xdr:rowOff>
    </xdr:from>
    <xdr:to>
      <xdr:col>15</xdr:col>
      <xdr:colOff>149225</xdr:colOff>
      <xdr:row>35</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18559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163068</xdr:rowOff>
    </xdr:from>
    <xdr:to>
      <xdr:col>11</xdr:col>
      <xdr:colOff>60325</xdr:colOff>
      <xdr:row>35</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77995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7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55626</xdr:rowOff>
    </xdr:from>
    <xdr:to>
      <xdr:col>6</xdr:col>
      <xdr:colOff>171450</xdr:colOff>
      <xdr:row>35</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142003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これは住民情報システムの更新等を行ったことが主な要因である。今後も、策定予定の新たな「岬町行財政集中改革計画」に基づき行財政改革を実施することにより、物件費の抑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17</xdr:row>
      <xdr:rowOff>167821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715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19</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7158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9978</xdr:rowOff>
    </xdr:from>
    <xdr:to>
      <xdr:col>73</xdr:col>
      <xdr:colOff>180975</xdr:colOff>
      <xdr:row>19</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67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144434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8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9978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13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122663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100891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主な要因は、一般財源等分の子ども医療費や障害福祉サービス費に係る費用が減少したからである。扶助費は令和元年度を境に減少傾向にあるが、引き続き今後の動向に留意しながら、経費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44450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690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58</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817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58</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893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120650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53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内平均値を大きく上回っている。高齢化による介護保険特別会計や後期高齢者医療特別会計などの特別会計への繰出金や、下水道事業などの企業会計への繰出金が多額であ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今後は、下水道事業などの企業会計への繰出金については、企業会計の独立採算の原則に基づく繰出基準の厳格な適用など、更なる適正化に努める。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76381</xdr:rowOff>
    </xdr:from>
    <xdr:to>
      <xdr:col>82</xdr:col>
      <xdr:colOff>107950</xdr:colOff>
      <xdr:row>60</xdr:row>
      <xdr:rowOff>45357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3231"/>
          <a:ext cx="0" cy="116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17434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45357</xdr:rowOff>
    </xdr:from>
    <xdr:to>
      <xdr:col>82</xdr:col>
      <xdr:colOff>196850</xdr:colOff>
      <xdr:row>60</xdr:row>
      <xdr:rowOff>45357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3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162758</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0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76381</xdr:rowOff>
    </xdr:from>
    <xdr:to>
      <xdr:col>82</xdr:col>
      <xdr:colOff>196850</xdr:colOff>
      <xdr:row>53</xdr:row>
      <xdr:rowOff>76381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164556</xdr:rowOff>
    </xdr:from>
    <xdr:to>
      <xdr:col>82</xdr:col>
      <xdr:colOff>107950</xdr:colOff>
      <xdr:row>60</xdr:row>
      <xdr:rowOff>130266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28010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91077</xdr:rowOff>
    </xdr:from>
    <xdr:to>
      <xdr:col>78</xdr:col>
      <xdr:colOff>69850</xdr:colOff>
      <xdr:row>60</xdr:row>
      <xdr:rowOff>130266</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3780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77833</xdr:rowOff>
    </xdr:from>
    <xdr:to>
      <xdr:col>78</xdr:col>
      <xdr:colOff>120650</xdr:colOff>
      <xdr:row>58</xdr:row>
      <xdr:rowOff>7983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18160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19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19231</xdr:rowOff>
    </xdr:from>
    <xdr:to>
      <xdr:col>73</xdr:col>
      <xdr:colOff>180975</xdr:colOff>
      <xdr:row>60</xdr:row>
      <xdr:rowOff>91077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3062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23949</xdr:rowOff>
    </xdr:from>
    <xdr:to>
      <xdr:col>74</xdr:col>
      <xdr:colOff>31750</xdr:colOff>
      <xdr:row>58</xdr:row>
      <xdr:rowOff>125549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135726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19231</xdr:rowOff>
    </xdr:from>
    <xdr:to>
      <xdr:col>69</xdr:col>
      <xdr:colOff>92075</xdr:colOff>
      <xdr:row>60</xdr:row>
      <xdr:rowOff>104140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30623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xdr:rowOff>
    </xdr:from>
    <xdr:to>
      <xdr:col>65</xdr:col>
      <xdr:colOff>53975</xdr:colOff>
      <xdr:row>58</xdr:row>
      <xdr:rowOff>105954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116131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1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113756</xdr:rowOff>
    </xdr:from>
    <xdr:to>
      <xdr:col>82</xdr:col>
      <xdr:colOff>158750</xdr:colOff>
      <xdr:row>60</xdr:row>
      <xdr:rowOff>43906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2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22333</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3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79466</xdr:rowOff>
    </xdr:from>
    <xdr:to>
      <xdr:col>78</xdr:col>
      <xdr:colOff>120650</xdr:colOff>
      <xdr:row>61</xdr:row>
      <xdr:rowOff>9616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165843</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52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40277</xdr:rowOff>
    </xdr:from>
    <xdr:to>
      <xdr:col>74</xdr:col>
      <xdr:colOff>31750</xdr:colOff>
      <xdr:row>60</xdr:row>
      <xdr:rowOff>141877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32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126654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1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139881</xdr:rowOff>
    </xdr:from>
    <xdr:to>
      <xdr:col>69</xdr:col>
      <xdr:colOff>142875</xdr:colOff>
      <xdr:row>60</xdr:row>
      <xdr:rowOff>70031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54808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4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53340</xdr:rowOff>
    </xdr:from>
    <xdr:to>
      <xdr:col>65</xdr:col>
      <xdr:colOff>53975</xdr:colOff>
      <xdr:row>60</xdr:row>
      <xdr:rowOff>154940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139717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内平均値を下回っている。主な要因は、ごみ・し尿処理業務を直営で実施していることである。今後も、一定の役割を終えた補助金・負担金の見直しや廃止に向けて検討する方針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43180</xdr:rowOff>
    </xdr:from>
    <xdr:to>
      <xdr:col>82</xdr:col>
      <xdr:colOff>107950</xdr:colOff>
      <xdr:row>34</xdr:row>
      <xdr:rowOff>104140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72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35</xdr:row>
      <xdr:rowOff>1270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33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16510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00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16510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56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163830</xdr:rowOff>
    </xdr:from>
    <xdr:to>
      <xdr:col>82</xdr:col>
      <xdr:colOff>158750</xdr:colOff>
      <xdr:row>34</xdr:row>
      <xdr:rowOff>93980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8907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137160</xdr:rowOff>
    </xdr:from>
    <xdr:to>
      <xdr:col>69</xdr:col>
      <xdr:colOff>142875</xdr:colOff>
      <xdr:row>35</xdr:row>
      <xdr:rowOff>67310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77487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年度の新型コロナウイルス感染拡大に伴う町税の徴収猶予による減収を補てんするための猶予特例債の償還があったこと等から、前年度に比べ</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ポイント悪化した。また、過去に実施した消防庁舎などの整備による地方債の元利償還金及び公営企業債の元利償還金に対する繰出金など、公債費に準じる経費を含めた公債費関係経費は高止まりの状況にあり、これらの償還が終了するまでは厳しい状況が予想される。今後は、建設事業を精査・重点化するとともに、新発債の発行にあたっては、発行総額を抑制することに加えて、交付税算入措置のある地方債を活用することで後年度負担の軽減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74422</xdr:rowOff>
    </xdr:from>
    <xdr:to>
      <xdr:col>24</xdr:col>
      <xdr:colOff>25400</xdr:colOff>
      <xdr:row>78</xdr:row>
      <xdr:rowOff>30987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76072"/>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74422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27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156718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2760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77</xdr:row>
      <xdr:rowOff>165863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358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23622</xdr:rowOff>
    </xdr:from>
    <xdr:to>
      <xdr:col>20</xdr:col>
      <xdr:colOff>38100</xdr:colOff>
      <xdr:row>77</xdr:row>
      <xdr:rowOff>125222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公債費以外に係る経常収支比率は、令和元年度に比べ</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た。これは子ども医療費に係る費用の減少に伴い扶助費等が減少したことや、泉州南消防組合負担金の減少に伴い補助費等が減少したことが主な要因である。今後も、策定予定の新たな「岬町行財政集中改革計画」に基づき行財政改革を実施することにより、経常収支比率の改善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157480</xdr:rowOff>
    </xdr:from>
    <xdr:to>
      <xdr:col>82</xdr:col>
      <xdr:colOff>107950</xdr:colOff>
      <xdr:row>79</xdr:row>
      <xdr:rowOff>100330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5305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100330</xdr:rowOff>
    </xdr:from>
    <xdr:to>
      <xdr:col>78</xdr:col>
      <xdr:colOff>69850</xdr:colOff>
      <xdr:row>79</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64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62230</xdr:rowOff>
    </xdr:from>
    <xdr:to>
      <xdr:col>73</xdr:col>
      <xdr:colOff>180975</xdr:colOff>
      <xdr:row>79</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60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79</xdr:row>
      <xdr:rowOff>73661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606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138447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123207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106680</xdr:rowOff>
    </xdr:from>
    <xdr:to>
      <xdr:col>82</xdr:col>
      <xdr:colOff>158750</xdr:colOff>
      <xdr:row>79</xdr:row>
      <xdr:rowOff>36830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78757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49530</xdr:rowOff>
    </xdr:from>
    <xdr:to>
      <xdr:col>78</xdr:col>
      <xdr:colOff>120650</xdr:colOff>
      <xdr:row>79</xdr:row>
      <xdr:rowOff>151130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135907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xdr:rowOff>
    </xdr:from>
    <xdr:to>
      <xdr:col>69</xdr:col>
      <xdr:colOff>142875</xdr:colOff>
      <xdr:row>79</xdr:row>
      <xdr:rowOff>113030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97807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22861</xdr:rowOff>
    </xdr:from>
    <xdr:to>
      <xdr:col>65</xdr:col>
      <xdr:colOff>53975</xdr:colOff>
      <xdr:row>79</xdr:row>
      <xdr:rowOff>124461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109238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80664</xdr:rowOff>
    </xdr:from>
    <xdr:to>
      <xdr:col>29</xdr:col>
      <xdr:colOff>127000</xdr:colOff>
      <xdr:row>17</xdr:row>
      <xdr:rowOff>156435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42939"/>
          <a:ext cx="647700" cy="75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156435</xdr:rowOff>
    </xdr:from>
    <xdr:to>
      <xdr:col>26</xdr:col>
      <xdr:colOff>50800</xdr:colOff>
      <xdr:row>18</xdr:row>
      <xdr:rowOff>29555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18710"/>
          <a:ext cx="698500" cy="44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29555</xdr:rowOff>
    </xdr:from>
    <xdr:to>
      <xdr:col>22</xdr:col>
      <xdr:colOff>114300</xdr:colOff>
      <xdr:row>18</xdr:row>
      <xdr:rowOff>37890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63280"/>
          <a:ext cx="698500" cy="8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85035</xdr:rowOff>
    </xdr:from>
    <xdr:to>
      <xdr:col>22</xdr:col>
      <xdr:colOff>165100</xdr:colOff>
      <xdr:row>19</xdr:row>
      <xdr:rowOff>15185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1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171412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37890</xdr:rowOff>
    </xdr:from>
    <xdr:to>
      <xdr:col>18</xdr:col>
      <xdr:colOff>177800</xdr:colOff>
      <xdr:row>18</xdr:row>
      <xdr:rowOff>76660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71615"/>
          <a:ext cx="698500" cy="38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96818</xdr:rowOff>
    </xdr:from>
    <xdr:to>
      <xdr:col>19</xdr:col>
      <xdr:colOff>38100</xdr:colOff>
      <xdr:row>19</xdr:row>
      <xdr:rowOff>26967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3054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108156</xdr:rowOff>
    </xdr:from>
    <xdr:to>
      <xdr:col>15</xdr:col>
      <xdr:colOff>101600</xdr:colOff>
      <xdr:row>19</xdr:row>
      <xdr:rowOff>38306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4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23083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2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29864</xdr:rowOff>
    </xdr:from>
    <xdr:to>
      <xdr:col>29</xdr:col>
      <xdr:colOff>177800</xdr:colOff>
      <xdr:row>17</xdr:row>
      <xdr:rowOff>131464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9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46391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3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105635</xdr:rowOff>
    </xdr:from>
    <xdr:to>
      <xdr:col>26</xdr:col>
      <xdr:colOff>101600</xdr:colOff>
      <xdr:row>18</xdr:row>
      <xdr:rowOff>35785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7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45962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3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150205</xdr:rowOff>
    </xdr:from>
    <xdr:to>
      <xdr:col>22</xdr:col>
      <xdr:colOff>165100</xdr:colOff>
      <xdr:row>18</xdr:row>
      <xdr:rowOff>80355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1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8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158540</xdr:rowOff>
    </xdr:from>
    <xdr:to>
      <xdr:col>19</xdr:col>
      <xdr:colOff>38100</xdr:colOff>
      <xdr:row>18</xdr:row>
      <xdr:rowOff>88690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2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98867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8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25860</xdr:rowOff>
    </xdr:from>
    <xdr:to>
      <xdr:col>15</xdr:col>
      <xdr:colOff>101600</xdr:colOff>
      <xdr:row>18</xdr:row>
      <xdr:rowOff>127460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9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137637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2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166352</xdr:rowOff>
    </xdr:from>
    <xdr:to>
      <xdr:col>29</xdr:col>
      <xdr:colOff>127000</xdr:colOff>
      <xdr:row>35</xdr:row>
      <xdr:rowOff>243749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776702"/>
          <a:ext cx="647700" cy="77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243749</xdr:rowOff>
    </xdr:from>
    <xdr:to>
      <xdr:col>26</xdr:col>
      <xdr:colOff>50800</xdr:colOff>
      <xdr:row>35</xdr:row>
      <xdr:rowOff>286285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54099"/>
          <a:ext cx="698500" cy="42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225020</xdr:rowOff>
    </xdr:from>
    <xdr:to>
      <xdr:col>22</xdr:col>
      <xdr:colOff>114300</xdr:colOff>
      <xdr:row>35</xdr:row>
      <xdr:rowOff>286285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35370"/>
          <a:ext cx="698500" cy="61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304702</xdr:rowOff>
    </xdr:from>
    <xdr:to>
      <xdr:col>22</xdr:col>
      <xdr:colOff>165100</xdr:colOff>
      <xdr:row>36</xdr:row>
      <xdr:rowOff>63402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915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48179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0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210831</xdr:rowOff>
    </xdr:from>
    <xdr:to>
      <xdr:col>18</xdr:col>
      <xdr:colOff>177800</xdr:colOff>
      <xdr:row>35</xdr:row>
      <xdr:rowOff>225020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21181"/>
          <a:ext cx="698500" cy="14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302857</xdr:rowOff>
    </xdr:from>
    <xdr:to>
      <xdr:col>19</xdr:col>
      <xdr:colOff>38100</xdr:colOff>
      <xdr:row>36</xdr:row>
      <xdr:rowOff>61557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913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46334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9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299379</xdr:rowOff>
    </xdr:from>
    <xdr:to>
      <xdr:col>15</xdr:col>
      <xdr:colOff>101600</xdr:colOff>
      <xdr:row>36</xdr:row>
      <xdr:rowOff>58079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09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42856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9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115552</xdr:rowOff>
    </xdr:from>
    <xdr:to>
      <xdr:col>29</xdr:col>
      <xdr:colOff>177800</xdr:colOff>
      <xdr:row>35</xdr:row>
      <xdr:rowOff>217152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2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303529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7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192949</xdr:rowOff>
    </xdr:from>
    <xdr:to>
      <xdr:col>26</xdr:col>
      <xdr:colOff>101600</xdr:colOff>
      <xdr:row>35</xdr:row>
      <xdr:rowOff>294549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0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304726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72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235485</xdr:rowOff>
    </xdr:from>
    <xdr:to>
      <xdr:col>22</xdr:col>
      <xdr:colOff>165100</xdr:colOff>
      <xdr:row>35</xdr:row>
      <xdr:rowOff>337085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45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1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174220</xdr:rowOff>
    </xdr:from>
    <xdr:to>
      <xdr:col>19</xdr:col>
      <xdr:colOff>38100</xdr:colOff>
      <xdr:row>35</xdr:row>
      <xdr:rowOff>275820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8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285997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160031</xdr:rowOff>
    </xdr:from>
    <xdr:to>
      <xdr:col>15</xdr:col>
      <xdr:colOff>101600</xdr:colOff>
      <xdr:row>35</xdr:row>
      <xdr:rowOff>261631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70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271808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3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15,035
14,891
49.18
7,944,031
7,845,986
71,783
4,703,294
7,870,910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109054</xdr:rowOff>
    </xdr:from>
    <xdr:to>
      <xdr:col>24</xdr:col>
      <xdr:colOff>63500</xdr:colOff>
      <xdr:row>35</xdr:row>
      <xdr:rowOff>155510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09804"/>
          <a:ext cx="8382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155510</xdr:rowOff>
    </xdr:from>
    <xdr:to>
      <xdr:col>19</xdr:col>
      <xdr:colOff>177800</xdr:colOff>
      <xdr:row>36</xdr:row>
      <xdr:rowOff>84452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56260"/>
          <a:ext cx="889000" cy="10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84452</xdr:rowOff>
    </xdr:from>
    <xdr:to>
      <xdr:col>15</xdr:col>
      <xdr:colOff>50800</xdr:colOff>
      <xdr:row>36</xdr:row>
      <xdr:rowOff>94652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56652"/>
          <a:ext cx="8890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58693</xdr:rowOff>
    </xdr:from>
    <xdr:to>
      <xdr:col>15</xdr:col>
      <xdr:colOff>101600</xdr:colOff>
      <xdr:row>36</xdr:row>
      <xdr:rowOff>160293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151420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78435</xdr:rowOff>
    </xdr:from>
    <xdr:to>
      <xdr:col>10</xdr:col>
      <xdr:colOff>114300</xdr:colOff>
      <xdr:row>36</xdr:row>
      <xdr:rowOff>94652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50635"/>
          <a:ext cx="8890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63672</xdr:rowOff>
    </xdr:from>
    <xdr:to>
      <xdr:col>10</xdr:col>
      <xdr:colOff>165100</xdr:colOff>
      <xdr:row>36</xdr:row>
      <xdr:rowOff>165272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156399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66547</xdr:rowOff>
    </xdr:from>
    <xdr:to>
      <xdr:col>6</xdr:col>
      <xdr:colOff>38100</xdr:colOff>
      <xdr:row>36</xdr:row>
      <xdr:rowOff>168147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159274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58254</xdr:rowOff>
    </xdr:from>
    <xdr:to>
      <xdr:col>24</xdr:col>
      <xdr:colOff>114300</xdr:colOff>
      <xdr:row>35</xdr:row>
      <xdr:rowOff>159854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5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81131</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1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104710</xdr:rowOff>
    </xdr:from>
    <xdr:to>
      <xdr:col>20</xdr:col>
      <xdr:colOff>38100</xdr:colOff>
      <xdr:row>36</xdr:row>
      <xdr:rowOff>34860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51387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8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33652</xdr:rowOff>
    </xdr:from>
    <xdr:to>
      <xdr:col>15</xdr:col>
      <xdr:colOff>101600</xdr:colOff>
      <xdr:row>36</xdr:row>
      <xdr:rowOff>135252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151779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8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43852</xdr:rowOff>
    </xdr:from>
    <xdr:to>
      <xdr:col>10</xdr:col>
      <xdr:colOff>165100</xdr:colOff>
      <xdr:row>36</xdr:row>
      <xdr:rowOff>145452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161979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9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27635</xdr:rowOff>
    </xdr:from>
    <xdr:to>
      <xdr:col>6</xdr:col>
      <xdr:colOff>38100</xdr:colOff>
      <xdr:row>36</xdr:row>
      <xdr:rowOff>129235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145762</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131546</xdr:rowOff>
    </xdr:from>
    <xdr:to>
      <xdr:col>24</xdr:col>
      <xdr:colOff>63500</xdr:colOff>
      <xdr:row>58</xdr:row>
      <xdr:rowOff>18435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04196"/>
          <a:ext cx="8382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121351</xdr:rowOff>
    </xdr:from>
    <xdr:to>
      <xdr:col>19</xdr:col>
      <xdr:colOff>177800</xdr:colOff>
      <xdr:row>58</xdr:row>
      <xdr:rowOff>18435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94001"/>
          <a:ext cx="889000" cy="6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55332</xdr:rowOff>
    </xdr:from>
    <xdr:to>
      <xdr:col>15</xdr:col>
      <xdr:colOff>50800</xdr:colOff>
      <xdr:row>57</xdr:row>
      <xdr:rowOff>121351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827982"/>
          <a:ext cx="8890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102860</xdr:rowOff>
    </xdr:from>
    <xdr:to>
      <xdr:col>15</xdr:col>
      <xdr:colOff>101600</xdr:colOff>
      <xdr:row>58</xdr:row>
      <xdr:rowOff>33010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24137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55332</xdr:rowOff>
    </xdr:from>
    <xdr:to>
      <xdr:col>10</xdr:col>
      <xdr:colOff>114300</xdr:colOff>
      <xdr:row>57</xdr:row>
      <xdr:rowOff>110516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27982"/>
          <a:ext cx="889000" cy="5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20968</xdr:rowOff>
    </xdr:from>
    <xdr:to>
      <xdr:col>10</xdr:col>
      <xdr:colOff>165100</xdr:colOff>
      <xdr:row>57</xdr:row>
      <xdr:rowOff>122568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113695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144076</xdr:rowOff>
    </xdr:from>
    <xdr:to>
      <xdr:col>6</xdr:col>
      <xdr:colOff>38100</xdr:colOff>
      <xdr:row>58</xdr:row>
      <xdr:rowOff>74226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1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65353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100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80746</xdr:rowOff>
    </xdr:from>
    <xdr:to>
      <xdr:col>24</xdr:col>
      <xdr:colOff>114300</xdr:colOff>
      <xdr:row>58</xdr:row>
      <xdr:rowOff>10896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59173</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139085</xdr:rowOff>
    </xdr:from>
    <xdr:to>
      <xdr:col>20</xdr:col>
      <xdr:colOff>38100</xdr:colOff>
      <xdr:row>58</xdr:row>
      <xdr:rowOff>69235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60362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70551</xdr:rowOff>
    </xdr:from>
    <xdr:to>
      <xdr:col>15</xdr:col>
      <xdr:colOff>101600</xdr:colOff>
      <xdr:row>58</xdr:row>
      <xdr:rowOff>701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17228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1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4532</xdr:rowOff>
    </xdr:from>
    <xdr:to>
      <xdr:col>10</xdr:col>
      <xdr:colOff>165100</xdr:colOff>
      <xdr:row>57</xdr:row>
      <xdr:rowOff>106132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122659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55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59716</xdr:rowOff>
    </xdr:from>
    <xdr:to>
      <xdr:col>6</xdr:col>
      <xdr:colOff>38100</xdr:colOff>
      <xdr:row>57</xdr:row>
      <xdr:rowOff>161316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6393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38315</xdr:rowOff>
    </xdr:from>
    <xdr:to>
      <xdr:col>24</xdr:col>
      <xdr:colOff>63500</xdr:colOff>
      <xdr:row>77</xdr:row>
      <xdr:rowOff>51879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239965"/>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38315</xdr:rowOff>
    </xdr:from>
    <xdr:to>
      <xdr:col>19</xdr:col>
      <xdr:colOff>177800</xdr:colOff>
      <xdr:row>77</xdr:row>
      <xdr:rowOff>92532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239965"/>
          <a:ext cx="889000" cy="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91808</xdr:rowOff>
    </xdr:from>
    <xdr:to>
      <xdr:col>15</xdr:col>
      <xdr:colOff>50800</xdr:colOff>
      <xdr:row>77</xdr:row>
      <xdr:rowOff>92532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29345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91263</xdr:rowOff>
    </xdr:from>
    <xdr:to>
      <xdr:col>15</xdr:col>
      <xdr:colOff>101600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91808</xdr:rowOff>
    </xdr:from>
    <xdr:to>
      <xdr:col>10</xdr:col>
      <xdr:colOff>114300</xdr:colOff>
      <xdr:row>77</xdr:row>
      <xdr:rowOff>122059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293458"/>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101891</xdr:rowOff>
    </xdr:from>
    <xdr:to>
      <xdr:col>10</xdr:col>
      <xdr:colOff>165100</xdr:colOff>
      <xdr:row>78</xdr:row>
      <xdr:rowOff>32041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23168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97930</xdr:rowOff>
    </xdr:from>
    <xdr:to>
      <xdr:col>6</xdr:col>
      <xdr:colOff>38100</xdr:colOff>
      <xdr:row>78</xdr:row>
      <xdr:rowOff>28080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19207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1079</xdr:rowOff>
    </xdr:from>
    <xdr:to>
      <xdr:col>24</xdr:col>
      <xdr:colOff>114300</xdr:colOff>
      <xdr:row>77</xdr:row>
      <xdr:rowOff>102679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23956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5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158965</xdr:rowOff>
    </xdr:from>
    <xdr:to>
      <xdr:col>20</xdr:col>
      <xdr:colOff>38100</xdr:colOff>
      <xdr:row>77</xdr:row>
      <xdr:rowOff>89115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8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105643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296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41732</xdr:rowOff>
    </xdr:from>
    <xdr:to>
      <xdr:col>15</xdr:col>
      <xdr:colOff>101600</xdr:colOff>
      <xdr:row>77</xdr:row>
      <xdr:rowOff>143332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159859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01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41008</xdr:rowOff>
    </xdr:from>
    <xdr:to>
      <xdr:col>10</xdr:col>
      <xdr:colOff>165100</xdr:colOff>
      <xdr:row>77</xdr:row>
      <xdr:rowOff>142608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159135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1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71259</xdr:rowOff>
    </xdr:from>
    <xdr:to>
      <xdr:col>6</xdr:col>
      <xdr:colOff>38100</xdr:colOff>
      <xdr:row>78</xdr:row>
      <xdr:rowOff>1409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7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17936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42523</xdr:rowOff>
    </xdr:from>
    <xdr:to>
      <xdr:col>24</xdr:col>
      <xdr:colOff>63500</xdr:colOff>
      <xdr:row>97</xdr:row>
      <xdr:rowOff>142650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01723"/>
          <a:ext cx="838200" cy="2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126453</xdr:rowOff>
    </xdr:from>
    <xdr:to>
      <xdr:col>19</xdr:col>
      <xdr:colOff>177800</xdr:colOff>
      <xdr:row>97</xdr:row>
      <xdr:rowOff>142650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57103"/>
          <a:ext cx="8890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126453</xdr:rowOff>
    </xdr:from>
    <xdr:to>
      <xdr:col>15</xdr:col>
      <xdr:colOff>50800</xdr:colOff>
      <xdr:row>97</xdr:row>
      <xdr:rowOff>153253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57103"/>
          <a:ext cx="889000" cy="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130370</xdr:rowOff>
    </xdr:from>
    <xdr:to>
      <xdr:col>10</xdr:col>
      <xdr:colOff>114300</xdr:colOff>
      <xdr:row>97</xdr:row>
      <xdr:rowOff>153253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61020"/>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163173</xdr:rowOff>
    </xdr:from>
    <xdr:to>
      <xdr:col>24</xdr:col>
      <xdr:colOff>114300</xdr:colOff>
      <xdr:row>96</xdr:row>
      <xdr:rowOff>93323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141600</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2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91850</xdr:rowOff>
    </xdr:from>
    <xdr:to>
      <xdr:col>20</xdr:col>
      <xdr:colOff>38100</xdr:colOff>
      <xdr:row>98</xdr:row>
      <xdr:rowOff>22000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13127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75653</xdr:rowOff>
    </xdr:from>
    <xdr:to>
      <xdr:col>15</xdr:col>
      <xdr:colOff>101600</xdr:colOff>
      <xdr:row>98</xdr:row>
      <xdr:rowOff>5803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168380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102453</xdr:rowOff>
    </xdr:from>
    <xdr:to>
      <xdr:col>10</xdr:col>
      <xdr:colOff>165100</xdr:colOff>
      <xdr:row>98</xdr:row>
      <xdr:rowOff>32603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23730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2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79570</xdr:rowOff>
    </xdr:from>
    <xdr:to>
      <xdr:col>6</xdr:col>
      <xdr:colOff>38100</xdr:colOff>
      <xdr:row>98</xdr:row>
      <xdr:rowOff>9720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0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10303</xdr:rowOff>
    </xdr:from>
    <xdr:to>
      <xdr:col>55</xdr:col>
      <xdr:colOff>0</xdr:colOff>
      <xdr:row>37</xdr:row>
      <xdr:rowOff>135196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11053"/>
          <a:ext cx="838200" cy="46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10303</xdr:rowOff>
    </xdr:from>
    <xdr:to>
      <xdr:col>50</xdr:col>
      <xdr:colOff>114300</xdr:colOff>
      <xdr:row>37</xdr:row>
      <xdr:rowOff>154660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11053"/>
          <a:ext cx="889000" cy="48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40401</xdr:rowOff>
    </xdr:from>
    <xdr:to>
      <xdr:col>45</xdr:col>
      <xdr:colOff>177800</xdr:colOff>
      <xdr:row>37</xdr:row>
      <xdr:rowOff>154660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384051"/>
          <a:ext cx="889000" cy="1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40401</xdr:rowOff>
    </xdr:from>
    <xdr:to>
      <xdr:col>41</xdr:col>
      <xdr:colOff>50800</xdr:colOff>
      <xdr:row>37</xdr:row>
      <xdr:rowOff>61496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84051"/>
          <a:ext cx="889000" cy="2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84396</xdr:rowOff>
    </xdr:from>
    <xdr:to>
      <xdr:col>55</xdr:col>
      <xdr:colOff>50800</xdr:colOff>
      <xdr:row>38</xdr:row>
      <xdr:rowOff>14546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170773</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130953</xdr:rowOff>
    </xdr:from>
    <xdr:to>
      <xdr:col>50</xdr:col>
      <xdr:colOff>165100</xdr:colOff>
      <xdr:row>35</xdr:row>
      <xdr:rowOff>61103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05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103860</xdr:rowOff>
    </xdr:from>
    <xdr:to>
      <xdr:col>46</xdr:col>
      <xdr:colOff>38100</xdr:colOff>
      <xdr:row>38</xdr:row>
      <xdr:rowOff>34010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25137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161051</xdr:rowOff>
    </xdr:from>
    <xdr:to>
      <xdr:col>41</xdr:col>
      <xdr:colOff>101600</xdr:colOff>
      <xdr:row>37</xdr:row>
      <xdr:rowOff>91201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3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82328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2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10696</xdr:rowOff>
    </xdr:from>
    <xdr:to>
      <xdr:col>36</xdr:col>
      <xdr:colOff>165100</xdr:colOff>
      <xdr:row>37</xdr:row>
      <xdr:rowOff>112296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103423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4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145556</xdr:rowOff>
    </xdr:from>
    <xdr:to>
      <xdr:col>55</xdr:col>
      <xdr:colOff>0</xdr:colOff>
      <xdr:row>58</xdr:row>
      <xdr:rowOff>82024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18206"/>
          <a:ext cx="838200" cy="1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102553</xdr:rowOff>
    </xdr:from>
    <xdr:to>
      <xdr:col>50</xdr:col>
      <xdr:colOff>114300</xdr:colOff>
      <xdr:row>57</xdr:row>
      <xdr:rowOff>145556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75203"/>
          <a:ext cx="889000" cy="4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102553</xdr:rowOff>
    </xdr:from>
    <xdr:to>
      <xdr:col>45</xdr:col>
      <xdr:colOff>177800</xdr:colOff>
      <xdr:row>57</xdr:row>
      <xdr:rowOff>112150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75203"/>
          <a:ext cx="889000" cy="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60985</xdr:rowOff>
    </xdr:from>
    <xdr:to>
      <xdr:col>41</xdr:col>
      <xdr:colOff>50800</xdr:colOff>
      <xdr:row>57</xdr:row>
      <xdr:rowOff>112150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33635"/>
          <a:ext cx="889000" cy="5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31224</xdr:rowOff>
    </xdr:from>
    <xdr:to>
      <xdr:col>55</xdr:col>
      <xdr:colOff>50800</xdr:colOff>
      <xdr:row>58</xdr:row>
      <xdr:rowOff>132824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117601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94756</xdr:rowOff>
    </xdr:from>
    <xdr:to>
      <xdr:col>50</xdr:col>
      <xdr:colOff>165100</xdr:colOff>
      <xdr:row>58</xdr:row>
      <xdr:rowOff>24906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6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16033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51753</xdr:rowOff>
    </xdr:from>
    <xdr:to>
      <xdr:col>46</xdr:col>
      <xdr:colOff>38100</xdr:colOff>
      <xdr:row>57</xdr:row>
      <xdr:rowOff>153353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2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144480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1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61350</xdr:rowOff>
    </xdr:from>
    <xdr:to>
      <xdr:col>41</xdr:col>
      <xdr:colOff>101600</xdr:colOff>
      <xdr:row>57</xdr:row>
      <xdr:rowOff>162950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154077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2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10185</xdr:rowOff>
    </xdr:from>
    <xdr:to>
      <xdr:col>36</xdr:col>
      <xdr:colOff>165100</xdr:colOff>
      <xdr:row>57</xdr:row>
      <xdr:rowOff>111785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128312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5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66754</xdr:rowOff>
    </xdr:from>
    <xdr:to>
      <xdr:col>55</xdr:col>
      <xdr:colOff>0</xdr:colOff>
      <xdr:row>78</xdr:row>
      <xdr:rowOff>111702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39854"/>
          <a:ext cx="838200" cy="4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102877</xdr:rowOff>
    </xdr:from>
    <xdr:to>
      <xdr:col>50</xdr:col>
      <xdr:colOff>114300</xdr:colOff>
      <xdr:row>78</xdr:row>
      <xdr:rowOff>66754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04527"/>
          <a:ext cx="889000" cy="13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102877</xdr:rowOff>
    </xdr:from>
    <xdr:to>
      <xdr:col>45</xdr:col>
      <xdr:colOff>177800</xdr:colOff>
      <xdr:row>78</xdr:row>
      <xdr:rowOff>18771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04527"/>
          <a:ext cx="889000" cy="8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18771</xdr:rowOff>
    </xdr:from>
    <xdr:to>
      <xdr:col>41</xdr:col>
      <xdr:colOff>50800</xdr:colOff>
      <xdr:row>78</xdr:row>
      <xdr:rowOff>39289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91871"/>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60902</xdr:rowOff>
    </xdr:from>
    <xdr:to>
      <xdr:col>55</xdr:col>
      <xdr:colOff>50800</xdr:colOff>
      <xdr:row>78</xdr:row>
      <xdr:rowOff>162502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147279</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4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15954</xdr:rowOff>
    </xdr:from>
    <xdr:to>
      <xdr:col>50</xdr:col>
      <xdr:colOff>165100</xdr:colOff>
      <xdr:row>78</xdr:row>
      <xdr:rowOff>117554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108681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52077</xdr:rowOff>
    </xdr:from>
    <xdr:to>
      <xdr:col>46</xdr:col>
      <xdr:colOff>38100</xdr:colOff>
      <xdr:row>77</xdr:row>
      <xdr:rowOff>153677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170204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0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139421</xdr:rowOff>
    </xdr:from>
    <xdr:to>
      <xdr:col>41</xdr:col>
      <xdr:colOff>101600</xdr:colOff>
      <xdr:row>78</xdr:row>
      <xdr:rowOff>69571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86098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1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159939</xdr:rowOff>
    </xdr:from>
    <xdr:to>
      <xdr:col>36</xdr:col>
      <xdr:colOff>165100</xdr:colOff>
      <xdr:row>78</xdr:row>
      <xdr:rowOff>90089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106616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13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26398</xdr:rowOff>
    </xdr:from>
    <xdr:to>
      <xdr:col>55</xdr:col>
      <xdr:colOff>0</xdr:colOff>
      <xdr:row>97</xdr:row>
      <xdr:rowOff>167232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57048"/>
          <a:ext cx="838200" cy="14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26398</xdr:rowOff>
    </xdr:from>
    <xdr:to>
      <xdr:col>50</xdr:col>
      <xdr:colOff>114300</xdr:colOff>
      <xdr:row>97</xdr:row>
      <xdr:rowOff>170188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57048"/>
          <a:ext cx="889000" cy="1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64133</xdr:rowOff>
    </xdr:from>
    <xdr:to>
      <xdr:col>45</xdr:col>
      <xdr:colOff>177800</xdr:colOff>
      <xdr:row>97</xdr:row>
      <xdr:rowOff>170188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94783"/>
          <a:ext cx="889000" cy="10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162089</xdr:rowOff>
    </xdr:from>
    <xdr:to>
      <xdr:col>46</xdr:col>
      <xdr:colOff>38100</xdr:colOff>
      <xdr:row>97</xdr:row>
      <xdr:rowOff>92239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2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108766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9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100617</xdr:rowOff>
    </xdr:from>
    <xdr:to>
      <xdr:col>41</xdr:col>
      <xdr:colOff>50800</xdr:colOff>
      <xdr:row>97</xdr:row>
      <xdr:rowOff>64133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559817"/>
          <a:ext cx="889000" cy="13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50068</xdr:rowOff>
    </xdr:from>
    <xdr:to>
      <xdr:col>41</xdr:col>
      <xdr:colOff>101600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142795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52659</xdr:rowOff>
    </xdr:from>
    <xdr:to>
      <xdr:col>36</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145386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116432</xdr:rowOff>
    </xdr:from>
    <xdr:to>
      <xdr:col>55</xdr:col>
      <xdr:colOff>50800</xdr:colOff>
      <xdr:row>98</xdr:row>
      <xdr:rowOff>46582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4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94859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2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147048</xdr:rowOff>
    </xdr:from>
    <xdr:to>
      <xdr:col>50</xdr:col>
      <xdr:colOff>165100</xdr:colOff>
      <xdr:row>97</xdr:row>
      <xdr:rowOff>77198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68325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119388</xdr:rowOff>
    </xdr:from>
    <xdr:to>
      <xdr:col>46</xdr:col>
      <xdr:colOff>38100</xdr:colOff>
      <xdr:row>98</xdr:row>
      <xdr:rowOff>49538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40665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13333</xdr:rowOff>
    </xdr:from>
    <xdr:to>
      <xdr:col>41</xdr:col>
      <xdr:colOff>101600</xdr:colOff>
      <xdr:row>97</xdr:row>
      <xdr:rowOff>114933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131460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1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49817</xdr:rowOff>
    </xdr:from>
    <xdr:to>
      <xdr:col>36</xdr:col>
      <xdr:colOff>165100</xdr:colOff>
      <xdr:row>96</xdr:row>
      <xdr:rowOff>151417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167944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3226</xdr:rowOff>
    </xdr:from>
    <xdr:to>
      <xdr:col>85</xdr:col>
      <xdr:colOff>127000</xdr:colOff>
      <xdr:row>39</xdr:row>
      <xdr:rowOff>20162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89776"/>
          <a:ext cx="8382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72015</xdr:rowOff>
    </xdr:from>
    <xdr:to>
      <xdr:col>81</xdr:col>
      <xdr:colOff>50800</xdr:colOff>
      <xdr:row>39</xdr:row>
      <xdr:rowOff>20162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87115"/>
          <a:ext cx="889000" cy="11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121984</xdr:rowOff>
    </xdr:from>
    <xdr:to>
      <xdr:col>76</xdr:col>
      <xdr:colOff>114300</xdr:colOff>
      <xdr:row>38</xdr:row>
      <xdr:rowOff>72015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65634"/>
          <a:ext cx="889000" cy="1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49485</xdr:rowOff>
    </xdr:from>
    <xdr:to>
      <xdr:col>76</xdr:col>
      <xdr:colOff>165100</xdr:colOff>
      <xdr:row>38</xdr:row>
      <xdr:rowOff>151085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142212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121984</xdr:rowOff>
    </xdr:from>
    <xdr:to>
      <xdr:col>71</xdr:col>
      <xdr:colOff>177800</xdr:colOff>
      <xdr:row>39</xdr:row>
      <xdr:rowOff>32734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65634"/>
          <a:ext cx="889000" cy="25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92672</xdr:rowOff>
    </xdr:from>
    <xdr:to>
      <xdr:col>72</xdr:col>
      <xdr:colOff>38100</xdr:colOff>
      <xdr:row>39</xdr:row>
      <xdr:rowOff>22822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13949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7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133820</xdr:rowOff>
    </xdr:from>
    <xdr:to>
      <xdr:col>67</xdr:col>
      <xdr:colOff>101600</xdr:colOff>
      <xdr:row>39</xdr:row>
      <xdr:rowOff>63970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80497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123876</xdr:rowOff>
    </xdr:from>
    <xdr:to>
      <xdr:col>85</xdr:col>
      <xdr:colOff>177800</xdr:colOff>
      <xdr:row>39</xdr:row>
      <xdr:rowOff>54026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38803</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5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140812</xdr:rowOff>
    </xdr:from>
    <xdr:to>
      <xdr:col>81</xdr:col>
      <xdr:colOff>101600</xdr:colOff>
      <xdr:row>39</xdr:row>
      <xdr:rowOff>70962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62089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21215</xdr:rowOff>
    </xdr:from>
    <xdr:to>
      <xdr:col>76</xdr:col>
      <xdr:colOff>165100</xdr:colOff>
      <xdr:row>38</xdr:row>
      <xdr:rowOff>122815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139342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1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71184</xdr:rowOff>
    </xdr:from>
    <xdr:to>
      <xdr:col>72</xdr:col>
      <xdr:colOff>38100</xdr:colOff>
      <xdr:row>38</xdr:row>
      <xdr:rowOff>1333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14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17861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1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153384</xdr:rowOff>
    </xdr:from>
    <xdr:to>
      <xdr:col>67</xdr:col>
      <xdr:colOff>101600</xdr:colOff>
      <xdr:row>39</xdr:row>
      <xdr:rowOff>83534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74661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61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114682</xdr:rowOff>
    </xdr:from>
    <xdr:to>
      <xdr:col>85</xdr:col>
      <xdr:colOff>127000</xdr:colOff>
      <xdr:row>76</xdr:row>
      <xdr:rowOff>69309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973432"/>
          <a:ext cx="838200" cy="12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69309</xdr:rowOff>
    </xdr:from>
    <xdr:to>
      <xdr:col>81</xdr:col>
      <xdr:colOff>50800</xdr:colOff>
      <xdr:row>76</xdr:row>
      <xdr:rowOff>87333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099509"/>
          <a:ext cx="889000" cy="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48360</xdr:rowOff>
    </xdr:from>
    <xdr:to>
      <xdr:col>76</xdr:col>
      <xdr:colOff>114300</xdr:colOff>
      <xdr:row>76</xdr:row>
      <xdr:rowOff>87333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078560"/>
          <a:ext cx="889000" cy="3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125778</xdr:rowOff>
    </xdr:from>
    <xdr:to>
      <xdr:col>76</xdr:col>
      <xdr:colOff>165100</xdr:colOff>
      <xdr:row>76</xdr:row>
      <xdr:rowOff>55928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72455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48360</xdr:rowOff>
    </xdr:from>
    <xdr:to>
      <xdr:col>71</xdr:col>
      <xdr:colOff>177800</xdr:colOff>
      <xdr:row>76</xdr:row>
      <xdr:rowOff>54350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078560"/>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117649</xdr:rowOff>
    </xdr:from>
    <xdr:to>
      <xdr:col>72</xdr:col>
      <xdr:colOff>38100</xdr:colOff>
      <xdr:row>76</xdr:row>
      <xdr:rowOff>47799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64326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5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81297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63882</xdr:rowOff>
    </xdr:from>
    <xdr:to>
      <xdr:col>85</xdr:col>
      <xdr:colOff>177800</xdr:colOff>
      <xdr:row>75</xdr:row>
      <xdr:rowOff>165481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9226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42309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0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18509</xdr:rowOff>
    </xdr:from>
    <xdr:to>
      <xdr:col>81</xdr:col>
      <xdr:colOff>101600</xdr:colOff>
      <xdr:row>76</xdr:row>
      <xdr:rowOff>120109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111236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14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36533</xdr:rowOff>
    </xdr:from>
    <xdr:to>
      <xdr:col>76</xdr:col>
      <xdr:colOff>165100</xdr:colOff>
      <xdr:row>76</xdr:row>
      <xdr:rowOff>138133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06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129260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169010</xdr:rowOff>
    </xdr:from>
    <xdr:to>
      <xdr:col>72</xdr:col>
      <xdr:colOff>38100</xdr:colOff>
      <xdr:row>76</xdr:row>
      <xdr:rowOff>99160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0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90287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3550</xdr:rowOff>
    </xdr:from>
    <xdr:to>
      <xdr:col>67</xdr:col>
      <xdr:colOff>101600</xdr:colOff>
      <xdr:row>76</xdr:row>
      <xdr:rowOff>105150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96277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2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124194</xdr:rowOff>
    </xdr:from>
    <xdr:to>
      <xdr:col>85</xdr:col>
      <xdr:colOff>127000</xdr:colOff>
      <xdr:row>99</xdr:row>
      <xdr:rowOff>3386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26294"/>
          <a:ext cx="838200" cy="5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3386</xdr:rowOff>
    </xdr:from>
    <xdr:to>
      <xdr:col>81</xdr:col>
      <xdr:colOff>50800</xdr:colOff>
      <xdr:row>99</xdr:row>
      <xdr:rowOff>4491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76936"/>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110728</xdr:rowOff>
    </xdr:from>
    <xdr:to>
      <xdr:col>76</xdr:col>
      <xdr:colOff>114300</xdr:colOff>
      <xdr:row>99</xdr:row>
      <xdr:rowOff>4491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569928"/>
          <a:ext cx="889000" cy="40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98807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63714</xdr:rowOff>
    </xdr:from>
    <xdr:to>
      <xdr:col>71</xdr:col>
      <xdr:colOff>177800</xdr:colOff>
      <xdr:row>96</xdr:row>
      <xdr:rowOff>110728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522914"/>
          <a:ext cx="889000" cy="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8264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1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72654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73394</xdr:rowOff>
    </xdr:from>
    <xdr:to>
      <xdr:col>85</xdr:col>
      <xdr:colOff>177800</xdr:colOff>
      <xdr:row>99</xdr:row>
      <xdr:rowOff>3544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159771</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124036</xdr:rowOff>
    </xdr:from>
    <xdr:to>
      <xdr:col>81</xdr:col>
      <xdr:colOff>101600</xdr:colOff>
      <xdr:row>99</xdr:row>
      <xdr:rowOff>54186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45313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701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125141</xdr:rowOff>
    </xdr:from>
    <xdr:to>
      <xdr:col>76</xdr:col>
      <xdr:colOff>165100</xdr:colOff>
      <xdr:row>99</xdr:row>
      <xdr:rowOff>55291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46418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701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59928</xdr:rowOff>
    </xdr:from>
    <xdr:to>
      <xdr:col>72</xdr:col>
      <xdr:colOff>38100</xdr:colOff>
      <xdr:row>96</xdr:row>
      <xdr:rowOff>161528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6605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29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12914</xdr:rowOff>
    </xdr:from>
    <xdr:to>
      <xdr:col>67</xdr:col>
      <xdr:colOff>101600</xdr:colOff>
      <xdr:row>96</xdr:row>
      <xdr:rowOff>114514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4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131041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2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40757</xdr:rowOff>
    </xdr:from>
    <xdr:to>
      <xdr:col>107</xdr:col>
      <xdr:colOff>101600</xdr:colOff>
      <xdr:row>38</xdr:row>
      <xdr:rowOff>142357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158884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34493</xdr:rowOff>
    </xdr:from>
    <xdr:to>
      <xdr:col>102</xdr:col>
      <xdr:colOff>165100</xdr:colOff>
      <xdr:row>38</xdr:row>
      <xdr:rowOff>136093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152620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10902</xdr:rowOff>
    </xdr:from>
    <xdr:to>
      <xdr:col>98</xdr:col>
      <xdr:colOff>38100</xdr:colOff>
      <xdr:row>38</xdr:row>
      <xdr:rowOff>112502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129029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29058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9801708"/>
          <a:ext cx="889000" cy="4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163032</xdr:rowOff>
    </xdr:from>
    <xdr:to>
      <xdr:col>107</xdr:col>
      <xdr:colOff>101600</xdr:colOff>
      <xdr:row>59</xdr:row>
      <xdr:rowOff>93182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109709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8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29058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9801708"/>
          <a:ext cx="889000" cy="4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146279</xdr:rowOff>
    </xdr:from>
    <xdr:to>
      <xdr:col>102</xdr:col>
      <xdr:colOff>165100</xdr:colOff>
      <xdr:row>59</xdr:row>
      <xdr:rowOff>76429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67556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8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137984</xdr:rowOff>
    </xdr:from>
    <xdr:to>
      <xdr:col>98</xdr:col>
      <xdr:colOff>38100</xdr:colOff>
      <xdr:row>59</xdr:row>
      <xdr:rowOff>68134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84661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149708</xdr:rowOff>
    </xdr:from>
    <xdr:to>
      <xdr:col>102</xdr:col>
      <xdr:colOff>165100</xdr:colOff>
      <xdr:row>57</xdr:row>
      <xdr:rowOff>79858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7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96385</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5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74005</xdr:rowOff>
    </xdr:from>
    <xdr:to>
      <xdr:col>116</xdr:col>
      <xdr:colOff>63500</xdr:colOff>
      <xdr:row>74</xdr:row>
      <xdr:rowOff>118528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761305"/>
          <a:ext cx="8382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118528</xdr:rowOff>
    </xdr:from>
    <xdr:to>
      <xdr:col>111</xdr:col>
      <xdr:colOff>177800</xdr:colOff>
      <xdr:row>74</xdr:row>
      <xdr:rowOff>150630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05828"/>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150630</xdr:rowOff>
    </xdr:from>
    <xdr:to>
      <xdr:col>107</xdr:col>
      <xdr:colOff>50800</xdr:colOff>
      <xdr:row>75</xdr:row>
      <xdr:rowOff>20425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837930"/>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69306</xdr:rowOff>
    </xdr:from>
    <xdr:to>
      <xdr:col>107</xdr:col>
      <xdr:colOff>101600</xdr:colOff>
      <xdr:row>75</xdr:row>
      <xdr:rowOff>170906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162033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8690</xdr:rowOff>
    </xdr:from>
    <xdr:to>
      <xdr:col>102</xdr:col>
      <xdr:colOff>114300</xdr:colOff>
      <xdr:row>75</xdr:row>
      <xdr:rowOff>20425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867440"/>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104902</xdr:rowOff>
    </xdr:from>
    <xdr:to>
      <xdr:col>102</xdr:col>
      <xdr:colOff>165100</xdr:colOff>
      <xdr:row>76</xdr:row>
      <xdr:rowOff>35052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26179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101048</xdr:rowOff>
    </xdr:from>
    <xdr:to>
      <xdr:col>98</xdr:col>
      <xdr:colOff>38100</xdr:colOff>
      <xdr:row>76</xdr:row>
      <xdr:rowOff>31198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22325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23205</xdr:rowOff>
    </xdr:from>
    <xdr:to>
      <xdr:col>116</xdr:col>
      <xdr:colOff>114300</xdr:colOff>
      <xdr:row>74</xdr:row>
      <xdr:rowOff>124805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7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46082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56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67728</xdr:rowOff>
    </xdr:from>
    <xdr:to>
      <xdr:col>112</xdr:col>
      <xdr:colOff>38100</xdr:colOff>
      <xdr:row>74</xdr:row>
      <xdr:rowOff>169328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5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14405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3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99830</xdr:rowOff>
    </xdr:from>
    <xdr:to>
      <xdr:col>107</xdr:col>
      <xdr:colOff>101600</xdr:colOff>
      <xdr:row>75</xdr:row>
      <xdr:rowOff>29980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8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6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141075</xdr:rowOff>
    </xdr:from>
    <xdr:to>
      <xdr:col>102</xdr:col>
      <xdr:colOff>165100</xdr:colOff>
      <xdr:row>75</xdr:row>
      <xdr:rowOff>71225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2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87752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129340</xdr:rowOff>
    </xdr:from>
    <xdr:to>
      <xdr:col>98</xdr:col>
      <xdr:colOff>38100</xdr:colOff>
      <xdr:row>75</xdr:row>
      <xdr:rowOff>59490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76017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9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82,427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円となっており、類似団体と比較して一人当たりコストが低い状態となっている。また、前年度決算と比較すると</a:t>
          </a:r>
          <a:r>
            <a:rPr kumimoji="1" lang="en-US" altLang="ja-JP" sz="1300">
              <a:latin typeface="ＭＳ Ｐゴシック" panose="020B0600070205080204" pitchFamily="50" charset="-128"/>
              <a:ea typeface="ＭＳ Ｐゴシック" panose="020B0600070205080204" pitchFamily="50" charset="-128"/>
            </a:rPr>
            <a:t>43.4</a:t>
          </a:r>
          <a:r>
            <a:rPr kumimoji="1" lang="ja-JP" altLang="en-US" sz="1300">
              <a:latin typeface="ＭＳ Ｐゴシック" panose="020B0600070205080204" pitchFamily="50" charset="-128"/>
              <a:ea typeface="ＭＳ Ｐゴシック" panose="020B0600070205080204" pitchFamily="50" charset="-128"/>
            </a:rPr>
            <a:t>％増となっており、その主な要因は、新型コロナウイルス感染症への支援施策である住民税非課税世帯等に対する臨時特別給付金事業等を行ったためである。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38,485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円となっており、類似団体と比較して一人当たりコストが低い状態となっている。また、前年度決算と比較すると</a:t>
          </a:r>
          <a:r>
            <a:rPr kumimoji="1" lang="en-US" altLang="ja-JP" sz="1300">
              <a:latin typeface="ＭＳ Ｐゴシック" panose="020B0600070205080204" pitchFamily="50" charset="-128"/>
              <a:ea typeface="ＭＳ Ｐゴシック" panose="020B0600070205080204" pitchFamily="50" charset="-128"/>
            </a:rPr>
            <a:t>72.7</a:t>
          </a:r>
          <a:r>
            <a:rPr kumimoji="1" lang="ja-JP" altLang="en-US" sz="1300">
              <a:latin typeface="ＭＳ Ｐゴシック" panose="020B0600070205080204" pitchFamily="50" charset="-128"/>
              <a:ea typeface="ＭＳ Ｐゴシック" panose="020B0600070205080204" pitchFamily="50" charset="-128"/>
            </a:rPr>
            <a:t>％減となっており、その主な要因は、新型コロナウイルス感染症対策として令和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年度に実施した特別定額給付金や暮らし応援商品券の支給等が減となったためである。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58,986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円となっており、類似団体と比較して一人当たりコストが低い状態となっている。また、前年度決算と比較すると</a:t>
          </a:r>
          <a:r>
            <a:rPr kumimoji="1" lang="en-US" altLang="ja-JP" sz="1300">
              <a:latin typeface="ＭＳ Ｐゴシック" panose="020B0600070205080204" pitchFamily="50" charset="-128"/>
              <a:ea typeface="ＭＳ Ｐゴシック" panose="020B0600070205080204" pitchFamily="50" charset="-128"/>
            </a:rPr>
            <a:t>30.5</a:t>
          </a:r>
          <a:r>
            <a:rPr kumimoji="1" lang="ja-JP" altLang="en-US" sz="1300">
              <a:latin typeface="ＭＳ Ｐゴシック" panose="020B0600070205080204" pitchFamily="50" charset="-128"/>
              <a:ea typeface="ＭＳ Ｐゴシック" panose="020B0600070205080204" pitchFamily="50" charset="-128"/>
            </a:rPr>
            <a:t>％増となっており、その主な要因は、新型コロナウイルス感染拡大に伴う町税の徴収猶予による減収を補てんするために令和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年度に発行した猶予特例債の償還を行ったためである。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15,035
14,891
49.18
7,944,031
7,845,986
71,783
4,703,294
7,870,910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69977</xdr:rowOff>
    </xdr:from>
    <xdr:to>
      <xdr:col>24</xdr:col>
      <xdr:colOff>63500</xdr:colOff>
      <xdr:row>35</xdr:row>
      <xdr:rowOff>107239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70727"/>
          <a:ext cx="8382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32944</xdr:rowOff>
    </xdr:from>
    <xdr:to>
      <xdr:col>19</xdr:col>
      <xdr:colOff>177800</xdr:colOff>
      <xdr:row>35</xdr:row>
      <xdr:rowOff>69977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33694"/>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32944</xdr:rowOff>
    </xdr:from>
    <xdr:to>
      <xdr:col>15</xdr:col>
      <xdr:colOff>50800</xdr:colOff>
      <xdr:row>35</xdr:row>
      <xdr:rowOff>91465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33694"/>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16891</xdr:rowOff>
    </xdr:from>
    <xdr:to>
      <xdr:col>15</xdr:col>
      <xdr:colOff>101600</xdr:colOff>
      <xdr:row>36</xdr:row>
      <xdr:rowOff>118491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109618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70206</xdr:rowOff>
    </xdr:from>
    <xdr:to>
      <xdr:col>10</xdr:col>
      <xdr:colOff>114300</xdr:colOff>
      <xdr:row>35</xdr:row>
      <xdr:rowOff>91465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70956"/>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42951</xdr:rowOff>
    </xdr:from>
    <xdr:to>
      <xdr:col>10</xdr:col>
      <xdr:colOff>165100</xdr:colOff>
      <xdr:row>36</xdr:row>
      <xdr:rowOff>144551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135678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30150</xdr:rowOff>
    </xdr:from>
    <xdr:to>
      <xdr:col>6</xdr:col>
      <xdr:colOff>38100</xdr:colOff>
      <xdr:row>36</xdr:row>
      <xdr:rowOff>131750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122877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56439</xdr:rowOff>
    </xdr:from>
    <xdr:to>
      <xdr:col>24</xdr:col>
      <xdr:colOff>114300</xdr:colOff>
      <xdr:row>35</xdr:row>
      <xdr:rowOff>158039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34866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19177</xdr:rowOff>
    </xdr:from>
    <xdr:to>
      <xdr:col>20</xdr:col>
      <xdr:colOff>38100</xdr:colOff>
      <xdr:row>35</xdr:row>
      <xdr:rowOff>120777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111904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153594</xdr:rowOff>
    </xdr:from>
    <xdr:to>
      <xdr:col>15</xdr:col>
      <xdr:colOff>101600</xdr:colOff>
      <xdr:row>35</xdr:row>
      <xdr:rowOff>83744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100271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40665</xdr:rowOff>
    </xdr:from>
    <xdr:to>
      <xdr:col>10</xdr:col>
      <xdr:colOff>165100</xdr:colOff>
      <xdr:row>35</xdr:row>
      <xdr:rowOff>142265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158792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1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19406</xdr:rowOff>
    </xdr:from>
    <xdr:to>
      <xdr:col>6</xdr:col>
      <xdr:colOff>38100</xdr:colOff>
      <xdr:row>35</xdr:row>
      <xdr:rowOff>121006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137533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9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131478</xdr:rowOff>
    </xdr:from>
    <xdr:to>
      <xdr:col>24</xdr:col>
      <xdr:colOff>63500</xdr:colOff>
      <xdr:row>57</xdr:row>
      <xdr:rowOff>121675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61228"/>
          <a:ext cx="838200" cy="33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131478</xdr:rowOff>
    </xdr:from>
    <xdr:to>
      <xdr:col>19</xdr:col>
      <xdr:colOff>177800</xdr:colOff>
      <xdr:row>57</xdr:row>
      <xdr:rowOff>157656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61228"/>
          <a:ext cx="889000" cy="36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10816</xdr:rowOff>
    </xdr:from>
    <xdr:to>
      <xdr:col>15</xdr:col>
      <xdr:colOff>50800</xdr:colOff>
      <xdr:row>57</xdr:row>
      <xdr:rowOff>157656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12016"/>
          <a:ext cx="889000" cy="31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88886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160190</xdr:rowOff>
    </xdr:from>
    <xdr:to>
      <xdr:col>10</xdr:col>
      <xdr:colOff>114300</xdr:colOff>
      <xdr:row>56</xdr:row>
      <xdr:rowOff>10816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89940"/>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13442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114339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70875</xdr:rowOff>
    </xdr:from>
    <xdr:to>
      <xdr:col>24</xdr:col>
      <xdr:colOff>114300</xdr:colOff>
      <xdr:row>58</xdr:row>
      <xdr:rowOff>1025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4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157252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80678</xdr:rowOff>
    </xdr:from>
    <xdr:to>
      <xdr:col>20</xdr:col>
      <xdr:colOff>38100</xdr:colOff>
      <xdr:row>56</xdr:row>
      <xdr:rowOff>10828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1955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6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106856</xdr:rowOff>
    </xdr:from>
    <xdr:to>
      <xdr:col>15</xdr:col>
      <xdr:colOff>101600</xdr:colOff>
      <xdr:row>58</xdr:row>
      <xdr:rowOff>37006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28133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7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131466</xdr:rowOff>
    </xdr:from>
    <xdr:to>
      <xdr:col>10</xdr:col>
      <xdr:colOff>165100</xdr:colOff>
      <xdr:row>56</xdr:row>
      <xdr:rowOff>61616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78143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3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109390</xdr:rowOff>
    </xdr:from>
    <xdr:to>
      <xdr:col>6</xdr:col>
      <xdr:colOff>38100</xdr:colOff>
      <xdr:row>56</xdr:row>
      <xdr:rowOff>39540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56067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14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15785</xdr:rowOff>
    </xdr:from>
    <xdr:to>
      <xdr:col>24</xdr:col>
      <xdr:colOff>63500</xdr:colOff>
      <xdr:row>77</xdr:row>
      <xdr:rowOff>60937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45985"/>
          <a:ext cx="838200" cy="2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60937</xdr:rowOff>
    </xdr:from>
    <xdr:to>
      <xdr:col>19</xdr:col>
      <xdr:colOff>177800</xdr:colOff>
      <xdr:row>77</xdr:row>
      <xdr:rowOff>102144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62587"/>
          <a:ext cx="889000" cy="4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3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102144</xdr:rowOff>
    </xdr:from>
    <xdr:to>
      <xdr:col>15</xdr:col>
      <xdr:colOff>50800</xdr:colOff>
      <xdr:row>77</xdr:row>
      <xdr:rowOff>128701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3794"/>
          <a:ext cx="889000" cy="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68411</xdr:rowOff>
    </xdr:from>
    <xdr:to>
      <xdr:col>15</xdr:col>
      <xdr:colOff>101600</xdr:colOff>
      <xdr:row>77</xdr:row>
      <xdr:rowOff>170011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7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161138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128701</xdr:rowOff>
    </xdr:from>
    <xdr:to>
      <xdr:col>10</xdr:col>
      <xdr:colOff>114300</xdr:colOff>
      <xdr:row>77</xdr:row>
      <xdr:rowOff>136492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0351"/>
          <a:ext cx="889000" cy="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104622</xdr:rowOff>
    </xdr:from>
    <xdr:to>
      <xdr:col>10</xdr:col>
      <xdr:colOff>165100</xdr:colOff>
      <xdr:row>78</xdr:row>
      <xdr:rowOff>34772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0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25899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9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117162</xdr:rowOff>
    </xdr:from>
    <xdr:to>
      <xdr:col>6</xdr:col>
      <xdr:colOff>38100</xdr:colOff>
      <xdr:row>78</xdr:row>
      <xdr:rowOff>47312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1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38439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1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136436</xdr:rowOff>
    </xdr:from>
    <xdr:to>
      <xdr:col>24</xdr:col>
      <xdr:colOff>114300</xdr:colOff>
      <xdr:row>76</xdr:row>
      <xdr:rowOff>66585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5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159313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4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10137</xdr:rowOff>
    </xdr:from>
    <xdr:to>
      <xdr:col>20</xdr:col>
      <xdr:colOff>38100</xdr:colOff>
      <xdr:row>77</xdr:row>
      <xdr:rowOff>111737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102864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51344</xdr:rowOff>
    </xdr:from>
    <xdr:to>
      <xdr:col>15</xdr:col>
      <xdr:colOff>101600</xdr:colOff>
      <xdr:row>77</xdr:row>
      <xdr:rowOff>152944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169471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2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77901</xdr:rowOff>
    </xdr:from>
    <xdr:to>
      <xdr:col>10</xdr:col>
      <xdr:colOff>165100</xdr:colOff>
      <xdr:row>78</xdr:row>
      <xdr:rowOff>8051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24578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5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85692</xdr:rowOff>
    </xdr:from>
    <xdr:to>
      <xdr:col>6</xdr:col>
      <xdr:colOff>38100</xdr:colOff>
      <xdr:row>78</xdr:row>
      <xdr:rowOff>15842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32369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6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47899</xdr:rowOff>
    </xdr:from>
    <xdr:to>
      <xdr:col>24</xdr:col>
      <xdr:colOff>63500</xdr:colOff>
      <xdr:row>96</xdr:row>
      <xdr:rowOff>111251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07099"/>
          <a:ext cx="838200" cy="6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107770</xdr:rowOff>
    </xdr:from>
    <xdr:to>
      <xdr:col>19</xdr:col>
      <xdr:colOff>177800</xdr:colOff>
      <xdr:row>96</xdr:row>
      <xdr:rowOff>111251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66970"/>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42351</xdr:rowOff>
    </xdr:from>
    <xdr:to>
      <xdr:col>15</xdr:col>
      <xdr:colOff>50800</xdr:colOff>
      <xdr:row>96</xdr:row>
      <xdr:rowOff>107770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501551"/>
          <a:ext cx="889000" cy="6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41791</xdr:rowOff>
    </xdr:from>
    <xdr:to>
      <xdr:col>15</xdr:col>
      <xdr:colOff>101600</xdr:colOff>
      <xdr:row>96</xdr:row>
      <xdr:rowOff>143391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159918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42351</xdr:rowOff>
    </xdr:from>
    <xdr:to>
      <xdr:col>10</xdr:col>
      <xdr:colOff>114300</xdr:colOff>
      <xdr:row>96</xdr:row>
      <xdr:rowOff>154360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01551"/>
          <a:ext cx="889000" cy="1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39774</xdr:rowOff>
    </xdr:from>
    <xdr:to>
      <xdr:col>10</xdr:col>
      <xdr:colOff>165100</xdr:colOff>
      <xdr:row>96</xdr:row>
      <xdr:rowOff>141374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132501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44014</xdr:rowOff>
    </xdr:from>
    <xdr:to>
      <xdr:col>6</xdr:col>
      <xdr:colOff>38100</xdr:colOff>
      <xdr:row>96</xdr:row>
      <xdr:rowOff>145614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162141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168549</xdr:rowOff>
    </xdr:from>
    <xdr:to>
      <xdr:col>24</xdr:col>
      <xdr:colOff>114300</xdr:colOff>
      <xdr:row>96</xdr:row>
      <xdr:rowOff>98699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5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146976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60451</xdr:rowOff>
    </xdr:from>
    <xdr:to>
      <xdr:col>20</xdr:col>
      <xdr:colOff>38100</xdr:colOff>
      <xdr:row>96</xdr:row>
      <xdr:rowOff>162051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153178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56970</xdr:rowOff>
    </xdr:from>
    <xdr:to>
      <xdr:col>15</xdr:col>
      <xdr:colOff>101600</xdr:colOff>
      <xdr:row>96</xdr:row>
      <xdr:rowOff>158570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149697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0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163001</xdr:rowOff>
    </xdr:from>
    <xdr:to>
      <xdr:col>10</xdr:col>
      <xdr:colOff>165100</xdr:colOff>
      <xdr:row>96</xdr:row>
      <xdr:rowOff>93151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109678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22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103560</xdr:rowOff>
    </xdr:from>
    <xdr:to>
      <xdr:col>6</xdr:col>
      <xdr:colOff>38100</xdr:colOff>
      <xdr:row>97</xdr:row>
      <xdr:rowOff>33710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24837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5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14605</xdr:rowOff>
    </xdr:from>
    <xdr:to>
      <xdr:col>55</xdr:col>
      <xdr:colOff>0</xdr:colOff>
      <xdr:row>39</xdr:row>
      <xdr:rowOff>15240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701155"/>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15240</xdr:rowOff>
    </xdr:from>
    <xdr:to>
      <xdr:col>50</xdr:col>
      <xdr:colOff>114300</xdr:colOff>
      <xdr:row>39</xdr:row>
      <xdr:rowOff>16129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701790"/>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15494</xdr:rowOff>
    </xdr:from>
    <xdr:to>
      <xdr:col>45</xdr:col>
      <xdr:colOff>177800</xdr:colOff>
      <xdr:row>39</xdr:row>
      <xdr:rowOff>16129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0204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102997</xdr:rowOff>
    </xdr:from>
    <xdr:to>
      <xdr:col>46</xdr:col>
      <xdr:colOff>38100</xdr:colOff>
      <xdr:row>39</xdr:row>
      <xdr:rowOff>33147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1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49674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15494</xdr:rowOff>
    </xdr:from>
    <xdr:to>
      <xdr:col>41</xdr:col>
      <xdr:colOff>50800</xdr:colOff>
      <xdr:row>39</xdr:row>
      <xdr:rowOff>21717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702044"/>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52722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49293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135255</xdr:rowOff>
    </xdr:from>
    <xdr:to>
      <xdr:col>55</xdr:col>
      <xdr:colOff>50800</xdr:colOff>
      <xdr:row>39</xdr:row>
      <xdr:rowOff>65405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50182</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65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135890</xdr:rowOff>
    </xdr:from>
    <xdr:to>
      <xdr:col>50</xdr:col>
      <xdr:colOff>165100</xdr:colOff>
      <xdr:row>39</xdr:row>
      <xdr:rowOff>66040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57167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743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136779</xdr:rowOff>
    </xdr:from>
    <xdr:to>
      <xdr:col>46</xdr:col>
      <xdr:colOff>38100</xdr:colOff>
      <xdr:row>39</xdr:row>
      <xdr:rowOff>66929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58056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744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136144</xdr:rowOff>
    </xdr:from>
    <xdr:to>
      <xdr:col>41</xdr:col>
      <xdr:colOff>101600</xdr:colOff>
      <xdr:row>39</xdr:row>
      <xdr:rowOff>66294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57421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74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142367</xdr:rowOff>
    </xdr:from>
    <xdr:to>
      <xdr:col>36</xdr:col>
      <xdr:colOff>165100</xdr:colOff>
      <xdr:row>39</xdr:row>
      <xdr:rowOff>72517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63644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750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15487</xdr:rowOff>
    </xdr:from>
    <xdr:to>
      <xdr:col>55</xdr:col>
      <xdr:colOff>0</xdr:colOff>
      <xdr:row>59</xdr:row>
      <xdr:rowOff>16546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31037"/>
          <a:ext cx="8382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12027</xdr:rowOff>
    </xdr:from>
    <xdr:to>
      <xdr:col>50</xdr:col>
      <xdr:colOff>114300</xdr:colOff>
      <xdr:row>59</xdr:row>
      <xdr:rowOff>16546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127577"/>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12027</xdr:rowOff>
    </xdr:from>
    <xdr:to>
      <xdr:col>45</xdr:col>
      <xdr:colOff>177800</xdr:colOff>
      <xdr:row>59</xdr:row>
      <xdr:rowOff>14313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12757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149082</xdr:rowOff>
    </xdr:from>
    <xdr:to>
      <xdr:col>46</xdr:col>
      <xdr:colOff>38100</xdr:colOff>
      <xdr:row>58</xdr:row>
      <xdr:rowOff>79232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95759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14313</xdr:rowOff>
    </xdr:from>
    <xdr:to>
      <xdr:col>41</xdr:col>
      <xdr:colOff>50800</xdr:colOff>
      <xdr:row>59</xdr:row>
      <xdr:rowOff>17232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129863"/>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165397</xdr:rowOff>
    </xdr:from>
    <xdr:to>
      <xdr:col>41</xdr:col>
      <xdr:colOff>101600</xdr:colOff>
      <xdr:row>58</xdr:row>
      <xdr:rowOff>95547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112074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xdr:rowOff>
    </xdr:from>
    <xdr:to>
      <xdr:col>36</xdr:col>
      <xdr:colOff>165100</xdr:colOff>
      <xdr:row>58</xdr:row>
      <xdr:rowOff>109575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126102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136137</xdr:rowOff>
    </xdr:from>
    <xdr:to>
      <xdr:col>55</xdr:col>
      <xdr:colOff>50800</xdr:colOff>
      <xdr:row>59</xdr:row>
      <xdr:rowOff>66287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51064</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137196</xdr:rowOff>
    </xdr:from>
    <xdr:to>
      <xdr:col>50</xdr:col>
      <xdr:colOff>165100</xdr:colOff>
      <xdr:row>59</xdr:row>
      <xdr:rowOff>67346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58473</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17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132677</xdr:rowOff>
    </xdr:from>
    <xdr:to>
      <xdr:col>46</xdr:col>
      <xdr:colOff>38100</xdr:colOff>
      <xdr:row>59</xdr:row>
      <xdr:rowOff>62827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53954</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1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134963</xdr:rowOff>
    </xdr:from>
    <xdr:to>
      <xdr:col>41</xdr:col>
      <xdr:colOff>101600</xdr:colOff>
      <xdr:row>59</xdr:row>
      <xdr:rowOff>65113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56240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17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137882</xdr:rowOff>
    </xdr:from>
    <xdr:to>
      <xdr:col>36</xdr:col>
      <xdr:colOff>165100</xdr:colOff>
      <xdr:row>59</xdr:row>
      <xdr:rowOff>68032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59159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17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121836</xdr:rowOff>
    </xdr:from>
    <xdr:to>
      <xdr:col>55</xdr:col>
      <xdr:colOff>0</xdr:colOff>
      <xdr:row>79</xdr:row>
      <xdr:rowOff>15984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94936"/>
          <a:ext cx="838200" cy="6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121836</xdr:rowOff>
    </xdr:from>
    <xdr:to>
      <xdr:col>50</xdr:col>
      <xdr:colOff>114300</xdr:colOff>
      <xdr:row>79</xdr:row>
      <xdr:rowOff>27980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94936"/>
          <a:ext cx="889000" cy="7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27980</xdr:rowOff>
    </xdr:from>
    <xdr:to>
      <xdr:col>45</xdr:col>
      <xdr:colOff>177800</xdr:colOff>
      <xdr:row>79</xdr:row>
      <xdr:rowOff>32781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72530"/>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59976</xdr:rowOff>
    </xdr:from>
    <xdr:to>
      <xdr:col>46</xdr:col>
      <xdr:colOff>38100</xdr:colOff>
      <xdr:row>78</xdr:row>
      <xdr:rowOff>161576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6653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148975</xdr:rowOff>
    </xdr:from>
    <xdr:to>
      <xdr:col>41</xdr:col>
      <xdr:colOff>50800</xdr:colOff>
      <xdr:row>79</xdr:row>
      <xdr:rowOff>32781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22075"/>
          <a:ext cx="889000" cy="5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88672</xdr:rowOff>
    </xdr:from>
    <xdr:to>
      <xdr:col>41</xdr:col>
      <xdr:colOff>101600</xdr:colOff>
      <xdr:row>79</xdr:row>
      <xdr:rowOff>18822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35349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89836</xdr:rowOff>
    </xdr:from>
    <xdr:to>
      <xdr:col>36</xdr:col>
      <xdr:colOff>165100</xdr:colOff>
      <xdr:row>79</xdr:row>
      <xdr:rowOff>19986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36513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136634</xdr:rowOff>
    </xdr:from>
    <xdr:to>
      <xdr:col>55</xdr:col>
      <xdr:colOff>50800</xdr:colOff>
      <xdr:row>79</xdr:row>
      <xdr:rowOff>66784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0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51561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2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71036</xdr:rowOff>
    </xdr:from>
    <xdr:to>
      <xdr:col>50</xdr:col>
      <xdr:colOff>165100</xdr:colOff>
      <xdr:row>79</xdr:row>
      <xdr:rowOff>1186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4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163763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148630</xdr:rowOff>
    </xdr:from>
    <xdr:to>
      <xdr:col>46</xdr:col>
      <xdr:colOff>38100</xdr:colOff>
      <xdr:row>79</xdr:row>
      <xdr:rowOff>78780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69907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153431</xdr:rowOff>
    </xdr:from>
    <xdr:to>
      <xdr:col>41</xdr:col>
      <xdr:colOff>101600</xdr:colOff>
      <xdr:row>79</xdr:row>
      <xdr:rowOff>83581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74708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1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98175</xdr:rowOff>
    </xdr:from>
    <xdr:to>
      <xdr:col>36</xdr:col>
      <xdr:colOff>165100</xdr:colOff>
      <xdr:row>79</xdr:row>
      <xdr:rowOff>28325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19452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133398</xdr:rowOff>
    </xdr:from>
    <xdr:to>
      <xdr:col>55</xdr:col>
      <xdr:colOff>0</xdr:colOff>
      <xdr:row>96</xdr:row>
      <xdr:rowOff>130640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421148"/>
          <a:ext cx="838200" cy="16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47780</xdr:rowOff>
    </xdr:from>
    <xdr:to>
      <xdr:col>50</xdr:col>
      <xdr:colOff>114300</xdr:colOff>
      <xdr:row>95</xdr:row>
      <xdr:rowOff>133398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335530"/>
          <a:ext cx="889000" cy="8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47780</xdr:rowOff>
    </xdr:from>
    <xdr:to>
      <xdr:col>45</xdr:col>
      <xdr:colOff>177800</xdr:colOff>
      <xdr:row>95</xdr:row>
      <xdr:rowOff>51087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335530"/>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52857</xdr:rowOff>
    </xdr:from>
    <xdr:to>
      <xdr:col>46</xdr:col>
      <xdr:colOff>38100</xdr:colOff>
      <xdr:row>96</xdr:row>
      <xdr:rowOff>154457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145584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147579</xdr:rowOff>
    </xdr:from>
    <xdr:to>
      <xdr:col>41</xdr:col>
      <xdr:colOff>50800</xdr:colOff>
      <xdr:row>95</xdr:row>
      <xdr:rowOff>51087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263879"/>
          <a:ext cx="889000" cy="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82263</xdr:rowOff>
    </xdr:from>
    <xdr:to>
      <xdr:col>41</xdr:col>
      <xdr:colOff>101600</xdr:colOff>
      <xdr:row>97</xdr:row>
      <xdr:rowOff>12413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3540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79284</xdr:rowOff>
    </xdr:from>
    <xdr:to>
      <xdr:col>36</xdr:col>
      <xdr:colOff>165100</xdr:colOff>
      <xdr:row>97</xdr:row>
      <xdr:rowOff>9434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79840</xdr:rowOff>
    </xdr:from>
    <xdr:to>
      <xdr:col>55</xdr:col>
      <xdr:colOff>50800</xdr:colOff>
      <xdr:row>97</xdr:row>
      <xdr:rowOff>9990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58267</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82598</xdr:rowOff>
    </xdr:from>
    <xdr:to>
      <xdr:col>50</xdr:col>
      <xdr:colOff>165100</xdr:colOff>
      <xdr:row>96</xdr:row>
      <xdr:rowOff>12748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29275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4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168430</xdr:rowOff>
    </xdr:from>
    <xdr:to>
      <xdr:col>46</xdr:col>
      <xdr:colOff>38100</xdr:colOff>
      <xdr:row>95</xdr:row>
      <xdr:rowOff>98580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2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115107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0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287</xdr:rowOff>
    </xdr:from>
    <xdr:to>
      <xdr:col>41</xdr:col>
      <xdr:colOff>101600</xdr:colOff>
      <xdr:row>95</xdr:row>
      <xdr:rowOff>101887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8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118414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6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96779</xdr:rowOff>
    </xdr:from>
    <xdr:to>
      <xdr:col>36</xdr:col>
      <xdr:colOff>165100</xdr:colOff>
      <xdr:row>95</xdr:row>
      <xdr:rowOff>26929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43456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98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49795</xdr:rowOff>
    </xdr:from>
    <xdr:to>
      <xdr:col>85</xdr:col>
      <xdr:colOff>127000</xdr:colOff>
      <xdr:row>37</xdr:row>
      <xdr:rowOff>49860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221995"/>
          <a:ext cx="838200" cy="17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49795</xdr:rowOff>
    </xdr:from>
    <xdr:to>
      <xdr:col>81</xdr:col>
      <xdr:colOff>50800</xdr:colOff>
      <xdr:row>36</xdr:row>
      <xdr:rowOff>66907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21995"/>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129196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62057</xdr:rowOff>
    </xdr:from>
    <xdr:to>
      <xdr:col>76</xdr:col>
      <xdr:colOff>114300</xdr:colOff>
      <xdr:row>36</xdr:row>
      <xdr:rowOff>66907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234257"/>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154312</xdr:rowOff>
    </xdr:from>
    <xdr:to>
      <xdr:col>76</xdr:col>
      <xdr:colOff>165100</xdr:colOff>
      <xdr:row>37</xdr:row>
      <xdr:rowOff>84462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75589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62057</xdr:rowOff>
    </xdr:from>
    <xdr:to>
      <xdr:col>71</xdr:col>
      <xdr:colOff>177800</xdr:colOff>
      <xdr:row>37</xdr:row>
      <xdr:rowOff>44929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34257"/>
          <a:ext cx="889000" cy="15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159456</xdr:rowOff>
    </xdr:from>
    <xdr:to>
      <xdr:col>72</xdr:col>
      <xdr:colOff>38100</xdr:colOff>
      <xdr:row>37</xdr:row>
      <xdr:rowOff>89606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80733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3828</xdr:rowOff>
    </xdr:from>
    <xdr:to>
      <xdr:col>67</xdr:col>
      <xdr:colOff>101600</xdr:colOff>
      <xdr:row>37</xdr:row>
      <xdr:rowOff>105428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96555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170510</xdr:rowOff>
    </xdr:from>
    <xdr:to>
      <xdr:col>85</xdr:col>
      <xdr:colOff>177800</xdr:colOff>
      <xdr:row>37</xdr:row>
      <xdr:rowOff>100660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148937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2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170445</xdr:rowOff>
    </xdr:from>
    <xdr:to>
      <xdr:col>81</xdr:col>
      <xdr:colOff>101600</xdr:colOff>
      <xdr:row>36</xdr:row>
      <xdr:rowOff>100595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117122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16107</xdr:rowOff>
    </xdr:from>
    <xdr:to>
      <xdr:col>76</xdr:col>
      <xdr:colOff>165100</xdr:colOff>
      <xdr:row>36</xdr:row>
      <xdr:rowOff>117707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8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134234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6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11257</xdr:rowOff>
    </xdr:from>
    <xdr:to>
      <xdr:col>72</xdr:col>
      <xdr:colOff>38100</xdr:colOff>
      <xdr:row>36</xdr:row>
      <xdr:rowOff>112857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129384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5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165579</xdr:rowOff>
    </xdr:from>
    <xdr:to>
      <xdr:col>67</xdr:col>
      <xdr:colOff>101600</xdr:colOff>
      <xdr:row>37</xdr:row>
      <xdr:rowOff>95729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3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112256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1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104509</xdr:rowOff>
    </xdr:from>
    <xdr:to>
      <xdr:col>85</xdr:col>
      <xdr:colOff>127000</xdr:colOff>
      <xdr:row>57</xdr:row>
      <xdr:rowOff>124480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877159"/>
          <a:ext cx="8382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124480</xdr:rowOff>
    </xdr:from>
    <xdr:to>
      <xdr:col>81</xdr:col>
      <xdr:colOff>50800</xdr:colOff>
      <xdr:row>58</xdr:row>
      <xdr:rowOff>10258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97130"/>
          <a:ext cx="889000" cy="5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10258</xdr:rowOff>
    </xdr:from>
    <xdr:to>
      <xdr:col>76</xdr:col>
      <xdr:colOff>114300</xdr:colOff>
      <xdr:row>58</xdr:row>
      <xdr:rowOff>14473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54358"/>
          <a:ext cx="889000" cy="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136029</xdr:rowOff>
    </xdr:from>
    <xdr:to>
      <xdr:col>71</xdr:col>
      <xdr:colOff>177800</xdr:colOff>
      <xdr:row>58</xdr:row>
      <xdr:rowOff>14473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908679"/>
          <a:ext cx="889000" cy="4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53709</xdr:rowOff>
    </xdr:from>
    <xdr:to>
      <xdr:col>85</xdr:col>
      <xdr:colOff>177800</xdr:colOff>
      <xdr:row>57</xdr:row>
      <xdr:rowOff>155309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140086</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73680</xdr:rowOff>
    </xdr:from>
    <xdr:to>
      <xdr:col>81</xdr:col>
      <xdr:colOff>101600</xdr:colOff>
      <xdr:row>58</xdr:row>
      <xdr:rowOff>3830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166407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130908</xdr:rowOff>
    </xdr:from>
    <xdr:to>
      <xdr:col>76</xdr:col>
      <xdr:colOff>165100</xdr:colOff>
      <xdr:row>58</xdr:row>
      <xdr:rowOff>61058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90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52185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135123</xdr:rowOff>
    </xdr:from>
    <xdr:to>
      <xdr:col>72</xdr:col>
      <xdr:colOff>38100</xdr:colOff>
      <xdr:row>58</xdr:row>
      <xdr:rowOff>65273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9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56400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85229</xdr:rowOff>
    </xdr:from>
    <xdr:to>
      <xdr:col>67</xdr:col>
      <xdr:colOff>101600</xdr:colOff>
      <xdr:row>58</xdr:row>
      <xdr:rowOff>15379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3226</xdr:rowOff>
    </xdr:from>
    <xdr:to>
      <xdr:col>85</xdr:col>
      <xdr:colOff>127000</xdr:colOff>
      <xdr:row>79</xdr:row>
      <xdr:rowOff>20162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47776"/>
          <a:ext cx="8382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72016</xdr:rowOff>
    </xdr:from>
    <xdr:to>
      <xdr:col>81</xdr:col>
      <xdr:colOff>50800</xdr:colOff>
      <xdr:row>79</xdr:row>
      <xdr:rowOff>20162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45116"/>
          <a:ext cx="889000" cy="1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121983</xdr:rowOff>
    </xdr:from>
    <xdr:to>
      <xdr:col>76</xdr:col>
      <xdr:colOff>114300</xdr:colOff>
      <xdr:row>78</xdr:row>
      <xdr:rowOff>72016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323633"/>
          <a:ext cx="889000" cy="12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49485</xdr:rowOff>
    </xdr:from>
    <xdr:to>
      <xdr:col>76</xdr:col>
      <xdr:colOff>165100</xdr:colOff>
      <xdr:row>78</xdr:row>
      <xdr:rowOff>151085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142212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5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121983</xdr:rowOff>
    </xdr:from>
    <xdr:to>
      <xdr:col>71</xdr:col>
      <xdr:colOff>177800</xdr:colOff>
      <xdr:row>79</xdr:row>
      <xdr:rowOff>32734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323633"/>
          <a:ext cx="889000" cy="25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92672</xdr:rowOff>
    </xdr:from>
    <xdr:to>
      <xdr:col>72</xdr:col>
      <xdr:colOff>38100</xdr:colOff>
      <xdr:row>79</xdr:row>
      <xdr:rowOff>22822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13949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133725</xdr:rowOff>
    </xdr:from>
    <xdr:to>
      <xdr:col>67</xdr:col>
      <xdr:colOff>101600</xdr:colOff>
      <xdr:row>79</xdr:row>
      <xdr:rowOff>63875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80402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123876</xdr:rowOff>
    </xdr:from>
    <xdr:to>
      <xdr:col>85</xdr:col>
      <xdr:colOff>177800</xdr:colOff>
      <xdr:row>79</xdr:row>
      <xdr:rowOff>54026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38803</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1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140812</xdr:rowOff>
    </xdr:from>
    <xdr:to>
      <xdr:col>81</xdr:col>
      <xdr:colOff>101600</xdr:colOff>
      <xdr:row>79</xdr:row>
      <xdr:rowOff>70962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1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62089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60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21216</xdr:rowOff>
    </xdr:from>
    <xdr:to>
      <xdr:col>76</xdr:col>
      <xdr:colOff>165100</xdr:colOff>
      <xdr:row>78</xdr:row>
      <xdr:rowOff>122816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139343</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16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71183</xdr:rowOff>
    </xdr:from>
    <xdr:to>
      <xdr:col>72</xdr:col>
      <xdr:colOff>38100</xdr:colOff>
      <xdr:row>78</xdr:row>
      <xdr:rowOff>1333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2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17860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304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153384</xdr:rowOff>
    </xdr:from>
    <xdr:to>
      <xdr:col>67</xdr:col>
      <xdr:colOff>101600</xdr:colOff>
      <xdr:row>79</xdr:row>
      <xdr:rowOff>83534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74661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61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114681</xdr:rowOff>
    </xdr:from>
    <xdr:to>
      <xdr:col>85</xdr:col>
      <xdr:colOff>127000</xdr:colOff>
      <xdr:row>96</xdr:row>
      <xdr:rowOff>69309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402431"/>
          <a:ext cx="838200" cy="12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69309</xdr:rowOff>
    </xdr:from>
    <xdr:to>
      <xdr:col>81</xdr:col>
      <xdr:colOff>50800</xdr:colOff>
      <xdr:row>96</xdr:row>
      <xdr:rowOff>87333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528509"/>
          <a:ext cx="889000" cy="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48360</xdr:rowOff>
    </xdr:from>
    <xdr:to>
      <xdr:col>76</xdr:col>
      <xdr:colOff>114300</xdr:colOff>
      <xdr:row>96</xdr:row>
      <xdr:rowOff>87333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507560"/>
          <a:ext cx="889000" cy="3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125769</xdr:rowOff>
    </xdr:from>
    <xdr:to>
      <xdr:col>76</xdr:col>
      <xdr:colOff>165100</xdr:colOff>
      <xdr:row>96</xdr:row>
      <xdr:rowOff>55919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4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72446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1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48360</xdr:rowOff>
    </xdr:from>
    <xdr:to>
      <xdr:col>71</xdr:col>
      <xdr:colOff>177800</xdr:colOff>
      <xdr:row>96</xdr:row>
      <xdr:rowOff>54350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507560"/>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117639</xdr:rowOff>
    </xdr:from>
    <xdr:to>
      <xdr:col>72</xdr:col>
      <xdr:colOff>38100</xdr:colOff>
      <xdr:row>96</xdr:row>
      <xdr:rowOff>47789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0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64316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1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81297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63881</xdr:rowOff>
    </xdr:from>
    <xdr:to>
      <xdr:col>85</xdr:col>
      <xdr:colOff>177800</xdr:colOff>
      <xdr:row>95</xdr:row>
      <xdr:rowOff>165481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3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42308</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33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18509</xdr:rowOff>
    </xdr:from>
    <xdr:to>
      <xdr:col>81</xdr:col>
      <xdr:colOff>101600</xdr:colOff>
      <xdr:row>96</xdr:row>
      <xdr:rowOff>120109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111236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7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36533</xdr:rowOff>
    </xdr:from>
    <xdr:to>
      <xdr:col>76</xdr:col>
      <xdr:colOff>165100</xdr:colOff>
      <xdr:row>96</xdr:row>
      <xdr:rowOff>138133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4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129260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5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169010</xdr:rowOff>
    </xdr:from>
    <xdr:to>
      <xdr:col>72</xdr:col>
      <xdr:colOff>38100</xdr:colOff>
      <xdr:row>96</xdr:row>
      <xdr:rowOff>99160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5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90287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4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3550</xdr:rowOff>
    </xdr:from>
    <xdr:to>
      <xdr:col>67</xdr:col>
      <xdr:colOff>101600</xdr:colOff>
      <xdr:row>96</xdr:row>
      <xdr:rowOff>105150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96277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33383</xdr:rowOff>
    </xdr:from>
    <xdr:to>
      <xdr:col>102</xdr:col>
      <xdr:colOff>165100</xdr:colOff>
      <xdr:row>39</xdr:row>
      <xdr:rowOff>134983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151510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95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163920</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07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69,731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円となっており、類似団体と比較して一人当たりコストが低い状態となっている。また、前年度決算と比較すると</a:t>
          </a:r>
          <a:r>
            <a:rPr kumimoji="1" lang="en-US" altLang="ja-JP" sz="1300">
              <a:latin typeface="ＭＳ Ｐゴシック" panose="020B0600070205080204" pitchFamily="50" charset="-128"/>
              <a:ea typeface="ＭＳ Ｐゴシック" panose="020B0600070205080204" pitchFamily="50" charset="-128"/>
            </a:rPr>
            <a:t>55.6</a:t>
          </a:r>
          <a:r>
            <a:rPr kumimoji="1" lang="ja-JP" altLang="en-US" sz="1300">
              <a:latin typeface="ＭＳ Ｐゴシック" panose="020B0600070205080204" pitchFamily="50" charset="-128"/>
              <a:ea typeface="ＭＳ Ｐゴシック" panose="020B0600070205080204" pitchFamily="50" charset="-128"/>
            </a:rPr>
            <a:t>％減となっており、その主な要因は、新型コロナウイルス感染症に対する支援施策として令和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年度に実施した特別定額給付金事業や暮らし応援商品券の支給等が減となったためである。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191,472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円となっており、類似団体と比較して一人当たりコストが高い状態となっている。また、前年度決算と比較すると</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％増となっており、その主な要因は、新型コロナウイルス感染症への支援施策である、住民税非課税世帯等に対する臨時特別給付金事業及び子育て世帯への臨時特別給付金事業を実施したためである。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58,986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円となっており、類似団体と比較して一人当たりコストが低い状態となっている。また、前年度決算と比較すると</a:t>
          </a:r>
          <a:r>
            <a:rPr kumimoji="1" lang="en-US" altLang="ja-JP" sz="1300">
              <a:latin typeface="ＭＳ Ｐゴシック" panose="020B0600070205080204" pitchFamily="50" charset="-128"/>
              <a:ea typeface="ＭＳ Ｐゴシック" panose="020B0600070205080204" pitchFamily="50" charset="-128"/>
            </a:rPr>
            <a:t>30.5</a:t>
          </a:r>
          <a:r>
            <a:rPr kumimoji="1" lang="ja-JP" altLang="en-US" sz="1300">
              <a:latin typeface="ＭＳ Ｐゴシック" panose="020B0600070205080204" pitchFamily="50" charset="-128"/>
              <a:ea typeface="ＭＳ Ｐゴシック" panose="020B0600070205080204" pitchFamily="50" charset="-128"/>
            </a:rPr>
            <a:t>％増となっており、その主な要因は、新型コロナウイルス感染拡大に伴う町税の徴収猶予による減収を補てんのために令和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年度に発行した猶予特例債の償還を行ったためである。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行財政改革を着実に進めていることから、実質収支額は継続的に黒字を確保している。実質単年度収支についても、町税収入等が前年比増収となったことに加え、「岬町行財政集中改革計画（第３次集中改革プラン）」に基づく取組み等により、経費削減に努めることで、引き続き黒字を確保している。財政調整基金残高は、前年度決算剰余金の積立等に伴い増加し、標準財政規模比は</a:t>
          </a:r>
          <a:r>
            <a:rPr kumimoji="1" lang="en-US" altLang="ja-JP" sz="1300">
              <a:latin typeface="ＭＳ ゴシック" pitchFamily="49" charset="-128"/>
              <a:ea typeface="ＭＳ ゴシック" pitchFamily="49" charset="-128"/>
            </a:rPr>
            <a:t>17.77</a:t>
          </a:r>
          <a:r>
            <a:rPr kumimoji="1" lang="ja-JP" altLang="en-US" sz="13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年度のその他会計の赤字については、水道事業会計において平成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年度に実施した、公営企業会計制度の見直しに伴う</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か年の経過措置が終了したことにより、貸倒引当金を計上したものだが、平成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年度に一般会計から長期貸付を行い、短期貸付金の返済を行ったことにより資金不足は解消した。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年度においては、国民健康保険特別会計は収支均衡しており、介護保険特別会計、後期高齢者医療特別会計については黒字で推移したが、今後も少子高齢化の進展による影響が懸念される。　　</a:t>
          </a:r>
        </a:p>
        <a:p>
          <a:r>
            <a:rPr kumimoji="1" lang="ja-JP" altLang="en-US" sz="1400">
              <a:latin typeface="ＭＳ ゴシック" pitchFamily="49" charset="-128"/>
              <a:ea typeface="ＭＳ ゴシック" pitchFamily="49" charset="-128"/>
            </a:rPr>
            <a:t>　また、下水道事業、漁業集落排水事業の各特別会計については、繰出基準以上に一般会計から繰出すことにより収支均衡を保っている状況にある。今後は、企業会計の独立採算の原則に基づく繰出基準を厳格に適用するとともに、適正な料金の改定などを検討することで更なる適正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455;&#12483;&#12463;&#24460;&#22243;&#20307;&#22238;&#31572;&#65288;&#65298;&#22238;&#30446;&#65289;/&#12304;&#36001;&#25919;&#29366;&#27841;&#36039;&#26009;&#38598;&#12305;_273660_&#23724;&#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111</v>
          </cell>
          <cell r="BX51">
            <v>115.2</v>
          </cell>
          <cell r="CF51">
            <v>117.4</v>
          </cell>
          <cell r="CN51">
            <v>109.9</v>
          </cell>
          <cell r="CV51">
            <v>100.9</v>
          </cell>
        </row>
        <row r="53">
          <cell r="BP53">
            <v>67</v>
          </cell>
          <cell r="BX53">
            <v>65.2</v>
          </cell>
          <cell r="CF53">
            <v>66.8</v>
          </cell>
          <cell r="CN53">
            <v>64.7</v>
          </cell>
          <cell r="CV53">
            <v>66.400000000000006</v>
          </cell>
        </row>
        <row r="55">
          <cell r="AN55" t="str">
            <v>類似団体内平均値</v>
          </cell>
          <cell r="BP55">
            <v>28.5</v>
          </cell>
          <cell r="BX55">
            <v>20.5</v>
          </cell>
          <cell r="CF55">
            <v>21.4</v>
          </cell>
          <cell r="CN55">
            <v>13.7</v>
          </cell>
          <cell r="CV55">
            <v>6.9</v>
          </cell>
        </row>
        <row r="57">
          <cell r="BP57">
            <v>59.7</v>
          </cell>
          <cell r="BX57">
            <v>60.3</v>
          </cell>
          <cell r="CF57">
            <v>60.5</v>
          </cell>
          <cell r="CN57">
            <v>62</v>
          </cell>
          <cell r="CV57">
            <v>62.9</v>
          </cell>
        </row>
        <row r="72">
          <cell r="BP72" t="str">
            <v>H29</v>
          </cell>
          <cell r="BX72" t="str">
            <v>H30</v>
          </cell>
          <cell r="CF72" t="str">
            <v>R01</v>
          </cell>
          <cell r="CN72" t="str">
            <v>R02</v>
          </cell>
          <cell r="CV72" t="str">
            <v>R03</v>
          </cell>
        </row>
        <row r="73">
          <cell r="AN73" t="str">
            <v>当該団体値</v>
          </cell>
          <cell r="BP73">
            <v>111</v>
          </cell>
          <cell r="BX73">
            <v>115.2</v>
          </cell>
          <cell r="CF73">
            <v>117.4</v>
          </cell>
          <cell r="CN73">
            <v>109.9</v>
          </cell>
          <cell r="CV73">
            <v>100.9</v>
          </cell>
        </row>
        <row r="75">
          <cell r="BP75">
            <v>13.5</v>
          </cell>
          <cell r="BX75">
            <v>12.4</v>
          </cell>
          <cell r="CF75">
            <v>11.3</v>
          </cell>
          <cell r="CN75">
            <v>10.6</v>
          </cell>
          <cell r="CV75">
            <v>10.5</v>
          </cell>
        </row>
        <row r="77">
          <cell r="AN77" t="str">
            <v>類似団体内平均値</v>
          </cell>
          <cell r="BP77">
            <v>28.5</v>
          </cell>
          <cell r="BX77">
            <v>20.5</v>
          </cell>
          <cell r="CF77">
            <v>21.4</v>
          </cell>
          <cell r="CN77">
            <v>13.7</v>
          </cell>
          <cell r="CV77">
            <v>6.9</v>
          </cell>
        </row>
        <row r="79">
          <cell r="BP79">
            <v>8</v>
          </cell>
          <cell r="BX79">
            <v>7.9</v>
          </cell>
          <cell r="CF79">
            <v>7.7</v>
          </cell>
          <cell r="CN79">
            <v>7.9</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C6" sqref="AC6:AL8"/>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80</v>
      </c>
      <c r="C2" s="179"/>
      <c r="D2" s="180"/>
    </row>
    <row r="3" spans="1:119" ht="18.75" customHeight="1" thickBot="1" x14ac:dyDescent="0.2">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7944031</v>
      </c>
      <c r="BO4" s="453"/>
      <c r="BP4" s="453"/>
      <c r="BQ4" s="453"/>
      <c r="BR4" s="453"/>
      <c r="BS4" s="453"/>
      <c r="BT4" s="453"/>
      <c r="BU4" s="454"/>
      <c r="BV4" s="452">
        <v>9145423</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1.5</v>
      </c>
      <c r="CU4" s="593"/>
      <c r="CV4" s="593"/>
      <c r="CW4" s="593"/>
      <c r="CX4" s="593"/>
      <c r="CY4" s="593"/>
      <c r="CZ4" s="593"/>
      <c r="DA4" s="594"/>
      <c r="DB4" s="592">
        <v>1.5</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7845986</v>
      </c>
      <c r="BO5" s="424"/>
      <c r="BP5" s="424"/>
      <c r="BQ5" s="424"/>
      <c r="BR5" s="424"/>
      <c r="BS5" s="424"/>
      <c r="BT5" s="424"/>
      <c r="BU5" s="425"/>
      <c r="BV5" s="423">
        <v>9016167</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94.7</v>
      </c>
      <c r="CU5" s="421"/>
      <c r="CV5" s="421"/>
      <c r="CW5" s="421"/>
      <c r="CX5" s="421"/>
      <c r="CY5" s="421"/>
      <c r="CZ5" s="421"/>
      <c r="DA5" s="422"/>
      <c r="DB5" s="420">
        <v>94.9</v>
      </c>
      <c r="DC5" s="421"/>
      <c r="DD5" s="421"/>
      <c r="DE5" s="421"/>
      <c r="DF5" s="421"/>
      <c r="DG5" s="421"/>
      <c r="DH5" s="421"/>
      <c r="DI5" s="422"/>
    </row>
    <row r="6" spans="1:119" ht="18.75" customHeight="1" x14ac:dyDescent="0.15">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93</v>
      </c>
      <c r="AV6" s="482"/>
      <c r="AW6" s="482"/>
      <c r="AX6" s="482"/>
      <c r="AY6" s="437" t="s">
        <v>101</v>
      </c>
      <c r="AZ6" s="438"/>
      <c r="BA6" s="438"/>
      <c r="BB6" s="438"/>
      <c r="BC6" s="438"/>
      <c r="BD6" s="438"/>
      <c r="BE6" s="438"/>
      <c r="BF6" s="438"/>
      <c r="BG6" s="438"/>
      <c r="BH6" s="438"/>
      <c r="BI6" s="438"/>
      <c r="BJ6" s="438"/>
      <c r="BK6" s="438"/>
      <c r="BL6" s="438"/>
      <c r="BM6" s="439"/>
      <c r="BN6" s="423">
        <v>98045</v>
      </c>
      <c r="BO6" s="424"/>
      <c r="BP6" s="424"/>
      <c r="BQ6" s="424"/>
      <c r="BR6" s="424"/>
      <c r="BS6" s="424"/>
      <c r="BT6" s="424"/>
      <c r="BU6" s="425"/>
      <c r="BV6" s="423">
        <v>129256</v>
      </c>
      <c r="BW6" s="424"/>
      <c r="BX6" s="424"/>
      <c r="BY6" s="424"/>
      <c r="BZ6" s="424"/>
      <c r="CA6" s="424"/>
      <c r="CB6" s="424"/>
      <c r="CC6" s="425"/>
      <c r="CD6" s="463" t="s">
        <v>102</v>
      </c>
      <c r="CE6" s="383"/>
      <c r="CF6" s="383"/>
      <c r="CG6" s="383"/>
      <c r="CH6" s="383"/>
      <c r="CI6" s="383"/>
      <c r="CJ6" s="383"/>
      <c r="CK6" s="383"/>
      <c r="CL6" s="383"/>
      <c r="CM6" s="383"/>
      <c r="CN6" s="383"/>
      <c r="CO6" s="383"/>
      <c r="CP6" s="383"/>
      <c r="CQ6" s="383"/>
      <c r="CR6" s="383"/>
      <c r="CS6" s="464"/>
      <c r="CT6" s="566">
        <v>100.4</v>
      </c>
      <c r="CU6" s="567"/>
      <c r="CV6" s="567"/>
      <c r="CW6" s="567"/>
      <c r="CX6" s="567"/>
      <c r="CY6" s="567"/>
      <c r="CZ6" s="567"/>
      <c r="DA6" s="568"/>
      <c r="DB6" s="566">
        <v>103.4</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103</v>
      </c>
      <c r="AN7" s="380"/>
      <c r="AO7" s="380"/>
      <c r="AP7" s="380"/>
      <c r="AQ7" s="380"/>
      <c r="AR7" s="380"/>
      <c r="AS7" s="380"/>
      <c r="AT7" s="381"/>
      <c r="AU7" s="481" t="s">
        <v>104</v>
      </c>
      <c r="AV7" s="482"/>
      <c r="AW7" s="482"/>
      <c r="AX7" s="482"/>
      <c r="AY7" s="437" t="s">
        <v>105</v>
      </c>
      <c r="AZ7" s="438"/>
      <c r="BA7" s="438"/>
      <c r="BB7" s="438"/>
      <c r="BC7" s="438"/>
      <c r="BD7" s="438"/>
      <c r="BE7" s="438"/>
      <c r="BF7" s="438"/>
      <c r="BG7" s="438"/>
      <c r="BH7" s="438"/>
      <c r="BI7" s="438"/>
      <c r="BJ7" s="438"/>
      <c r="BK7" s="438"/>
      <c r="BL7" s="438"/>
      <c r="BM7" s="439"/>
      <c r="BN7" s="423">
        <v>26262</v>
      </c>
      <c r="BO7" s="424"/>
      <c r="BP7" s="424"/>
      <c r="BQ7" s="424"/>
      <c r="BR7" s="424"/>
      <c r="BS7" s="424"/>
      <c r="BT7" s="424"/>
      <c r="BU7" s="425"/>
      <c r="BV7" s="423">
        <v>61835</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4703294</v>
      </c>
      <c r="CU7" s="424"/>
      <c r="CV7" s="424"/>
      <c r="CW7" s="424"/>
      <c r="CX7" s="424"/>
      <c r="CY7" s="424"/>
      <c r="CZ7" s="424"/>
      <c r="DA7" s="425"/>
      <c r="DB7" s="423">
        <v>4502990</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108</v>
      </c>
      <c r="AV8" s="482"/>
      <c r="AW8" s="482"/>
      <c r="AX8" s="482"/>
      <c r="AY8" s="437" t="s">
        <v>109</v>
      </c>
      <c r="AZ8" s="438"/>
      <c r="BA8" s="438"/>
      <c r="BB8" s="438"/>
      <c r="BC8" s="438"/>
      <c r="BD8" s="438"/>
      <c r="BE8" s="438"/>
      <c r="BF8" s="438"/>
      <c r="BG8" s="438"/>
      <c r="BH8" s="438"/>
      <c r="BI8" s="438"/>
      <c r="BJ8" s="438"/>
      <c r="BK8" s="438"/>
      <c r="BL8" s="438"/>
      <c r="BM8" s="439"/>
      <c r="BN8" s="423">
        <v>71783</v>
      </c>
      <c r="BO8" s="424"/>
      <c r="BP8" s="424"/>
      <c r="BQ8" s="424"/>
      <c r="BR8" s="424"/>
      <c r="BS8" s="424"/>
      <c r="BT8" s="424"/>
      <c r="BU8" s="425"/>
      <c r="BV8" s="423">
        <v>67421</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0.49</v>
      </c>
      <c r="CU8" s="527"/>
      <c r="CV8" s="527"/>
      <c r="CW8" s="527"/>
      <c r="CX8" s="527"/>
      <c r="CY8" s="527"/>
      <c r="CZ8" s="527"/>
      <c r="DA8" s="528"/>
      <c r="DB8" s="526">
        <v>0.51</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14741</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4362</v>
      </c>
      <c r="BO9" s="424"/>
      <c r="BP9" s="424"/>
      <c r="BQ9" s="424"/>
      <c r="BR9" s="424"/>
      <c r="BS9" s="424"/>
      <c r="BT9" s="424"/>
      <c r="BU9" s="425"/>
      <c r="BV9" s="423">
        <v>3595</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16</v>
      </c>
      <c r="CU9" s="421"/>
      <c r="CV9" s="421"/>
      <c r="CW9" s="421"/>
      <c r="CX9" s="421"/>
      <c r="CY9" s="421"/>
      <c r="CZ9" s="421"/>
      <c r="DA9" s="422"/>
      <c r="DB9" s="420">
        <v>13.1</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15938</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108</v>
      </c>
      <c r="AV10" s="482"/>
      <c r="AW10" s="482"/>
      <c r="AX10" s="482"/>
      <c r="AY10" s="437" t="s">
        <v>120</v>
      </c>
      <c r="AZ10" s="438"/>
      <c r="BA10" s="438"/>
      <c r="BB10" s="438"/>
      <c r="BC10" s="438"/>
      <c r="BD10" s="438"/>
      <c r="BE10" s="438"/>
      <c r="BF10" s="438"/>
      <c r="BG10" s="438"/>
      <c r="BH10" s="438"/>
      <c r="BI10" s="438"/>
      <c r="BJ10" s="438"/>
      <c r="BK10" s="438"/>
      <c r="BL10" s="438"/>
      <c r="BM10" s="439"/>
      <c r="BN10" s="423">
        <v>96029</v>
      </c>
      <c r="BO10" s="424"/>
      <c r="BP10" s="424"/>
      <c r="BQ10" s="424"/>
      <c r="BR10" s="424"/>
      <c r="BS10" s="424"/>
      <c r="BT10" s="424"/>
      <c r="BU10" s="425"/>
      <c r="BV10" s="423">
        <v>52122</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128</v>
      </c>
      <c r="DC11" s="527"/>
      <c r="DD11" s="527"/>
      <c r="DE11" s="527"/>
      <c r="DF11" s="527"/>
      <c r="DG11" s="527"/>
      <c r="DH11" s="527"/>
      <c r="DI11" s="528"/>
    </row>
    <row r="12" spans="1:119" ht="18.75" customHeight="1" x14ac:dyDescent="0.15">
      <c r="A12" s="178"/>
      <c r="B12" s="529" t="s">
        <v>129</v>
      </c>
      <c r="C12" s="530"/>
      <c r="D12" s="530"/>
      <c r="E12" s="530"/>
      <c r="F12" s="530"/>
      <c r="G12" s="530"/>
      <c r="H12" s="530"/>
      <c r="I12" s="530"/>
      <c r="J12" s="530"/>
      <c r="K12" s="531"/>
      <c r="L12" s="538" t="s">
        <v>130</v>
      </c>
      <c r="M12" s="539"/>
      <c r="N12" s="539"/>
      <c r="O12" s="539"/>
      <c r="P12" s="539"/>
      <c r="Q12" s="540"/>
      <c r="R12" s="541">
        <v>15035</v>
      </c>
      <c r="S12" s="542"/>
      <c r="T12" s="542"/>
      <c r="U12" s="542"/>
      <c r="V12" s="543"/>
      <c r="W12" s="544" t="s">
        <v>1</v>
      </c>
      <c r="X12" s="482"/>
      <c r="Y12" s="482"/>
      <c r="Z12" s="482"/>
      <c r="AA12" s="482"/>
      <c r="AB12" s="545"/>
      <c r="AC12" s="546" t="s">
        <v>131</v>
      </c>
      <c r="AD12" s="547"/>
      <c r="AE12" s="547"/>
      <c r="AF12" s="547"/>
      <c r="AG12" s="548"/>
      <c r="AH12" s="546" t="s">
        <v>132</v>
      </c>
      <c r="AI12" s="547"/>
      <c r="AJ12" s="547"/>
      <c r="AK12" s="547"/>
      <c r="AL12" s="549"/>
      <c r="AM12" s="480" t="s">
        <v>133</v>
      </c>
      <c r="AN12" s="380"/>
      <c r="AO12" s="380"/>
      <c r="AP12" s="380"/>
      <c r="AQ12" s="380"/>
      <c r="AR12" s="380"/>
      <c r="AS12" s="380"/>
      <c r="AT12" s="381"/>
      <c r="AU12" s="481" t="s">
        <v>125</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136</v>
      </c>
      <c r="CU12" s="527"/>
      <c r="CV12" s="527"/>
      <c r="CW12" s="527"/>
      <c r="CX12" s="527"/>
      <c r="CY12" s="527"/>
      <c r="CZ12" s="527"/>
      <c r="DA12" s="528"/>
      <c r="DB12" s="526" t="s">
        <v>137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138</v>
      </c>
      <c r="N13" s="508"/>
      <c r="O13" s="508"/>
      <c r="P13" s="508"/>
      <c r="Q13" s="509"/>
      <c r="R13" s="510">
        <v>14891</v>
      </c>
      <c r="S13" s="511"/>
      <c r="T13" s="511"/>
      <c r="U13" s="511"/>
      <c r="V13" s="512"/>
      <c r="W13" s="513" t="s">
        <v>139</v>
      </c>
      <c r="X13" s="409"/>
      <c r="Y13" s="409"/>
      <c r="Z13" s="409"/>
      <c r="AA13" s="409"/>
      <c r="AB13" s="410"/>
      <c r="AC13" s="376">
        <v>129</v>
      </c>
      <c r="AD13" s="377"/>
      <c r="AE13" s="377"/>
      <c r="AF13" s="377"/>
      <c r="AG13" s="378"/>
      <c r="AH13" s="376">
        <v>168</v>
      </c>
      <c r="AI13" s="377"/>
      <c r="AJ13" s="377"/>
      <c r="AK13" s="377"/>
      <c r="AL13" s="436"/>
      <c r="AM13" s="480" t="s">
        <v>140</v>
      </c>
      <c r="AN13" s="380"/>
      <c r="AO13" s="380"/>
      <c r="AP13" s="380"/>
      <c r="AQ13" s="380"/>
      <c r="AR13" s="380"/>
      <c r="AS13" s="380"/>
      <c r="AT13" s="381"/>
      <c r="AU13" s="481" t="s">
        <v>141</v>
      </c>
      <c r="AV13" s="482"/>
      <c r="AW13" s="482"/>
      <c r="AX13" s="482"/>
      <c r="AY13" s="437" t="s">
        <v>142</v>
      </c>
      <c r="AZ13" s="438"/>
      <c r="BA13" s="438"/>
      <c r="BB13" s="438"/>
      <c r="BC13" s="438"/>
      <c r="BD13" s="438"/>
      <c r="BE13" s="438"/>
      <c r="BF13" s="438"/>
      <c r="BG13" s="438"/>
      <c r="BH13" s="438"/>
      <c r="BI13" s="438"/>
      <c r="BJ13" s="438"/>
      <c r="BK13" s="438"/>
      <c r="BL13" s="438"/>
      <c r="BM13" s="439"/>
      <c r="BN13" s="423">
        <v>100391</v>
      </c>
      <c r="BO13" s="424"/>
      <c r="BP13" s="424"/>
      <c r="BQ13" s="424"/>
      <c r="BR13" s="424"/>
      <c r="BS13" s="424"/>
      <c r="BT13" s="424"/>
      <c r="BU13" s="425"/>
      <c r="BV13" s="423">
        <v>55717</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10.5</v>
      </c>
      <c r="CU13" s="421"/>
      <c r="CV13" s="421"/>
      <c r="CW13" s="421"/>
      <c r="CX13" s="421"/>
      <c r="CY13" s="421"/>
      <c r="CZ13" s="421"/>
      <c r="DA13" s="422"/>
      <c r="DB13" s="420">
        <v>10.6</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144</v>
      </c>
      <c r="M14" s="550"/>
      <c r="N14" s="550"/>
      <c r="O14" s="550"/>
      <c r="P14" s="550"/>
      <c r="Q14" s="551"/>
      <c r="R14" s="510">
        <v>15421</v>
      </c>
      <c r="S14" s="511"/>
      <c r="T14" s="511"/>
      <c r="U14" s="511"/>
      <c r="V14" s="512"/>
      <c r="W14" s="514"/>
      <c r="X14" s="412"/>
      <c r="Y14" s="412"/>
      <c r="Z14" s="412"/>
      <c r="AA14" s="412"/>
      <c r="AB14" s="413"/>
      <c r="AC14" s="503">
        <v>2.4</v>
      </c>
      <c r="AD14" s="504"/>
      <c r="AE14" s="504"/>
      <c r="AF14" s="504"/>
      <c r="AG14" s="505"/>
      <c r="AH14" s="503">
        <v>2.6</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v>100.9</v>
      </c>
      <c r="CU14" s="521"/>
      <c r="CV14" s="521"/>
      <c r="CW14" s="521"/>
      <c r="CX14" s="521"/>
      <c r="CY14" s="521"/>
      <c r="CZ14" s="521"/>
      <c r="DA14" s="522"/>
      <c r="DB14" s="520">
        <v>109.9</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146</v>
      </c>
      <c r="N15" s="508"/>
      <c r="O15" s="508"/>
      <c r="P15" s="508"/>
      <c r="Q15" s="509"/>
      <c r="R15" s="510">
        <v>15114</v>
      </c>
      <c r="S15" s="511"/>
      <c r="T15" s="511"/>
      <c r="U15" s="511"/>
      <c r="V15" s="512"/>
      <c r="W15" s="513" t="s">
        <v>147</v>
      </c>
      <c r="X15" s="409"/>
      <c r="Y15" s="409"/>
      <c r="Z15" s="409"/>
      <c r="AA15" s="409"/>
      <c r="AB15" s="410"/>
      <c r="AC15" s="376">
        <v>1099</v>
      </c>
      <c r="AD15" s="377"/>
      <c r="AE15" s="377"/>
      <c r="AF15" s="377"/>
      <c r="AG15" s="378"/>
      <c r="AH15" s="376">
        <v>1366</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1776430</v>
      </c>
      <c r="BO15" s="453"/>
      <c r="BP15" s="453"/>
      <c r="BQ15" s="453"/>
      <c r="BR15" s="453"/>
      <c r="BS15" s="453"/>
      <c r="BT15" s="453"/>
      <c r="BU15" s="454"/>
      <c r="BV15" s="452">
        <v>1901249</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20.399999999999999</v>
      </c>
      <c r="AD16" s="504"/>
      <c r="AE16" s="504"/>
      <c r="AF16" s="504"/>
      <c r="AG16" s="505"/>
      <c r="AH16" s="503">
        <v>21.5</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3939445</v>
      </c>
      <c r="BO16" s="424"/>
      <c r="BP16" s="424"/>
      <c r="BQ16" s="424"/>
      <c r="BR16" s="424"/>
      <c r="BS16" s="424"/>
      <c r="BT16" s="424"/>
      <c r="BU16" s="425"/>
      <c r="BV16" s="423">
        <v>3779478</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153</v>
      </c>
      <c r="N17" s="517"/>
      <c r="O17" s="517"/>
      <c r="P17" s="517"/>
      <c r="Q17" s="518"/>
      <c r="R17" s="500" t="s">
        <v>154</v>
      </c>
      <c r="S17" s="501"/>
      <c r="T17" s="501"/>
      <c r="U17" s="501"/>
      <c r="V17" s="502"/>
      <c r="W17" s="513" t="s">
        <v>155</v>
      </c>
      <c r="X17" s="409"/>
      <c r="Y17" s="409"/>
      <c r="Z17" s="409"/>
      <c r="AA17" s="409"/>
      <c r="AB17" s="410"/>
      <c r="AC17" s="376">
        <v>4149</v>
      </c>
      <c r="AD17" s="377"/>
      <c r="AE17" s="377"/>
      <c r="AF17" s="377"/>
      <c r="AG17" s="378"/>
      <c r="AH17" s="376">
        <v>4806</v>
      </c>
      <c r="AI17" s="377"/>
      <c r="AJ17" s="377"/>
      <c r="AK17" s="377"/>
      <c r="AL17" s="436"/>
      <c r="AM17" s="480"/>
      <c r="AN17" s="380"/>
      <c r="AO17" s="380"/>
      <c r="AP17" s="380"/>
      <c r="AQ17" s="380"/>
      <c r="AR17" s="380"/>
      <c r="AS17" s="380"/>
      <c r="AT17" s="381"/>
      <c r="AU17" s="481"/>
      <c r="AV17" s="482"/>
      <c r="AW17" s="482"/>
      <c r="AX17" s="482"/>
      <c r="AY17" s="437" t="s">
        <v>156</v>
      </c>
      <c r="AZ17" s="438"/>
      <c r="BA17" s="438"/>
      <c r="BB17" s="438"/>
      <c r="BC17" s="438"/>
      <c r="BD17" s="438"/>
      <c r="BE17" s="438"/>
      <c r="BF17" s="438"/>
      <c r="BG17" s="438"/>
      <c r="BH17" s="438"/>
      <c r="BI17" s="438"/>
      <c r="BJ17" s="438"/>
      <c r="BK17" s="438"/>
      <c r="BL17" s="438"/>
      <c r="BM17" s="439"/>
      <c r="BN17" s="423">
        <v>2251359</v>
      </c>
      <c r="BO17" s="424"/>
      <c r="BP17" s="424"/>
      <c r="BQ17" s="424"/>
      <c r="BR17" s="424"/>
      <c r="BS17" s="424"/>
      <c r="BT17" s="424"/>
      <c r="BU17" s="425"/>
      <c r="BV17" s="423">
        <v>2411582</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157</v>
      </c>
      <c r="C18" s="474"/>
      <c r="D18" s="474"/>
      <c r="E18" s="475"/>
      <c r="F18" s="475"/>
      <c r="G18" s="475"/>
      <c r="H18" s="475"/>
      <c r="I18" s="475"/>
      <c r="J18" s="475"/>
      <c r="K18" s="475"/>
      <c r="L18" s="476">
        <v>49.18</v>
      </c>
      <c r="M18" s="476"/>
      <c r="N18" s="476"/>
      <c r="O18" s="476"/>
      <c r="P18" s="476"/>
      <c r="Q18" s="476"/>
      <c r="R18" s="477"/>
      <c r="S18" s="477"/>
      <c r="T18" s="477"/>
      <c r="U18" s="477"/>
      <c r="V18" s="478"/>
      <c r="W18" s="494"/>
      <c r="X18" s="495"/>
      <c r="Y18" s="495"/>
      <c r="Z18" s="495"/>
      <c r="AA18" s="495"/>
      <c r="AB18" s="519"/>
      <c r="AC18" s="393">
        <v>77.2</v>
      </c>
      <c r="AD18" s="394"/>
      <c r="AE18" s="394"/>
      <c r="AF18" s="394"/>
      <c r="AG18" s="479"/>
      <c r="AH18" s="393">
        <v>75.8</v>
      </c>
      <c r="AI18" s="394"/>
      <c r="AJ18" s="394"/>
      <c r="AK18" s="394"/>
      <c r="AL18" s="395"/>
      <c r="AM18" s="480"/>
      <c r="AN18" s="380"/>
      <c r="AO18" s="380"/>
      <c r="AP18" s="380"/>
      <c r="AQ18" s="380"/>
      <c r="AR18" s="380"/>
      <c r="AS18" s="380"/>
      <c r="AT18" s="381"/>
      <c r="AU18" s="481"/>
      <c r="AV18" s="482"/>
      <c r="AW18" s="482"/>
      <c r="AX18" s="482"/>
      <c r="AY18" s="437" t="s">
        <v>158</v>
      </c>
      <c r="AZ18" s="438"/>
      <c r="BA18" s="438"/>
      <c r="BB18" s="438"/>
      <c r="BC18" s="438"/>
      <c r="BD18" s="438"/>
      <c r="BE18" s="438"/>
      <c r="BF18" s="438"/>
      <c r="BG18" s="438"/>
      <c r="BH18" s="438"/>
      <c r="BI18" s="438"/>
      <c r="BJ18" s="438"/>
      <c r="BK18" s="438"/>
      <c r="BL18" s="438"/>
      <c r="BM18" s="439"/>
      <c r="BN18" s="423">
        <v>4684728</v>
      </c>
      <c r="BO18" s="424"/>
      <c r="BP18" s="424"/>
      <c r="BQ18" s="424"/>
      <c r="BR18" s="424"/>
      <c r="BS18" s="424"/>
      <c r="BT18" s="424"/>
      <c r="BU18" s="425"/>
      <c r="BV18" s="423">
        <v>4373287</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159</v>
      </c>
      <c r="C19" s="474"/>
      <c r="D19" s="474"/>
      <c r="E19" s="475"/>
      <c r="F19" s="475"/>
      <c r="G19" s="475"/>
      <c r="H19" s="475"/>
      <c r="I19" s="475"/>
      <c r="J19" s="475"/>
      <c r="K19" s="475"/>
      <c r="L19" s="483">
        <v>300</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160</v>
      </c>
      <c r="AZ19" s="438"/>
      <c r="BA19" s="438"/>
      <c r="BB19" s="438"/>
      <c r="BC19" s="438"/>
      <c r="BD19" s="438"/>
      <c r="BE19" s="438"/>
      <c r="BF19" s="438"/>
      <c r="BG19" s="438"/>
      <c r="BH19" s="438"/>
      <c r="BI19" s="438"/>
      <c r="BJ19" s="438"/>
      <c r="BK19" s="438"/>
      <c r="BL19" s="438"/>
      <c r="BM19" s="439"/>
      <c r="BN19" s="423">
        <v>5559010</v>
      </c>
      <c r="BO19" s="424"/>
      <c r="BP19" s="424"/>
      <c r="BQ19" s="424"/>
      <c r="BR19" s="424"/>
      <c r="BS19" s="424"/>
      <c r="BT19" s="424"/>
      <c r="BU19" s="425"/>
      <c r="BV19" s="423">
        <v>5319353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161</v>
      </c>
      <c r="C20" s="474"/>
      <c r="D20" s="474"/>
      <c r="E20" s="475"/>
      <c r="F20" s="475"/>
      <c r="G20" s="475"/>
      <c r="H20" s="475"/>
      <c r="I20" s="475"/>
      <c r="J20" s="475"/>
      <c r="K20" s="475"/>
      <c r="L20" s="483">
        <v>6273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162</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163</v>
      </c>
      <c r="C22" s="400"/>
      <c r="D22" s="401"/>
      <c r="E22" s="408" t="s">
        <v>1</v>
      </c>
      <c r="F22" s="409"/>
      <c r="G22" s="409"/>
      <c r="H22" s="409"/>
      <c r="I22" s="409"/>
      <c r="J22" s="409"/>
      <c r="K22" s="410"/>
      <c r="L22" s="408" t="s">
        <v>164</v>
      </c>
      <c r="M22" s="409"/>
      <c r="N22" s="409"/>
      <c r="O22" s="409"/>
      <c r="P22" s="410"/>
      <c r="Q22" s="414" t="s">
        <v>165</v>
      </c>
      <c r="R22" s="415"/>
      <c r="S22" s="415"/>
      <c r="T22" s="415"/>
      <c r="U22" s="415"/>
      <c r="V22" s="416"/>
      <c r="W22" s="465" t="s">
        <v>166</v>
      </c>
      <c r="X22" s="400"/>
      <c r="Y22" s="401"/>
      <c r="Z22" s="408" t="s">
        <v>1</v>
      </c>
      <c r="AA22" s="409"/>
      <c r="AB22" s="409"/>
      <c r="AC22" s="409"/>
      <c r="AD22" s="409"/>
      <c r="AE22" s="409"/>
      <c r="AF22" s="409"/>
      <c r="AG22" s="410"/>
      <c r="AH22" s="426" t="s">
        <v>167</v>
      </c>
      <c r="AI22" s="409"/>
      <c r="AJ22" s="409"/>
      <c r="AK22" s="409"/>
      <c r="AL22" s="410"/>
      <c r="AM22" s="426" t="s">
        <v>168</v>
      </c>
      <c r="AN22" s="427"/>
      <c r="AO22" s="427"/>
      <c r="AP22" s="427"/>
      <c r="AQ22" s="427"/>
      <c r="AR22" s="428"/>
      <c r="AS22" s="414" t="s">
        <v>165</v>
      </c>
      <c r="AT22" s="415"/>
      <c r="AU22" s="415"/>
      <c r="AV22" s="415"/>
      <c r="AW22" s="415"/>
      <c r="AX22" s="432"/>
      <c r="AY22" s="449" t="s">
        <v>169</v>
      </c>
      <c r="AZ22" s="450"/>
      <c r="BA22" s="450"/>
      <c r="BB22" s="450"/>
      <c r="BC22" s="450"/>
      <c r="BD22" s="450"/>
      <c r="BE22" s="450"/>
      <c r="BF22" s="450"/>
      <c r="BG22" s="450"/>
      <c r="BH22" s="450"/>
      <c r="BI22" s="450"/>
      <c r="BJ22" s="450"/>
      <c r="BK22" s="450"/>
      <c r="BL22" s="450"/>
      <c r="BM22" s="451"/>
      <c r="BN22" s="452">
        <v>7870910</v>
      </c>
      <c r="BO22" s="453"/>
      <c r="BP22" s="453"/>
      <c r="BQ22" s="453"/>
      <c r="BR22" s="453"/>
      <c r="BS22" s="453"/>
      <c r="BT22" s="453"/>
      <c r="BU22" s="454"/>
      <c r="BV22" s="452">
        <v>8170948</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170</v>
      </c>
      <c r="AZ23" s="438"/>
      <c r="BA23" s="438"/>
      <c r="BB23" s="438"/>
      <c r="BC23" s="438"/>
      <c r="BD23" s="438"/>
      <c r="BE23" s="438"/>
      <c r="BF23" s="438"/>
      <c r="BG23" s="438"/>
      <c r="BH23" s="438"/>
      <c r="BI23" s="438"/>
      <c r="BJ23" s="438"/>
      <c r="BK23" s="438"/>
      <c r="BL23" s="438"/>
      <c r="BM23" s="439"/>
      <c r="BN23" s="423">
        <v>6093682</v>
      </c>
      <c r="BO23" s="424"/>
      <c r="BP23" s="424"/>
      <c r="BQ23" s="424"/>
      <c r="BR23" s="424"/>
      <c r="BS23" s="424"/>
      <c r="BT23" s="424"/>
      <c r="BU23" s="425"/>
      <c r="BV23" s="423">
        <v>6198866</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171</v>
      </c>
      <c r="F24" s="380"/>
      <c r="G24" s="380"/>
      <c r="H24" s="380"/>
      <c r="I24" s="380"/>
      <c r="J24" s="380"/>
      <c r="K24" s="381"/>
      <c r="L24" s="376">
        <v>1</v>
      </c>
      <c r="M24" s="377"/>
      <c r="N24" s="377"/>
      <c r="O24" s="377"/>
      <c r="P24" s="378"/>
      <c r="Q24" s="376">
        <v>6540</v>
      </c>
      <c r="R24" s="377"/>
      <c r="S24" s="377"/>
      <c r="T24" s="377"/>
      <c r="U24" s="377"/>
      <c r="V24" s="378"/>
      <c r="W24" s="466"/>
      <c r="X24" s="403"/>
      <c r="Y24" s="404"/>
      <c r="Z24" s="379" t="s">
        <v>172</v>
      </c>
      <c r="AA24" s="380"/>
      <c r="AB24" s="380"/>
      <c r="AC24" s="380"/>
      <c r="AD24" s="380"/>
      <c r="AE24" s="380"/>
      <c r="AF24" s="380"/>
      <c r="AG24" s="381"/>
      <c r="AH24" s="376">
        <v>148</v>
      </c>
      <c r="AI24" s="377"/>
      <c r="AJ24" s="377"/>
      <c r="AK24" s="377"/>
      <c r="AL24" s="378"/>
      <c r="AM24" s="376">
        <v>437340</v>
      </c>
      <c r="AN24" s="377"/>
      <c r="AO24" s="377"/>
      <c r="AP24" s="377"/>
      <c r="AQ24" s="377"/>
      <c r="AR24" s="378"/>
      <c r="AS24" s="376">
        <v>2955</v>
      </c>
      <c r="AT24" s="377"/>
      <c r="AU24" s="377"/>
      <c r="AV24" s="377"/>
      <c r="AW24" s="377"/>
      <c r="AX24" s="436"/>
      <c r="AY24" s="396" t="s">
        <v>173</v>
      </c>
      <c r="AZ24" s="397"/>
      <c r="BA24" s="397"/>
      <c r="BB24" s="397"/>
      <c r="BC24" s="397"/>
      <c r="BD24" s="397"/>
      <c r="BE24" s="397"/>
      <c r="BF24" s="397"/>
      <c r="BG24" s="397"/>
      <c r="BH24" s="397"/>
      <c r="BI24" s="397"/>
      <c r="BJ24" s="397"/>
      <c r="BK24" s="397"/>
      <c r="BL24" s="397"/>
      <c r="BM24" s="398"/>
      <c r="BN24" s="423">
        <v>4335309</v>
      </c>
      <c r="BO24" s="424"/>
      <c r="BP24" s="424"/>
      <c r="BQ24" s="424"/>
      <c r="BR24" s="424"/>
      <c r="BS24" s="424"/>
      <c r="BT24" s="424"/>
      <c r="BU24" s="425"/>
      <c r="BV24" s="423">
        <v>4611908</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174</v>
      </c>
      <c r="F25" s="380"/>
      <c r="G25" s="380"/>
      <c r="H25" s="380"/>
      <c r="I25" s="380"/>
      <c r="J25" s="380"/>
      <c r="K25" s="381"/>
      <c r="L25" s="376">
        <v>2</v>
      </c>
      <c r="M25" s="377"/>
      <c r="N25" s="377"/>
      <c r="O25" s="377"/>
      <c r="P25" s="378"/>
      <c r="Q25" s="376">
        <v>5440</v>
      </c>
      <c r="R25" s="377"/>
      <c r="S25" s="377"/>
      <c r="T25" s="377"/>
      <c r="U25" s="377"/>
      <c r="V25" s="378"/>
      <c r="W25" s="466"/>
      <c r="X25" s="403"/>
      <c r="Y25" s="404"/>
      <c r="Z25" s="379" t="s">
        <v>175</v>
      </c>
      <c r="AA25" s="380"/>
      <c r="AB25" s="380"/>
      <c r="AC25" s="380"/>
      <c r="AD25" s="380"/>
      <c r="AE25" s="380"/>
      <c r="AF25" s="380"/>
      <c r="AG25" s="381"/>
      <c r="AH25" s="376" t="s">
        <v>137</v>
      </c>
      <c r="AI25" s="377"/>
      <c r="AJ25" s="377"/>
      <c r="AK25" s="377"/>
      <c r="AL25" s="378"/>
      <c r="AM25" s="376" t="s">
        <v>137</v>
      </c>
      <c r="AN25" s="377"/>
      <c r="AO25" s="377"/>
      <c r="AP25" s="377"/>
      <c r="AQ25" s="377"/>
      <c r="AR25" s="378"/>
      <c r="AS25" s="376" t="s">
        <v>137</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650875</v>
      </c>
      <c r="BO25" s="453"/>
      <c r="BP25" s="453"/>
      <c r="BQ25" s="453"/>
      <c r="BR25" s="453"/>
      <c r="BS25" s="453"/>
      <c r="BT25" s="453"/>
      <c r="BU25" s="454"/>
      <c r="BV25" s="452">
        <v>745037</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177</v>
      </c>
      <c r="F26" s="380"/>
      <c r="G26" s="380"/>
      <c r="H26" s="380"/>
      <c r="I26" s="380"/>
      <c r="J26" s="380"/>
      <c r="K26" s="381"/>
      <c r="L26" s="376">
        <v>1</v>
      </c>
      <c r="M26" s="377"/>
      <c r="N26" s="377"/>
      <c r="O26" s="377"/>
      <c r="P26" s="378"/>
      <c r="Q26" s="376">
        <v>5100</v>
      </c>
      <c r="R26" s="377"/>
      <c r="S26" s="377"/>
      <c r="T26" s="377"/>
      <c r="U26" s="377"/>
      <c r="V26" s="378"/>
      <c r="W26" s="466"/>
      <c r="X26" s="403"/>
      <c r="Y26" s="404"/>
      <c r="Z26" s="379" t="s">
        <v>178</v>
      </c>
      <c r="AA26" s="434"/>
      <c r="AB26" s="434"/>
      <c r="AC26" s="434"/>
      <c r="AD26" s="434"/>
      <c r="AE26" s="434"/>
      <c r="AF26" s="434"/>
      <c r="AG26" s="435"/>
      <c r="AH26" s="376">
        <v>9</v>
      </c>
      <c r="AI26" s="377"/>
      <c r="AJ26" s="377"/>
      <c r="AK26" s="377"/>
      <c r="AL26" s="378"/>
      <c r="AM26" s="376">
        <v>28593</v>
      </c>
      <c r="AN26" s="377"/>
      <c r="AO26" s="377"/>
      <c r="AP26" s="377"/>
      <c r="AQ26" s="377"/>
      <c r="AR26" s="378"/>
      <c r="AS26" s="376">
        <v>3177</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t="s">
        <v>137</v>
      </c>
      <c r="BO26" s="424"/>
      <c r="BP26" s="424"/>
      <c r="BQ26" s="424"/>
      <c r="BR26" s="424"/>
      <c r="BS26" s="424"/>
      <c r="BT26" s="424"/>
      <c r="BU26" s="425"/>
      <c r="BV26" s="423" t="s">
        <v>137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180</v>
      </c>
      <c r="F27" s="380"/>
      <c r="G27" s="380"/>
      <c r="H27" s="380"/>
      <c r="I27" s="380"/>
      <c r="J27" s="380"/>
      <c r="K27" s="381"/>
      <c r="L27" s="376">
        <v>1</v>
      </c>
      <c r="M27" s="377"/>
      <c r="N27" s="377"/>
      <c r="O27" s="377"/>
      <c r="P27" s="378"/>
      <c r="Q27" s="376">
        <v>3400</v>
      </c>
      <c r="R27" s="377"/>
      <c r="S27" s="377"/>
      <c r="T27" s="377"/>
      <c r="U27" s="377"/>
      <c r="V27" s="378"/>
      <c r="W27" s="466"/>
      <c r="X27" s="403"/>
      <c r="Y27" s="404"/>
      <c r="Z27" s="379" t="s">
        <v>181</v>
      </c>
      <c r="AA27" s="380"/>
      <c r="AB27" s="380"/>
      <c r="AC27" s="380"/>
      <c r="AD27" s="380"/>
      <c r="AE27" s="380"/>
      <c r="AF27" s="380"/>
      <c r="AG27" s="381"/>
      <c r="AH27" s="376">
        <v>7</v>
      </c>
      <c r="AI27" s="377"/>
      <c r="AJ27" s="377"/>
      <c r="AK27" s="377"/>
      <c r="AL27" s="378"/>
      <c r="AM27" s="376">
        <v>20503</v>
      </c>
      <c r="AN27" s="377"/>
      <c r="AO27" s="377"/>
      <c r="AP27" s="377"/>
      <c r="AQ27" s="377"/>
      <c r="AR27" s="378"/>
      <c r="AS27" s="376">
        <v>2929</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t="s">
        <v>137</v>
      </c>
      <c r="BO27" s="458"/>
      <c r="BP27" s="458"/>
      <c r="BQ27" s="458"/>
      <c r="BR27" s="458"/>
      <c r="BS27" s="458"/>
      <c r="BT27" s="458"/>
      <c r="BU27" s="459"/>
      <c r="BV27" s="457" t="s">
        <v>137</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183</v>
      </c>
      <c r="F28" s="380"/>
      <c r="G28" s="380"/>
      <c r="H28" s="380"/>
      <c r="I28" s="380"/>
      <c r="J28" s="380"/>
      <c r="K28" s="381"/>
      <c r="L28" s="376">
        <v>1</v>
      </c>
      <c r="M28" s="377"/>
      <c r="N28" s="377"/>
      <c r="O28" s="377"/>
      <c r="P28" s="378"/>
      <c r="Q28" s="376">
        <v>3100</v>
      </c>
      <c r="R28" s="377"/>
      <c r="S28" s="377"/>
      <c r="T28" s="377"/>
      <c r="U28" s="377"/>
      <c r="V28" s="378"/>
      <c r="W28" s="466"/>
      <c r="X28" s="403"/>
      <c r="Y28" s="404"/>
      <c r="Z28" s="379" t="s">
        <v>184</v>
      </c>
      <c r="AA28" s="380"/>
      <c r="AB28" s="380"/>
      <c r="AC28" s="380"/>
      <c r="AD28" s="380"/>
      <c r="AE28" s="380"/>
      <c r="AF28" s="380"/>
      <c r="AG28" s="381"/>
      <c r="AH28" s="376" t="s">
        <v>137</v>
      </c>
      <c r="AI28" s="377"/>
      <c r="AJ28" s="377"/>
      <c r="AK28" s="377"/>
      <c r="AL28" s="378"/>
      <c r="AM28" s="376" t="s">
        <v>137</v>
      </c>
      <c r="AN28" s="377"/>
      <c r="AO28" s="377"/>
      <c r="AP28" s="377"/>
      <c r="AQ28" s="377"/>
      <c r="AR28" s="378"/>
      <c r="AS28" s="376" t="s">
        <v>137</v>
      </c>
      <c r="AT28" s="377"/>
      <c r="AU28" s="377"/>
      <c r="AV28" s="377"/>
      <c r="AW28" s="377"/>
      <c r="AX28" s="436"/>
      <c r="AY28" s="440" t="s">
        <v>185</v>
      </c>
      <c r="AZ28" s="441"/>
      <c r="BA28" s="441"/>
      <c r="BB28" s="442"/>
      <c r="BC28" s="449" t="s">
        <v>47</v>
      </c>
      <c r="BD28" s="450"/>
      <c r="BE28" s="450"/>
      <c r="BF28" s="450"/>
      <c r="BG28" s="450"/>
      <c r="BH28" s="450"/>
      <c r="BI28" s="450"/>
      <c r="BJ28" s="450"/>
      <c r="BK28" s="450"/>
      <c r="BL28" s="450"/>
      <c r="BM28" s="451"/>
      <c r="BN28" s="452">
        <v>835774</v>
      </c>
      <c r="BO28" s="453"/>
      <c r="BP28" s="453"/>
      <c r="BQ28" s="453"/>
      <c r="BR28" s="453"/>
      <c r="BS28" s="453"/>
      <c r="BT28" s="453"/>
      <c r="BU28" s="454"/>
      <c r="BV28" s="452">
        <v>739745</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186</v>
      </c>
      <c r="F29" s="380"/>
      <c r="G29" s="380"/>
      <c r="H29" s="380"/>
      <c r="I29" s="380"/>
      <c r="J29" s="380"/>
      <c r="K29" s="381"/>
      <c r="L29" s="376">
        <v>10</v>
      </c>
      <c r="M29" s="377"/>
      <c r="N29" s="377"/>
      <c r="O29" s="377"/>
      <c r="P29" s="378"/>
      <c r="Q29" s="376">
        <v>3000</v>
      </c>
      <c r="R29" s="377"/>
      <c r="S29" s="377"/>
      <c r="T29" s="377"/>
      <c r="U29" s="377"/>
      <c r="V29" s="378"/>
      <c r="W29" s="467"/>
      <c r="X29" s="468"/>
      <c r="Y29" s="469"/>
      <c r="Z29" s="379" t="s">
        <v>187</v>
      </c>
      <c r="AA29" s="380"/>
      <c r="AB29" s="380"/>
      <c r="AC29" s="380"/>
      <c r="AD29" s="380"/>
      <c r="AE29" s="380"/>
      <c r="AF29" s="380"/>
      <c r="AG29" s="381"/>
      <c r="AH29" s="376">
        <v>155</v>
      </c>
      <c r="AI29" s="377"/>
      <c r="AJ29" s="377"/>
      <c r="AK29" s="377"/>
      <c r="AL29" s="378"/>
      <c r="AM29" s="376">
        <v>457843</v>
      </c>
      <c r="AN29" s="377"/>
      <c r="AO29" s="377"/>
      <c r="AP29" s="377"/>
      <c r="AQ29" s="377"/>
      <c r="AR29" s="378"/>
      <c r="AS29" s="376">
        <v>2954</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38472</v>
      </c>
      <c r="BO29" s="424"/>
      <c r="BP29" s="424"/>
      <c r="BQ29" s="424"/>
      <c r="BR29" s="424"/>
      <c r="BS29" s="424"/>
      <c r="BT29" s="424"/>
      <c r="BU29" s="425"/>
      <c r="BV29" s="423">
        <v>38471</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95.1</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521613</v>
      </c>
      <c r="BO30" s="458"/>
      <c r="BP30" s="458"/>
      <c r="BQ30" s="458"/>
      <c r="BR30" s="458"/>
      <c r="BS30" s="458"/>
      <c r="BT30" s="458"/>
      <c r="BU30" s="459"/>
      <c r="BV30" s="457">
        <v>543436</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196</v>
      </c>
      <c r="V33" s="375"/>
      <c r="W33" s="374" t="s">
        <v>197</v>
      </c>
      <c r="X33" s="374"/>
      <c r="Y33" s="374"/>
      <c r="Z33" s="374"/>
      <c r="AA33" s="374"/>
      <c r="AB33" s="374"/>
      <c r="AC33" s="374"/>
      <c r="AD33" s="374"/>
      <c r="AE33" s="374"/>
      <c r="AF33" s="374"/>
      <c r="AG33" s="374"/>
      <c r="AH33" s="374"/>
      <c r="AI33" s="374"/>
      <c r="AJ33" s="374"/>
      <c r="AK33" s="374"/>
      <c r="AL33" s="203"/>
      <c r="AM33" s="375" t="s">
        <v>196</v>
      </c>
      <c r="AN33" s="375"/>
      <c r="AO33" s="374" t="s">
        <v>197</v>
      </c>
      <c r="AP33" s="374"/>
      <c r="AQ33" s="374"/>
      <c r="AR33" s="374"/>
      <c r="AS33" s="374"/>
      <c r="AT33" s="374"/>
      <c r="AU33" s="374"/>
      <c r="AV33" s="374"/>
      <c r="AW33" s="374"/>
      <c r="AX33" s="374"/>
      <c r="AY33" s="374"/>
      <c r="AZ33" s="374"/>
      <c r="BA33" s="374"/>
      <c r="BB33" s="374"/>
      <c r="BC33" s="374"/>
      <c r="BD33" s="204"/>
      <c r="BE33" s="374" t="s">
        <v>198</v>
      </c>
      <c r="BF33" s="374"/>
      <c r="BG33" s="374" t="s">
        <v>199</v>
      </c>
      <c r="BH33" s="374"/>
      <c r="BI33" s="374"/>
      <c r="BJ33" s="374"/>
      <c r="BK33" s="374"/>
      <c r="BL33" s="374"/>
      <c r="BM33" s="374"/>
      <c r="BN33" s="374"/>
      <c r="BO33" s="374"/>
      <c r="BP33" s="374"/>
      <c r="BQ33" s="374"/>
      <c r="BR33" s="374"/>
      <c r="BS33" s="374"/>
      <c r="BT33" s="374"/>
      <c r="BU33" s="374"/>
      <c r="BV33" s="204"/>
      <c r="BW33" s="375" t="s">
        <v>198</v>
      </c>
      <c r="BX33" s="375"/>
      <c r="BY33" s="374" t="s">
        <v>200</v>
      </c>
      <c r="BZ33" s="374"/>
      <c r="CA33" s="374"/>
      <c r="CB33" s="374"/>
      <c r="CC33" s="374"/>
      <c r="CD33" s="374"/>
      <c r="CE33" s="374"/>
      <c r="CF33" s="374"/>
      <c r="CG33" s="374"/>
      <c r="CH33" s="374"/>
      <c r="CI33" s="374"/>
      <c r="CJ33" s="374"/>
      <c r="CK33" s="374"/>
      <c r="CL33" s="374"/>
      <c r="CM33" s="374"/>
      <c r="CN33" s="203"/>
      <c r="CO33" s="375" t="s">
        <v>196</v>
      </c>
      <c r="CP33" s="375"/>
      <c r="CQ33" s="374" t="s">
        <v>201</v>
      </c>
      <c r="CR33" s="374"/>
      <c r="CS33" s="374"/>
      <c r="CT33" s="374"/>
      <c r="CU33" s="374"/>
      <c r="CV33" s="374"/>
      <c r="CW33" s="374"/>
      <c r="CX33" s="374"/>
      <c r="CY33" s="374"/>
      <c r="CZ33" s="374"/>
      <c r="DA33" s="374"/>
      <c r="DB33" s="374"/>
      <c r="DC33" s="374"/>
      <c r="DD33" s="374"/>
      <c r="DE33" s="374"/>
      <c r="DF33" s="203"/>
      <c r="DG33" s="373" t="s">
        <v>202</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f>IF(BG34="","",MAX(C34:D43,U34:V43,AM34:AN43)+1)</f>
        <v>5</v>
      </c>
      <c r="BF34" s="371"/>
      <c r="BG34" s="372" t="str">
        <f>IF('各会計、関係団体の財政状況及び健全化判断比率'!B31="","",'各会計、関係団体の財政状況及び健全化判断比率'!B31)</f>
        <v>下水道事業特別会計</v>
      </c>
      <c r="BH34" s="372"/>
      <c r="BI34" s="372"/>
      <c r="BJ34" s="372"/>
      <c r="BK34" s="372"/>
      <c r="BL34" s="372"/>
      <c r="BM34" s="372"/>
      <c r="BN34" s="372"/>
      <c r="BO34" s="372"/>
      <c r="BP34" s="372"/>
      <c r="BQ34" s="372"/>
      <c r="BR34" s="372"/>
      <c r="BS34" s="372"/>
      <c r="BT34" s="372"/>
      <c r="BU34" s="372"/>
      <c r="BV34" s="178"/>
      <c r="BW34" s="371">
        <f>IF(BY34="","",MAX(C34:D43,U34:V43,AM34:AN43,BE34:BF43)+1)</f>
        <v>7</v>
      </c>
      <c r="BX34" s="371"/>
      <c r="BY34" s="372" t="str">
        <f>IF('各会計、関係団体の財政状況及び健全化判断比率'!B68="","",'各会計、関係団体の財政状況及び健全化判断比率'!B68)</f>
        <v>泉州南消防組合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f t="shared" ref="BE35:BE43" si="1">IF(BG35="","",BE34+1)</f>
        <v>6</v>
      </c>
      <c r="BF35" s="371"/>
      <c r="BG35" s="372" t="str">
        <f>IF('各会計、関係団体の財政状況及び健全化判断比率'!B32="","",'各会計、関係団体の財政状況及び健全化判断比率'!B32)</f>
        <v>漁業集落排水事業特別会計</v>
      </c>
      <c r="BH35" s="372"/>
      <c r="BI35" s="372"/>
      <c r="BJ35" s="372"/>
      <c r="BK35" s="372"/>
      <c r="BL35" s="372"/>
      <c r="BM35" s="372"/>
      <c r="BN35" s="372"/>
      <c r="BO35" s="372"/>
      <c r="BP35" s="372"/>
      <c r="BQ35" s="372"/>
      <c r="BR35" s="372"/>
      <c r="BS35" s="372"/>
      <c r="BT35" s="372"/>
      <c r="BU35" s="372"/>
      <c r="BV35" s="178"/>
      <c r="BW35" s="371">
        <f t="shared" ref="BW35:BW43" si="2">IF(BY35="","",BW34+1)</f>
        <v>8</v>
      </c>
      <c r="BX35" s="371"/>
      <c r="BY35" s="372" t="str">
        <f>IF('各会計、関係団体の財政状況及び健全化判断比率'!B69="","",'各会計、関係団体の財政状況及び健全化判断比率'!B69)</f>
        <v>大阪府後期高齢者医療広域連合（一般会計）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9</v>
      </c>
      <c r="BX36" s="371"/>
      <c r="BY36" s="372" t="str">
        <f>IF('各会計、関係団体の財政状況及び健全化判断比率'!B70="","",'各会計、関係団体の財政状況及び健全化判断比率'!B70)</f>
        <v>大阪府後期高齢者医療広域連合（後期高齢者医療特別会計）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10</v>
      </c>
      <c r="BX37" s="371"/>
      <c r="BY37" s="372" t="str">
        <f>IF('各会計、関係団体の財政状況及び健全化判断比率'!B71="","",'各会計、関係団体の財政状況及び健全化判断比率'!B71)</f>
        <v>大阪広域水道企業団（水道事業会計）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11</v>
      </c>
      <c r="BX38" s="371"/>
      <c r="BY38" s="372" t="str">
        <f>IF('各会計、関係団体の財政状況及び健全化判断比率'!B72="","",'各会計、関係団体の財政状況及び健全化判断比率'!B72)</f>
        <v>大阪広域水道企業団（工業用水道事業会計）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8" t="s">
        <v>204</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205</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206</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207</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208</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209</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210</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s="367" customFormat="1" x14ac:dyDescent="0.15">
      <c r="E53" s="367" t="s">
        <v>518</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482</v>
      </c>
      <c r="G33" s="29" t="s">
        <v>483</v>
      </c>
      <c r="H33" s="29" t="s">
        <v>484</v>
      </c>
      <c r="I33" s="29" t="s">
        <v>485</v>
      </c>
      <c r="J33" s="30" t="s">
        <v>486</v>
      </c>
      <c r="K33" s="22"/>
      <c r="L33" s="22"/>
      <c r="M33" s="22"/>
      <c r="N33" s="22"/>
      <c r="O33" s="22"/>
      <c r="P33" s="22"/>
    </row>
    <row r="34" spans="1:16" ht="39" customHeight="1" x14ac:dyDescent="0.15">
      <c r="A34" s="22"/>
      <c r="B34" s="31"/>
      <c r="C34" s="1180" t="s">
        <v>489</v>
      </c>
      <c r="D34" s="1180"/>
      <c r="E34" s="1181"/>
      <c r="F34" s="32">
        <v>1.46</v>
      </c>
      <c r="G34" s="33">
        <v>1.85</v>
      </c>
      <c r="H34" s="33">
        <v>1.51</v>
      </c>
      <c r="I34" s="33">
        <v>1.52</v>
      </c>
      <c r="J34" s="34">
        <v>1.91</v>
      </c>
      <c r="K34" s="22"/>
      <c r="L34" s="22"/>
      <c r="M34" s="22"/>
      <c r="N34" s="22"/>
      <c r="O34" s="22"/>
      <c r="P34" s="22"/>
    </row>
    <row r="35" spans="1:16" ht="39" customHeight="1" x14ac:dyDescent="0.15">
      <c r="A35" s="22"/>
      <c r="B35" s="35"/>
      <c r="C35" s="1174" t="s">
        <v>490</v>
      </c>
      <c r="D35" s="1175"/>
      <c r="E35" s="1176"/>
      <c r="F35" s="36">
        <v>1.36</v>
      </c>
      <c r="G35" s="37">
        <v>1.4</v>
      </c>
      <c r="H35" s="37">
        <v>1.48</v>
      </c>
      <c r="I35" s="37">
        <v>1.49</v>
      </c>
      <c r="J35" s="38">
        <v>1.52</v>
      </c>
      <c r="K35" s="22"/>
      <c r="L35" s="22"/>
      <c r="M35" s="22"/>
      <c r="N35" s="22"/>
      <c r="O35" s="22"/>
      <c r="P35" s="22"/>
    </row>
    <row r="36" spans="1:16" ht="39" customHeight="1" x14ac:dyDescent="0.15">
      <c r="A36" s="22"/>
      <c r="B36" s="35"/>
      <c r="C36" s="1174" t="s">
        <v>491</v>
      </c>
      <c r="D36" s="1175"/>
      <c r="E36" s="1176"/>
      <c r="F36" s="36">
        <v>0.11</v>
      </c>
      <c r="G36" s="37">
        <v>0.12</v>
      </c>
      <c r="H36" s="37">
        <v>0.05</v>
      </c>
      <c r="I36" s="37">
        <v>0.11</v>
      </c>
      <c r="J36" s="38">
        <v>7.0000000000000007E-2</v>
      </c>
      <c r="K36" s="22"/>
      <c r="L36" s="22"/>
      <c r="M36" s="22"/>
      <c r="N36" s="22"/>
      <c r="O36" s="22"/>
      <c r="P36" s="22"/>
    </row>
    <row r="37" spans="1:16" ht="39" customHeight="1" x14ac:dyDescent="0.15">
      <c r="A37" s="22"/>
      <c r="B37" s="35"/>
      <c r="C37" s="1174" t="s">
        <v>492</v>
      </c>
      <c r="D37" s="1175"/>
      <c r="E37" s="1176"/>
      <c r="F37" s="36">
        <v>3.27</v>
      </c>
      <c r="G37" s="37">
        <v>1.88</v>
      </c>
      <c r="H37" s="37">
        <v>0.44</v>
      </c>
      <c r="I37" s="37">
        <v>0</v>
      </c>
      <c r="J37" s="38">
        <v>0</v>
      </c>
      <c r="K37" s="22"/>
      <c r="L37" s="22"/>
      <c r="M37" s="22"/>
      <c r="N37" s="22"/>
      <c r="O37" s="22"/>
      <c r="P37" s="22"/>
    </row>
    <row r="38" spans="1:16" ht="39" customHeight="1" x14ac:dyDescent="0.15">
      <c r="A38" s="22"/>
      <c r="B38" s="35"/>
      <c r="C38" s="1174" t="s">
        <v>493</v>
      </c>
      <c r="D38" s="1175"/>
      <c r="E38" s="1176"/>
      <c r="F38" s="36">
        <v>0</v>
      </c>
      <c r="G38" s="37">
        <v>0</v>
      </c>
      <c r="H38" s="37">
        <v>0</v>
      </c>
      <c r="I38" s="37">
        <v>0</v>
      </c>
      <c r="J38" s="38">
        <v>0</v>
      </c>
      <c r="K38" s="22"/>
      <c r="L38" s="22"/>
      <c r="M38" s="22"/>
      <c r="N38" s="22"/>
      <c r="O38" s="22"/>
      <c r="P38" s="22"/>
    </row>
    <row r="39" spans="1:16" ht="39" customHeight="1" x14ac:dyDescent="0.15">
      <c r="A39" s="22"/>
      <c r="B39" s="35"/>
      <c r="C39" s="1174" t="s">
        <v>494</v>
      </c>
      <c r="D39" s="1175"/>
      <c r="E39" s="1176"/>
      <c r="F39" s="36">
        <v>0</v>
      </c>
      <c r="G39" s="37">
        <v>0</v>
      </c>
      <c r="H39" s="37">
        <v>0</v>
      </c>
      <c r="I39" s="37">
        <v>0</v>
      </c>
      <c r="J39" s="38">
        <v>0</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495</v>
      </c>
      <c r="D42" s="1175"/>
      <c r="E42" s="1176"/>
      <c r="F42" s="36" t="s">
        <v>496</v>
      </c>
      <c r="G42" s="37" t="s">
        <v>440</v>
      </c>
      <c r="H42" s="37" t="s">
        <v>440</v>
      </c>
      <c r="I42" s="37" t="s">
        <v>440</v>
      </c>
      <c r="J42" s="38" t="s">
        <v>440</v>
      </c>
      <c r="K42" s="22"/>
      <c r="L42" s="22"/>
      <c r="M42" s="22"/>
      <c r="N42" s="22"/>
      <c r="O42" s="22"/>
      <c r="P42" s="22"/>
    </row>
    <row r="43" spans="1:16" ht="39" customHeight="1" thickBot="1" x14ac:dyDescent="0.2">
      <c r="A43" s="22"/>
      <c r="B43" s="40"/>
      <c r="C43" s="1177" t="s">
        <v>497</v>
      </c>
      <c r="D43" s="1178"/>
      <c r="E43" s="1179"/>
      <c r="F43" s="41">
        <v>0</v>
      </c>
      <c r="G43" s="42">
        <v>3.55</v>
      </c>
      <c r="H43" s="42" t="s">
        <v>440</v>
      </c>
      <c r="I43" s="42" t="s">
        <v>440</v>
      </c>
      <c r="J43" s="43" t="s">
        <v>440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R0UCcMIaa/XGYvpLWBq4j0In6wPU3tcMWhRdFrKXGqOG+45lAkC4GKLnqT2PCxRZNmUBk9veYRb1NpkSdx/BA==" saltValue="AKxzkhP9AWkdkBTkEufZ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482</v>
      </c>
      <c r="L44" s="56" t="s">
        <v>483</v>
      </c>
      <c r="M44" s="56" t="s">
        <v>484</v>
      </c>
      <c r="N44" s="56" t="s">
        <v>485</v>
      </c>
      <c r="O44" s="57" t="s">
        <v>486</v>
      </c>
      <c r="P44" s="48"/>
      <c r="Q44" s="48"/>
      <c r="R44" s="48"/>
      <c r="S44" s="48"/>
      <c r="T44" s="48"/>
      <c r="U44" s="48"/>
    </row>
    <row r="45" spans="1:21" ht="30.75" customHeight="1" x14ac:dyDescent="0.15">
      <c r="A45" s="48"/>
      <c r="B45" s="1200" t="s">
        <v>10</v>
      </c>
      <c r="C45" s="1201"/>
      <c r="D45" s="58"/>
      <c r="E45" s="1206" t="s">
        <v>11</v>
      </c>
      <c r="F45" s="1206"/>
      <c r="G45" s="1206"/>
      <c r="H45" s="1206"/>
      <c r="I45" s="1206"/>
      <c r="J45" s="1207"/>
      <c r="K45" s="59">
        <v>756</v>
      </c>
      <c r="L45" s="60">
        <v>752</v>
      </c>
      <c r="M45" s="60">
        <v>676</v>
      </c>
      <c r="N45" s="60">
        <v>697</v>
      </c>
      <c r="O45" s="61">
        <v>887</v>
      </c>
      <c r="P45" s="48"/>
      <c r="Q45" s="48"/>
      <c r="R45" s="48"/>
      <c r="S45" s="48"/>
      <c r="T45" s="48"/>
      <c r="U45" s="48"/>
    </row>
    <row r="46" spans="1:21" ht="30.75" customHeight="1" x14ac:dyDescent="0.15">
      <c r="A46" s="48"/>
      <c r="B46" s="1202"/>
      <c r="C46" s="1203"/>
      <c r="D46" s="62"/>
      <c r="E46" s="1184" t="s">
        <v>12</v>
      </c>
      <c r="F46" s="1184"/>
      <c r="G46" s="1184"/>
      <c r="H46" s="1184"/>
      <c r="I46" s="1184"/>
      <c r="J46" s="1185"/>
      <c r="K46" s="63" t="s">
        <v>440</v>
      </c>
      <c r="L46" s="64" t="s">
        <v>440</v>
      </c>
      <c r="M46" s="64" t="s">
        <v>440</v>
      </c>
      <c r="N46" s="64" t="s">
        <v>440</v>
      </c>
      <c r="O46" s="65" t="s">
        <v>440</v>
      </c>
      <c r="P46" s="48"/>
      <c r="Q46" s="48"/>
      <c r="R46" s="48"/>
      <c r="S46" s="48"/>
      <c r="T46" s="48"/>
      <c r="U46" s="48"/>
    </row>
    <row r="47" spans="1:21" ht="30.75" customHeight="1" x14ac:dyDescent="0.15">
      <c r="A47" s="48"/>
      <c r="B47" s="1202"/>
      <c r="C47" s="1203"/>
      <c r="D47" s="62"/>
      <c r="E47" s="1184" t="s">
        <v>13</v>
      </c>
      <c r="F47" s="1184"/>
      <c r="G47" s="1184"/>
      <c r="H47" s="1184"/>
      <c r="I47" s="1184"/>
      <c r="J47" s="1185"/>
      <c r="K47" s="63" t="s">
        <v>440</v>
      </c>
      <c r="L47" s="64" t="s">
        <v>440</v>
      </c>
      <c r="M47" s="64" t="s">
        <v>440</v>
      </c>
      <c r="N47" s="64" t="s">
        <v>440</v>
      </c>
      <c r="O47" s="65" t="s">
        <v>440</v>
      </c>
      <c r="P47" s="48"/>
      <c r="Q47" s="48"/>
      <c r="R47" s="48"/>
      <c r="S47" s="48"/>
      <c r="T47" s="48"/>
      <c r="U47" s="48"/>
    </row>
    <row r="48" spans="1:21" ht="30.75" customHeight="1" x14ac:dyDescent="0.15">
      <c r="A48" s="48"/>
      <c r="B48" s="1202"/>
      <c r="C48" s="1203"/>
      <c r="D48" s="62"/>
      <c r="E48" s="1184" t="s">
        <v>14</v>
      </c>
      <c r="F48" s="1184"/>
      <c r="G48" s="1184"/>
      <c r="H48" s="1184"/>
      <c r="I48" s="1184"/>
      <c r="J48" s="1185"/>
      <c r="K48" s="63">
        <v>269</v>
      </c>
      <c r="L48" s="64">
        <v>248</v>
      </c>
      <c r="M48" s="64">
        <v>252</v>
      </c>
      <c r="N48" s="64">
        <v>259</v>
      </c>
      <c r="O48" s="65">
        <v>270</v>
      </c>
      <c r="P48" s="48"/>
      <c r="Q48" s="48"/>
      <c r="R48" s="48"/>
      <c r="S48" s="48"/>
      <c r="T48" s="48"/>
      <c r="U48" s="48"/>
    </row>
    <row r="49" spans="1:21" ht="30.75" customHeight="1" x14ac:dyDescent="0.15">
      <c r="A49" s="48"/>
      <c r="B49" s="1202"/>
      <c r="C49" s="1203"/>
      <c r="D49" s="62"/>
      <c r="E49" s="1184" t="s">
        <v>15</v>
      </c>
      <c r="F49" s="1184"/>
      <c r="G49" s="1184"/>
      <c r="H49" s="1184"/>
      <c r="I49" s="1184"/>
      <c r="J49" s="1185"/>
      <c r="K49" s="63">
        <v>24</v>
      </c>
      <c r="L49" s="64">
        <v>27</v>
      </c>
      <c r="M49" s="64">
        <v>29</v>
      </c>
      <c r="N49" s="64">
        <v>23</v>
      </c>
      <c r="O49" s="65">
        <v>24</v>
      </c>
      <c r="P49" s="48"/>
      <c r="Q49" s="48"/>
      <c r="R49" s="48"/>
      <c r="S49" s="48"/>
      <c r="T49" s="48"/>
      <c r="U49" s="48"/>
    </row>
    <row r="50" spans="1:21" ht="30.75" customHeight="1" x14ac:dyDescent="0.15">
      <c r="A50" s="48"/>
      <c r="B50" s="1202"/>
      <c r="C50" s="1203"/>
      <c r="D50" s="62"/>
      <c r="E50" s="1184" t="s">
        <v>16</v>
      </c>
      <c r="F50" s="1184"/>
      <c r="G50" s="1184"/>
      <c r="H50" s="1184"/>
      <c r="I50" s="1184"/>
      <c r="J50" s="1185"/>
      <c r="K50" s="63" t="s">
        <v>440</v>
      </c>
      <c r="L50" s="64" t="s">
        <v>440</v>
      </c>
      <c r="M50" s="64" t="s">
        <v>440</v>
      </c>
      <c r="N50" s="64" t="s">
        <v>440</v>
      </c>
      <c r="O50" s="65" t="s">
        <v>440</v>
      </c>
      <c r="P50" s="48"/>
      <c r="Q50" s="48"/>
      <c r="R50" s="48"/>
      <c r="S50" s="48"/>
      <c r="T50" s="48"/>
      <c r="U50" s="48"/>
    </row>
    <row r="51" spans="1:21" ht="30.75" customHeight="1" x14ac:dyDescent="0.15">
      <c r="A51" s="48"/>
      <c r="B51" s="1204"/>
      <c r="C51" s="1205"/>
      <c r="D51" s="66"/>
      <c r="E51" s="1184" t="s">
        <v>17</v>
      </c>
      <c r="F51" s="1184"/>
      <c r="G51" s="1184"/>
      <c r="H51" s="1184"/>
      <c r="I51" s="1184"/>
      <c r="J51" s="1185"/>
      <c r="K51" s="63" t="s">
        <v>440</v>
      </c>
      <c r="L51" s="64" t="s">
        <v>440</v>
      </c>
      <c r="M51" s="64" t="s">
        <v>440</v>
      </c>
      <c r="N51" s="64" t="s">
        <v>440</v>
      </c>
      <c r="O51" s="65" t="s">
        <v>440</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591</v>
      </c>
      <c r="L52" s="64">
        <v>592</v>
      </c>
      <c r="M52" s="64">
        <v>587</v>
      </c>
      <c r="N52" s="64">
        <v>573</v>
      </c>
      <c r="O52" s="65">
        <v>714</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458</v>
      </c>
      <c r="L53" s="69">
        <v>435</v>
      </c>
      <c r="M53" s="69">
        <v>370</v>
      </c>
      <c r="N53" s="69">
        <v>406</v>
      </c>
      <c r="O53" s="70">
        <v>467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498</v>
      </c>
      <c r="P55" s="48"/>
      <c r="Q55" s="48"/>
      <c r="R55" s="48"/>
      <c r="S55" s="48"/>
      <c r="T55" s="48"/>
      <c r="U55" s="48"/>
    </row>
    <row r="56" spans="1:21" ht="31.5" customHeight="1" thickBot="1" x14ac:dyDescent="0.2">
      <c r="A56" s="48"/>
      <c r="B56" s="76"/>
      <c r="C56" s="77"/>
      <c r="D56" s="77"/>
      <c r="E56" s="78"/>
      <c r="F56" s="78"/>
      <c r="G56" s="78"/>
      <c r="H56" s="78"/>
      <c r="I56" s="78"/>
      <c r="J56" s="79" t="s">
        <v>2</v>
      </c>
      <c r="K56" s="80" t="s">
        <v>499</v>
      </c>
      <c r="L56" s="81" t="s">
        <v>500</v>
      </c>
      <c r="M56" s="81" t="s">
        <v>501</v>
      </c>
      <c r="N56" s="81" t="s">
        <v>502</v>
      </c>
      <c r="O56" s="82" t="s">
        <v>503</v>
      </c>
      <c r="P56" s="48"/>
      <c r="Q56" s="48"/>
      <c r="R56" s="48"/>
      <c r="S56" s="48"/>
      <c r="T56" s="48"/>
      <c r="U56" s="48"/>
    </row>
    <row r="57" spans="1:21" ht="31.5" customHeight="1" x14ac:dyDescent="0.15">
      <c r="B57" s="1190" t="s">
        <v>24</v>
      </c>
      <c r="C57" s="1191"/>
      <c r="D57" s="1194" t="s">
        <v>25</v>
      </c>
      <c r="E57" s="1195"/>
      <c r="F57" s="1195"/>
      <c r="G57" s="1195"/>
      <c r="H57" s="1195"/>
      <c r="I57" s="1195"/>
      <c r="J57" s="1196"/>
      <c r="K57" s="83" t="s">
        <v>512</v>
      </c>
      <c r="L57" s="84" t="s">
        <v>512</v>
      </c>
      <c r="M57" s="84" t="s">
        <v>512</v>
      </c>
      <c r="N57" s="84" t="s">
        <v>512</v>
      </c>
      <c r="O57" s="85" t="s">
        <v>512</v>
      </c>
    </row>
    <row r="58" spans="1:21" ht="31.5" customHeight="1" thickBot="1" x14ac:dyDescent="0.2">
      <c r="B58" s="1192"/>
      <c r="C58" s="1193"/>
      <c r="D58" s="1197" t="s">
        <v>26</v>
      </c>
      <c r="E58" s="1198"/>
      <c r="F58" s="1198"/>
      <c r="G58" s="1198"/>
      <c r="H58" s="1198"/>
      <c r="I58" s="1198"/>
      <c r="J58" s="1199"/>
      <c r="K58" s="86" t="s">
        <v>512</v>
      </c>
      <c r="L58" s="87" t="s">
        <v>512</v>
      </c>
      <c r="M58" s="87" t="s">
        <v>513</v>
      </c>
      <c r="N58" s="87" t="s">
        <v>512</v>
      </c>
      <c r="O58" s="88" t="s">
        <v>512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8SR/C3r4YzDv6FGLDT+vPixXt/Xv+HiOBMUCn241werhTwtlxAPHe7hTggIt0cUZie2FcNKYMlyM2F7gkc36Q==" saltValue="/6riR4zBFWad5Pv2qAZf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482</v>
      </c>
      <c r="J40" s="100" t="s">
        <v>483</v>
      </c>
      <c r="K40" s="100" t="s">
        <v>484</v>
      </c>
      <c r="L40" s="100" t="s">
        <v>485</v>
      </c>
      <c r="M40" s="101" t="s">
        <v>486</v>
      </c>
    </row>
    <row r="41" spans="2:13" ht="27.75" customHeight="1" x14ac:dyDescent="0.15">
      <c r="B41" s="1220" t="s">
        <v>29</v>
      </c>
      <c r="C41" s="1221"/>
      <c r="D41" s="102"/>
      <c r="E41" s="1222" t="s">
        <v>30</v>
      </c>
      <c r="F41" s="1222"/>
      <c r="G41" s="1222"/>
      <c r="H41" s="1223"/>
      <c r="I41" s="351">
        <v>7589</v>
      </c>
      <c r="J41" s="352">
        <v>7911</v>
      </c>
      <c r="K41" s="352">
        <v>8007</v>
      </c>
      <c r="L41" s="352">
        <v>8171</v>
      </c>
      <c r="M41" s="353">
        <v>7871</v>
      </c>
    </row>
    <row r="42" spans="2:13" ht="27.75" customHeight="1" x14ac:dyDescent="0.15">
      <c r="B42" s="1210"/>
      <c r="C42" s="1211"/>
      <c r="D42" s="103"/>
      <c r="E42" s="1214" t="s">
        <v>31</v>
      </c>
      <c r="F42" s="1214"/>
      <c r="G42" s="1214"/>
      <c r="H42" s="1215"/>
      <c r="I42" s="354" t="s">
        <v>440</v>
      </c>
      <c r="J42" s="355" t="s">
        <v>440</v>
      </c>
      <c r="K42" s="355" t="s">
        <v>440</v>
      </c>
      <c r="L42" s="355" t="s">
        <v>440</v>
      </c>
      <c r="M42" s="356" t="s">
        <v>440</v>
      </c>
    </row>
    <row r="43" spans="2:13" ht="27.75" customHeight="1" x14ac:dyDescent="0.15">
      <c r="B43" s="1210"/>
      <c r="C43" s="1211"/>
      <c r="D43" s="103"/>
      <c r="E43" s="1214" t="s">
        <v>32</v>
      </c>
      <c r="F43" s="1214"/>
      <c r="G43" s="1214"/>
      <c r="H43" s="1215"/>
      <c r="I43" s="354">
        <v>3593</v>
      </c>
      <c r="J43" s="355">
        <v>3466</v>
      </c>
      <c r="K43" s="355">
        <v>3300</v>
      </c>
      <c r="L43" s="355">
        <v>3051</v>
      </c>
      <c r="M43" s="356">
        <v>2936</v>
      </c>
    </row>
    <row r="44" spans="2:13" ht="27.75" customHeight="1" x14ac:dyDescent="0.15">
      <c r="B44" s="1210"/>
      <c r="C44" s="1211"/>
      <c r="D44" s="103"/>
      <c r="E44" s="1214" t="s">
        <v>33</v>
      </c>
      <c r="F44" s="1214"/>
      <c r="G44" s="1214"/>
      <c r="H44" s="1215"/>
      <c r="I44" s="354">
        <v>207</v>
      </c>
      <c r="J44" s="355">
        <v>205</v>
      </c>
      <c r="K44" s="355">
        <v>191</v>
      </c>
      <c r="L44" s="355">
        <v>168</v>
      </c>
      <c r="M44" s="356">
        <v>140</v>
      </c>
    </row>
    <row r="45" spans="2:13" ht="27.75" customHeight="1" x14ac:dyDescent="0.15">
      <c r="B45" s="1210"/>
      <c r="C45" s="1211"/>
      <c r="D45" s="103"/>
      <c r="E45" s="1214" t="s">
        <v>34</v>
      </c>
      <c r="F45" s="1214"/>
      <c r="G45" s="1214"/>
      <c r="H45" s="1215"/>
      <c r="I45" s="354">
        <v>1108</v>
      </c>
      <c r="J45" s="355">
        <v>998</v>
      </c>
      <c r="K45" s="355">
        <v>987</v>
      </c>
      <c r="L45" s="355">
        <v>980</v>
      </c>
      <c r="M45" s="356">
        <v>926</v>
      </c>
    </row>
    <row r="46" spans="2:13" ht="27.75" customHeight="1" x14ac:dyDescent="0.15">
      <c r="B46" s="1210"/>
      <c r="C46" s="1211"/>
      <c r="D46" s="104"/>
      <c r="E46" s="1214" t="s">
        <v>35</v>
      </c>
      <c r="F46" s="1214"/>
      <c r="G46" s="1214"/>
      <c r="H46" s="1215"/>
      <c r="I46" s="354" t="s">
        <v>440</v>
      </c>
      <c r="J46" s="355" t="s">
        <v>440</v>
      </c>
      <c r="K46" s="355" t="s">
        <v>440</v>
      </c>
      <c r="L46" s="355" t="s">
        <v>440</v>
      </c>
      <c r="M46" s="356" t="s">
        <v>440</v>
      </c>
    </row>
    <row r="47" spans="2:13" ht="27.75" customHeight="1" x14ac:dyDescent="0.15">
      <c r="B47" s="1210"/>
      <c r="C47" s="1211"/>
      <c r="D47" s="105"/>
      <c r="E47" s="1224" t="s">
        <v>36</v>
      </c>
      <c r="F47" s="1225"/>
      <c r="G47" s="1225"/>
      <c r="H47" s="1226"/>
      <c r="I47" s="354" t="s">
        <v>440</v>
      </c>
      <c r="J47" s="355" t="s">
        <v>440</v>
      </c>
      <c r="K47" s="355" t="s">
        <v>440</v>
      </c>
      <c r="L47" s="355" t="s">
        <v>440</v>
      </c>
      <c r="M47" s="356" t="s">
        <v>440</v>
      </c>
    </row>
    <row r="48" spans="2:13" ht="27.75" customHeight="1" x14ac:dyDescent="0.15">
      <c r="B48" s="1210"/>
      <c r="C48" s="1211"/>
      <c r="D48" s="103"/>
      <c r="E48" s="1214" t="s">
        <v>37</v>
      </c>
      <c r="F48" s="1214"/>
      <c r="G48" s="1214"/>
      <c r="H48" s="1215"/>
      <c r="I48" s="354" t="s">
        <v>440</v>
      </c>
      <c r="J48" s="355" t="s">
        <v>440</v>
      </c>
      <c r="K48" s="355" t="s">
        <v>440</v>
      </c>
      <c r="L48" s="355" t="s">
        <v>440</v>
      </c>
      <c r="M48" s="356" t="s">
        <v>440</v>
      </c>
    </row>
    <row r="49" spans="2:13" ht="27.75" customHeight="1" x14ac:dyDescent="0.15">
      <c r="B49" s="1212"/>
      <c r="C49" s="1213"/>
      <c r="D49" s="103"/>
      <c r="E49" s="1214" t="s">
        <v>38</v>
      </c>
      <c r="F49" s="1214"/>
      <c r="G49" s="1214"/>
      <c r="H49" s="1215"/>
      <c r="I49" s="354" t="s">
        <v>440</v>
      </c>
      <c r="J49" s="355" t="s">
        <v>440</v>
      </c>
      <c r="K49" s="355" t="s">
        <v>440</v>
      </c>
      <c r="L49" s="355" t="s">
        <v>440</v>
      </c>
      <c r="M49" s="356" t="s">
        <v>440</v>
      </c>
    </row>
    <row r="50" spans="2:13" ht="27.75" customHeight="1" x14ac:dyDescent="0.15">
      <c r="B50" s="1208" t="s">
        <v>39</v>
      </c>
      <c r="C50" s="1209"/>
      <c r="D50" s="106"/>
      <c r="E50" s="1214" t="s">
        <v>40</v>
      </c>
      <c r="F50" s="1214"/>
      <c r="G50" s="1214"/>
      <c r="H50" s="1215"/>
      <c r="I50" s="354">
        <v>1900</v>
      </c>
      <c r="J50" s="355">
        <v>1804</v>
      </c>
      <c r="K50" s="355">
        <v>1716</v>
      </c>
      <c r="L50" s="355">
        <v>1616</v>
      </c>
      <c r="M50" s="356">
        <v>1610</v>
      </c>
    </row>
    <row r="51" spans="2:13" ht="27.75" customHeight="1" x14ac:dyDescent="0.15">
      <c r="B51" s="1210"/>
      <c r="C51" s="1211"/>
      <c r="D51" s="103"/>
      <c r="E51" s="1214" t="s">
        <v>41</v>
      </c>
      <c r="F51" s="1214"/>
      <c r="G51" s="1214"/>
      <c r="H51" s="1215"/>
      <c r="I51" s="354" t="s">
        <v>440</v>
      </c>
      <c r="J51" s="355" t="s">
        <v>440</v>
      </c>
      <c r="K51" s="355" t="s">
        <v>440</v>
      </c>
      <c r="L51" s="355">
        <v>165</v>
      </c>
      <c r="M51" s="356" t="s">
        <v>440</v>
      </c>
    </row>
    <row r="52" spans="2:13" ht="27.75" customHeight="1" x14ac:dyDescent="0.15">
      <c r="B52" s="1212"/>
      <c r="C52" s="1213"/>
      <c r="D52" s="103"/>
      <c r="E52" s="1214" t="s">
        <v>42</v>
      </c>
      <c r="F52" s="1214"/>
      <c r="G52" s="1214"/>
      <c r="H52" s="1215"/>
      <c r="I52" s="354">
        <v>6528</v>
      </c>
      <c r="J52" s="355">
        <v>6494</v>
      </c>
      <c r="K52" s="355">
        <v>6402</v>
      </c>
      <c r="L52" s="355">
        <v>6267</v>
      </c>
      <c r="M52" s="356">
        <v>6067</v>
      </c>
    </row>
    <row r="53" spans="2:13" ht="27.75" customHeight="1" thickBot="1" x14ac:dyDescent="0.2">
      <c r="B53" s="1216" t="s">
        <v>43</v>
      </c>
      <c r="C53" s="1217"/>
      <c r="D53" s="107"/>
      <c r="E53" s="1218" t="s">
        <v>44</v>
      </c>
      <c r="F53" s="1218"/>
      <c r="G53" s="1218"/>
      <c r="H53" s="1219"/>
      <c r="I53" s="357">
        <v>4068</v>
      </c>
      <c r="J53" s="358">
        <v>4282</v>
      </c>
      <c r="K53" s="358">
        <v>4368</v>
      </c>
      <c r="L53" s="358">
        <v>4323</v>
      </c>
      <c r="M53" s="359">
        <v>4195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4SRdYvCTexkJq0vzKeeVWWCkRwFqxE2dzDiHZHLOe6LuNhUcIQUxWb5oYovV/LWTSH0n+lRkiXF5VxYLX8zgZA==" saltValue="9PtHcIG8rdM0x/CFTjVM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484</v>
      </c>
      <c r="G54" s="116" t="s">
        <v>485</v>
      </c>
      <c r="H54" s="117" t="s">
        <v>486</v>
      </c>
    </row>
    <row r="55" spans="2:8" ht="52.5" customHeight="1" x14ac:dyDescent="0.15">
      <c r="B55" s="118"/>
      <c r="C55" s="1235" t="s">
        <v>47</v>
      </c>
      <c r="D55" s="1235"/>
      <c r="E55" s="1236"/>
      <c r="F55" s="119">
        <v>688</v>
      </c>
      <c r="G55" s="119">
        <v>740</v>
      </c>
      <c r="H55" s="120">
        <v>836</v>
      </c>
    </row>
    <row r="56" spans="2:8" ht="52.5" customHeight="1" x14ac:dyDescent="0.15">
      <c r="B56" s="121"/>
      <c r="C56" s="1237" t="s">
        <v>48</v>
      </c>
      <c r="D56" s="1237"/>
      <c r="E56" s="1238"/>
      <c r="F56" s="122">
        <v>38</v>
      </c>
      <c r="G56" s="122">
        <v>38</v>
      </c>
      <c r="H56" s="123">
        <v>38</v>
      </c>
    </row>
    <row r="57" spans="2:8" ht="53.25" customHeight="1" x14ac:dyDescent="0.15">
      <c r="B57" s="121"/>
      <c r="C57" s="1239" t="s">
        <v>49</v>
      </c>
      <c r="D57" s="1239"/>
      <c r="E57" s="1240"/>
      <c r="F57" s="124">
        <v>664</v>
      </c>
      <c r="G57" s="124">
        <v>543</v>
      </c>
      <c r="H57" s="125">
        <v>522</v>
      </c>
    </row>
    <row r="58" spans="2:8" ht="45.75" customHeight="1" x14ac:dyDescent="0.15">
      <c r="B58" s="126"/>
      <c r="C58" s="1227" t="s">
        <v>511</v>
      </c>
      <c r="D58" s="1228"/>
      <c r="E58" s="1229"/>
      <c r="F58" s="127">
        <v>346</v>
      </c>
      <c r="G58" s="127">
        <v>226</v>
      </c>
      <c r="H58" s="128">
        <v>151</v>
      </c>
    </row>
    <row r="59" spans="2:8" ht="45.75" customHeight="1" x14ac:dyDescent="0.15">
      <c r="B59" s="126"/>
      <c r="C59" s="1227" t="s">
        <v>514</v>
      </c>
      <c r="D59" s="1228"/>
      <c r="E59" s="1229"/>
      <c r="F59" s="127">
        <v>145</v>
      </c>
      <c r="G59" s="127">
        <v>146</v>
      </c>
      <c r="H59" s="128">
        <v>147</v>
      </c>
    </row>
    <row r="60" spans="2:8" ht="45.75" customHeight="1" x14ac:dyDescent="0.15">
      <c r="B60" s="126"/>
      <c r="C60" s="1227" t="s">
        <v>515</v>
      </c>
      <c r="D60" s="1228"/>
      <c r="E60" s="1229"/>
      <c r="F60" s="127">
        <v>137</v>
      </c>
      <c r="G60" s="127">
        <v>137</v>
      </c>
      <c r="H60" s="128">
        <v>137</v>
      </c>
    </row>
    <row r="61" spans="2:8" ht="45.75" customHeight="1" x14ac:dyDescent="0.15">
      <c r="B61" s="126"/>
      <c r="C61" s="1227" t="s">
        <v>516</v>
      </c>
      <c r="D61" s="1228"/>
      <c r="E61" s="1229"/>
      <c r="F61" s="127">
        <v>0</v>
      </c>
      <c r="G61" s="127">
        <v>0</v>
      </c>
      <c r="H61" s="128">
        <v>50</v>
      </c>
    </row>
    <row r="62" spans="2:8" ht="45.75" customHeight="1" thickBot="1" x14ac:dyDescent="0.2">
      <c r="B62" s="129"/>
      <c r="C62" s="1230" t="s">
        <v>517</v>
      </c>
      <c r="D62" s="1231"/>
      <c r="E62" s="1232"/>
      <c r="F62" s="130">
        <v>35</v>
      </c>
      <c r="G62" s="130">
        <v>29</v>
      </c>
      <c r="H62" s="131">
        <v>29</v>
      </c>
    </row>
    <row r="63" spans="2:8" ht="52.5" customHeight="1" thickBot="1" x14ac:dyDescent="0.2">
      <c r="B63" s="132"/>
      <c r="C63" s="1233" t="s">
        <v>50</v>
      </c>
      <c r="D63" s="1233"/>
      <c r="E63" s="1234"/>
      <c r="F63" s="133">
        <v>1390</v>
      </c>
      <c r="G63" s="133">
        <v>1322</v>
      </c>
      <c r="H63" s="134">
        <v>1396</v>
      </c>
    </row>
    <row r="64" spans="2:8" x14ac:dyDescent="0.15"/>
  </sheetData>
  <sheetProtection algorithmName="SHA-512" hashValue="p7UyA8HxnZgI9SilugiyhZDrzuAdG2D/17wLT1XO2En/d2als/YMcN3luJ+CN1rzJPiozBM51AI41GBwcjaA7w==" saltValue="CCw4KkQzdKNqzRb4X5K2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49243-E78C-451A-B1DF-95A9374BB966}">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595</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596</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597</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598</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482</v>
      </c>
      <c r="BQ50" s="1274"/>
      <c r="BR50" s="1274"/>
      <c r="BS50" s="1274"/>
      <c r="BT50" s="1274"/>
      <c r="BU50" s="1274"/>
      <c r="BV50" s="1274"/>
      <c r="BW50" s="1274"/>
      <c r="BX50" s="1274" t="s">
        <v>483</v>
      </c>
      <c r="BY50" s="1274"/>
      <c r="BZ50" s="1274"/>
      <c r="CA50" s="1274"/>
      <c r="CB50" s="1274"/>
      <c r="CC50" s="1274"/>
      <c r="CD50" s="1274"/>
      <c r="CE50" s="1274"/>
      <c r="CF50" s="1274" t="s">
        <v>484</v>
      </c>
      <c r="CG50" s="1274"/>
      <c r="CH50" s="1274"/>
      <c r="CI50" s="1274"/>
      <c r="CJ50" s="1274"/>
      <c r="CK50" s="1274"/>
      <c r="CL50" s="1274"/>
      <c r="CM50" s="1274"/>
      <c r="CN50" s="1274" t="s">
        <v>485</v>
      </c>
      <c r="CO50" s="1274"/>
      <c r="CP50" s="1274"/>
      <c r="CQ50" s="1274"/>
      <c r="CR50" s="1274"/>
      <c r="CS50" s="1274"/>
      <c r="CT50" s="1274"/>
      <c r="CU50" s="1274"/>
      <c r="CV50" s="1274" t="s">
        <v>486</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599</v>
      </c>
      <c r="AO51" s="1278"/>
      <c r="AP51" s="1278"/>
      <c r="AQ51" s="1278"/>
      <c r="AR51" s="1278"/>
      <c r="AS51" s="1278"/>
      <c r="AT51" s="1278"/>
      <c r="AU51" s="1278"/>
      <c r="AV51" s="1278"/>
      <c r="AW51" s="1278"/>
      <c r="AX51" s="1278"/>
      <c r="AY51" s="1278"/>
      <c r="AZ51" s="1278"/>
      <c r="BA51" s="1278"/>
      <c r="BB51" s="1278" t="s">
        <v>600</v>
      </c>
      <c r="BC51" s="1278"/>
      <c r="BD51" s="1278"/>
      <c r="BE51" s="1278"/>
      <c r="BF51" s="1278"/>
      <c r="BG51" s="1278"/>
      <c r="BH51" s="1278"/>
      <c r="BI51" s="1278"/>
      <c r="BJ51" s="1278"/>
      <c r="BK51" s="1278"/>
      <c r="BL51" s="1278"/>
      <c r="BM51" s="1278"/>
      <c r="BN51" s="1278"/>
      <c r="BO51" s="1278"/>
      <c r="BP51" s="1279">
        <v>111</v>
      </c>
      <c r="BQ51" s="1279"/>
      <c r="BR51" s="1279"/>
      <c r="BS51" s="1279"/>
      <c r="BT51" s="1279"/>
      <c r="BU51" s="1279"/>
      <c r="BV51" s="1279"/>
      <c r="BW51" s="1279"/>
      <c r="BX51" s="1279">
        <v>115.2</v>
      </c>
      <c r="BY51" s="1279"/>
      <c r="BZ51" s="1279"/>
      <c r="CA51" s="1279"/>
      <c r="CB51" s="1279"/>
      <c r="CC51" s="1279"/>
      <c r="CD51" s="1279"/>
      <c r="CE51" s="1279"/>
      <c r="CF51" s="1279">
        <v>117.4</v>
      </c>
      <c r="CG51" s="1279"/>
      <c r="CH51" s="1279"/>
      <c r="CI51" s="1279"/>
      <c r="CJ51" s="1279"/>
      <c r="CK51" s="1279"/>
      <c r="CL51" s="1279"/>
      <c r="CM51" s="1279"/>
      <c r="CN51" s="1279">
        <v>109.9</v>
      </c>
      <c r="CO51" s="1279"/>
      <c r="CP51" s="1279"/>
      <c r="CQ51" s="1279"/>
      <c r="CR51" s="1279"/>
      <c r="CS51" s="1279"/>
      <c r="CT51" s="1279"/>
      <c r="CU51" s="1279"/>
      <c r="CV51" s="1279">
        <v>100.9</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601</v>
      </c>
      <c r="BC53" s="1278"/>
      <c r="BD53" s="1278"/>
      <c r="BE53" s="1278"/>
      <c r="BF53" s="1278"/>
      <c r="BG53" s="1278"/>
      <c r="BH53" s="1278"/>
      <c r="BI53" s="1278"/>
      <c r="BJ53" s="1278"/>
      <c r="BK53" s="1278"/>
      <c r="BL53" s="1278"/>
      <c r="BM53" s="1278"/>
      <c r="BN53" s="1278"/>
      <c r="BO53" s="1278"/>
      <c r="BP53" s="1279">
        <v>67</v>
      </c>
      <c r="BQ53" s="1279"/>
      <c r="BR53" s="1279"/>
      <c r="BS53" s="1279"/>
      <c r="BT53" s="1279"/>
      <c r="BU53" s="1279"/>
      <c r="BV53" s="1279"/>
      <c r="BW53" s="1279"/>
      <c r="BX53" s="1279">
        <v>65.2</v>
      </c>
      <c r="BY53" s="1279"/>
      <c r="BZ53" s="1279"/>
      <c r="CA53" s="1279"/>
      <c r="CB53" s="1279"/>
      <c r="CC53" s="1279"/>
      <c r="CD53" s="1279"/>
      <c r="CE53" s="1279"/>
      <c r="CF53" s="1279">
        <v>66.8</v>
      </c>
      <c r="CG53" s="1279"/>
      <c r="CH53" s="1279"/>
      <c r="CI53" s="1279"/>
      <c r="CJ53" s="1279"/>
      <c r="CK53" s="1279"/>
      <c r="CL53" s="1279"/>
      <c r="CM53" s="1279"/>
      <c r="CN53" s="1279">
        <v>64.7</v>
      </c>
      <c r="CO53" s="1279"/>
      <c r="CP53" s="1279"/>
      <c r="CQ53" s="1279"/>
      <c r="CR53" s="1279"/>
      <c r="CS53" s="1279"/>
      <c r="CT53" s="1279"/>
      <c r="CU53" s="1279"/>
      <c r="CV53" s="1279">
        <v>66.400000000000006</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602</v>
      </c>
      <c r="AO55" s="1274"/>
      <c r="AP55" s="1274"/>
      <c r="AQ55" s="1274"/>
      <c r="AR55" s="1274"/>
      <c r="AS55" s="1274"/>
      <c r="AT55" s="1274"/>
      <c r="AU55" s="1274"/>
      <c r="AV55" s="1274"/>
      <c r="AW55" s="1274"/>
      <c r="AX55" s="1274"/>
      <c r="AY55" s="1274"/>
      <c r="AZ55" s="1274"/>
      <c r="BA55" s="1274"/>
      <c r="BB55" s="1278" t="s">
        <v>600</v>
      </c>
      <c r="BC55" s="1278"/>
      <c r="BD55" s="1278"/>
      <c r="BE55" s="1278"/>
      <c r="BF55" s="1278"/>
      <c r="BG55" s="1278"/>
      <c r="BH55" s="1278"/>
      <c r="BI55" s="1278"/>
      <c r="BJ55" s="1278"/>
      <c r="BK55" s="1278"/>
      <c r="BL55" s="1278"/>
      <c r="BM55" s="1278"/>
      <c r="BN55" s="1278"/>
      <c r="BO55" s="1278"/>
      <c r="BP55" s="1279">
        <v>28.5</v>
      </c>
      <c r="BQ55" s="1279"/>
      <c r="BR55" s="1279"/>
      <c r="BS55" s="1279"/>
      <c r="BT55" s="1279"/>
      <c r="BU55" s="1279"/>
      <c r="BV55" s="1279"/>
      <c r="BW55" s="1279"/>
      <c r="BX55" s="1279">
        <v>20.5</v>
      </c>
      <c r="BY55" s="1279"/>
      <c r="BZ55" s="1279"/>
      <c r="CA55" s="1279"/>
      <c r="CB55" s="1279"/>
      <c r="CC55" s="1279"/>
      <c r="CD55" s="1279"/>
      <c r="CE55" s="1279"/>
      <c r="CF55" s="1279">
        <v>21.4</v>
      </c>
      <c r="CG55" s="1279"/>
      <c r="CH55" s="1279"/>
      <c r="CI55" s="1279"/>
      <c r="CJ55" s="1279"/>
      <c r="CK55" s="1279"/>
      <c r="CL55" s="1279"/>
      <c r="CM55" s="1279"/>
      <c r="CN55" s="1279">
        <v>13.7</v>
      </c>
      <c r="CO55" s="1279"/>
      <c r="CP55" s="1279"/>
      <c r="CQ55" s="1279"/>
      <c r="CR55" s="1279"/>
      <c r="CS55" s="1279"/>
      <c r="CT55" s="1279"/>
      <c r="CU55" s="1279"/>
      <c r="CV55" s="1279">
        <v>6.9</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601</v>
      </c>
      <c r="BC57" s="1278"/>
      <c r="BD57" s="1278"/>
      <c r="BE57" s="1278"/>
      <c r="BF57" s="1278"/>
      <c r="BG57" s="1278"/>
      <c r="BH57" s="1278"/>
      <c r="BI57" s="1278"/>
      <c r="BJ57" s="1278"/>
      <c r="BK57" s="1278"/>
      <c r="BL57" s="1278"/>
      <c r="BM57" s="1278"/>
      <c r="BN57" s="1278"/>
      <c r="BO57" s="1278"/>
      <c r="BP57" s="1279">
        <v>59.7</v>
      </c>
      <c r="BQ57" s="1279"/>
      <c r="BR57" s="1279"/>
      <c r="BS57" s="1279"/>
      <c r="BT57" s="1279"/>
      <c r="BU57" s="1279"/>
      <c r="BV57" s="1279"/>
      <c r="BW57" s="1279"/>
      <c r="BX57" s="1279">
        <v>60.3</v>
      </c>
      <c r="BY57" s="1279"/>
      <c r="BZ57" s="1279"/>
      <c r="CA57" s="1279"/>
      <c r="CB57" s="1279"/>
      <c r="CC57" s="1279"/>
      <c r="CD57" s="1279"/>
      <c r="CE57" s="1279"/>
      <c r="CF57" s="1279">
        <v>60.5</v>
      </c>
      <c r="CG57" s="1279"/>
      <c r="CH57" s="1279"/>
      <c r="CI57" s="1279"/>
      <c r="CJ57" s="1279"/>
      <c r="CK57" s="1279"/>
      <c r="CL57" s="1279"/>
      <c r="CM57" s="1279"/>
      <c r="CN57" s="1279">
        <v>62</v>
      </c>
      <c r="CO57" s="1279"/>
      <c r="CP57" s="1279"/>
      <c r="CQ57" s="1279"/>
      <c r="CR57" s="1279"/>
      <c r="CS57" s="1279"/>
      <c r="CT57" s="1279"/>
      <c r="CU57" s="1279"/>
      <c r="CV57" s="1279">
        <v>62.9</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603</v>
      </c>
    </row>
    <row r="64" spans="1:109" x14ac:dyDescent="0.15">
      <c r="B64" s="1249"/>
      <c r="G64" s="1256"/>
      <c r="I64" s="1289"/>
      <c r="J64" s="1289"/>
      <c r="K64" s="1289"/>
      <c r="L64" s="1289"/>
      <c r="M64" s="1289"/>
      <c r="N64" s="1290"/>
      <c r="AM64" s="1256"/>
      <c r="AN64" s="1256" t="s">
        <v>596</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604</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598</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482</v>
      </c>
      <c r="BQ72" s="1274"/>
      <c r="BR72" s="1274"/>
      <c r="BS72" s="1274"/>
      <c r="BT72" s="1274"/>
      <c r="BU72" s="1274"/>
      <c r="BV72" s="1274"/>
      <c r="BW72" s="1274"/>
      <c r="BX72" s="1274" t="s">
        <v>483</v>
      </c>
      <c r="BY72" s="1274"/>
      <c r="BZ72" s="1274"/>
      <c r="CA72" s="1274"/>
      <c r="CB72" s="1274"/>
      <c r="CC72" s="1274"/>
      <c r="CD72" s="1274"/>
      <c r="CE72" s="1274"/>
      <c r="CF72" s="1274" t="s">
        <v>484</v>
      </c>
      <c r="CG72" s="1274"/>
      <c r="CH72" s="1274"/>
      <c r="CI72" s="1274"/>
      <c r="CJ72" s="1274"/>
      <c r="CK72" s="1274"/>
      <c r="CL72" s="1274"/>
      <c r="CM72" s="1274"/>
      <c r="CN72" s="1274" t="s">
        <v>485</v>
      </c>
      <c r="CO72" s="1274"/>
      <c r="CP72" s="1274"/>
      <c r="CQ72" s="1274"/>
      <c r="CR72" s="1274"/>
      <c r="CS72" s="1274"/>
      <c r="CT72" s="1274"/>
      <c r="CU72" s="1274"/>
      <c r="CV72" s="1274" t="s">
        <v>486</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599</v>
      </c>
      <c r="AO73" s="1278"/>
      <c r="AP73" s="1278"/>
      <c r="AQ73" s="1278"/>
      <c r="AR73" s="1278"/>
      <c r="AS73" s="1278"/>
      <c r="AT73" s="1278"/>
      <c r="AU73" s="1278"/>
      <c r="AV73" s="1278"/>
      <c r="AW73" s="1278"/>
      <c r="AX73" s="1278"/>
      <c r="AY73" s="1278"/>
      <c r="AZ73" s="1278"/>
      <c r="BA73" s="1278"/>
      <c r="BB73" s="1278" t="s">
        <v>600</v>
      </c>
      <c r="BC73" s="1278"/>
      <c r="BD73" s="1278"/>
      <c r="BE73" s="1278"/>
      <c r="BF73" s="1278"/>
      <c r="BG73" s="1278"/>
      <c r="BH73" s="1278"/>
      <c r="BI73" s="1278"/>
      <c r="BJ73" s="1278"/>
      <c r="BK73" s="1278"/>
      <c r="BL73" s="1278"/>
      <c r="BM73" s="1278"/>
      <c r="BN73" s="1278"/>
      <c r="BO73" s="1278"/>
      <c r="BP73" s="1279">
        <v>111</v>
      </c>
      <c r="BQ73" s="1279"/>
      <c r="BR73" s="1279"/>
      <c r="BS73" s="1279"/>
      <c r="BT73" s="1279"/>
      <c r="BU73" s="1279"/>
      <c r="BV73" s="1279"/>
      <c r="BW73" s="1279"/>
      <c r="BX73" s="1279">
        <v>115.2</v>
      </c>
      <c r="BY73" s="1279"/>
      <c r="BZ73" s="1279"/>
      <c r="CA73" s="1279"/>
      <c r="CB73" s="1279"/>
      <c r="CC73" s="1279"/>
      <c r="CD73" s="1279"/>
      <c r="CE73" s="1279"/>
      <c r="CF73" s="1279">
        <v>117.4</v>
      </c>
      <c r="CG73" s="1279"/>
      <c r="CH73" s="1279"/>
      <c r="CI73" s="1279"/>
      <c r="CJ73" s="1279"/>
      <c r="CK73" s="1279"/>
      <c r="CL73" s="1279"/>
      <c r="CM73" s="1279"/>
      <c r="CN73" s="1279">
        <v>109.9</v>
      </c>
      <c r="CO73" s="1279"/>
      <c r="CP73" s="1279"/>
      <c r="CQ73" s="1279"/>
      <c r="CR73" s="1279"/>
      <c r="CS73" s="1279"/>
      <c r="CT73" s="1279"/>
      <c r="CU73" s="1279"/>
      <c r="CV73" s="1279">
        <v>100.9</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605</v>
      </c>
      <c r="BC75" s="1278"/>
      <c r="BD75" s="1278"/>
      <c r="BE75" s="1278"/>
      <c r="BF75" s="1278"/>
      <c r="BG75" s="1278"/>
      <c r="BH75" s="1278"/>
      <c r="BI75" s="1278"/>
      <c r="BJ75" s="1278"/>
      <c r="BK75" s="1278"/>
      <c r="BL75" s="1278"/>
      <c r="BM75" s="1278"/>
      <c r="BN75" s="1278"/>
      <c r="BO75" s="1278"/>
      <c r="BP75" s="1279">
        <v>13.5</v>
      </c>
      <c r="BQ75" s="1279"/>
      <c r="BR75" s="1279"/>
      <c r="BS75" s="1279"/>
      <c r="BT75" s="1279"/>
      <c r="BU75" s="1279"/>
      <c r="BV75" s="1279"/>
      <c r="BW75" s="1279"/>
      <c r="BX75" s="1279">
        <v>12.4</v>
      </c>
      <c r="BY75" s="1279"/>
      <c r="BZ75" s="1279"/>
      <c r="CA75" s="1279"/>
      <c r="CB75" s="1279"/>
      <c r="CC75" s="1279"/>
      <c r="CD75" s="1279"/>
      <c r="CE75" s="1279"/>
      <c r="CF75" s="1279">
        <v>11.3</v>
      </c>
      <c r="CG75" s="1279"/>
      <c r="CH75" s="1279"/>
      <c r="CI75" s="1279"/>
      <c r="CJ75" s="1279"/>
      <c r="CK75" s="1279"/>
      <c r="CL75" s="1279"/>
      <c r="CM75" s="1279"/>
      <c r="CN75" s="1279">
        <v>10.6</v>
      </c>
      <c r="CO75" s="1279"/>
      <c r="CP75" s="1279"/>
      <c r="CQ75" s="1279"/>
      <c r="CR75" s="1279"/>
      <c r="CS75" s="1279"/>
      <c r="CT75" s="1279"/>
      <c r="CU75" s="1279"/>
      <c r="CV75" s="1279">
        <v>10.5</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602</v>
      </c>
      <c r="AO77" s="1274"/>
      <c r="AP77" s="1274"/>
      <c r="AQ77" s="1274"/>
      <c r="AR77" s="1274"/>
      <c r="AS77" s="1274"/>
      <c r="AT77" s="1274"/>
      <c r="AU77" s="1274"/>
      <c r="AV77" s="1274"/>
      <c r="AW77" s="1274"/>
      <c r="AX77" s="1274"/>
      <c r="AY77" s="1274"/>
      <c r="AZ77" s="1274"/>
      <c r="BA77" s="1274"/>
      <c r="BB77" s="1278" t="s">
        <v>600</v>
      </c>
      <c r="BC77" s="1278"/>
      <c r="BD77" s="1278"/>
      <c r="BE77" s="1278"/>
      <c r="BF77" s="1278"/>
      <c r="BG77" s="1278"/>
      <c r="BH77" s="1278"/>
      <c r="BI77" s="1278"/>
      <c r="BJ77" s="1278"/>
      <c r="BK77" s="1278"/>
      <c r="BL77" s="1278"/>
      <c r="BM77" s="1278"/>
      <c r="BN77" s="1278"/>
      <c r="BO77" s="1278"/>
      <c r="BP77" s="1279">
        <v>28.5</v>
      </c>
      <c r="BQ77" s="1279"/>
      <c r="BR77" s="1279"/>
      <c r="BS77" s="1279"/>
      <c r="BT77" s="1279"/>
      <c r="BU77" s="1279"/>
      <c r="BV77" s="1279"/>
      <c r="BW77" s="1279"/>
      <c r="BX77" s="1279">
        <v>20.5</v>
      </c>
      <c r="BY77" s="1279"/>
      <c r="BZ77" s="1279"/>
      <c r="CA77" s="1279"/>
      <c r="CB77" s="1279"/>
      <c r="CC77" s="1279"/>
      <c r="CD77" s="1279"/>
      <c r="CE77" s="1279"/>
      <c r="CF77" s="1279">
        <v>21.4</v>
      </c>
      <c r="CG77" s="1279"/>
      <c r="CH77" s="1279"/>
      <c r="CI77" s="1279"/>
      <c r="CJ77" s="1279"/>
      <c r="CK77" s="1279"/>
      <c r="CL77" s="1279"/>
      <c r="CM77" s="1279"/>
      <c r="CN77" s="1279">
        <v>13.7</v>
      </c>
      <c r="CO77" s="1279"/>
      <c r="CP77" s="1279"/>
      <c r="CQ77" s="1279"/>
      <c r="CR77" s="1279"/>
      <c r="CS77" s="1279"/>
      <c r="CT77" s="1279"/>
      <c r="CU77" s="1279"/>
      <c r="CV77" s="1279">
        <v>6.9</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605</v>
      </c>
      <c r="BC79" s="1278"/>
      <c r="BD79" s="1278"/>
      <c r="BE79" s="1278"/>
      <c r="BF79" s="1278"/>
      <c r="BG79" s="1278"/>
      <c r="BH79" s="1278"/>
      <c r="BI79" s="1278"/>
      <c r="BJ79" s="1278"/>
      <c r="BK79" s="1278"/>
      <c r="BL79" s="1278"/>
      <c r="BM79" s="1278"/>
      <c r="BN79" s="1278"/>
      <c r="BO79" s="1278"/>
      <c r="BP79" s="1279">
        <v>8</v>
      </c>
      <c r="BQ79" s="1279"/>
      <c r="BR79" s="1279"/>
      <c r="BS79" s="1279"/>
      <c r="BT79" s="1279"/>
      <c r="BU79" s="1279"/>
      <c r="BV79" s="1279"/>
      <c r="BW79" s="1279"/>
      <c r="BX79" s="1279">
        <v>7.9</v>
      </c>
      <c r="BY79" s="1279"/>
      <c r="BZ79" s="1279"/>
      <c r="CA79" s="1279"/>
      <c r="CB79" s="1279"/>
      <c r="CC79" s="1279"/>
      <c r="CD79" s="1279"/>
      <c r="CE79" s="1279"/>
      <c r="CF79" s="1279">
        <v>7.7</v>
      </c>
      <c r="CG79" s="1279"/>
      <c r="CH79" s="1279"/>
      <c r="CI79" s="1279"/>
      <c r="CJ79" s="1279"/>
      <c r="CK79" s="1279"/>
      <c r="CL79" s="1279"/>
      <c r="CM79" s="1279"/>
      <c r="CN79" s="1279">
        <v>7.9</v>
      </c>
      <c r="CO79" s="1279"/>
      <c r="CP79" s="1279"/>
      <c r="CQ79" s="1279"/>
      <c r="CR79" s="1279"/>
      <c r="CS79" s="1279"/>
      <c r="CT79" s="1279"/>
      <c r="CU79" s="1279"/>
      <c r="CV79" s="1279">
        <v>8</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wrcD3n1LEZ9Hzv/jy5q9ZdTHAh3eXrmVwKPd6myWY0VcIJynXKKhJinwBeKMDnCXSb0Fa/cR2VBz/1O2zoHh6g==" saltValue="AiFm7eoybIgRZXZzD6xu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855BC-6C50-4A91-9A11-44388ACB23B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429</v>
      </c>
    </row>
  </sheetData>
  <sheetProtection algorithmName="SHA-512" hashValue="KsXifD83qP7x2jRqth93Jpeuxd6GkAwpzAd9VLWLTBpQpOM21SPYwP/fxACzRC7thfZRlSqkKiPSsnRLj5nHBw==" saltValue="Kei9mx0v75lBUqDCMW4G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5EA8F-70A6-4CC6-8864-2A29A1631BA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429</v>
      </c>
    </row>
  </sheetData>
  <sheetProtection algorithmName="SHA-512" hashValue="P6s8rmUaax0yCZzLuw/GlgxPe706BrkFXf+Xuc8Tq+onEF/vzaJqW9fEQITawLhbkkN1O17oeeODX6HdWll6xA==" saltValue="ZjlEtuyRY6OijEvT81tR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479</v>
      </c>
      <c r="G2" s="148"/>
      <c r="H2" s="149"/>
    </row>
    <row r="3" spans="1:8" x14ac:dyDescent="0.15">
      <c r="A3" s="145" t="s">
        <v>472</v>
      </c>
      <c r="B3" s="150"/>
      <c r="C3" s="151"/>
      <c r="D3" s="152">
        <v>85660</v>
      </c>
      <c r="E3" s="153"/>
      <c r="F3" s="154">
        <v>67343</v>
      </c>
      <c r="G3" s="155"/>
      <c r="H3" s="156"/>
    </row>
    <row r="4" spans="1:8" x14ac:dyDescent="0.15">
      <c r="A4" s="157"/>
      <c r="B4" s="158"/>
      <c r="C4" s="159"/>
      <c r="D4" s="160">
        <v>15629</v>
      </c>
      <c r="E4" s="161"/>
      <c r="F4" s="162">
        <v>32865</v>
      </c>
      <c r="G4" s="163"/>
      <c r="H4" s="164"/>
    </row>
    <row r="5" spans="1:8" x14ac:dyDescent="0.15">
      <c r="A5" s="145" t="s">
        <v>474</v>
      </c>
      <c r="B5" s="150"/>
      <c r="C5" s="151"/>
      <c r="D5" s="152">
        <v>72231</v>
      </c>
      <c r="E5" s="153"/>
      <c r="F5" s="154">
        <v>73475</v>
      </c>
      <c r="G5" s="155"/>
      <c r="H5" s="156"/>
    </row>
    <row r="6" spans="1:8" x14ac:dyDescent="0.15">
      <c r="A6" s="157"/>
      <c r="B6" s="158"/>
      <c r="C6" s="159"/>
      <c r="D6" s="160">
        <v>25257</v>
      </c>
      <c r="E6" s="161"/>
      <c r="F6" s="162">
        <v>43072</v>
      </c>
      <c r="G6" s="163"/>
      <c r="H6" s="164"/>
    </row>
    <row r="7" spans="1:8" x14ac:dyDescent="0.15">
      <c r="A7" s="145" t="s">
        <v>475</v>
      </c>
      <c r="B7" s="150"/>
      <c r="C7" s="151"/>
      <c r="D7" s="152">
        <v>74750</v>
      </c>
      <c r="E7" s="153"/>
      <c r="F7" s="154">
        <v>87464</v>
      </c>
      <c r="G7" s="155"/>
      <c r="H7" s="156"/>
    </row>
    <row r="8" spans="1:8" x14ac:dyDescent="0.15">
      <c r="A8" s="157"/>
      <c r="B8" s="158"/>
      <c r="C8" s="159"/>
      <c r="D8" s="160">
        <v>27445</v>
      </c>
      <c r="E8" s="161"/>
      <c r="F8" s="162">
        <v>47479</v>
      </c>
      <c r="G8" s="163"/>
      <c r="H8" s="164"/>
    </row>
    <row r="9" spans="1:8" x14ac:dyDescent="0.15">
      <c r="A9" s="145" t="s">
        <v>476</v>
      </c>
      <c r="B9" s="150"/>
      <c r="C9" s="151"/>
      <c r="D9" s="152">
        <v>63463</v>
      </c>
      <c r="E9" s="153"/>
      <c r="F9" s="154">
        <v>117234</v>
      </c>
      <c r="G9" s="155"/>
      <c r="H9" s="156"/>
    </row>
    <row r="10" spans="1:8" x14ac:dyDescent="0.15">
      <c r="A10" s="157"/>
      <c r="B10" s="158"/>
      <c r="C10" s="159"/>
      <c r="D10" s="160">
        <v>25457</v>
      </c>
      <c r="E10" s="161"/>
      <c r="F10" s="162">
        <v>59796</v>
      </c>
      <c r="G10" s="163"/>
      <c r="H10" s="164"/>
    </row>
    <row r="11" spans="1:8" x14ac:dyDescent="0.15">
      <c r="A11" s="145" t="s">
        <v>477</v>
      </c>
      <c r="B11" s="150"/>
      <c r="C11" s="151"/>
      <c r="D11" s="152">
        <v>35138</v>
      </c>
      <c r="E11" s="153"/>
      <c r="F11" s="154">
        <v>97758</v>
      </c>
      <c r="G11" s="155"/>
      <c r="H11" s="156"/>
    </row>
    <row r="12" spans="1:8" x14ac:dyDescent="0.15">
      <c r="A12" s="157"/>
      <c r="B12" s="158"/>
      <c r="C12" s="165"/>
      <c r="D12" s="160">
        <v>22192</v>
      </c>
      <c r="E12" s="161"/>
      <c r="F12" s="162">
        <v>45946</v>
      </c>
      <c r="G12" s="163"/>
      <c r="H12" s="164"/>
    </row>
    <row r="13" spans="1:8" x14ac:dyDescent="0.15">
      <c r="A13" s="145"/>
      <c r="B13" s="150"/>
      <c r="C13" s="166"/>
      <c r="D13" s="167">
        <v>66248</v>
      </c>
      <c r="E13" s="168"/>
      <c r="F13" s="169">
        <v>88655</v>
      </c>
      <c r="G13" s="170"/>
      <c r="H13" s="156"/>
    </row>
    <row r="14" spans="1:8" x14ac:dyDescent="0.15">
      <c r="A14" s="157"/>
      <c r="B14" s="158"/>
      <c r="C14" s="159"/>
      <c r="D14" s="160">
        <v>23196</v>
      </c>
      <c r="E14" s="161"/>
      <c r="F14" s="162">
        <v>45832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1.37</v>
      </c>
      <c r="C19" s="171">
        <f>ROUND(VALUE(SUBSTITUTE(実質収支比率等に係る経年分析!G$48,"▲","-")),2)</f>
        <v>1.41</v>
      </c>
      <c r="D19" s="171">
        <f>ROUND(VALUE(SUBSTITUTE(実質収支比率等に係る経年分析!H$48,"▲","-")),2)</f>
        <v>1.48</v>
      </c>
      <c r="E19" s="171">
        <f>ROUND(VALUE(SUBSTITUTE(実質収支比率等に係る経年分析!I$48,"▲","-")),2)</f>
        <v>1.5</v>
      </c>
      <c r="F19" s="171">
        <f>ROUND(VALUE(SUBSTITUTE(実質収支比率等に係る経年分析!J$48,"▲","-")),2)</f>
        <v>1.53</v>
      </c>
    </row>
    <row r="20" spans="1:11" x14ac:dyDescent="0.15">
      <c r="A20" s="171" t="s">
        <v>54</v>
      </c>
      <c r="B20" s="171">
        <f>ROUND(VALUE(SUBSTITUTE(実質収支比率等に係る経年分析!F$47,"▲","-")),2)</f>
        <v>19.77</v>
      </c>
      <c r="C20" s="171">
        <f>ROUND(VALUE(SUBSTITUTE(実質収支比率等に係る経年分析!G$47,"▲","-")),2)</f>
        <v>14.89</v>
      </c>
      <c r="D20" s="171">
        <f>ROUND(VALUE(SUBSTITUTE(実質収支比率等に係る経年分析!H$47,"▲","-")),2)</f>
        <v>15.97</v>
      </c>
      <c r="E20" s="171">
        <f>ROUND(VALUE(SUBSTITUTE(実質収支比率等に係る経年分析!I$47,"▲","-")),2)</f>
        <v>16.43</v>
      </c>
      <c r="F20" s="171">
        <f>ROUND(VALUE(SUBSTITUTE(実質収支比率等に係る経年分析!J$47,"▲","-")),2)</f>
        <v>17.77</v>
      </c>
    </row>
    <row r="21" spans="1:11" x14ac:dyDescent="0.15">
      <c r="A21" s="171" t="s">
        <v>55</v>
      </c>
      <c r="B21" s="171">
        <f>IF(ISNUMBER(VALUE(SUBSTITUTE(実質収支比率等に係る経年分析!F$49,"▲","-"))),ROUND(VALUE(SUBSTITUTE(実質収支比率等に係る経年分析!F$49,"▲","-")),2),NA())</f>
        <v>-0.3</v>
      </c>
      <c r="C21" s="171">
        <f>IF(ISNUMBER(VALUE(SUBSTITUTE(実質収支比率等に係る経年分析!G$49,"▲","-"))),ROUND(VALUE(SUBSTITUTE(実質収支比率等に係る経年分析!G$49,"▲","-")),2),NA())</f>
        <v>-4.58</v>
      </c>
      <c r="D21" s="171">
        <f>IF(ISNUMBER(VALUE(SUBSTITUTE(実質収支比率等に係る経年分析!H$49,"▲","-"))),ROUND(VALUE(SUBSTITUTE(実質収支比率等に係る経年分析!H$49,"▲","-")),2),NA())</f>
        <v>1.1399999999999999</v>
      </c>
      <c r="E21" s="171">
        <f>IF(ISNUMBER(VALUE(SUBSTITUTE(実質収支比率等に係る経年分析!I$49,"▲","-"))),ROUND(VALUE(SUBSTITUTE(実質収支比率等に係る経年分析!I$49,"▲","-")),2),NA())</f>
        <v>1.24</v>
      </c>
      <c r="F21" s="171">
        <f>IF(ISNUMBER(VALUE(SUBSTITUTE(実質収支比率等に係る経年分析!J$49,"▲","-"))),ROUND(VALUE(SUBSTITUTE(実質収支比率等に係る経年分析!J$49,"▲","-")),2),NA())</f>
        <v>2.13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3.55</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0.08</v>
      </c>
      <c r="C28" s="172" t="e">
        <f>IF(ROUND(VALUE(SUBSTITUTE(連結実質赤字比率に係る赤字・黒字の構成分析!F$42,"▲", "-")), 2) &gt;= 0, ABS(ROUND(VALUE(SUBSTITUTE(連結実質赤字比率に係る赤字・黒字の構成分析!F$42,"▲", "-")), 2)), NA())</f>
        <v>#N/A</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漁業集落排水事業特別会計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3.27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x14ac:dyDescent="0.15">
      <c r="A34" s="172" t="str">
        <f>IF(連結実質赤字比率に係る赤字・黒字の構成分析!C$36="",NA(),連結実質赤字比率に係る赤字・黒字の構成分析!C$36)</f>
        <v>後期高齢者医療特別会計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7.0000000000000007E-2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1.52</v>
      </c>
    </row>
    <row r="36" spans="1:16" x14ac:dyDescent="0.15">
      <c r="A36" s="172" t="str">
        <f>IF(連結実質赤字比率に係る赤字・黒字の構成分析!C$34="",NA(),連結実質赤字比率に係る赤字・黒字の構成分析!C$34)</f>
        <v>介護保険特別会計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591</v>
      </c>
      <c r="E42" s="173"/>
      <c r="F42" s="173"/>
      <c r="G42" s="173">
        <f>'実質公債費比率（分子）の構造'!L$52</f>
        <v>592</v>
      </c>
      <c r="H42" s="173"/>
      <c r="I42" s="173"/>
      <c r="J42" s="173">
        <f>'実質公債費比率（分子）の構造'!M$52</f>
        <v>587</v>
      </c>
      <c r="K42" s="173"/>
      <c r="L42" s="173"/>
      <c r="M42" s="173">
        <f>'実質公債費比率（分子）の構造'!N$52</f>
        <v>573</v>
      </c>
      <c r="N42" s="173"/>
      <c r="O42" s="173"/>
      <c r="P42" s="173">
        <f>'実質公債費比率（分子）の構造'!O$52</f>
        <v>714</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24</v>
      </c>
      <c r="C45" s="173"/>
      <c r="D45" s="173"/>
      <c r="E45" s="173">
        <f>'実質公債費比率（分子）の構造'!L$49</f>
        <v>27</v>
      </c>
      <c r="F45" s="173"/>
      <c r="G45" s="173"/>
      <c r="H45" s="173">
        <f>'実質公債費比率（分子）の構造'!M$49</f>
        <v>29</v>
      </c>
      <c r="I45" s="173"/>
      <c r="J45" s="173"/>
      <c r="K45" s="173">
        <f>'実質公債費比率（分子）の構造'!N$49</f>
        <v>23</v>
      </c>
      <c r="L45" s="173"/>
      <c r="M45" s="173"/>
      <c r="N45" s="173">
        <f>'実質公債費比率（分子）の構造'!O$49</f>
        <v>24</v>
      </c>
      <c r="O45" s="173"/>
      <c r="P45" s="173"/>
    </row>
    <row r="46" spans="1:16" x14ac:dyDescent="0.15">
      <c r="A46" s="173" t="s">
        <v>66</v>
      </c>
      <c r="B46" s="173">
        <f>'実質公債費比率（分子）の構造'!K$48</f>
        <v>269</v>
      </c>
      <c r="C46" s="173"/>
      <c r="D46" s="173"/>
      <c r="E46" s="173">
        <f>'実質公債費比率（分子）の構造'!L$48</f>
        <v>248</v>
      </c>
      <c r="F46" s="173"/>
      <c r="G46" s="173"/>
      <c r="H46" s="173">
        <f>'実質公債費比率（分子）の構造'!M$48</f>
        <v>252</v>
      </c>
      <c r="I46" s="173"/>
      <c r="J46" s="173"/>
      <c r="K46" s="173">
        <f>'実質公債費比率（分子）の構造'!N$48</f>
        <v>259</v>
      </c>
      <c r="L46" s="173"/>
      <c r="M46" s="173"/>
      <c r="N46" s="173">
        <f>'実質公債費比率（分子）の構造'!O$48</f>
        <v>270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756</v>
      </c>
      <c r="C49" s="173"/>
      <c r="D49" s="173"/>
      <c r="E49" s="173">
        <f>'実質公債費比率（分子）の構造'!L$45</f>
        <v>752</v>
      </c>
      <c r="F49" s="173"/>
      <c r="G49" s="173"/>
      <c r="H49" s="173">
        <f>'実質公債費比率（分子）の構造'!M$45</f>
        <v>676</v>
      </c>
      <c r="I49" s="173"/>
      <c r="J49" s="173"/>
      <c r="K49" s="173">
        <f>'実質公債費比率（分子）の構造'!N$45</f>
        <v>697</v>
      </c>
      <c r="L49" s="173"/>
      <c r="M49" s="173"/>
      <c r="N49" s="173">
        <f>'実質公債費比率（分子）の構造'!O$45</f>
        <v>887</v>
      </c>
      <c r="O49" s="173"/>
      <c r="P49" s="173"/>
    </row>
    <row r="50" spans="1:16" x14ac:dyDescent="0.15">
      <c r="A50" s="173" t="s">
        <v>70</v>
      </c>
      <c r="B50" s="173" t="e">
        <f>NA()</f>
        <v>#N/A</v>
      </c>
      <c r="C50" s="173">
        <f>IF(ISNUMBER('実質公債費比率（分子）の構造'!K$53),'実質公債費比率（分子）の構造'!K$53,NA())</f>
        <v>458</v>
      </c>
      <c r="D50" s="173" t="e">
        <f>NA()</f>
        <v>#N/A</v>
      </c>
      <c r="E50" s="173" t="e">
        <f>NA()</f>
        <v>#N/A</v>
      </c>
      <c r="F50" s="173">
        <f>IF(ISNUMBER('実質公債費比率（分子）の構造'!L$53),'実質公債費比率（分子）の構造'!L$53,NA())</f>
        <v>435</v>
      </c>
      <c r="G50" s="173" t="e">
        <f>NA()</f>
        <v>#N/A</v>
      </c>
      <c r="H50" s="173" t="e">
        <f>NA()</f>
        <v>#N/A</v>
      </c>
      <c r="I50" s="173">
        <f>IF(ISNUMBER('実質公債費比率（分子）の構造'!M$53),'実質公債費比率（分子）の構造'!M$53,NA())</f>
        <v>370</v>
      </c>
      <c r="J50" s="173" t="e">
        <f>NA()</f>
        <v>#N/A</v>
      </c>
      <c r="K50" s="173" t="e">
        <f>NA()</f>
        <v>#N/A</v>
      </c>
      <c r="L50" s="173">
        <f>IF(ISNUMBER('実質公債費比率（分子）の構造'!N$53),'実質公債費比率（分子）の構造'!N$53,NA())</f>
        <v>406</v>
      </c>
      <c r="M50" s="173" t="e">
        <f>NA()</f>
        <v>#N/A</v>
      </c>
      <c r="N50" s="173" t="e">
        <f>NA()</f>
        <v>#N/A</v>
      </c>
      <c r="O50" s="173">
        <f>IF(ISNUMBER('実質公債費比率（分子）の構造'!O$53),'実質公債費比率（分子）の構造'!O$53,NA())</f>
        <v>467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6528</v>
      </c>
      <c r="E56" s="172"/>
      <c r="F56" s="172"/>
      <c r="G56" s="172">
        <f>'将来負担比率（分子）の構造'!J$52</f>
        <v>6494</v>
      </c>
      <c r="H56" s="172"/>
      <c r="I56" s="172"/>
      <c r="J56" s="172">
        <f>'将来負担比率（分子）の構造'!K$52</f>
        <v>6402</v>
      </c>
      <c r="K56" s="172"/>
      <c r="L56" s="172"/>
      <c r="M56" s="172">
        <f>'将来負担比率（分子）の構造'!L$52</f>
        <v>6267</v>
      </c>
      <c r="N56" s="172"/>
      <c r="O56" s="172"/>
      <c r="P56" s="172">
        <f>'将来負担比率（分子）の構造'!M$52</f>
        <v>6067</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f>'将来負担比率（分子）の構造'!L$51</f>
        <v>165</v>
      </c>
      <c r="N57" s="172"/>
      <c r="O57" s="172"/>
      <c r="P57" s="172" t="str">
        <f>'将来負担比率（分子）の構造'!M$51</f>
        <v>-</v>
      </c>
    </row>
    <row r="58" spans="1:16" x14ac:dyDescent="0.15">
      <c r="A58" s="172" t="s">
        <v>40</v>
      </c>
      <c r="B58" s="172"/>
      <c r="C58" s="172"/>
      <c r="D58" s="172">
        <f>'将来負担比率（分子）の構造'!I$50</f>
        <v>1900</v>
      </c>
      <c r="E58" s="172"/>
      <c r="F58" s="172"/>
      <c r="G58" s="172">
        <f>'将来負担比率（分子）の構造'!J$50</f>
        <v>1804</v>
      </c>
      <c r="H58" s="172"/>
      <c r="I58" s="172"/>
      <c r="J58" s="172">
        <f>'将来負担比率（分子）の構造'!K$50</f>
        <v>1716</v>
      </c>
      <c r="K58" s="172"/>
      <c r="L58" s="172"/>
      <c r="M58" s="172">
        <f>'将来負担比率（分子）の構造'!L$50</f>
        <v>1616</v>
      </c>
      <c r="N58" s="172"/>
      <c r="O58" s="172"/>
      <c r="P58" s="172">
        <f>'将来負担比率（分子）の構造'!M$50</f>
        <v>1610</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1108</v>
      </c>
      <c r="C62" s="172"/>
      <c r="D62" s="172"/>
      <c r="E62" s="172">
        <f>'将来負担比率（分子）の構造'!J$45</f>
        <v>998</v>
      </c>
      <c r="F62" s="172"/>
      <c r="G62" s="172"/>
      <c r="H62" s="172">
        <f>'将来負担比率（分子）の構造'!K$45</f>
        <v>987</v>
      </c>
      <c r="I62" s="172"/>
      <c r="J62" s="172"/>
      <c r="K62" s="172">
        <f>'将来負担比率（分子）の構造'!L$45</f>
        <v>980</v>
      </c>
      <c r="L62" s="172"/>
      <c r="M62" s="172"/>
      <c r="N62" s="172">
        <f>'将来負担比率（分子）の構造'!M$45</f>
        <v>926</v>
      </c>
      <c r="O62" s="172"/>
      <c r="P62" s="172"/>
    </row>
    <row r="63" spans="1:16" x14ac:dyDescent="0.15">
      <c r="A63" s="172" t="s">
        <v>33</v>
      </c>
      <c r="B63" s="172">
        <f>'将来負担比率（分子）の構造'!I$44</f>
        <v>207</v>
      </c>
      <c r="C63" s="172"/>
      <c r="D63" s="172"/>
      <c r="E63" s="172">
        <f>'将来負担比率（分子）の構造'!J$44</f>
        <v>205</v>
      </c>
      <c r="F63" s="172"/>
      <c r="G63" s="172"/>
      <c r="H63" s="172">
        <f>'将来負担比率（分子）の構造'!K$44</f>
        <v>191</v>
      </c>
      <c r="I63" s="172"/>
      <c r="J63" s="172"/>
      <c r="K63" s="172">
        <f>'将来負担比率（分子）の構造'!L$44</f>
        <v>168</v>
      </c>
      <c r="L63" s="172"/>
      <c r="M63" s="172"/>
      <c r="N63" s="172">
        <f>'将来負担比率（分子）の構造'!M$44</f>
        <v>140</v>
      </c>
      <c r="O63" s="172"/>
      <c r="P63" s="172"/>
    </row>
    <row r="64" spans="1:16" x14ac:dyDescent="0.15">
      <c r="A64" s="172" t="s">
        <v>32</v>
      </c>
      <c r="B64" s="172">
        <f>'将来負担比率（分子）の構造'!I$43</f>
        <v>3593</v>
      </c>
      <c r="C64" s="172"/>
      <c r="D64" s="172"/>
      <c r="E64" s="172">
        <f>'将来負担比率（分子）の構造'!J$43</f>
        <v>3466</v>
      </c>
      <c r="F64" s="172"/>
      <c r="G64" s="172"/>
      <c r="H64" s="172">
        <f>'将来負担比率（分子）の構造'!K$43</f>
        <v>3300</v>
      </c>
      <c r="I64" s="172"/>
      <c r="J64" s="172"/>
      <c r="K64" s="172">
        <f>'将来負担比率（分子）の構造'!L$43</f>
        <v>3051</v>
      </c>
      <c r="L64" s="172"/>
      <c r="M64" s="172"/>
      <c r="N64" s="172">
        <f>'将来負担比率（分子）の構造'!M$43</f>
        <v>2936</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7589</v>
      </c>
      <c r="C66" s="172"/>
      <c r="D66" s="172"/>
      <c r="E66" s="172">
        <f>'将来負担比率（分子）の構造'!J$41</f>
        <v>7911</v>
      </c>
      <c r="F66" s="172"/>
      <c r="G66" s="172"/>
      <c r="H66" s="172">
        <f>'将来負担比率（分子）の構造'!K$41</f>
        <v>8007</v>
      </c>
      <c r="I66" s="172"/>
      <c r="J66" s="172"/>
      <c r="K66" s="172">
        <f>'将来負担比率（分子）の構造'!L$41</f>
        <v>8171</v>
      </c>
      <c r="L66" s="172"/>
      <c r="M66" s="172"/>
      <c r="N66" s="172">
        <f>'将来負担比率（分子）の構造'!M$41</f>
        <v>7871</v>
      </c>
      <c r="O66" s="172"/>
      <c r="P66" s="172"/>
    </row>
    <row r="67" spans="1:16" x14ac:dyDescent="0.15">
      <c r="A67" s="172" t="s">
        <v>74</v>
      </c>
      <c r="B67" s="172" t="e">
        <f>NA()</f>
        <v>#N/A</v>
      </c>
      <c r="C67" s="172">
        <f>IF(ISNUMBER('将来負担比率（分子）の構造'!I$53), IF('将来負担比率（分子）の構造'!I$53 &lt; 0, 0, '将来負担比率（分子）の構造'!I$53), NA())</f>
        <v>4068</v>
      </c>
      <c r="D67" s="172" t="e">
        <f>NA()</f>
        <v>#N/A</v>
      </c>
      <c r="E67" s="172" t="e">
        <f>NA()</f>
        <v>#N/A</v>
      </c>
      <c r="F67" s="172">
        <f>IF(ISNUMBER('将来負担比率（分子）の構造'!J$53), IF('将来負担比率（分子）の構造'!J$53 &lt; 0, 0, '将来負担比率（分子）の構造'!J$53), NA())</f>
        <v>4282</v>
      </c>
      <c r="G67" s="172" t="e">
        <f>NA()</f>
        <v>#N/A</v>
      </c>
      <c r="H67" s="172" t="e">
        <f>NA()</f>
        <v>#N/A</v>
      </c>
      <c r="I67" s="172">
        <f>IF(ISNUMBER('将来負担比率（分子）の構造'!K$53), IF('将来負担比率（分子）の構造'!K$53 &lt; 0, 0, '将来負担比率（分子）の構造'!K$53), NA())</f>
        <v>4368</v>
      </c>
      <c r="J67" s="172" t="e">
        <f>NA()</f>
        <v>#N/A</v>
      </c>
      <c r="K67" s="172" t="e">
        <f>NA()</f>
        <v>#N/A</v>
      </c>
      <c r="L67" s="172">
        <f>IF(ISNUMBER('将来負担比率（分子）の構造'!L$53), IF('将来負担比率（分子）の構造'!L$53 &lt; 0, 0, '将来負担比率（分子）の構造'!L$53), NA())</f>
        <v>4323</v>
      </c>
      <c r="M67" s="172" t="e">
        <f>NA()</f>
        <v>#N/A</v>
      </c>
      <c r="N67" s="172" t="e">
        <f>NA()</f>
        <v>#N/A</v>
      </c>
      <c r="O67" s="172">
        <f>IF(ISNUMBER('将来負担比率（分子）の構造'!M$53), IF('将来負担比率（分子）の構造'!M$53 &lt; 0, 0, '将来負担比率（分子）の構造'!M$53), NA())</f>
        <v>4195</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688</v>
      </c>
      <c r="C72" s="176">
        <f>基金残高に係る経年分析!G55</f>
        <v>740</v>
      </c>
      <c r="D72" s="176">
        <f>基金残高に係る経年分析!H55</f>
        <v>836</v>
      </c>
    </row>
    <row r="73" spans="1:16" x14ac:dyDescent="0.15">
      <c r="A73" s="175" t="s">
        <v>77</v>
      </c>
      <c r="B73" s="176">
        <f>基金残高に係る経年分析!F56</f>
        <v>38</v>
      </c>
      <c r="C73" s="176">
        <f>基金残高に係る経年分析!G56</f>
        <v>38</v>
      </c>
      <c r="D73" s="176">
        <f>基金残高に係る経年分析!H56</f>
        <v>38</v>
      </c>
    </row>
    <row r="74" spans="1:16" x14ac:dyDescent="0.15">
      <c r="A74" s="175" t="s">
        <v>78</v>
      </c>
      <c r="B74" s="176">
        <f>基金残高に係る経年分析!F57</f>
        <v>664</v>
      </c>
      <c r="C74" s="176">
        <f>基金残高に係る経年分析!G57</f>
        <v>543</v>
      </c>
      <c r="D74" s="176">
        <f>基金残高に係る経年分析!H57</f>
        <v>522</v>
      </c>
    </row>
  </sheetData>
  <sheetProtection algorithmName="SHA-512" hashValue="oSzprhwjwCU5O6mcuzReOzsVk0LUZurqnypvoasFiwdsp/EgpptGl79QsiuIDK9u/4x69bEJGdx9vu6/cIhdXA==" saltValue="h/rS70ZcgPqdXwKcuim1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519</v>
      </c>
      <c r="DI1" s="607"/>
      <c r="DJ1" s="607"/>
      <c r="DK1" s="607"/>
      <c r="DL1" s="607"/>
      <c r="DM1" s="607"/>
      <c r="DN1" s="608"/>
      <c r="DO1" s="212"/>
      <c r="DP1" s="606" t="s">
        <v>520</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212</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213</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521</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214</v>
      </c>
      <c r="S4" s="610"/>
      <c r="T4" s="610"/>
      <c r="U4" s="610"/>
      <c r="V4" s="610"/>
      <c r="W4" s="610"/>
      <c r="X4" s="610"/>
      <c r="Y4" s="611"/>
      <c r="Z4" s="609" t="s">
        <v>215</v>
      </c>
      <c r="AA4" s="610"/>
      <c r="AB4" s="610"/>
      <c r="AC4" s="611"/>
      <c r="AD4" s="609" t="s">
        <v>216</v>
      </c>
      <c r="AE4" s="610"/>
      <c r="AF4" s="610"/>
      <c r="AG4" s="610"/>
      <c r="AH4" s="610"/>
      <c r="AI4" s="610"/>
      <c r="AJ4" s="610"/>
      <c r="AK4" s="611"/>
      <c r="AL4" s="609" t="s">
        <v>215</v>
      </c>
      <c r="AM4" s="610"/>
      <c r="AN4" s="610"/>
      <c r="AO4" s="611"/>
      <c r="AP4" s="615" t="s">
        <v>217</v>
      </c>
      <c r="AQ4" s="615"/>
      <c r="AR4" s="615"/>
      <c r="AS4" s="615"/>
      <c r="AT4" s="615"/>
      <c r="AU4" s="615"/>
      <c r="AV4" s="615"/>
      <c r="AW4" s="615"/>
      <c r="AX4" s="615"/>
      <c r="AY4" s="615"/>
      <c r="AZ4" s="615"/>
      <c r="BA4" s="615"/>
      <c r="BB4" s="615"/>
      <c r="BC4" s="615"/>
      <c r="BD4" s="615"/>
      <c r="BE4" s="615"/>
      <c r="BF4" s="615"/>
      <c r="BG4" s="615" t="s">
        <v>218</v>
      </c>
      <c r="BH4" s="615"/>
      <c r="BI4" s="615"/>
      <c r="BJ4" s="615"/>
      <c r="BK4" s="615"/>
      <c r="BL4" s="615"/>
      <c r="BM4" s="615"/>
      <c r="BN4" s="615"/>
      <c r="BO4" s="615" t="s">
        <v>215</v>
      </c>
      <c r="BP4" s="615"/>
      <c r="BQ4" s="615"/>
      <c r="BR4" s="615"/>
      <c r="BS4" s="615" t="s">
        <v>219</v>
      </c>
      <c r="BT4" s="615"/>
      <c r="BU4" s="615"/>
      <c r="BV4" s="615"/>
      <c r="BW4" s="615"/>
      <c r="BX4" s="615"/>
      <c r="BY4" s="615"/>
      <c r="BZ4" s="615"/>
      <c r="CA4" s="615"/>
      <c r="CB4" s="615"/>
      <c r="CD4" s="612" t="s">
        <v>522</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220</v>
      </c>
      <c r="C5" s="617"/>
      <c r="D5" s="617"/>
      <c r="E5" s="617"/>
      <c r="F5" s="617"/>
      <c r="G5" s="617"/>
      <c r="H5" s="617"/>
      <c r="I5" s="617"/>
      <c r="J5" s="617"/>
      <c r="K5" s="617"/>
      <c r="L5" s="617"/>
      <c r="M5" s="617"/>
      <c r="N5" s="617"/>
      <c r="O5" s="617"/>
      <c r="P5" s="617"/>
      <c r="Q5" s="618"/>
      <c r="R5" s="619">
        <v>1937937</v>
      </c>
      <c r="S5" s="620"/>
      <c r="T5" s="620"/>
      <c r="U5" s="620"/>
      <c r="V5" s="620"/>
      <c r="W5" s="620"/>
      <c r="X5" s="620"/>
      <c r="Y5" s="621"/>
      <c r="Z5" s="622">
        <v>24.4</v>
      </c>
      <c r="AA5" s="622"/>
      <c r="AB5" s="622"/>
      <c r="AC5" s="622"/>
      <c r="AD5" s="623">
        <v>1937937</v>
      </c>
      <c r="AE5" s="623"/>
      <c r="AF5" s="623"/>
      <c r="AG5" s="623"/>
      <c r="AH5" s="623"/>
      <c r="AI5" s="623"/>
      <c r="AJ5" s="623"/>
      <c r="AK5" s="623"/>
      <c r="AL5" s="624">
        <v>41.5</v>
      </c>
      <c r="AM5" s="625"/>
      <c r="AN5" s="625"/>
      <c r="AO5" s="626"/>
      <c r="AP5" s="616" t="s">
        <v>221</v>
      </c>
      <c r="AQ5" s="617"/>
      <c r="AR5" s="617"/>
      <c r="AS5" s="617"/>
      <c r="AT5" s="617"/>
      <c r="AU5" s="617"/>
      <c r="AV5" s="617"/>
      <c r="AW5" s="617"/>
      <c r="AX5" s="617"/>
      <c r="AY5" s="617"/>
      <c r="AZ5" s="617"/>
      <c r="BA5" s="617"/>
      <c r="BB5" s="617"/>
      <c r="BC5" s="617"/>
      <c r="BD5" s="617"/>
      <c r="BE5" s="617"/>
      <c r="BF5" s="618"/>
      <c r="BG5" s="630">
        <v>1937937</v>
      </c>
      <c r="BH5" s="631"/>
      <c r="BI5" s="631"/>
      <c r="BJ5" s="631"/>
      <c r="BK5" s="631"/>
      <c r="BL5" s="631"/>
      <c r="BM5" s="631"/>
      <c r="BN5" s="632"/>
      <c r="BO5" s="633">
        <v>100</v>
      </c>
      <c r="BP5" s="633"/>
      <c r="BQ5" s="633"/>
      <c r="BR5" s="633"/>
      <c r="BS5" s="634">
        <v>14007</v>
      </c>
      <c r="BT5" s="634"/>
      <c r="BU5" s="634"/>
      <c r="BV5" s="634"/>
      <c r="BW5" s="634"/>
      <c r="BX5" s="634"/>
      <c r="BY5" s="634"/>
      <c r="BZ5" s="634"/>
      <c r="CA5" s="634"/>
      <c r="CB5" s="638"/>
      <c r="CD5" s="612" t="s">
        <v>217</v>
      </c>
      <c r="CE5" s="613"/>
      <c r="CF5" s="613"/>
      <c r="CG5" s="613"/>
      <c r="CH5" s="613"/>
      <c r="CI5" s="613"/>
      <c r="CJ5" s="613"/>
      <c r="CK5" s="613"/>
      <c r="CL5" s="613"/>
      <c r="CM5" s="613"/>
      <c r="CN5" s="613"/>
      <c r="CO5" s="613"/>
      <c r="CP5" s="613"/>
      <c r="CQ5" s="614"/>
      <c r="CR5" s="612" t="s">
        <v>222</v>
      </c>
      <c r="CS5" s="613"/>
      <c r="CT5" s="613"/>
      <c r="CU5" s="613"/>
      <c r="CV5" s="613"/>
      <c r="CW5" s="613"/>
      <c r="CX5" s="613"/>
      <c r="CY5" s="614"/>
      <c r="CZ5" s="612" t="s">
        <v>215</v>
      </c>
      <c r="DA5" s="613"/>
      <c r="DB5" s="613"/>
      <c r="DC5" s="614"/>
      <c r="DD5" s="612" t="s">
        <v>223</v>
      </c>
      <c r="DE5" s="613"/>
      <c r="DF5" s="613"/>
      <c r="DG5" s="613"/>
      <c r="DH5" s="613"/>
      <c r="DI5" s="613"/>
      <c r="DJ5" s="613"/>
      <c r="DK5" s="613"/>
      <c r="DL5" s="613"/>
      <c r="DM5" s="613"/>
      <c r="DN5" s="613"/>
      <c r="DO5" s="613"/>
      <c r="DP5" s="614"/>
      <c r="DQ5" s="612" t="s">
        <v>224</v>
      </c>
      <c r="DR5" s="613"/>
      <c r="DS5" s="613"/>
      <c r="DT5" s="613"/>
      <c r="DU5" s="613"/>
      <c r="DV5" s="613"/>
      <c r="DW5" s="613"/>
      <c r="DX5" s="613"/>
      <c r="DY5" s="613"/>
      <c r="DZ5" s="613"/>
      <c r="EA5" s="613"/>
      <c r="EB5" s="613"/>
      <c r="EC5" s="614"/>
    </row>
    <row r="6" spans="2:143" ht="11.25" customHeight="1" x14ac:dyDescent="0.15">
      <c r="B6" s="627" t="s">
        <v>523</v>
      </c>
      <c r="C6" s="628"/>
      <c r="D6" s="628"/>
      <c r="E6" s="628"/>
      <c r="F6" s="628"/>
      <c r="G6" s="628"/>
      <c r="H6" s="628"/>
      <c r="I6" s="628"/>
      <c r="J6" s="628"/>
      <c r="K6" s="628"/>
      <c r="L6" s="628"/>
      <c r="M6" s="628"/>
      <c r="N6" s="628"/>
      <c r="O6" s="628"/>
      <c r="P6" s="628"/>
      <c r="Q6" s="629"/>
      <c r="R6" s="630">
        <v>49161</v>
      </c>
      <c r="S6" s="631"/>
      <c r="T6" s="631"/>
      <c r="U6" s="631"/>
      <c r="V6" s="631"/>
      <c r="W6" s="631"/>
      <c r="X6" s="631"/>
      <c r="Y6" s="632"/>
      <c r="Z6" s="633">
        <v>0.6</v>
      </c>
      <c r="AA6" s="633"/>
      <c r="AB6" s="633"/>
      <c r="AC6" s="633"/>
      <c r="AD6" s="634">
        <v>49161</v>
      </c>
      <c r="AE6" s="634"/>
      <c r="AF6" s="634"/>
      <c r="AG6" s="634"/>
      <c r="AH6" s="634"/>
      <c r="AI6" s="634"/>
      <c r="AJ6" s="634"/>
      <c r="AK6" s="634"/>
      <c r="AL6" s="635">
        <v>1.1000000000000001</v>
      </c>
      <c r="AM6" s="636"/>
      <c r="AN6" s="636"/>
      <c r="AO6" s="637"/>
      <c r="AP6" s="627" t="s">
        <v>524</v>
      </c>
      <c r="AQ6" s="628"/>
      <c r="AR6" s="628"/>
      <c r="AS6" s="628"/>
      <c r="AT6" s="628"/>
      <c r="AU6" s="628"/>
      <c r="AV6" s="628"/>
      <c r="AW6" s="628"/>
      <c r="AX6" s="628"/>
      <c r="AY6" s="628"/>
      <c r="AZ6" s="628"/>
      <c r="BA6" s="628"/>
      <c r="BB6" s="628"/>
      <c r="BC6" s="628"/>
      <c r="BD6" s="628"/>
      <c r="BE6" s="628"/>
      <c r="BF6" s="629"/>
      <c r="BG6" s="630">
        <v>1937937</v>
      </c>
      <c r="BH6" s="631"/>
      <c r="BI6" s="631"/>
      <c r="BJ6" s="631"/>
      <c r="BK6" s="631"/>
      <c r="BL6" s="631"/>
      <c r="BM6" s="631"/>
      <c r="BN6" s="632"/>
      <c r="BO6" s="633">
        <v>100</v>
      </c>
      <c r="BP6" s="633"/>
      <c r="BQ6" s="633"/>
      <c r="BR6" s="633"/>
      <c r="BS6" s="634">
        <v>14007</v>
      </c>
      <c r="BT6" s="634"/>
      <c r="BU6" s="634"/>
      <c r="BV6" s="634"/>
      <c r="BW6" s="634"/>
      <c r="BX6" s="634"/>
      <c r="BY6" s="634"/>
      <c r="BZ6" s="634"/>
      <c r="CA6" s="634"/>
      <c r="CB6" s="638"/>
      <c r="CD6" s="641" t="s">
        <v>225</v>
      </c>
      <c r="CE6" s="642"/>
      <c r="CF6" s="642"/>
      <c r="CG6" s="642"/>
      <c r="CH6" s="642"/>
      <c r="CI6" s="642"/>
      <c r="CJ6" s="642"/>
      <c r="CK6" s="642"/>
      <c r="CL6" s="642"/>
      <c r="CM6" s="642"/>
      <c r="CN6" s="642"/>
      <c r="CO6" s="642"/>
      <c r="CP6" s="642"/>
      <c r="CQ6" s="643"/>
      <c r="CR6" s="630">
        <v>96110</v>
      </c>
      <c r="CS6" s="631"/>
      <c r="CT6" s="631"/>
      <c r="CU6" s="631"/>
      <c r="CV6" s="631"/>
      <c r="CW6" s="631"/>
      <c r="CX6" s="631"/>
      <c r="CY6" s="632"/>
      <c r="CZ6" s="624">
        <v>1.2</v>
      </c>
      <c r="DA6" s="625"/>
      <c r="DB6" s="625"/>
      <c r="DC6" s="644"/>
      <c r="DD6" s="639" t="s">
        <v>525</v>
      </c>
      <c r="DE6" s="631"/>
      <c r="DF6" s="631"/>
      <c r="DG6" s="631"/>
      <c r="DH6" s="631"/>
      <c r="DI6" s="631"/>
      <c r="DJ6" s="631"/>
      <c r="DK6" s="631"/>
      <c r="DL6" s="631"/>
      <c r="DM6" s="631"/>
      <c r="DN6" s="631"/>
      <c r="DO6" s="631"/>
      <c r="DP6" s="632"/>
      <c r="DQ6" s="639">
        <v>96110</v>
      </c>
      <c r="DR6" s="631"/>
      <c r="DS6" s="631"/>
      <c r="DT6" s="631"/>
      <c r="DU6" s="631"/>
      <c r="DV6" s="631"/>
      <c r="DW6" s="631"/>
      <c r="DX6" s="631"/>
      <c r="DY6" s="631"/>
      <c r="DZ6" s="631"/>
      <c r="EA6" s="631"/>
      <c r="EB6" s="631"/>
      <c r="EC6" s="640"/>
    </row>
    <row r="7" spans="2:143" ht="11.25" customHeight="1" x14ac:dyDescent="0.15">
      <c r="B7" s="627" t="s">
        <v>227</v>
      </c>
      <c r="C7" s="628"/>
      <c r="D7" s="628"/>
      <c r="E7" s="628"/>
      <c r="F7" s="628"/>
      <c r="G7" s="628"/>
      <c r="H7" s="628"/>
      <c r="I7" s="628"/>
      <c r="J7" s="628"/>
      <c r="K7" s="628"/>
      <c r="L7" s="628"/>
      <c r="M7" s="628"/>
      <c r="N7" s="628"/>
      <c r="O7" s="628"/>
      <c r="P7" s="628"/>
      <c r="Q7" s="629"/>
      <c r="R7" s="630">
        <v>1894</v>
      </c>
      <c r="S7" s="631"/>
      <c r="T7" s="631"/>
      <c r="U7" s="631"/>
      <c r="V7" s="631"/>
      <c r="W7" s="631"/>
      <c r="X7" s="631"/>
      <c r="Y7" s="632"/>
      <c r="Z7" s="633">
        <v>0</v>
      </c>
      <c r="AA7" s="633"/>
      <c r="AB7" s="633"/>
      <c r="AC7" s="633"/>
      <c r="AD7" s="634">
        <v>1894</v>
      </c>
      <c r="AE7" s="634"/>
      <c r="AF7" s="634"/>
      <c r="AG7" s="634"/>
      <c r="AH7" s="634"/>
      <c r="AI7" s="634"/>
      <c r="AJ7" s="634"/>
      <c r="AK7" s="634"/>
      <c r="AL7" s="635">
        <v>0</v>
      </c>
      <c r="AM7" s="636"/>
      <c r="AN7" s="636"/>
      <c r="AO7" s="637"/>
      <c r="AP7" s="627" t="s">
        <v>526</v>
      </c>
      <c r="AQ7" s="628"/>
      <c r="AR7" s="628"/>
      <c r="AS7" s="628"/>
      <c r="AT7" s="628"/>
      <c r="AU7" s="628"/>
      <c r="AV7" s="628"/>
      <c r="AW7" s="628"/>
      <c r="AX7" s="628"/>
      <c r="AY7" s="628"/>
      <c r="AZ7" s="628"/>
      <c r="BA7" s="628"/>
      <c r="BB7" s="628"/>
      <c r="BC7" s="628"/>
      <c r="BD7" s="628"/>
      <c r="BE7" s="628"/>
      <c r="BF7" s="629"/>
      <c r="BG7" s="630">
        <v>721437</v>
      </c>
      <c r="BH7" s="631"/>
      <c r="BI7" s="631"/>
      <c r="BJ7" s="631"/>
      <c r="BK7" s="631"/>
      <c r="BL7" s="631"/>
      <c r="BM7" s="631"/>
      <c r="BN7" s="632"/>
      <c r="BO7" s="633">
        <v>37.200000000000003</v>
      </c>
      <c r="BP7" s="633"/>
      <c r="BQ7" s="633"/>
      <c r="BR7" s="633"/>
      <c r="BS7" s="634">
        <v>14007</v>
      </c>
      <c r="BT7" s="634"/>
      <c r="BU7" s="634"/>
      <c r="BV7" s="634"/>
      <c r="BW7" s="634"/>
      <c r="BX7" s="634"/>
      <c r="BY7" s="634"/>
      <c r="BZ7" s="634"/>
      <c r="CA7" s="634"/>
      <c r="CB7" s="638"/>
      <c r="CD7" s="645" t="s">
        <v>228</v>
      </c>
      <c r="CE7" s="646"/>
      <c r="CF7" s="646"/>
      <c r="CG7" s="646"/>
      <c r="CH7" s="646"/>
      <c r="CI7" s="646"/>
      <c r="CJ7" s="646"/>
      <c r="CK7" s="646"/>
      <c r="CL7" s="646"/>
      <c r="CM7" s="646"/>
      <c r="CN7" s="646"/>
      <c r="CO7" s="646"/>
      <c r="CP7" s="646"/>
      <c r="CQ7" s="647"/>
      <c r="CR7" s="630">
        <v>1048413</v>
      </c>
      <c r="CS7" s="631"/>
      <c r="CT7" s="631"/>
      <c r="CU7" s="631"/>
      <c r="CV7" s="631"/>
      <c r="CW7" s="631"/>
      <c r="CX7" s="631"/>
      <c r="CY7" s="632"/>
      <c r="CZ7" s="633">
        <v>13.4</v>
      </c>
      <c r="DA7" s="633"/>
      <c r="DB7" s="633"/>
      <c r="DC7" s="633"/>
      <c r="DD7" s="639">
        <v>12772</v>
      </c>
      <c r="DE7" s="631"/>
      <c r="DF7" s="631"/>
      <c r="DG7" s="631"/>
      <c r="DH7" s="631"/>
      <c r="DI7" s="631"/>
      <c r="DJ7" s="631"/>
      <c r="DK7" s="631"/>
      <c r="DL7" s="631"/>
      <c r="DM7" s="631"/>
      <c r="DN7" s="631"/>
      <c r="DO7" s="631"/>
      <c r="DP7" s="632"/>
      <c r="DQ7" s="639">
        <v>851415</v>
      </c>
      <c r="DR7" s="631"/>
      <c r="DS7" s="631"/>
      <c r="DT7" s="631"/>
      <c r="DU7" s="631"/>
      <c r="DV7" s="631"/>
      <c r="DW7" s="631"/>
      <c r="DX7" s="631"/>
      <c r="DY7" s="631"/>
      <c r="DZ7" s="631"/>
      <c r="EA7" s="631"/>
      <c r="EB7" s="631"/>
      <c r="EC7" s="640"/>
    </row>
    <row r="8" spans="2:143" ht="11.25" customHeight="1" x14ac:dyDescent="0.15">
      <c r="B8" s="627" t="s">
        <v>229</v>
      </c>
      <c r="C8" s="628"/>
      <c r="D8" s="628"/>
      <c r="E8" s="628"/>
      <c r="F8" s="628"/>
      <c r="G8" s="628"/>
      <c r="H8" s="628"/>
      <c r="I8" s="628"/>
      <c r="J8" s="628"/>
      <c r="K8" s="628"/>
      <c r="L8" s="628"/>
      <c r="M8" s="628"/>
      <c r="N8" s="628"/>
      <c r="O8" s="628"/>
      <c r="P8" s="628"/>
      <c r="Q8" s="629"/>
      <c r="R8" s="630">
        <v>14948</v>
      </c>
      <c r="S8" s="631"/>
      <c r="T8" s="631"/>
      <c r="U8" s="631"/>
      <c r="V8" s="631"/>
      <c r="W8" s="631"/>
      <c r="X8" s="631"/>
      <c r="Y8" s="632"/>
      <c r="Z8" s="633">
        <v>0.2</v>
      </c>
      <c r="AA8" s="633"/>
      <c r="AB8" s="633"/>
      <c r="AC8" s="633"/>
      <c r="AD8" s="634">
        <v>14948</v>
      </c>
      <c r="AE8" s="634"/>
      <c r="AF8" s="634"/>
      <c r="AG8" s="634"/>
      <c r="AH8" s="634"/>
      <c r="AI8" s="634"/>
      <c r="AJ8" s="634"/>
      <c r="AK8" s="634"/>
      <c r="AL8" s="635">
        <v>0.3</v>
      </c>
      <c r="AM8" s="636"/>
      <c r="AN8" s="636"/>
      <c r="AO8" s="637"/>
      <c r="AP8" s="627" t="s">
        <v>527</v>
      </c>
      <c r="AQ8" s="628"/>
      <c r="AR8" s="628"/>
      <c r="AS8" s="628"/>
      <c r="AT8" s="628"/>
      <c r="AU8" s="628"/>
      <c r="AV8" s="628"/>
      <c r="AW8" s="628"/>
      <c r="AX8" s="628"/>
      <c r="AY8" s="628"/>
      <c r="AZ8" s="628"/>
      <c r="BA8" s="628"/>
      <c r="BB8" s="628"/>
      <c r="BC8" s="628"/>
      <c r="BD8" s="628"/>
      <c r="BE8" s="628"/>
      <c r="BF8" s="629"/>
      <c r="BG8" s="630">
        <v>25386</v>
      </c>
      <c r="BH8" s="631"/>
      <c r="BI8" s="631"/>
      <c r="BJ8" s="631"/>
      <c r="BK8" s="631"/>
      <c r="BL8" s="631"/>
      <c r="BM8" s="631"/>
      <c r="BN8" s="632"/>
      <c r="BO8" s="633">
        <v>1.3</v>
      </c>
      <c r="BP8" s="633"/>
      <c r="BQ8" s="633"/>
      <c r="BR8" s="633"/>
      <c r="BS8" s="634" t="s">
        <v>528</v>
      </c>
      <c r="BT8" s="634"/>
      <c r="BU8" s="634"/>
      <c r="BV8" s="634"/>
      <c r="BW8" s="634"/>
      <c r="BX8" s="634"/>
      <c r="BY8" s="634"/>
      <c r="BZ8" s="634"/>
      <c r="CA8" s="634"/>
      <c r="CB8" s="638"/>
      <c r="CD8" s="645" t="s">
        <v>230</v>
      </c>
      <c r="CE8" s="646"/>
      <c r="CF8" s="646"/>
      <c r="CG8" s="646"/>
      <c r="CH8" s="646"/>
      <c r="CI8" s="646"/>
      <c r="CJ8" s="646"/>
      <c r="CK8" s="646"/>
      <c r="CL8" s="646"/>
      <c r="CM8" s="646"/>
      <c r="CN8" s="646"/>
      <c r="CO8" s="646"/>
      <c r="CP8" s="646"/>
      <c r="CQ8" s="647"/>
      <c r="CR8" s="630">
        <v>2878787</v>
      </c>
      <c r="CS8" s="631"/>
      <c r="CT8" s="631"/>
      <c r="CU8" s="631"/>
      <c r="CV8" s="631"/>
      <c r="CW8" s="631"/>
      <c r="CX8" s="631"/>
      <c r="CY8" s="632"/>
      <c r="CZ8" s="633">
        <v>36.700000000000003</v>
      </c>
      <c r="DA8" s="633"/>
      <c r="DB8" s="633"/>
      <c r="DC8" s="633"/>
      <c r="DD8" s="639">
        <v>12165</v>
      </c>
      <c r="DE8" s="631"/>
      <c r="DF8" s="631"/>
      <c r="DG8" s="631"/>
      <c r="DH8" s="631"/>
      <c r="DI8" s="631"/>
      <c r="DJ8" s="631"/>
      <c r="DK8" s="631"/>
      <c r="DL8" s="631"/>
      <c r="DM8" s="631"/>
      <c r="DN8" s="631"/>
      <c r="DO8" s="631"/>
      <c r="DP8" s="632"/>
      <c r="DQ8" s="639">
        <v>1513440</v>
      </c>
      <c r="DR8" s="631"/>
      <c r="DS8" s="631"/>
      <c r="DT8" s="631"/>
      <c r="DU8" s="631"/>
      <c r="DV8" s="631"/>
      <c r="DW8" s="631"/>
      <c r="DX8" s="631"/>
      <c r="DY8" s="631"/>
      <c r="DZ8" s="631"/>
      <c r="EA8" s="631"/>
      <c r="EB8" s="631"/>
      <c r="EC8" s="640"/>
    </row>
    <row r="9" spans="2:143" ht="11.25" customHeight="1" x14ac:dyDescent="0.15">
      <c r="B9" s="627" t="s">
        <v>231</v>
      </c>
      <c r="C9" s="628"/>
      <c r="D9" s="628"/>
      <c r="E9" s="628"/>
      <c r="F9" s="628"/>
      <c r="G9" s="628"/>
      <c r="H9" s="628"/>
      <c r="I9" s="628"/>
      <c r="J9" s="628"/>
      <c r="K9" s="628"/>
      <c r="L9" s="628"/>
      <c r="M9" s="628"/>
      <c r="N9" s="628"/>
      <c r="O9" s="628"/>
      <c r="P9" s="628"/>
      <c r="Q9" s="629"/>
      <c r="R9" s="630">
        <v>16769</v>
      </c>
      <c r="S9" s="631"/>
      <c r="T9" s="631"/>
      <c r="U9" s="631"/>
      <c r="V9" s="631"/>
      <c r="W9" s="631"/>
      <c r="X9" s="631"/>
      <c r="Y9" s="632"/>
      <c r="Z9" s="633">
        <v>0.2</v>
      </c>
      <c r="AA9" s="633"/>
      <c r="AB9" s="633"/>
      <c r="AC9" s="633"/>
      <c r="AD9" s="634">
        <v>16769</v>
      </c>
      <c r="AE9" s="634"/>
      <c r="AF9" s="634"/>
      <c r="AG9" s="634"/>
      <c r="AH9" s="634"/>
      <c r="AI9" s="634"/>
      <c r="AJ9" s="634"/>
      <c r="AK9" s="634"/>
      <c r="AL9" s="635">
        <v>0.4</v>
      </c>
      <c r="AM9" s="636"/>
      <c r="AN9" s="636"/>
      <c r="AO9" s="637"/>
      <c r="AP9" s="627" t="s">
        <v>529</v>
      </c>
      <c r="AQ9" s="628"/>
      <c r="AR9" s="628"/>
      <c r="AS9" s="628"/>
      <c r="AT9" s="628"/>
      <c r="AU9" s="628"/>
      <c r="AV9" s="628"/>
      <c r="AW9" s="628"/>
      <c r="AX9" s="628"/>
      <c r="AY9" s="628"/>
      <c r="AZ9" s="628"/>
      <c r="BA9" s="628"/>
      <c r="BB9" s="628"/>
      <c r="BC9" s="628"/>
      <c r="BD9" s="628"/>
      <c r="BE9" s="628"/>
      <c r="BF9" s="629"/>
      <c r="BG9" s="630">
        <v>621960</v>
      </c>
      <c r="BH9" s="631"/>
      <c r="BI9" s="631"/>
      <c r="BJ9" s="631"/>
      <c r="BK9" s="631"/>
      <c r="BL9" s="631"/>
      <c r="BM9" s="631"/>
      <c r="BN9" s="632"/>
      <c r="BO9" s="633">
        <v>32.1</v>
      </c>
      <c r="BP9" s="633"/>
      <c r="BQ9" s="633"/>
      <c r="BR9" s="633"/>
      <c r="BS9" s="634" t="s">
        <v>525</v>
      </c>
      <c r="BT9" s="634"/>
      <c r="BU9" s="634"/>
      <c r="BV9" s="634"/>
      <c r="BW9" s="634"/>
      <c r="BX9" s="634"/>
      <c r="BY9" s="634"/>
      <c r="BZ9" s="634"/>
      <c r="CA9" s="634"/>
      <c r="CB9" s="638"/>
      <c r="CD9" s="645" t="s">
        <v>232</v>
      </c>
      <c r="CE9" s="646"/>
      <c r="CF9" s="646"/>
      <c r="CG9" s="646"/>
      <c r="CH9" s="646"/>
      <c r="CI9" s="646"/>
      <c r="CJ9" s="646"/>
      <c r="CK9" s="646"/>
      <c r="CL9" s="646"/>
      <c r="CM9" s="646"/>
      <c r="CN9" s="646"/>
      <c r="CO9" s="646"/>
      <c r="CP9" s="646"/>
      <c r="CQ9" s="647"/>
      <c r="CR9" s="630">
        <v>842904</v>
      </c>
      <c r="CS9" s="631"/>
      <c r="CT9" s="631"/>
      <c r="CU9" s="631"/>
      <c r="CV9" s="631"/>
      <c r="CW9" s="631"/>
      <c r="CX9" s="631"/>
      <c r="CY9" s="632"/>
      <c r="CZ9" s="633">
        <v>10.7</v>
      </c>
      <c r="DA9" s="633"/>
      <c r="DB9" s="633"/>
      <c r="DC9" s="633"/>
      <c r="DD9" s="639">
        <v>28545</v>
      </c>
      <c r="DE9" s="631"/>
      <c r="DF9" s="631"/>
      <c r="DG9" s="631"/>
      <c r="DH9" s="631"/>
      <c r="DI9" s="631"/>
      <c r="DJ9" s="631"/>
      <c r="DK9" s="631"/>
      <c r="DL9" s="631"/>
      <c r="DM9" s="631"/>
      <c r="DN9" s="631"/>
      <c r="DO9" s="631"/>
      <c r="DP9" s="632"/>
      <c r="DQ9" s="639">
        <v>655915</v>
      </c>
      <c r="DR9" s="631"/>
      <c r="DS9" s="631"/>
      <c r="DT9" s="631"/>
      <c r="DU9" s="631"/>
      <c r="DV9" s="631"/>
      <c r="DW9" s="631"/>
      <c r="DX9" s="631"/>
      <c r="DY9" s="631"/>
      <c r="DZ9" s="631"/>
      <c r="EA9" s="631"/>
      <c r="EB9" s="631"/>
      <c r="EC9" s="640"/>
    </row>
    <row r="10" spans="2:143" ht="11.25" customHeight="1" x14ac:dyDescent="0.15">
      <c r="B10" s="627" t="s">
        <v>530</v>
      </c>
      <c r="C10" s="628"/>
      <c r="D10" s="628"/>
      <c r="E10" s="628"/>
      <c r="F10" s="628"/>
      <c r="G10" s="628"/>
      <c r="H10" s="628"/>
      <c r="I10" s="628"/>
      <c r="J10" s="628"/>
      <c r="K10" s="628"/>
      <c r="L10" s="628"/>
      <c r="M10" s="628"/>
      <c r="N10" s="628"/>
      <c r="O10" s="628"/>
      <c r="P10" s="628"/>
      <c r="Q10" s="629"/>
      <c r="R10" s="630" t="s">
        <v>525</v>
      </c>
      <c r="S10" s="631"/>
      <c r="T10" s="631"/>
      <c r="U10" s="631"/>
      <c r="V10" s="631"/>
      <c r="W10" s="631"/>
      <c r="X10" s="631"/>
      <c r="Y10" s="632"/>
      <c r="Z10" s="633" t="s">
        <v>531</v>
      </c>
      <c r="AA10" s="633"/>
      <c r="AB10" s="633"/>
      <c r="AC10" s="633"/>
      <c r="AD10" s="634" t="s">
        <v>531</v>
      </c>
      <c r="AE10" s="634"/>
      <c r="AF10" s="634"/>
      <c r="AG10" s="634"/>
      <c r="AH10" s="634"/>
      <c r="AI10" s="634"/>
      <c r="AJ10" s="634"/>
      <c r="AK10" s="634"/>
      <c r="AL10" s="635" t="s">
        <v>525</v>
      </c>
      <c r="AM10" s="636"/>
      <c r="AN10" s="636"/>
      <c r="AO10" s="637"/>
      <c r="AP10" s="627" t="s">
        <v>532</v>
      </c>
      <c r="AQ10" s="628"/>
      <c r="AR10" s="628"/>
      <c r="AS10" s="628"/>
      <c r="AT10" s="628"/>
      <c r="AU10" s="628"/>
      <c r="AV10" s="628"/>
      <c r="AW10" s="628"/>
      <c r="AX10" s="628"/>
      <c r="AY10" s="628"/>
      <c r="AZ10" s="628"/>
      <c r="BA10" s="628"/>
      <c r="BB10" s="628"/>
      <c r="BC10" s="628"/>
      <c r="BD10" s="628"/>
      <c r="BE10" s="628"/>
      <c r="BF10" s="629"/>
      <c r="BG10" s="630">
        <v>30636</v>
      </c>
      <c r="BH10" s="631"/>
      <c r="BI10" s="631"/>
      <c r="BJ10" s="631"/>
      <c r="BK10" s="631"/>
      <c r="BL10" s="631"/>
      <c r="BM10" s="631"/>
      <c r="BN10" s="632"/>
      <c r="BO10" s="633">
        <v>1.6</v>
      </c>
      <c r="BP10" s="633"/>
      <c r="BQ10" s="633"/>
      <c r="BR10" s="633"/>
      <c r="BS10" s="634">
        <v>5209</v>
      </c>
      <c r="BT10" s="634"/>
      <c r="BU10" s="634"/>
      <c r="BV10" s="634"/>
      <c r="BW10" s="634"/>
      <c r="BX10" s="634"/>
      <c r="BY10" s="634"/>
      <c r="BZ10" s="634"/>
      <c r="CA10" s="634"/>
      <c r="CB10" s="638"/>
      <c r="CD10" s="645" t="s">
        <v>233</v>
      </c>
      <c r="CE10" s="646"/>
      <c r="CF10" s="646"/>
      <c r="CG10" s="646"/>
      <c r="CH10" s="646"/>
      <c r="CI10" s="646"/>
      <c r="CJ10" s="646"/>
      <c r="CK10" s="646"/>
      <c r="CL10" s="646"/>
      <c r="CM10" s="646"/>
      <c r="CN10" s="646"/>
      <c r="CO10" s="646"/>
      <c r="CP10" s="646"/>
      <c r="CQ10" s="647"/>
      <c r="CR10" s="630">
        <v>3528</v>
      </c>
      <c r="CS10" s="631"/>
      <c r="CT10" s="631"/>
      <c r="CU10" s="631"/>
      <c r="CV10" s="631"/>
      <c r="CW10" s="631"/>
      <c r="CX10" s="631"/>
      <c r="CY10" s="632"/>
      <c r="CZ10" s="633">
        <v>0</v>
      </c>
      <c r="DA10" s="633"/>
      <c r="DB10" s="633"/>
      <c r="DC10" s="633"/>
      <c r="DD10" s="639" t="s">
        <v>525</v>
      </c>
      <c r="DE10" s="631"/>
      <c r="DF10" s="631"/>
      <c r="DG10" s="631"/>
      <c r="DH10" s="631"/>
      <c r="DI10" s="631"/>
      <c r="DJ10" s="631"/>
      <c r="DK10" s="631"/>
      <c r="DL10" s="631"/>
      <c r="DM10" s="631"/>
      <c r="DN10" s="631"/>
      <c r="DO10" s="631"/>
      <c r="DP10" s="632"/>
      <c r="DQ10" s="639">
        <v>2946</v>
      </c>
      <c r="DR10" s="631"/>
      <c r="DS10" s="631"/>
      <c r="DT10" s="631"/>
      <c r="DU10" s="631"/>
      <c r="DV10" s="631"/>
      <c r="DW10" s="631"/>
      <c r="DX10" s="631"/>
      <c r="DY10" s="631"/>
      <c r="DZ10" s="631"/>
      <c r="EA10" s="631"/>
      <c r="EB10" s="631"/>
      <c r="EC10" s="640"/>
    </row>
    <row r="11" spans="2:143" ht="11.25" customHeight="1" x14ac:dyDescent="0.15">
      <c r="B11" s="627" t="s">
        <v>234</v>
      </c>
      <c r="C11" s="628"/>
      <c r="D11" s="628"/>
      <c r="E11" s="628"/>
      <c r="F11" s="628"/>
      <c r="G11" s="628"/>
      <c r="H11" s="628"/>
      <c r="I11" s="628"/>
      <c r="J11" s="628"/>
      <c r="K11" s="628"/>
      <c r="L11" s="628"/>
      <c r="M11" s="628"/>
      <c r="N11" s="628"/>
      <c r="O11" s="628"/>
      <c r="P11" s="628"/>
      <c r="Q11" s="629"/>
      <c r="R11" s="630">
        <v>328937</v>
      </c>
      <c r="S11" s="631"/>
      <c r="T11" s="631"/>
      <c r="U11" s="631"/>
      <c r="V11" s="631"/>
      <c r="W11" s="631"/>
      <c r="X11" s="631"/>
      <c r="Y11" s="632"/>
      <c r="Z11" s="635">
        <v>4.0999999999999996</v>
      </c>
      <c r="AA11" s="636"/>
      <c r="AB11" s="636"/>
      <c r="AC11" s="648"/>
      <c r="AD11" s="639">
        <v>328937</v>
      </c>
      <c r="AE11" s="631"/>
      <c r="AF11" s="631"/>
      <c r="AG11" s="631"/>
      <c r="AH11" s="631"/>
      <c r="AI11" s="631"/>
      <c r="AJ11" s="631"/>
      <c r="AK11" s="632"/>
      <c r="AL11" s="635">
        <v>7</v>
      </c>
      <c r="AM11" s="636"/>
      <c r="AN11" s="636"/>
      <c r="AO11" s="637"/>
      <c r="AP11" s="627" t="s">
        <v>533</v>
      </c>
      <c r="AQ11" s="628"/>
      <c r="AR11" s="628"/>
      <c r="AS11" s="628"/>
      <c r="AT11" s="628"/>
      <c r="AU11" s="628"/>
      <c r="AV11" s="628"/>
      <c r="AW11" s="628"/>
      <c r="AX11" s="628"/>
      <c r="AY11" s="628"/>
      <c r="AZ11" s="628"/>
      <c r="BA11" s="628"/>
      <c r="BB11" s="628"/>
      <c r="BC11" s="628"/>
      <c r="BD11" s="628"/>
      <c r="BE11" s="628"/>
      <c r="BF11" s="629"/>
      <c r="BG11" s="630">
        <v>43455</v>
      </c>
      <c r="BH11" s="631"/>
      <c r="BI11" s="631"/>
      <c r="BJ11" s="631"/>
      <c r="BK11" s="631"/>
      <c r="BL11" s="631"/>
      <c r="BM11" s="631"/>
      <c r="BN11" s="632"/>
      <c r="BO11" s="633">
        <v>2.2000000000000002</v>
      </c>
      <c r="BP11" s="633"/>
      <c r="BQ11" s="633"/>
      <c r="BR11" s="633"/>
      <c r="BS11" s="634">
        <v>8798</v>
      </c>
      <c r="BT11" s="634"/>
      <c r="BU11" s="634"/>
      <c r="BV11" s="634"/>
      <c r="BW11" s="634"/>
      <c r="BX11" s="634"/>
      <c r="BY11" s="634"/>
      <c r="BZ11" s="634"/>
      <c r="CA11" s="634"/>
      <c r="CB11" s="638"/>
      <c r="CD11" s="645" t="s">
        <v>235</v>
      </c>
      <c r="CE11" s="646"/>
      <c r="CF11" s="646"/>
      <c r="CG11" s="646"/>
      <c r="CH11" s="646"/>
      <c r="CI11" s="646"/>
      <c r="CJ11" s="646"/>
      <c r="CK11" s="646"/>
      <c r="CL11" s="646"/>
      <c r="CM11" s="646"/>
      <c r="CN11" s="646"/>
      <c r="CO11" s="646"/>
      <c r="CP11" s="646"/>
      <c r="CQ11" s="647"/>
      <c r="CR11" s="630">
        <v>57144</v>
      </c>
      <c r="CS11" s="631"/>
      <c r="CT11" s="631"/>
      <c r="CU11" s="631"/>
      <c r="CV11" s="631"/>
      <c r="CW11" s="631"/>
      <c r="CX11" s="631"/>
      <c r="CY11" s="632"/>
      <c r="CZ11" s="633">
        <v>0.7</v>
      </c>
      <c r="DA11" s="633"/>
      <c r="DB11" s="633"/>
      <c r="DC11" s="633"/>
      <c r="DD11" s="639">
        <v>3432</v>
      </c>
      <c r="DE11" s="631"/>
      <c r="DF11" s="631"/>
      <c r="DG11" s="631"/>
      <c r="DH11" s="631"/>
      <c r="DI11" s="631"/>
      <c r="DJ11" s="631"/>
      <c r="DK11" s="631"/>
      <c r="DL11" s="631"/>
      <c r="DM11" s="631"/>
      <c r="DN11" s="631"/>
      <c r="DO11" s="631"/>
      <c r="DP11" s="632"/>
      <c r="DQ11" s="639">
        <v>48863</v>
      </c>
      <c r="DR11" s="631"/>
      <c r="DS11" s="631"/>
      <c r="DT11" s="631"/>
      <c r="DU11" s="631"/>
      <c r="DV11" s="631"/>
      <c r="DW11" s="631"/>
      <c r="DX11" s="631"/>
      <c r="DY11" s="631"/>
      <c r="DZ11" s="631"/>
      <c r="EA11" s="631"/>
      <c r="EB11" s="631"/>
      <c r="EC11" s="640"/>
    </row>
    <row r="12" spans="2:143" ht="11.25" customHeight="1" x14ac:dyDescent="0.15">
      <c r="B12" s="627" t="s">
        <v>236</v>
      </c>
      <c r="C12" s="628"/>
      <c r="D12" s="628"/>
      <c r="E12" s="628"/>
      <c r="F12" s="628"/>
      <c r="G12" s="628"/>
      <c r="H12" s="628"/>
      <c r="I12" s="628"/>
      <c r="J12" s="628"/>
      <c r="K12" s="628"/>
      <c r="L12" s="628"/>
      <c r="M12" s="628"/>
      <c r="N12" s="628"/>
      <c r="O12" s="628"/>
      <c r="P12" s="628"/>
      <c r="Q12" s="629"/>
      <c r="R12" s="630">
        <v>52035</v>
      </c>
      <c r="S12" s="631"/>
      <c r="T12" s="631"/>
      <c r="U12" s="631"/>
      <c r="V12" s="631"/>
      <c r="W12" s="631"/>
      <c r="X12" s="631"/>
      <c r="Y12" s="632"/>
      <c r="Z12" s="633">
        <v>0.7</v>
      </c>
      <c r="AA12" s="633"/>
      <c r="AB12" s="633"/>
      <c r="AC12" s="633"/>
      <c r="AD12" s="634">
        <v>52035</v>
      </c>
      <c r="AE12" s="634"/>
      <c r="AF12" s="634"/>
      <c r="AG12" s="634"/>
      <c r="AH12" s="634"/>
      <c r="AI12" s="634"/>
      <c r="AJ12" s="634"/>
      <c r="AK12" s="634"/>
      <c r="AL12" s="635">
        <v>1.1000000000000001</v>
      </c>
      <c r="AM12" s="636"/>
      <c r="AN12" s="636"/>
      <c r="AO12" s="637"/>
      <c r="AP12" s="627" t="s">
        <v>534</v>
      </c>
      <c r="AQ12" s="628"/>
      <c r="AR12" s="628"/>
      <c r="AS12" s="628"/>
      <c r="AT12" s="628"/>
      <c r="AU12" s="628"/>
      <c r="AV12" s="628"/>
      <c r="AW12" s="628"/>
      <c r="AX12" s="628"/>
      <c r="AY12" s="628"/>
      <c r="AZ12" s="628"/>
      <c r="BA12" s="628"/>
      <c r="BB12" s="628"/>
      <c r="BC12" s="628"/>
      <c r="BD12" s="628"/>
      <c r="BE12" s="628"/>
      <c r="BF12" s="629"/>
      <c r="BG12" s="630">
        <v>1096171</v>
      </c>
      <c r="BH12" s="631"/>
      <c r="BI12" s="631"/>
      <c r="BJ12" s="631"/>
      <c r="BK12" s="631"/>
      <c r="BL12" s="631"/>
      <c r="BM12" s="631"/>
      <c r="BN12" s="632"/>
      <c r="BO12" s="633">
        <v>56.6</v>
      </c>
      <c r="BP12" s="633"/>
      <c r="BQ12" s="633"/>
      <c r="BR12" s="633"/>
      <c r="BS12" s="634" t="s">
        <v>525</v>
      </c>
      <c r="BT12" s="634"/>
      <c r="BU12" s="634"/>
      <c r="BV12" s="634"/>
      <c r="BW12" s="634"/>
      <c r="BX12" s="634"/>
      <c r="BY12" s="634"/>
      <c r="BZ12" s="634"/>
      <c r="CA12" s="634"/>
      <c r="CB12" s="638"/>
      <c r="CD12" s="645" t="s">
        <v>237</v>
      </c>
      <c r="CE12" s="646"/>
      <c r="CF12" s="646"/>
      <c r="CG12" s="646"/>
      <c r="CH12" s="646"/>
      <c r="CI12" s="646"/>
      <c r="CJ12" s="646"/>
      <c r="CK12" s="646"/>
      <c r="CL12" s="646"/>
      <c r="CM12" s="646"/>
      <c r="CN12" s="646"/>
      <c r="CO12" s="646"/>
      <c r="CP12" s="646"/>
      <c r="CQ12" s="647"/>
      <c r="CR12" s="630">
        <v>114486</v>
      </c>
      <c r="CS12" s="631"/>
      <c r="CT12" s="631"/>
      <c r="CU12" s="631"/>
      <c r="CV12" s="631"/>
      <c r="CW12" s="631"/>
      <c r="CX12" s="631"/>
      <c r="CY12" s="632"/>
      <c r="CZ12" s="633">
        <v>1.5</v>
      </c>
      <c r="DA12" s="633"/>
      <c r="DB12" s="633"/>
      <c r="DC12" s="633"/>
      <c r="DD12" s="639">
        <v>7035</v>
      </c>
      <c r="DE12" s="631"/>
      <c r="DF12" s="631"/>
      <c r="DG12" s="631"/>
      <c r="DH12" s="631"/>
      <c r="DI12" s="631"/>
      <c r="DJ12" s="631"/>
      <c r="DK12" s="631"/>
      <c r="DL12" s="631"/>
      <c r="DM12" s="631"/>
      <c r="DN12" s="631"/>
      <c r="DO12" s="631"/>
      <c r="DP12" s="632"/>
      <c r="DQ12" s="639">
        <v>80964</v>
      </c>
      <c r="DR12" s="631"/>
      <c r="DS12" s="631"/>
      <c r="DT12" s="631"/>
      <c r="DU12" s="631"/>
      <c r="DV12" s="631"/>
      <c r="DW12" s="631"/>
      <c r="DX12" s="631"/>
      <c r="DY12" s="631"/>
      <c r="DZ12" s="631"/>
      <c r="EA12" s="631"/>
      <c r="EB12" s="631"/>
      <c r="EC12" s="640"/>
    </row>
    <row r="13" spans="2:143" ht="11.25" customHeight="1" x14ac:dyDescent="0.15">
      <c r="B13" s="627" t="s">
        <v>238</v>
      </c>
      <c r="C13" s="628"/>
      <c r="D13" s="628"/>
      <c r="E13" s="628"/>
      <c r="F13" s="628"/>
      <c r="G13" s="628"/>
      <c r="H13" s="628"/>
      <c r="I13" s="628"/>
      <c r="J13" s="628"/>
      <c r="K13" s="628"/>
      <c r="L13" s="628"/>
      <c r="M13" s="628"/>
      <c r="N13" s="628"/>
      <c r="O13" s="628"/>
      <c r="P13" s="628"/>
      <c r="Q13" s="629"/>
      <c r="R13" s="630" t="s">
        <v>525</v>
      </c>
      <c r="S13" s="631"/>
      <c r="T13" s="631"/>
      <c r="U13" s="631"/>
      <c r="V13" s="631"/>
      <c r="W13" s="631"/>
      <c r="X13" s="631"/>
      <c r="Y13" s="632"/>
      <c r="Z13" s="633" t="s">
        <v>525</v>
      </c>
      <c r="AA13" s="633"/>
      <c r="AB13" s="633"/>
      <c r="AC13" s="633"/>
      <c r="AD13" s="634" t="s">
        <v>531</v>
      </c>
      <c r="AE13" s="634"/>
      <c r="AF13" s="634"/>
      <c r="AG13" s="634"/>
      <c r="AH13" s="634"/>
      <c r="AI13" s="634"/>
      <c r="AJ13" s="634"/>
      <c r="AK13" s="634"/>
      <c r="AL13" s="635" t="s">
        <v>525</v>
      </c>
      <c r="AM13" s="636"/>
      <c r="AN13" s="636"/>
      <c r="AO13" s="637"/>
      <c r="AP13" s="627" t="s">
        <v>535</v>
      </c>
      <c r="AQ13" s="628"/>
      <c r="AR13" s="628"/>
      <c r="AS13" s="628"/>
      <c r="AT13" s="628"/>
      <c r="AU13" s="628"/>
      <c r="AV13" s="628"/>
      <c r="AW13" s="628"/>
      <c r="AX13" s="628"/>
      <c r="AY13" s="628"/>
      <c r="AZ13" s="628"/>
      <c r="BA13" s="628"/>
      <c r="BB13" s="628"/>
      <c r="BC13" s="628"/>
      <c r="BD13" s="628"/>
      <c r="BE13" s="628"/>
      <c r="BF13" s="629"/>
      <c r="BG13" s="630">
        <v>1092683</v>
      </c>
      <c r="BH13" s="631"/>
      <c r="BI13" s="631"/>
      <c r="BJ13" s="631"/>
      <c r="BK13" s="631"/>
      <c r="BL13" s="631"/>
      <c r="BM13" s="631"/>
      <c r="BN13" s="632"/>
      <c r="BO13" s="633">
        <v>56.4</v>
      </c>
      <c r="BP13" s="633"/>
      <c r="BQ13" s="633"/>
      <c r="BR13" s="633"/>
      <c r="BS13" s="634" t="s">
        <v>528</v>
      </c>
      <c r="BT13" s="634"/>
      <c r="BU13" s="634"/>
      <c r="BV13" s="634"/>
      <c r="BW13" s="634"/>
      <c r="BX13" s="634"/>
      <c r="BY13" s="634"/>
      <c r="BZ13" s="634"/>
      <c r="CA13" s="634"/>
      <c r="CB13" s="638"/>
      <c r="CD13" s="645" t="s">
        <v>239</v>
      </c>
      <c r="CE13" s="646"/>
      <c r="CF13" s="646"/>
      <c r="CG13" s="646"/>
      <c r="CH13" s="646"/>
      <c r="CI13" s="646"/>
      <c r="CJ13" s="646"/>
      <c r="CK13" s="646"/>
      <c r="CL13" s="646"/>
      <c r="CM13" s="646"/>
      <c r="CN13" s="646"/>
      <c r="CO13" s="646"/>
      <c r="CP13" s="646"/>
      <c r="CQ13" s="647"/>
      <c r="CR13" s="630">
        <v>844807</v>
      </c>
      <c r="CS13" s="631"/>
      <c r="CT13" s="631"/>
      <c r="CU13" s="631"/>
      <c r="CV13" s="631"/>
      <c r="CW13" s="631"/>
      <c r="CX13" s="631"/>
      <c r="CY13" s="632"/>
      <c r="CZ13" s="633">
        <v>10.8</v>
      </c>
      <c r="DA13" s="633"/>
      <c r="DB13" s="633"/>
      <c r="DC13" s="633"/>
      <c r="DD13" s="639">
        <v>246263</v>
      </c>
      <c r="DE13" s="631"/>
      <c r="DF13" s="631"/>
      <c r="DG13" s="631"/>
      <c r="DH13" s="631"/>
      <c r="DI13" s="631"/>
      <c r="DJ13" s="631"/>
      <c r="DK13" s="631"/>
      <c r="DL13" s="631"/>
      <c r="DM13" s="631"/>
      <c r="DN13" s="631"/>
      <c r="DO13" s="631"/>
      <c r="DP13" s="632"/>
      <c r="DQ13" s="639">
        <v>506381</v>
      </c>
      <c r="DR13" s="631"/>
      <c r="DS13" s="631"/>
      <c r="DT13" s="631"/>
      <c r="DU13" s="631"/>
      <c r="DV13" s="631"/>
      <c r="DW13" s="631"/>
      <c r="DX13" s="631"/>
      <c r="DY13" s="631"/>
      <c r="DZ13" s="631"/>
      <c r="EA13" s="631"/>
      <c r="EB13" s="631"/>
      <c r="EC13" s="640"/>
    </row>
    <row r="14" spans="2:143" ht="11.25" customHeight="1" x14ac:dyDescent="0.15">
      <c r="B14" s="627" t="s">
        <v>240</v>
      </c>
      <c r="C14" s="628"/>
      <c r="D14" s="628"/>
      <c r="E14" s="628"/>
      <c r="F14" s="628"/>
      <c r="G14" s="628"/>
      <c r="H14" s="628"/>
      <c r="I14" s="628"/>
      <c r="J14" s="628"/>
      <c r="K14" s="628"/>
      <c r="L14" s="628"/>
      <c r="M14" s="628"/>
      <c r="N14" s="628"/>
      <c r="O14" s="628"/>
      <c r="P14" s="628"/>
      <c r="Q14" s="629"/>
      <c r="R14" s="630" t="s">
        <v>528</v>
      </c>
      <c r="S14" s="631"/>
      <c r="T14" s="631"/>
      <c r="U14" s="631"/>
      <c r="V14" s="631"/>
      <c r="W14" s="631"/>
      <c r="X14" s="631"/>
      <c r="Y14" s="632"/>
      <c r="Z14" s="633" t="s">
        <v>528</v>
      </c>
      <c r="AA14" s="633"/>
      <c r="AB14" s="633"/>
      <c r="AC14" s="633"/>
      <c r="AD14" s="634" t="s">
        <v>528</v>
      </c>
      <c r="AE14" s="634"/>
      <c r="AF14" s="634"/>
      <c r="AG14" s="634"/>
      <c r="AH14" s="634"/>
      <c r="AI14" s="634"/>
      <c r="AJ14" s="634"/>
      <c r="AK14" s="634"/>
      <c r="AL14" s="635" t="s">
        <v>528</v>
      </c>
      <c r="AM14" s="636"/>
      <c r="AN14" s="636"/>
      <c r="AO14" s="637"/>
      <c r="AP14" s="627" t="s">
        <v>536</v>
      </c>
      <c r="AQ14" s="628"/>
      <c r="AR14" s="628"/>
      <c r="AS14" s="628"/>
      <c r="AT14" s="628"/>
      <c r="AU14" s="628"/>
      <c r="AV14" s="628"/>
      <c r="AW14" s="628"/>
      <c r="AX14" s="628"/>
      <c r="AY14" s="628"/>
      <c r="AZ14" s="628"/>
      <c r="BA14" s="628"/>
      <c r="BB14" s="628"/>
      <c r="BC14" s="628"/>
      <c r="BD14" s="628"/>
      <c r="BE14" s="628"/>
      <c r="BF14" s="629"/>
      <c r="BG14" s="630">
        <v>46449</v>
      </c>
      <c r="BH14" s="631"/>
      <c r="BI14" s="631"/>
      <c r="BJ14" s="631"/>
      <c r="BK14" s="631"/>
      <c r="BL14" s="631"/>
      <c r="BM14" s="631"/>
      <c r="BN14" s="632"/>
      <c r="BO14" s="633">
        <v>2.4</v>
      </c>
      <c r="BP14" s="633"/>
      <c r="BQ14" s="633"/>
      <c r="BR14" s="633"/>
      <c r="BS14" s="634" t="s">
        <v>528</v>
      </c>
      <c r="BT14" s="634"/>
      <c r="BU14" s="634"/>
      <c r="BV14" s="634"/>
      <c r="BW14" s="634"/>
      <c r="BX14" s="634"/>
      <c r="BY14" s="634"/>
      <c r="BZ14" s="634"/>
      <c r="CA14" s="634"/>
      <c r="CB14" s="638"/>
      <c r="CD14" s="645" t="s">
        <v>241</v>
      </c>
      <c r="CE14" s="646"/>
      <c r="CF14" s="646"/>
      <c r="CG14" s="646"/>
      <c r="CH14" s="646"/>
      <c r="CI14" s="646"/>
      <c r="CJ14" s="646"/>
      <c r="CK14" s="646"/>
      <c r="CL14" s="646"/>
      <c r="CM14" s="646"/>
      <c r="CN14" s="646"/>
      <c r="CO14" s="646"/>
      <c r="CP14" s="646"/>
      <c r="CQ14" s="647"/>
      <c r="CR14" s="630">
        <v>360868</v>
      </c>
      <c r="CS14" s="631"/>
      <c r="CT14" s="631"/>
      <c r="CU14" s="631"/>
      <c r="CV14" s="631"/>
      <c r="CW14" s="631"/>
      <c r="CX14" s="631"/>
      <c r="CY14" s="632"/>
      <c r="CZ14" s="633">
        <v>4.5999999999999996</v>
      </c>
      <c r="DA14" s="633"/>
      <c r="DB14" s="633"/>
      <c r="DC14" s="633"/>
      <c r="DD14" s="639">
        <v>2526</v>
      </c>
      <c r="DE14" s="631"/>
      <c r="DF14" s="631"/>
      <c r="DG14" s="631"/>
      <c r="DH14" s="631"/>
      <c r="DI14" s="631"/>
      <c r="DJ14" s="631"/>
      <c r="DK14" s="631"/>
      <c r="DL14" s="631"/>
      <c r="DM14" s="631"/>
      <c r="DN14" s="631"/>
      <c r="DO14" s="631"/>
      <c r="DP14" s="632"/>
      <c r="DQ14" s="639">
        <v>355989</v>
      </c>
      <c r="DR14" s="631"/>
      <c r="DS14" s="631"/>
      <c r="DT14" s="631"/>
      <c r="DU14" s="631"/>
      <c r="DV14" s="631"/>
      <c r="DW14" s="631"/>
      <c r="DX14" s="631"/>
      <c r="DY14" s="631"/>
      <c r="DZ14" s="631"/>
      <c r="EA14" s="631"/>
      <c r="EB14" s="631"/>
      <c r="EC14" s="640"/>
    </row>
    <row r="15" spans="2:143" ht="11.25" customHeight="1" x14ac:dyDescent="0.15">
      <c r="B15" s="627" t="s">
        <v>242</v>
      </c>
      <c r="C15" s="628"/>
      <c r="D15" s="628"/>
      <c r="E15" s="628"/>
      <c r="F15" s="628"/>
      <c r="G15" s="628"/>
      <c r="H15" s="628"/>
      <c r="I15" s="628"/>
      <c r="J15" s="628"/>
      <c r="K15" s="628"/>
      <c r="L15" s="628"/>
      <c r="M15" s="628"/>
      <c r="N15" s="628"/>
      <c r="O15" s="628"/>
      <c r="P15" s="628"/>
      <c r="Q15" s="629"/>
      <c r="R15" s="630" t="s">
        <v>531</v>
      </c>
      <c r="S15" s="631"/>
      <c r="T15" s="631"/>
      <c r="U15" s="631"/>
      <c r="V15" s="631"/>
      <c r="W15" s="631"/>
      <c r="X15" s="631"/>
      <c r="Y15" s="632"/>
      <c r="Z15" s="633" t="s">
        <v>528</v>
      </c>
      <c r="AA15" s="633"/>
      <c r="AB15" s="633"/>
      <c r="AC15" s="633"/>
      <c r="AD15" s="634" t="s">
        <v>528</v>
      </c>
      <c r="AE15" s="634"/>
      <c r="AF15" s="634"/>
      <c r="AG15" s="634"/>
      <c r="AH15" s="634"/>
      <c r="AI15" s="634"/>
      <c r="AJ15" s="634"/>
      <c r="AK15" s="634"/>
      <c r="AL15" s="635" t="s">
        <v>528</v>
      </c>
      <c r="AM15" s="636"/>
      <c r="AN15" s="636"/>
      <c r="AO15" s="637"/>
      <c r="AP15" s="627" t="s">
        <v>537</v>
      </c>
      <c r="AQ15" s="628"/>
      <c r="AR15" s="628"/>
      <c r="AS15" s="628"/>
      <c r="AT15" s="628"/>
      <c r="AU15" s="628"/>
      <c r="AV15" s="628"/>
      <c r="AW15" s="628"/>
      <c r="AX15" s="628"/>
      <c r="AY15" s="628"/>
      <c r="AZ15" s="628"/>
      <c r="BA15" s="628"/>
      <c r="BB15" s="628"/>
      <c r="BC15" s="628"/>
      <c r="BD15" s="628"/>
      <c r="BE15" s="628"/>
      <c r="BF15" s="629"/>
      <c r="BG15" s="630">
        <v>73880</v>
      </c>
      <c r="BH15" s="631"/>
      <c r="BI15" s="631"/>
      <c r="BJ15" s="631"/>
      <c r="BK15" s="631"/>
      <c r="BL15" s="631"/>
      <c r="BM15" s="631"/>
      <c r="BN15" s="632"/>
      <c r="BO15" s="633">
        <v>3.8</v>
      </c>
      <c r="BP15" s="633"/>
      <c r="BQ15" s="633"/>
      <c r="BR15" s="633"/>
      <c r="BS15" s="634" t="s">
        <v>531</v>
      </c>
      <c r="BT15" s="634"/>
      <c r="BU15" s="634"/>
      <c r="BV15" s="634"/>
      <c r="BW15" s="634"/>
      <c r="BX15" s="634"/>
      <c r="BY15" s="634"/>
      <c r="BZ15" s="634"/>
      <c r="CA15" s="634"/>
      <c r="CB15" s="638"/>
      <c r="CD15" s="645" t="s">
        <v>243</v>
      </c>
      <c r="CE15" s="646"/>
      <c r="CF15" s="646"/>
      <c r="CG15" s="646"/>
      <c r="CH15" s="646"/>
      <c r="CI15" s="646"/>
      <c r="CJ15" s="646"/>
      <c r="CK15" s="646"/>
      <c r="CL15" s="646"/>
      <c r="CM15" s="646"/>
      <c r="CN15" s="646"/>
      <c r="CO15" s="646"/>
      <c r="CP15" s="646"/>
      <c r="CQ15" s="647"/>
      <c r="CR15" s="630">
        <v>679540</v>
      </c>
      <c r="CS15" s="631"/>
      <c r="CT15" s="631"/>
      <c r="CU15" s="631"/>
      <c r="CV15" s="631"/>
      <c r="CW15" s="631"/>
      <c r="CX15" s="631"/>
      <c r="CY15" s="632"/>
      <c r="CZ15" s="633">
        <v>8.6999999999999993</v>
      </c>
      <c r="DA15" s="633"/>
      <c r="DB15" s="633"/>
      <c r="DC15" s="633"/>
      <c r="DD15" s="639">
        <v>215559</v>
      </c>
      <c r="DE15" s="631"/>
      <c r="DF15" s="631"/>
      <c r="DG15" s="631"/>
      <c r="DH15" s="631"/>
      <c r="DI15" s="631"/>
      <c r="DJ15" s="631"/>
      <c r="DK15" s="631"/>
      <c r="DL15" s="631"/>
      <c r="DM15" s="631"/>
      <c r="DN15" s="631"/>
      <c r="DO15" s="631"/>
      <c r="DP15" s="632"/>
      <c r="DQ15" s="639">
        <v>450952</v>
      </c>
      <c r="DR15" s="631"/>
      <c r="DS15" s="631"/>
      <c r="DT15" s="631"/>
      <c r="DU15" s="631"/>
      <c r="DV15" s="631"/>
      <c r="DW15" s="631"/>
      <c r="DX15" s="631"/>
      <c r="DY15" s="631"/>
      <c r="DZ15" s="631"/>
      <c r="EA15" s="631"/>
      <c r="EB15" s="631"/>
      <c r="EC15" s="640"/>
    </row>
    <row r="16" spans="2:143" ht="11.25" customHeight="1" x14ac:dyDescent="0.15">
      <c r="B16" s="627" t="s">
        <v>538</v>
      </c>
      <c r="C16" s="628"/>
      <c r="D16" s="628"/>
      <c r="E16" s="628"/>
      <c r="F16" s="628"/>
      <c r="G16" s="628"/>
      <c r="H16" s="628"/>
      <c r="I16" s="628"/>
      <c r="J16" s="628"/>
      <c r="K16" s="628"/>
      <c r="L16" s="628"/>
      <c r="M16" s="628"/>
      <c r="N16" s="628"/>
      <c r="O16" s="628"/>
      <c r="P16" s="628"/>
      <c r="Q16" s="629"/>
      <c r="R16" s="630">
        <v>9320</v>
      </c>
      <c r="S16" s="631"/>
      <c r="T16" s="631"/>
      <c r="U16" s="631"/>
      <c r="V16" s="631"/>
      <c r="W16" s="631"/>
      <c r="X16" s="631"/>
      <c r="Y16" s="632"/>
      <c r="Z16" s="633">
        <v>0.1</v>
      </c>
      <c r="AA16" s="633"/>
      <c r="AB16" s="633"/>
      <c r="AC16" s="633"/>
      <c r="AD16" s="634">
        <v>9320</v>
      </c>
      <c r="AE16" s="634"/>
      <c r="AF16" s="634"/>
      <c r="AG16" s="634"/>
      <c r="AH16" s="634"/>
      <c r="AI16" s="634"/>
      <c r="AJ16" s="634"/>
      <c r="AK16" s="634"/>
      <c r="AL16" s="635">
        <v>0.2</v>
      </c>
      <c r="AM16" s="636"/>
      <c r="AN16" s="636"/>
      <c r="AO16" s="637"/>
      <c r="AP16" s="627" t="s">
        <v>539</v>
      </c>
      <c r="AQ16" s="628"/>
      <c r="AR16" s="628"/>
      <c r="AS16" s="628"/>
      <c r="AT16" s="628"/>
      <c r="AU16" s="628"/>
      <c r="AV16" s="628"/>
      <c r="AW16" s="628"/>
      <c r="AX16" s="628"/>
      <c r="AY16" s="628"/>
      <c r="AZ16" s="628"/>
      <c r="BA16" s="628"/>
      <c r="BB16" s="628"/>
      <c r="BC16" s="628"/>
      <c r="BD16" s="628"/>
      <c r="BE16" s="628"/>
      <c r="BF16" s="629"/>
      <c r="BG16" s="630" t="s">
        <v>528</v>
      </c>
      <c r="BH16" s="631"/>
      <c r="BI16" s="631"/>
      <c r="BJ16" s="631"/>
      <c r="BK16" s="631"/>
      <c r="BL16" s="631"/>
      <c r="BM16" s="631"/>
      <c r="BN16" s="632"/>
      <c r="BO16" s="633" t="s">
        <v>528</v>
      </c>
      <c r="BP16" s="633"/>
      <c r="BQ16" s="633"/>
      <c r="BR16" s="633"/>
      <c r="BS16" s="634" t="s">
        <v>531</v>
      </c>
      <c r="BT16" s="634"/>
      <c r="BU16" s="634"/>
      <c r="BV16" s="634"/>
      <c r="BW16" s="634"/>
      <c r="BX16" s="634"/>
      <c r="BY16" s="634"/>
      <c r="BZ16" s="634"/>
      <c r="CA16" s="634"/>
      <c r="CB16" s="638"/>
      <c r="CD16" s="645" t="s">
        <v>244</v>
      </c>
      <c r="CE16" s="646"/>
      <c r="CF16" s="646"/>
      <c r="CG16" s="646"/>
      <c r="CH16" s="646"/>
      <c r="CI16" s="646"/>
      <c r="CJ16" s="646"/>
      <c r="CK16" s="646"/>
      <c r="CL16" s="646"/>
      <c r="CM16" s="646"/>
      <c r="CN16" s="646"/>
      <c r="CO16" s="646"/>
      <c r="CP16" s="646"/>
      <c r="CQ16" s="647"/>
      <c r="CR16" s="630">
        <v>32543</v>
      </c>
      <c r="CS16" s="631"/>
      <c r="CT16" s="631"/>
      <c r="CU16" s="631"/>
      <c r="CV16" s="631"/>
      <c r="CW16" s="631"/>
      <c r="CX16" s="631"/>
      <c r="CY16" s="632"/>
      <c r="CZ16" s="633">
        <v>0.4</v>
      </c>
      <c r="DA16" s="633"/>
      <c r="DB16" s="633"/>
      <c r="DC16" s="633"/>
      <c r="DD16" s="639" t="s">
        <v>528</v>
      </c>
      <c r="DE16" s="631"/>
      <c r="DF16" s="631"/>
      <c r="DG16" s="631"/>
      <c r="DH16" s="631"/>
      <c r="DI16" s="631"/>
      <c r="DJ16" s="631"/>
      <c r="DK16" s="631"/>
      <c r="DL16" s="631"/>
      <c r="DM16" s="631"/>
      <c r="DN16" s="631"/>
      <c r="DO16" s="631"/>
      <c r="DP16" s="632"/>
      <c r="DQ16" s="639">
        <v>11134</v>
      </c>
      <c r="DR16" s="631"/>
      <c r="DS16" s="631"/>
      <c r="DT16" s="631"/>
      <c r="DU16" s="631"/>
      <c r="DV16" s="631"/>
      <c r="DW16" s="631"/>
      <c r="DX16" s="631"/>
      <c r="DY16" s="631"/>
      <c r="DZ16" s="631"/>
      <c r="EA16" s="631"/>
      <c r="EB16" s="631"/>
      <c r="EC16" s="640"/>
    </row>
    <row r="17" spans="2:133" ht="11.25" customHeight="1" x14ac:dyDescent="0.15">
      <c r="B17" s="627" t="s">
        <v>540</v>
      </c>
      <c r="C17" s="628"/>
      <c r="D17" s="628"/>
      <c r="E17" s="628"/>
      <c r="F17" s="628"/>
      <c r="G17" s="628"/>
      <c r="H17" s="628"/>
      <c r="I17" s="628"/>
      <c r="J17" s="628"/>
      <c r="K17" s="628"/>
      <c r="L17" s="628"/>
      <c r="M17" s="628"/>
      <c r="N17" s="628"/>
      <c r="O17" s="628"/>
      <c r="P17" s="628"/>
      <c r="Q17" s="629"/>
      <c r="R17" s="630">
        <v>14439</v>
      </c>
      <c r="S17" s="631"/>
      <c r="T17" s="631"/>
      <c r="U17" s="631"/>
      <c r="V17" s="631"/>
      <c r="W17" s="631"/>
      <c r="X17" s="631"/>
      <c r="Y17" s="632"/>
      <c r="Z17" s="633">
        <v>0.2</v>
      </c>
      <c r="AA17" s="633"/>
      <c r="AB17" s="633"/>
      <c r="AC17" s="633"/>
      <c r="AD17" s="634">
        <v>14439</v>
      </c>
      <c r="AE17" s="634"/>
      <c r="AF17" s="634"/>
      <c r="AG17" s="634"/>
      <c r="AH17" s="634"/>
      <c r="AI17" s="634"/>
      <c r="AJ17" s="634"/>
      <c r="AK17" s="634"/>
      <c r="AL17" s="635">
        <v>0.3</v>
      </c>
      <c r="AM17" s="636"/>
      <c r="AN17" s="636"/>
      <c r="AO17" s="637"/>
      <c r="AP17" s="627" t="s">
        <v>541</v>
      </c>
      <c r="AQ17" s="628"/>
      <c r="AR17" s="628"/>
      <c r="AS17" s="628"/>
      <c r="AT17" s="628"/>
      <c r="AU17" s="628"/>
      <c r="AV17" s="628"/>
      <c r="AW17" s="628"/>
      <c r="AX17" s="628"/>
      <c r="AY17" s="628"/>
      <c r="AZ17" s="628"/>
      <c r="BA17" s="628"/>
      <c r="BB17" s="628"/>
      <c r="BC17" s="628"/>
      <c r="BD17" s="628"/>
      <c r="BE17" s="628"/>
      <c r="BF17" s="629"/>
      <c r="BG17" s="630" t="s">
        <v>531</v>
      </c>
      <c r="BH17" s="631"/>
      <c r="BI17" s="631"/>
      <c r="BJ17" s="631"/>
      <c r="BK17" s="631"/>
      <c r="BL17" s="631"/>
      <c r="BM17" s="631"/>
      <c r="BN17" s="632"/>
      <c r="BO17" s="633" t="s">
        <v>528</v>
      </c>
      <c r="BP17" s="633"/>
      <c r="BQ17" s="633"/>
      <c r="BR17" s="633"/>
      <c r="BS17" s="634" t="s">
        <v>528</v>
      </c>
      <c r="BT17" s="634"/>
      <c r="BU17" s="634"/>
      <c r="BV17" s="634"/>
      <c r="BW17" s="634"/>
      <c r="BX17" s="634"/>
      <c r="BY17" s="634"/>
      <c r="BZ17" s="634"/>
      <c r="CA17" s="634"/>
      <c r="CB17" s="638"/>
      <c r="CD17" s="645" t="s">
        <v>245</v>
      </c>
      <c r="CE17" s="646"/>
      <c r="CF17" s="646"/>
      <c r="CG17" s="646"/>
      <c r="CH17" s="646"/>
      <c r="CI17" s="646"/>
      <c r="CJ17" s="646"/>
      <c r="CK17" s="646"/>
      <c r="CL17" s="646"/>
      <c r="CM17" s="646"/>
      <c r="CN17" s="646"/>
      <c r="CO17" s="646"/>
      <c r="CP17" s="646"/>
      <c r="CQ17" s="647"/>
      <c r="CR17" s="630">
        <v>886856</v>
      </c>
      <c r="CS17" s="631"/>
      <c r="CT17" s="631"/>
      <c r="CU17" s="631"/>
      <c r="CV17" s="631"/>
      <c r="CW17" s="631"/>
      <c r="CX17" s="631"/>
      <c r="CY17" s="632"/>
      <c r="CZ17" s="633">
        <v>11.3</v>
      </c>
      <c r="DA17" s="633"/>
      <c r="DB17" s="633"/>
      <c r="DC17" s="633"/>
      <c r="DD17" s="639" t="s">
        <v>528</v>
      </c>
      <c r="DE17" s="631"/>
      <c r="DF17" s="631"/>
      <c r="DG17" s="631"/>
      <c r="DH17" s="631"/>
      <c r="DI17" s="631"/>
      <c r="DJ17" s="631"/>
      <c r="DK17" s="631"/>
      <c r="DL17" s="631"/>
      <c r="DM17" s="631"/>
      <c r="DN17" s="631"/>
      <c r="DO17" s="631"/>
      <c r="DP17" s="632"/>
      <c r="DQ17" s="639">
        <v>886856</v>
      </c>
      <c r="DR17" s="631"/>
      <c r="DS17" s="631"/>
      <c r="DT17" s="631"/>
      <c r="DU17" s="631"/>
      <c r="DV17" s="631"/>
      <c r="DW17" s="631"/>
      <c r="DX17" s="631"/>
      <c r="DY17" s="631"/>
      <c r="DZ17" s="631"/>
      <c r="EA17" s="631"/>
      <c r="EB17" s="631"/>
      <c r="EC17" s="640"/>
    </row>
    <row r="18" spans="2:133" ht="11.25" customHeight="1" x14ac:dyDescent="0.15">
      <c r="B18" s="627" t="s">
        <v>246</v>
      </c>
      <c r="C18" s="628"/>
      <c r="D18" s="628"/>
      <c r="E18" s="628"/>
      <c r="F18" s="628"/>
      <c r="G18" s="628"/>
      <c r="H18" s="628"/>
      <c r="I18" s="628"/>
      <c r="J18" s="628"/>
      <c r="K18" s="628"/>
      <c r="L18" s="628"/>
      <c r="M18" s="628"/>
      <c r="N18" s="628"/>
      <c r="O18" s="628"/>
      <c r="P18" s="628"/>
      <c r="Q18" s="629"/>
      <c r="R18" s="630">
        <v>37859</v>
      </c>
      <c r="S18" s="631"/>
      <c r="T18" s="631"/>
      <c r="U18" s="631"/>
      <c r="V18" s="631"/>
      <c r="W18" s="631"/>
      <c r="X18" s="631"/>
      <c r="Y18" s="632"/>
      <c r="Z18" s="633">
        <v>0.5</v>
      </c>
      <c r="AA18" s="633"/>
      <c r="AB18" s="633"/>
      <c r="AC18" s="633"/>
      <c r="AD18" s="634">
        <v>37859</v>
      </c>
      <c r="AE18" s="634"/>
      <c r="AF18" s="634"/>
      <c r="AG18" s="634"/>
      <c r="AH18" s="634"/>
      <c r="AI18" s="634"/>
      <c r="AJ18" s="634"/>
      <c r="AK18" s="634"/>
      <c r="AL18" s="635">
        <v>0.80000001192092896</v>
      </c>
      <c r="AM18" s="636"/>
      <c r="AN18" s="636"/>
      <c r="AO18" s="637"/>
      <c r="AP18" s="627" t="s">
        <v>542</v>
      </c>
      <c r="AQ18" s="628"/>
      <c r="AR18" s="628"/>
      <c r="AS18" s="628"/>
      <c r="AT18" s="628"/>
      <c r="AU18" s="628"/>
      <c r="AV18" s="628"/>
      <c r="AW18" s="628"/>
      <c r="AX18" s="628"/>
      <c r="AY18" s="628"/>
      <c r="AZ18" s="628"/>
      <c r="BA18" s="628"/>
      <c r="BB18" s="628"/>
      <c r="BC18" s="628"/>
      <c r="BD18" s="628"/>
      <c r="BE18" s="628"/>
      <c r="BF18" s="629"/>
      <c r="BG18" s="630" t="s">
        <v>528</v>
      </c>
      <c r="BH18" s="631"/>
      <c r="BI18" s="631"/>
      <c r="BJ18" s="631"/>
      <c r="BK18" s="631"/>
      <c r="BL18" s="631"/>
      <c r="BM18" s="631"/>
      <c r="BN18" s="632"/>
      <c r="BO18" s="633" t="s">
        <v>528</v>
      </c>
      <c r="BP18" s="633"/>
      <c r="BQ18" s="633"/>
      <c r="BR18" s="633"/>
      <c r="BS18" s="634" t="s">
        <v>531</v>
      </c>
      <c r="BT18" s="634"/>
      <c r="BU18" s="634"/>
      <c r="BV18" s="634"/>
      <c r="BW18" s="634"/>
      <c r="BX18" s="634"/>
      <c r="BY18" s="634"/>
      <c r="BZ18" s="634"/>
      <c r="CA18" s="634"/>
      <c r="CB18" s="638"/>
      <c r="CD18" s="645" t="s">
        <v>247</v>
      </c>
      <c r="CE18" s="646"/>
      <c r="CF18" s="646"/>
      <c r="CG18" s="646"/>
      <c r="CH18" s="646"/>
      <c r="CI18" s="646"/>
      <c r="CJ18" s="646"/>
      <c r="CK18" s="646"/>
      <c r="CL18" s="646"/>
      <c r="CM18" s="646"/>
      <c r="CN18" s="646"/>
      <c r="CO18" s="646"/>
      <c r="CP18" s="646"/>
      <c r="CQ18" s="647"/>
      <c r="CR18" s="630" t="s">
        <v>528</v>
      </c>
      <c r="CS18" s="631"/>
      <c r="CT18" s="631"/>
      <c r="CU18" s="631"/>
      <c r="CV18" s="631"/>
      <c r="CW18" s="631"/>
      <c r="CX18" s="631"/>
      <c r="CY18" s="632"/>
      <c r="CZ18" s="633" t="s">
        <v>528</v>
      </c>
      <c r="DA18" s="633"/>
      <c r="DB18" s="633"/>
      <c r="DC18" s="633"/>
      <c r="DD18" s="639" t="s">
        <v>528</v>
      </c>
      <c r="DE18" s="631"/>
      <c r="DF18" s="631"/>
      <c r="DG18" s="631"/>
      <c r="DH18" s="631"/>
      <c r="DI18" s="631"/>
      <c r="DJ18" s="631"/>
      <c r="DK18" s="631"/>
      <c r="DL18" s="631"/>
      <c r="DM18" s="631"/>
      <c r="DN18" s="631"/>
      <c r="DO18" s="631"/>
      <c r="DP18" s="632"/>
      <c r="DQ18" s="639" t="s">
        <v>528</v>
      </c>
      <c r="DR18" s="631"/>
      <c r="DS18" s="631"/>
      <c r="DT18" s="631"/>
      <c r="DU18" s="631"/>
      <c r="DV18" s="631"/>
      <c r="DW18" s="631"/>
      <c r="DX18" s="631"/>
      <c r="DY18" s="631"/>
      <c r="DZ18" s="631"/>
      <c r="EA18" s="631"/>
      <c r="EB18" s="631"/>
      <c r="EC18" s="640"/>
    </row>
    <row r="19" spans="2:133" ht="11.25" customHeight="1" x14ac:dyDescent="0.15">
      <c r="B19" s="627" t="s">
        <v>543</v>
      </c>
      <c r="C19" s="628"/>
      <c r="D19" s="628"/>
      <c r="E19" s="628"/>
      <c r="F19" s="628"/>
      <c r="G19" s="628"/>
      <c r="H19" s="628"/>
      <c r="I19" s="628"/>
      <c r="J19" s="628"/>
      <c r="K19" s="628"/>
      <c r="L19" s="628"/>
      <c r="M19" s="628"/>
      <c r="N19" s="628"/>
      <c r="O19" s="628"/>
      <c r="P19" s="628"/>
      <c r="Q19" s="629"/>
      <c r="R19" s="630">
        <v>8147</v>
      </c>
      <c r="S19" s="631"/>
      <c r="T19" s="631"/>
      <c r="U19" s="631"/>
      <c r="V19" s="631"/>
      <c r="W19" s="631"/>
      <c r="X19" s="631"/>
      <c r="Y19" s="632"/>
      <c r="Z19" s="633">
        <v>0.1</v>
      </c>
      <c r="AA19" s="633"/>
      <c r="AB19" s="633"/>
      <c r="AC19" s="633"/>
      <c r="AD19" s="634">
        <v>8147</v>
      </c>
      <c r="AE19" s="634"/>
      <c r="AF19" s="634"/>
      <c r="AG19" s="634"/>
      <c r="AH19" s="634"/>
      <c r="AI19" s="634"/>
      <c r="AJ19" s="634"/>
      <c r="AK19" s="634"/>
      <c r="AL19" s="635">
        <v>0.2</v>
      </c>
      <c r="AM19" s="636"/>
      <c r="AN19" s="636"/>
      <c r="AO19" s="637"/>
      <c r="AP19" s="627" t="s">
        <v>248</v>
      </c>
      <c r="AQ19" s="628"/>
      <c r="AR19" s="628"/>
      <c r="AS19" s="628"/>
      <c r="AT19" s="628"/>
      <c r="AU19" s="628"/>
      <c r="AV19" s="628"/>
      <c r="AW19" s="628"/>
      <c r="AX19" s="628"/>
      <c r="AY19" s="628"/>
      <c r="AZ19" s="628"/>
      <c r="BA19" s="628"/>
      <c r="BB19" s="628"/>
      <c r="BC19" s="628"/>
      <c r="BD19" s="628"/>
      <c r="BE19" s="628"/>
      <c r="BF19" s="629"/>
      <c r="BG19" s="630" t="s">
        <v>531</v>
      </c>
      <c r="BH19" s="631"/>
      <c r="BI19" s="631"/>
      <c r="BJ19" s="631"/>
      <c r="BK19" s="631"/>
      <c r="BL19" s="631"/>
      <c r="BM19" s="631"/>
      <c r="BN19" s="632"/>
      <c r="BO19" s="633" t="s">
        <v>528</v>
      </c>
      <c r="BP19" s="633"/>
      <c r="BQ19" s="633"/>
      <c r="BR19" s="633"/>
      <c r="BS19" s="634" t="s">
        <v>528</v>
      </c>
      <c r="BT19" s="634"/>
      <c r="BU19" s="634"/>
      <c r="BV19" s="634"/>
      <c r="BW19" s="634"/>
      <c r="BX19" s="634"/>
      <c r="BY19" s="634"/>
      <c r="BZ19" s="634"/>
      <c r="CA19" s="634"/>
      <c r="CB19" s="638"/>
      <c r="CD19" s="645" t="s">
        <v>544</v>
      </c>
      <c r="CE19" s="646"/>
      <c r="CF19" s="646"/>
      <c r="CG19" s="646"/>
      <c r="CH19" s="646"/>
      <c r="CI19" s="646"/>
      <c r="CJ19" s="646"/>
      <c r="CK19" s="646"/>
      <c r="CL19" s="646"/>
      <c r="CM19" s="646"/>
      <c r="CN19" s="646"/>
      <c r="CO19" s="646"/>
      <c r="CP19" s="646"/>
      <c r="CQ19" s="647"/>
      <c r="CR19" s="630" t="s">
        <v>528</v>
      </c>
      <c r="CS19" s="631"/>
      <c r="CT19" s="631"/>
      <c r="CU19" s="631"/>
      <c r="CV19" s="631"/>
      <c r="CW19" s="631"/>
      <c r="CX19" s="631"/>
      <c r="CY19" s="632"/>
      <c r="CZ19" s="633" t="s">
        <v>528</v>
      </c>
      <c r="DA19" s="633"/>
      <c r="DB19" s="633"/>
      <c r="DC19" s="633"/>
      <c r="DD19" s="639" t="s">
        <v>528</v>
      </c>
      <c r="DE19" s="631"/>
      <c r="DF19" s="631"/>
      <c r="DG19" s="631"/>
      <c r="DH19" s="631"/>
      <c r="DI19" s="631"/>
      <c r="DJ19" s="631"/>
      <c r="DK19" s="631"/>
      <c r="DL19" s="631"/>
      <c r="DM19" s="631"/>
      <c r="DN19" s="631"/>
      <c r="DO19" s="631"/>
      <c r="DP19" s="632"/>
      <c r="DQ19" s="639" t="s">
        <v>528</v>
      </c>
      <c r="DR19" s="631"/>
      <c r="DS19" s="631"/>
      <c r="DT19" s="631"/>
      <c r="DU19" s="631"/>
      <c r="DV19" s="631"/>
      <c r="DW19" s="631"/>
      <c r="DX19" s="631"/>
      <c r="DY19" s="631"/>
      <c r="DZ19" s="631"/>
      <c r="EA19" s="631"/>
      <c r="EB19" s="631"/>
      <c r="EC19" s="640"/>
    </row>
    <row r="20" spans="2:133" ht="11.25" customHeight="1" x14ac:dyDescent="0.15">
      <c r="B20" s="627" t="s">
        <v>249</v>
      </c>
      <c r="C20" s="628"/>
      <c r="D20" s="628"/>
      <c r="E20" s="628"/>
      <c r="F20" s="628"/>
      <c r="G20" s="628"/>
      <c r="H20" s="628"/>
      <c r="I20" s="628"/>
      <c r="J20" s="628"/>
      <c r="K20" s="628"/>
      <c r="L20" s="628"/>
      <c r="M20" s="628"/>
      <c r="N20" s="628"/>
      <c r="O20" s="628"/>
      <c r="P20" s="628"/>
      <c r="Q20" s="629"/>
      <c r="R20" s="630">
        <v>2752</v>
      </c>
      <c r="S20" s="631"/>
      <c r="T20" s="631"/>
      <c r="U20" s="631"/>
      <c r="V20" s="631"/>
      <c r="W20" s="631"/>
      <c r="X20" s="631"/>
      <c r="Y20" s="632"/>
      <c r="Z20" s="633">
        <v>0</v>
      </c>
      <c r="AA20" s="633"/>
      <c r="AB20" s="633"/>
      <c r="AC20" s="633"/>
      <c r="AD20" s="634">
        <v>2752</v>
      </c>
      <c r="AE20" s="634"/>
      <c r="AF20" s="634"/>
      <c r="AG20" s="634"/>
      <c r="AH20" s="634"/>
      <c r="AI20" s="634"/>
      <c r="AJ20" s="634"/>
      <c r="AK20" s="634"/>
      <c r="AL20" s="635">
        <v>0.1</v>
      </c>
      <c r="AM20" s="636"/>
      <c r="AN20" s="636"/>
      <c r="AO20" s="637"/>
      <c r="AP20" s="627" t="s">
        <v>545</v>
      </c>
      <c r="AQ20" s="628"/>
      <c r="AR20" s="628"/>
      <c r="AS20" s="628"/>
      <c r="AT20" s="628"/>
      <c r="AU20" s="628"/>
      <c r="AV20" s="628"/>
      <c r="AW20" s="628"/>
      <c r="AX20" s="628"/>
      <c r="AY20" s="628"/>
      <c r="AZ20" s="628"/>
      <c r="BA20" s="628"/>
      <c r="BB20" s="628"/>
      <c r="BC20" s="628"/>
      <c r="BD20" s="628"/>
      <c r="BE20" s="628"/>
      <c r="BF20" s="629"/>
      <c r="BG20" s="630" t="s">
        <v>528</v>
      </c>
      <c r="BH20" s="631"/>
      <c r="BI20" s="631"/>
      <c r="BJ20" s="631"/>
      <c r="BK20" s="631"/>
      <c r="BL20" s="631"/>
      <c r="BM20" s="631"/>
      <c r="BN20" s="632"/>
      <c r="BO20" s="633" t="s">
        <v>528</v>
      </c>
      <c r="BP20" s="633"/>
      <c r="BQ20" s="633"/>
      <c r="BR20" s="633"/>
      <c r="BS20" s="634" t="s">
        <v>531</v>
      </c>
      <c r="BT20" s="634"/>
      <c r="BU20" s="634"/>
      <c r="BV20" s="634"/>
      <c r="BW20" s="634"/>
      <c r="BX20" s="634"/>
      <c r="BY20" s="634"/>
      <c r="BZ20" s="634"/>
      <c r="CA20" s="634"/>
      <c r="CB20" s="638"/>
      <c r="CD20" s="645" t="s">
        <v>250</v>
      </c>
      <c r="CE20" s="646"/>
      <c r="CF20" s="646"/>
      <c r="CG20" s="646"/>
      <c r="CH20" s="646"/>
      <c r="CI20" s="646"/>
      <c r="CJ20" s="646"/>
      <c r="CK20" s="646"/>
      <c r="CL20" s="646"/>
      <c r="CM20" s="646"/>
      <c r="CN20" s="646"/>
      <c r="CO20" s="646"/>
      <c r="CP20" s="646"/>
      <c r="CQ20" s="647"/>
      <c r="CR20" s="630">
        <v>7845986</v>
      </c>
      <c r="CS20" s="631"/>
      <c r="CT20" s="631"/>
      <c r="CU20" s="631"/>
      <c r="CV20" s="631"/>
      <c r="CW20" s="631"/>
      <c r="CX20" s="631"/>
      <c r="CY20" s="632"/>
      <c r="CZ20" s="633">
        <v>100</v>
      </c>
      <c r="DA20" s="633"/>
      <c r="DB20" s="633"/>
      <c r="DC20" s="633"/>
      <c r="DD20" s="639">
        <v>528297</v>
      </c>
      <c r="DE20" s="631"/>
      <c r="DF20" s="631"/>
      <c r="DG20" s="631"/>
      <c r="DH20" s="631"/>
      <c r="DI20" s="631"/>
      <c r="DJ20" s="631"/>
      <c r="DK20" s="631"/>
      <c r="DL20" s="631"/>
      <c r="DM20" s="631"/>
      <c r="DN20" s="631"/>
      <c r="DO20" s="631"/>
      <c r="DP20" s="632"/>
      <c r="DQ20" s="639">
        <v>5460965</v>
      </c>
      <c r="DR20" s="631"/>
      <c r="DS20" s="631"/>
      <c r="DT20" s="631"/>
      <c r="DU20" s="631"/>
      <c r="DV20" s="631"/>
      <c r="DW20" s="631"/>
      <c r="DX20" s="631"/>
      <c r="DY20" s="631"/>
      <c r="DZ20" s="631"/>
      <c r="EA20" s="631"/>
      <c r="EB20" s="631"/>
      <c r="EC20" s="640"/>
    </row>
    <row r="21" spans="2:133" ht="11.25" customHeight="1" x14ac:dyDescent="0.15">
      <c r="B21" s="627" t="s">
        <v>251</v>
      </c>
      <c r="C21" s="628"/>
      <c r="D21" s="628"/>
      <c r="E21" s="628"/>
      <c r="F21" s="628"/>
      <c r="G21" s="628"/>
      <c r="H21" s="628"/>
      <c r="I21" s="628"/>
      <c r="J21" s="628"/>
      <c r="K21" s="628"/>
      <c r="L21" s="628"/>
      <c r="M21" s="628"/>
      <c r="N21" s="628"/>
      <c r="O21" s="628"/>
      <c r="P21" s="628"/>
      <c r="Q21" s="629"/>
      <c r="R21" s="630">
        <v>1128</v>
      </c>
      <c r="S21" s="631"/>
      <c r="T21" s="631"/>
      <c r="U21" s="631"/>
      <c r="V21" s="631"/>
      <c r="W21" s="631"/>
      <c r="X21" s="631"/>
      <c r="Y21" s="632"/>
      <c r="Z21" s="633">
        <v>0</v>
      </c>
      <c r="AA21" s="633"/>
      <c r="AB21" s="633"/>
      <c r="AC21" s="633"/>
      <c r="AD21" s="634">
        <v>1128</v>
      </c>
      <c r="AE21" s="634"/>
      <c r="AF21" s="634"/>
      <c r="AG21" s="634"/>
      <c r="AH21" s="634"/>
      <c r="AI21" s="634"/>
      <c r="AJ21" s="634"/>
      <c r="AK21" s="634"/>
      <c r="AL21" s="635">
        <v>0</v>
      </c>
      <c r="AM21" s="636"/>
      <c r="AN21" s="636"/>
      <c r="AO21" s="637"/>
      <c r="AP21" s="649" t="s">
        <v>546</v>
      </c>
      <c r="AQ21" s="650"/>
      <c r="AR21" s="650"/>
      <c r="AS21" s="650"/>
      <c r="AT21" s="650"/>
      <c r="AU21" s="650"/>
      <c r="AV21" s="650"/>
      <c r="AW21" s="650"/>
      <c r="AX21" s="650"/>
      <c r="AY21" s="650"/>
      <c r="AZ21" s="650"/>
      <c r="BA21" s="650"/>
      <c r="BB21" s="650"/>
      <c r="BC21" s="650"/>
      <c r="BD21" s="650"/>
      <c r="BE21" s="650"/>
      <c r="BF21" s="651"/>
      <c r="BG21" s="630" t="s">
        <v>531</v>
      </c>
      <c r="BH21" s="631"/>
      <c r="BI21" s="631"/>
      <c r="BJ21" s="631"/>
      <c r="BK21" s="631"/>
      <c r="BL21" s="631"/>
      <c r="BM21" s="631"/>
      <c r="BN21" s="632"/>
      <c r="BO21" s="633" t="s">
        <v>528</v>
      </c>
      <c r="BP21" s="633"/>
      <c r="BQ21" s="633"/>
      <c r="BR21" s="633"/>
      <c r="BS21" s="634" t="s">
        <v>528</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6" t="s">
        <v>547</v>
      </c>
      <c r="C22" s="667"/>
      <c r="D22" s="667"/>
      <c r="E22" s="667"/>
      <c r="F22" s="667"/>
      <c r="G22" s="667"/>
      <c r="H22" s="667"/>
      <c r="I22" s="667"/>
      <c r="J22" s="667"/>
      <c r="K22" s="667"/>
      <c r="L22" s="667"/>
      <c r="M22" s="667"/>
      <c r="N22" s="667"/>
      <c r="O22" s="667"/>
      <c r="P22" s="667"/>
      <c r="Q22" s="668"/>
      <c r="R22" s="630">
        <v>25832</v>
      </c>
      <c r="S22" s="631"/>
      <c r="T22" s="631"/>
      <c r="U22" s="631"/>
      <c r="V22" s="631"/>
      <c r="W22" s="631"/>
      <c r="X22" s="631"/>
      <c r="Y22" s="632"/>
      <c r="Z22" s="633">
        <v>0.3</v>
      </c>
      <c r="AA22" s="633"/>
      <c r="AB22" s="633"/>
      <c r="AC22" s="633"/>
      <c r="AD22" s="634">
        <v>25832</v>
      </c>
      <c r="AE22" s="634"/>
      <c r="AF22" s="634"/>
      <c r="AG22" s="634"/>
      <c r="AH22" s="634"/>
      <c r="AI22" s="634"/>
      <c r="AJ22" s="634"/>
      <c r="AK22" s="634"/>
      <c r="AL22" s="635">
        <v>0.60000002384185791</v>
      </c>
      <c r="AM22" s="636"/>
      <c r="AN22" s="636"/>
      <c r="AO22" s="637"/>
      <c r="AP22" s="649" t="s">
        <v>548</v>
      </c>
      <c r="AQ22" s="650"/>
      <c r="AR22" s="650"/>
      <c r="AS22" s="650"/>
      <c r="AT22" s="650"/>
      <c r="AU22" s="650"/>
      <c r="AV22" s="650"/>
      <c r="AW22" s="650"/>
      <c r="AX22" s="650"/>
      <c r="AY22" s="650"/>
      <c r="AZ22" s="650"/>
      <c r="BA22" s="650"/>
      <c r="BB22" s="650"/>
      <c r="BC22" s="650"/>
      <c r="BD22" s="650"/>
      <c r="BE22" s="650"/>
      <c r="BF22" s="651"/>
      <c r="BG22" s="630" t="s">
        <v>528</v>
      </c>
      <c r="BH22" s="631"/>
      <c r="BI22" s="631"/>
      <c r="BJ22" s="631"/>
      <c r="BK22" s="631"/>
      <c r="BL22" s="631"/>
      <c r="BM22" s="631"/>
      <c r="BN22" s="632"/>
      <c r="BO22" s="633" t="s">
        <v>531</v>
      </c>
      <c r="BP22" s="633"/>
      <c r="BQ22" s="633"/>
      <c r="BR22" s="633"/>
      <c r="BS22" s="634" t="s">
        <v>528</v>
      </c>
      <c r="BT22" s="634"/>
      <c r="BU22" s="634"/>
      <c r="BV22" s="634"/>
      <c r="BW22" s="634"/>
      <c r="BX22" s="634"/>
      <c r="BY22" s="634"/>
      <c r="BZ22" s="634"/>
      <c r="CA22" s="634"/>
      <c r="CB22" s="638"/>
      <c r="CD22" s="612" t="s">
        <v>252</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253</v>
      </c>
      <c r="C23" s="628"/>
      <c r="D23" s="628"/>
      <c r="E23" s="628"/>
      <c r="F23" s="628"/>
      <c r="G23" s="628"/>
      <c r="H23" s="628"/>
      <c r="I23" s="628"/>
      <c r="J23" s="628"/>
      <c r="K23" s="628"/>
      <c r="L23" s="628"/>
      <c r="M23" s="628"/>
      <c r="N23" s="628"/>
      <c r="O23" s="628"/>
      <c r="P23" s="628"/>
      <c r="Q23" s="629"/>
      <c r="R23" s="630">
        <v>2419975</v>
      </c>
      <c r="S23" s="631"/>
      <c r="T23" s="631"/>
      <c r="U23" s="631"/>
      <c r="V23" s="631"/>
      <c r="W23" s="631"/>
      <c r="X23" s="631"/>
      <c r="Y23" s="632"/>
      <c r="Z23" s="633">
        <v>30.5</v>
      </c>
      <c r="AA23" s="633"/>
      <c r="AB23" s="633"/>
      <c r="AC23" s="633"/>
      <c r="AD23" s="634">
        <v>2171711</v>
      </c>
      <c r="AE23" s="634"/>
      <c r="AF23" s="634"/>
      <c r="AG23" s="634"/>
      <c r="AH23" s="634"/>
      <c r="AI23" s="634"/>
      <c r="AJ23" s="634"/>
      <c r="AK23" s="634"/>
      <c r="AL23" s="635">
        <v>46.5</v>
      </c>
      <c r="AM23" s="636"/>
      <c r="AN23" s="636"/>
      <c r="AO23" s="637"/>
      <c r="AP23" s="649" t="s">
        <v>549</v>
      </c>
      <c r="AQ23" s="650"/>
      <c r="AR23" s="650"/>
      <c r="AS23" s="650"/>
      <c r="AT23" s="650"/>
      <c r="AU23" s="650"/>
      <c r="AV23" s="650"/>
      <c r="AW23" s="650"/>
      <c r="AX23" s="650"/>
      <c r="AY23" s="650"/>
      <c r="AZ23" s="650"/>
      <c r="BA23" s="650"/>
      <c r="BB23" s="650"/>
      <c r="BC23" s="650"/>
      <c r="BD23" s="650"/>
      <c r="BE23" s="650"/>
      <c r="BF23" s="651"/>
      <c r="BG23" s="630" t="s">
        <v>528</v>
      </c>
      <c r="BH23" s="631"/>
      <c r="BI23" s="631"/>
      <c r="BJ23" s="631"/>
      <c r="BK23" s="631"/>
      <c r="BL23" s="631"/>
      <c r="BM23" s="631"/>
      <c r="BN23" s="632"/>
      <c r="BO23" s="633" t="s">
        <v>528</v>
      </c>
      <c r="BP23" s="633"/>
      <c r="BQ23" s="633"/>
      <c r="BR23" s="633"/>
      <c r="BS23" s="634" t="s">
        <v>528</v>
      </c>
      <c r="BT23" s="634"/>
      <c r="BU23" s="634"/>
      <c r="BV23" s="634"/>
      <c r="BW23" s="634"/>
      <c r="BX23" s="634"/>
      <c r="BY23" s="634"/>
      <c r="BZ23" s="634"/>
      <c r="CA23" s="634"/>
      <c r="CB23" s="638"/>
      <c r="CD23" s="612" t="s">
        <v>217</v>
      </c>
      <c r="CE23" s="613"/>
      <c r="CF23" s="613"/>
      <c r="CG23" s="613"/>
      <c r="CH23" s="613"/>
      <c r="CI23" s="613"/>
      <c r="CJ23" s="613"/>
      <c r="CK23" s="613"/>
      <c r="CL23" s="613"/>
      <c r="CM23" s="613"/>
      <c r="CN23" s="613"/>
      <c r="CO23" s="613"/>
      <c r="CP23" s="613"/>
      <c r="CQ23" s="614"/>
      <c r="CR23" s="612" t="s">
        <v>254</v>
      </c>
      <c r="CS23" s="613"/>
      <c r="CT23" s="613"/>
      <c r="CU23" s="613"/>
      <c r="CV23" s="613"/>
      <c r="CW23" s="613"/>
      <c r="CX23" s="613"/>
      <c r="CY23" s="614"/>
      <c r="CZ23" s="612" t="s">
        <v>550</v>
      </c>
      <c r="DA23" s="613"/>
      <c r="DB23" s="613"/>
      <c r="DC23" s="614"/>
      <c r="DD23" s="612" t="s">
        <v>551</v>
      </c>
      <c r="DE23" s="613"/>
      <c r="DF23" s="613"/>
      <c r="DG23" s="613"/>
      <c r="DH23" s="613"/>
      <c r="DI23" s="613"/>
      <c r="DJ23" s="613"/>
      <c r="DK23" s="614"/>
      <c r="DL23" s="661" t="s">
        <v>255</v>
      </c>
      <c r="DM23" s="662"/>
      <c r="DN23" s="662"/>
      <c r="DO23" s="662"/>
      <c r="DP23" s="662"/>
      <c r="DQ23" s="662"/>
      <c r="DR23" s="662"/>
      <c r="DS23" s="662"/>
      <c r="DT23" s="662"/>
      <c r="DU23" s="662"/>
      <c r="DV23" s="663"/>
      <c r="DW23" s="612" t="s">
        <v>256</v>
      </c>
      <c r="DX23" s="613"/>
      <c r="DY23" s="613"/>
      <c r="DZ23" s="613"/>
      <c r="EA23" s="613"/>
      <c r="EB23" s="613"/>
      <c r="EC23" s="614"/>
    </row>
    <row r="24" spans="2:133" ht="11.25" customHeight="1" x14ac:dyDescent="0.15">
      <c r="B24" s="627" t="s">
        <v>552</v>
      </c>
      <c r="C24" s="628"/>
      <c r="D24" s="628"/>
      <c r="E24" s="628"/>
      <c r="F24" s="628"/>
      <c r="G24" s="628"/>
      <c r="H24" s="628"/>
      <c r="I24" s="628"/>
      <c r="J24" s="628"/>
      <c r="K24" s="628"/>
      <c r="L24" s="628"/>
      <c r="M24" s="628"/>
      <c r="N24" s="628"/>
      <c r="O24" s="628"/>
      <c r="P24" s="628"/>
      <c r="Q24" s="629"/>
      <c r="R24" s="630">
        <v>2171711</v>
      </c>
      <c r="S24" s="631"/>
      <c r="T24" s="631"/>
      <c r="U24" s="631"/>
      <c r="V24" s="631"/>
      <c r="W24" s="631"/>
      <c r="X24" s="631"/>
      <c r="Y24" s="632"/>
      <c r="Z24" s="633">
        <v>27.3</v>
      </c>
      <c r="AA24" s="633"/>
      <c r="AB24" s="633"/>
      <c r="AC24" s="633"/>
      <c r="AD24" s="634">
        <v>2171711</v>
      </c>
      <c r="AE24" s="634"/>
      <c r="AF24" s="634"/>
      <c r="AG24" s="634"/>
      <c r="AH24" s="634"/>
      <c r="AI24" s="634"/>
      <c r="AJ24" s="634"/>
      <c r="AK24" s="634"/>
      <c r="AL24" s="635">
        <v>46.5</v>
      </c>
      <c r="AM24" s="636"/>
      <c r="AN24" s="636"/>
      <c r="AO24" s="637"/>
      <c r="AP24" s="649" t="s">
        <v>553</v>
      </c>
      <c r="AQ24" s="650"/>
      <c r="AR24" s="650"/>
      <c r="AS24" s="650"/>
      <c r="AT24" s="650"/>
      <c r="AU24" s="650"/>
      <c r="AV24" s="650"/>
      <c r="AW24" s="650"/>
      <c r="AX24" s="650"/>
      <c r="AY24" s="650"/>
      <c r="AZ24" s="650"/>
      <c r="BA24" s="650"/>
      <c r="BB24" s="650"/>
      <c r="BC24" s="650"/>
      <c r="BD24" s="650"/>
      <c r="BE24" s="650"/>
      <c r="BF24" s="651"/>
      <c r="BG24" s="630" t="s">
        <v>528</v>
      </c>
      <c r="BH24" s="631"/>
      <c r="BI24" s="631"/>
      <c r="BJ24" s="631"/>
      <c r="BK24" s="631"/>
      <c r="BL24" s="631"/>
      <c r="BM24" s="631"/>
      <c r="BN24" s="632"/>
      <c r="BO24" s="633" t="s">
        <v>531</v>
      </c>
      <c r="BP24" s="633"/>
      <c r="BQ24" s="633"/>
      <c r="BR24" s="633"/>
      <c r="BS24" s="634" t="s">
        <v>528</v>
      </c>
      <c r="BT24" s="634"/>
      <c r="BU24" s="634"/>
      <c r="BV24" s="634"/>
      <c r="BW24" s="634"/>
      <c r="BX24" s="634"/>
      <c r="BY24" s="634"/>
      <c r="BZ24" s="634"/>
      <c r="CA24" s="634"/>
      <c r="CB24" s="638"/>
      <c r="CD24" s="641" t="s">
        <v>257</v>
      </c>
      <c r="CE24" s="642"/>
      <c r="CF24" s="642"/>
      <c r="CG24" s="642"/>
      <c r="CH24" s="642"/>
      <c r="CI24" s="642"/>
      <c r="CJ24" s="642"/>
      <c r="CK24" s="642"/>
      <c r="CL24" s="642"/>
      <c r="CM24" s="642"/>
      <c r="CN24" s="642"/>
      <c r="CO24" s="642"/>
      <c r="CP24" s="642"/>
      <c r="CQ24" s="643"/>
      <c r="CR24" s="619">
        <v>3918357</v>
      </c>
      <c r="CS24" s="620"/>
      <c r="CT24" s="620"/>
      <c r="CU24" s="620"/>
      <c r="CV24" s="620"/>
      <c r="CW24" s="620"/>
      <c r="CX24" s="620"/>
      <c r="CY24" s="621"/>
      <c r="CZ24" s="624">
        <v>49.9</v>
      </c>
      <c r="DA24" s="625"/>
      <c r="DB24" s="625"/>
      <c r="DC24" s="644"/>
      <c r="DD24" s="669">
        <v>2747355</v>
      </c>
      <c r="DE24" s="620"/>
      <c r="DF24" s="620"/>
      <c r="DG24" s="620"/>
      <c r="DH24" s="620"/>
      <c r="DI24" s="620"/>
      <c r="DJ24" s="620"/>
      <c r="DK24" s="621"/>
      <c r="DL24" s="669">
        <v>2631357</v>
      </c>
      <c r="DM24" s="620"/>
      <c r="DN24" s="620"/>
      <c r="DO24" s="620"/>
      <c r="DP24" s="620"/>
      <c r="DQ24" s="620"/>
      <c r="DR24" s="620"/>
      <c r="DS24" s="620"/>
      <c r="DT24" s="620"/>
      <c r="DU24" s="620"/>
      <c r="DV24" s="621"/>
      <c r="DW24" s="624">
        <v>53.2</v>
      </c>
      <c r="DX24" s="625"/>
      <c r="DY24" s="625"/>
      <c r="DZ24" s="625"/>
      <c r="EA24" s="625"/>
      <c r="EB24" s="625"/>
      <c r="EC24" s="626"/>
    </row>
    <row r="25" spans="2:133" ht="11.25" customHeight="1" x14ac:dyDescent="0.15">
      <c r="B25" s="627" t="s">
        <v>554</v>
      </c>
      <c r="C25" s="628"/>
      <c r="D25" s="628"/>
      <c r="E25" s="628"/>
      <c r="F25" s="628"/>
      <c r="G25" s="628"/>
      <c r="H25" s="628"/>
      <c r="I25" s="628"/>
      <c r="J25" s="628"/>
      <c r="K25" s="628"/>
      <c r="L25" s="628"/>
      <c r="M25" s="628"/>
      <c r="N25" s="628"/>
      <c r="O25" s="628"/>
      <c r="P25" s="628"/>
      <c r="Q25" s="629"/>
      <c r="R25" s="630">
        <v>248264</v>
      </c>
      <c r="S25" s="631"/>
      <c r="T25" s="631"/>
      <c r="U25" s="631"/>
      <c r="V25" s="631"/>
      <c r="W25" s="631"/>
      <c r="X25" s="631"/>
      <c r="Y25" s="632"/>
      <c r="Z25" s="633">
        <v>3.1</v>
      </c>
      <c r="AA25" s="633"/>
      <c r="AB25" s="633"/>
      <c r="AC25" s="633"/>
      <c r="AD25" s="634" t="s">
        <v>528</v>
      </c>
      <c r="AE25" s="634"/>
      <c r="AF25" s="634"/>
      <c r="AG25" s="634"/>
      <c r="AH25" s="634"/>
      <c r="AI25" s="634"/>
      <c r="AJ25" s="634"/>
      <c r="AK25" s="634"/>
      <c r="AL25" s="635" t="s">
        <v>531</v>
      </c>
      <c r="AM25" s="636"/>
      <c r="AN25" s="636"/>
      <c r="AO25" s="637"/>
      <c r="AP25" s="649" t="s">
        <v>555</v>
      </c>
      <c r="AQ25" s="650"/>
      <c r="AR25" s="650"/>
      <c r="AS25" s="650"/>
      <c r="AT25" s="650"/>
      <c r="AU25" s="650"/>
      <c r="AV25" s="650"/>
      <c r="AW25" s="650"/>
      <c r="AX25" s="650"/>
      <c r="AY25" s="650"/>
      <c r="AZ25" s="650"/>
      <c r="BA25" s="650"/>
      <c r="BB25" s="650"/>
      <c r="BC25" s="650"/>
      <c r="BD25" s="650"/>
      <c r="BE25" s="650"/>
      <c r="BF25" s="651"/>
      <c r="BG25" s="630" t="s">
        <v>528</v>
      </c>
      <c r="BH25" s="631"/>
      <c r="BI25" s="631"/>
      <c r="BJ25" s="631"/>
      <c r="BK25" s="631"/>
      <c r="BL25" s="631"/>
      <c r="BM25" s="631"/>
      <c r="BN25" s="632"/>
      <c r="BO25" s="633" t="s">
        <v>531</v>
      </c>
      <c r="BP25" s="633"/>
      <c r="BQ25" s="633"/>
      <c r="BR25" s="633"/>
      <c r="BS25" s="634" t="s">
        <v>528</v>
      </c>
      <c r="BT25" s="634"/>
      <c r="BU25" s="634"/>
      <c r="BV25" s="634"/>
      <c r="BW25" s="634"/>
      <c r="BX25" s="634"/>
      <c r="BY25" s="634"/>
      <c r="BZ25" s="634"/>
      <c r="CA25" s="634"/>
      <c r="CB25" s="638"/>
      <c r="CD25" s="645" t="s">
        <v>556</v>
      </c>
      <c r="CE25" s="646"/>
      <c r="CF25" s="646"/>
      <c r="CG25" s="646"/>
      <c r="CH25" s="646"/>
      <c r="CI25" s="646"/>
      <c r="CJ25" s="646"/>
      <c r="CK25" s="646"/>
      <c r="CL25" s="646"/>
      <c r="CM25" s="646"/>
      <c r="CN25" s="646"/>
      <c r="CO25" s="646"/>
      <c r="CP25" s="646"/>
      <c r="CQ25" s="647"/>
      <c r="CR25" s="630">
        <v>1792211</v>
      </c>
      <c r="CS25" s="670"/>
      <c r="CT25" s="670"/>
      <c r="CU25" s="670"/>
      <c r="CV25" s="670"/>
      <c r="CW25" s="670"/>
      <c r="CX25" s="670"/>
      <c r="CY25" s="671"/>
      <c r="CZ25" s="635">
        <v>22.8</v>
      </c>
      <c r="DA25" s="664"/>
      <c r="DB25" s="664"/>
      <c r="DC25" s="672"/>
      <c r="DD25" s="639">
        <v>1614900</v>
      </c>
      <c r="DE25" s="670"/>
      <c r="DF25" s="670"/>
      <c r="DG25" s="670"/>
      <c r="DH25" s="670"/>
      <c r="DI25" s="670"/>
      <c r="DJ25" s="670"/>
      <c r="DK25" s="671"/>
      <c r="DL25" s="639">
        <v>1508901</v>
      </c>
      <c r="DM25" s="670"/>
      <c r="DN25" s="670"/>
      <c r="DO25" s="670"/>
      <c r="DP25" s="670"/>
      <c r="DQ25" s="670"/>
      <c r="DR25" s="670"/>
      <c r="DS25" s="670"/>
      <c r="DT25" s="670"/>
      <c r="DU25" s="670"/>
      <c r="DV25" s="671"/>
      <c r="DW25" s="635">
        <v>30.5</v>
      </c>
      <c r="DX25" s="664"/>
      <c r="DY25" s="664"/>
      <c r="DZ25" s="664"/>
      <c r="EA25" s="664"/>
      <c r="EB25" s="664"/>
      <c r="EC25" s="665"/>
    </row>
    <row r="26" spans="2:133" ht="11.25" customHeight="1" x14ac:dyDescent="0.15">
      <c r="B26" s="627" t="s">
        <v>557</v>
      </c>
      <c r="C26" s="628"/>
      <c r="D26" s="628"/>
      <c r="E26" s="628"/>
      <c r="F26" s="628"/>
      <c r="G26" s="628"/>
      <c r="H26" s="628"/>
      <c r="I26" s="628"/>
      <c r="J26" s="628"/>
      <c r="K26" s="628"/>
      <c r="L26" s="628"/>
      <c r="M26" s="628"/>
      <c r="N26" s="628"/>
      <c r="O26" s="628"/>
      <c r="P26" s="628"/>
      <c r="Q26" s="629"/>
      <c r="R26" s="630" t="s">
        <v>528</v>
      </c>
      <c r="S26" s="631"/>
      <c r="T26" s="631"/>
      <c r="U26" s="631"/>
      <c r="V26" s="631"/>
      <c r="W26" s="631"/>
      <c r="X26" s="631"/>
      <c r="Y26" s="632"/>
      <c r="Z26" s="633" t="s">
        <v>528</v>
      </c>
      <c r="AA26" s="633"/>
      <c r="AB26" s="633"/>
      <c r="AC26" s="633"/>
      <c r="AD26" s="634" t="s">
        <v>528</v>
      </c>
      <c r="AE26" s="634"/>
      <c r="AF26" s="634"/>
      <c r="AG26" s="634"/>
      <c r="AH26" s="634"/>
      <c r="AI26" s="634"/>
      <c r="AJ26" s="634"/>
      <c r="AK26" s="634"/>
      <c r="AL26" s="635" t="s">
        <v>531</v>
      </c>
      <c r="AM26" s="636"/>
      <c r="AN26" s="636"/>
      <c r="AO26" s="637"/>
      <c r="AP26" s="649" t="s">
        <v>258</v>
      </c>
      <c r="AQ26" s="673"/>
      <c r="AR26" s="673"/>
      <c r="AS26" s="673"/>
      <c r="AT26" s="673"/>
      <c r="AU26" s="673"/>
      <c r="AV26" s="673"/>
      <c r="AW26" s="673"/>
      <c r="AX26" s="673"/>
      <c r="AY26" s="673"/>
      <c r="AZ26" s="673"/>
      <c r="BA26" s="673"/>
      <c r="BB26" s="673"/>
      <c r="BC26" s="673"/>
      <c r="BD26" s="673"/>
      <c r="BE26" s="673"/>
      <c r="BF26" s="651"/>
      <c r="BG26" s="630" t="s">
        <v>528</v>
      </c>
      <c r="BH26" s="631"/>
      <c r="BI26" s="631"/>
      <c r="BJ26" s="631"/>
      <c r="BK26" s="631"/>
      <c r="BL26" s="631"/>
      <c r="BM26" s="631"/>
      <c r="BN26" s="632"/>
      <c r="BO26" s="633" t="s">
        <v>528</v>
      </c>
      <c r="BP26" s="633"/>
      <c r="BQ26" s="633"/>
      <c r="BR26" s="633"/>
      <c r="BS26" s="634" t="s">
        <v>528</v>
      </c>
      <c r="BT26" s="634"/>
      <c r="BU26" s="634"/>
      <c r="BV26" s="634"/>
      <c r="BW26" s="634"/>
      <c r="BX26" s="634"/>
      <c r="BY26" s="634"/>
      <c r="BZ26" s="634"/>
      <c r="CA26" s="634"/>
      <c r="CB26" s="638"/>
      <c r="CD26" s="645" t="s">
        <v>259</v>
      </c>
      <c r="CE26" s="646"/>
      <c r="CF26" s="646"/>
      <c r="CG26" s="646"/>
      <c r="CH26" s="646"/>
      <c r="CI26" s="646"/>
      <c r="CJ26" s="646"/>
      <c r="CK26" s="646"/>
      <c r="CL26" s="646"/>
      <c r="CM26" s="646"/>
      <c r="CN26" s="646"/>
      <c r="CO26" s="646"/>
      <c r="CP26" s="646"/>
      <c r="CQ26" s="647"/>
      <c r="CR26" s="630">
        <v>965113</v>
      </c>
      <c r="CS26" s="631"/>
      <c r="CT26" s="631"/>
      <c r="CU26" s="631"/>
      <c r="CV26" s="631"/>
      <c r="CW26" s="631"/>
      <c r="CX26" s="631"/>
      <c r="CY26" s="632"/>
      <c r="CZ26" s="635">
        <v>12.3</v>
      </c>
      <c r="DA26" s="664"/>
      <c r="DB26" s="664"/>
      <c r="DC26" s="672"/>
      <c r="DD26" s="639">
        <v>882557</v>
      </c>
      <c r="DE26" s="631"/>
      <c r="DF26" s="631"/>
      <c r="DG26" s="631"/>
      <c r="DH26" s="631"/>
      <c r="DI26" s="631"/>
      <c r="DJ26" s="631"/>
      <c r="DK26" s="632"/>
      <c r="DL26" s="639" t="s">
        <v>528</v>
      </c>
      <c r="DM26" s="631"/>
      <c r="DN26" s="631"/>
      <c r="DO26" s="631"/>
      <c r="DP26" s="631"/>
      <c r="DQ26" s="631"/>
      <c r="DR26" s="631"/>
      <c r="DS26" s="631"/>
      <c r="DT26" s="631"/>
      <c r="DU26" s="631"/>
      <c r="DV26" s="632"/>
      <c r="DW26" s="635" t="s">
        <v>531</v>
      </c>
      <c r="DX26" s="664"/>
      <c r="DY26" s="664"/>
      <c r="DZ26" s="664"/>
      <c r="EA26" s="664"/>
      <c r="EB26" s="664"/>
      <c r="EC26" s="665"/>
    </row>
    <row r="27" spans="2:133" ht="11.25" customHeight="1" x14ac:dyDescent="0.15">
      <c r="B27" s="627" t="s">
        <v>558</v>
      </c>
      <c r="C27" s="628"/>
      <c r="D27" s="628"/>
      <c r="E27" s="628"/>
      <c r="F27" s="628"/>
      <c r="G27" s="628"/>
      <c r="H27" s="628"/>
      <c r="I27" s="628"/>
      <c r="J27" s="628"/>
      <c r="K27" s="628"/>
      <c r="L27" s="628"/>
      <c r="M27" s="628"/>
      <c r="N27" s="628"/>
      <c r="O27" s="628"/>
      <c r="P27" s="628"/>
      <c r="Q27" s="629"/>
      <c r="R27" s="630">
        <v>4883274</v>
      </c>
      <c r="S27" s="631"/>
      <c r="T27" s="631"/>
      <c r="U27" s="631"/>
      <c r="V27" s="631"/>
      <c r="W27" s="631"/>
      <c r="X27" s="631"/>
      <c r="Y27" s="632"/>
      <c r="Z27" s="633">
        <v>61.5</v>
      </c>
      <c r="AA27" s="633"/>
      <c r="AB27" s="633"/>
      <c r="AC27" s="633"/>
      <c r="AD27" s="634">
        <v>4635010</v>
      </c>
      <c r="AE27" s="634"/>
      <c r="AF27" s="634"/>
      <c r="AG27" s="634"/>
      <c r="AH27" s="634"/>
      <c r="AI27" s="634"/>
      <c r="AJ27" s="634"/>
      <c r="AK27" s="634"/>
      <c r="AL27" s="635">
        <v>99.300003051757813</v>
      </c>
      <c r="AM27" s="636"/>
      <c r="AN27" s="636"/>
      <c r="AO27" s="637"/>
      <c r="AP27" s="627" t="s">
        <v>260</v>
      </c>
      <c r="AQ27" s="628"/>
      <c r="AR27" s="628"/>
      <c r="AS27" s="628"/>
      <c r="AT27" s="628"/>
      <c r="AU27" s="628"/>
      <c r="AV27" s="628"/>
      <c r="AW27" s="628"/>
      <c r="AX27" s="628"/>
      <c r="AY27" s="628"/>
      <c r="AZ27" s="628"/>
      <c r="BA27" s="628"/>
      <c r="BB27" s="628"/>
      <c r="BC27" s="628"/>
      <c r="BD27" s="628"/>
      <c r="BE27" s="628"/>
      <c r="BF27" s="629"/>
      <c r="BG27" s="630">
        <v>1937937</v>
      </c>
      <c r="BH27" s="631"/>
      <c r="BI27" s="631"/>
      <c r="BJ27" s="631"/>
      <c r="BK27" s="631"/>
      <c r="BL27" s="631"/>
      <c r="BM27" s="631"/>
      <c r="BN27" s="632"/>
      <c r="BO27" s="633">
        <v>100</v>
      </c>
      <c r="BP27" s="633"/>
      <c r="BQ27" s="633"/>
      <c r="BR27" s="633"/>
      <c r="BS27" s="634">
        <v>14007</v>
      </c>
      <c r="BT27" s="634"/>
      <c r="BU27" s="634"/>
      <c r="BV27" s="634"/>
      <c r="BW27" s="634"/>
      <c r="BX27" s="634"/>
      <c r="BY27" s="634"/>
      <c r="BZ27" s="634"/>
      <c r="CA27" s="634"/>
      <c r="CB27" s="638"/>
      <c r="CD27" s="645" t="s">
        <v>559</v>
      </c>
      <c r="CE27" s="646"/>
      <c r="CF27" s="646"/>
      <c r="CG27" s="646"/>
      <c r="CH27" s="646"/>
      <c r="CI27" s="646"/>
      <c r="CJ27" s="646"/>
      <c r="CK27" s="646"/>
      <c r="CL27" s="646"/>
      <c r="CM27" s="646"/>
      <c r="CN27" s="646"/>
      <c r="CO27" s="646"/>
      <c r="CP27" s="646"/>
      <c r="CQ27" s="647"/>
      <c r="CR27" s="630">
        <v>1239290</v>
      </c>
      <c r="CS27" s="670"/>
      <c r="CT27" s="670"/>
      <c r="CU27" s="670"/>
      <c r="CV27" s="670"/>
      <c r="CW27" s="670"/>
      <c r="CX27" s="670"/>
      <c r="CY27" s="671"/>
      <c r="CZ27" s="635">
        <v>15.8</v>
      </c>
      <c r="DA27" s="664"/>
      <c r="DB27" s="664"/>
      <c r="DC27" s="672"/>
      <c r="DD27" s="639">
        <v>245599</v>
      </c>
      <c r="DE27" s="670"/>
      <c r="DF27" s="670"/>
      <c r="DG27" s="670"/>
      <c r="DH27" s="670"/>
      <c r="DI27" s="670"/>
      <c r="DJ27" s="670"/>
      <c r="DK27" s="671"/>
      <c r="DL27" s="639">
        <v>235600</v>
      </c>
      <c r="DM27" s="670"/>
      <c r="DN27" s="670"/>
      <c r="DO27" s="670"/>
      <c r="DP27" s="670"/>
      <c r="DQ27" s="670"/>
      <c r="DR27" s="670"/>
      <c r="DS27" s="670"/>
      <c r="DT27" s="670"/>
      <c r="DU27" s="670"/>
      <c r="DV27" s="671"/>
      <c r="DW27" s="635">
        <v>4.8</v>
      </c>
      <c r="DX27" s="664"/>
      <c r="DY27" s="664"/>
      <c r="DZ27" s="664"/>
      <c r="EA27" s="664"/>
      <c r="EB27" s="664"/>
      <c r="EC27" s="665"/>
    </row>
    <row r="28" spans="2:133" ht="11.25" customHeight="1" x14ac:dyDescent="0.15">
      <c r="B28" s="627" t="s">
        <v>560</v>
      </c>
      <c r="C28" s="628"/>
      <c r="D28" s="628"/>
      <c r="E28" s="628"/>
      <c r="F28" s="628"/>
      <c r="G28" s="628"/>
      <c r="H28" s="628"/>
      <c r="I28" s="628"/>
      <c r="J28" s="628"/>
      <c r="K28" s="628"/>
      <c r="L28" s="628"/>
      <c r="M28" s="628"/>
      <c r="N28" s="628"/>
      <c r="O28" s="628"/>
      <c r="P28" s="628"/>
      <c r="Q28" s="629"/>
      <c r="R28" s="630">
        <v>2009</v>
      </c>
      <c r="S28" s="631"/>
      <c r="T28" s="631"/>
      <c r="U28" s="631"/>
      <c r="V28" s="631"/>
      <c r="W28" s="631"/>
      <c r="X28" s="631"/>
      <c r="Y28" s="632"/>
      <c r="Z28" s="633">
        <v>0</v>
      </c>
      <c r="AA28" s="633"/>
      <c r="AB28" s="633"/>
      <c r="AC28" s="633"/>
      <c r="AD28" s="634">
        <v>2009</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561</v>
      </c>
      <c r="CE28" s="646"/>
      <c r="CF28" s="646"/>
      <c r="CG28" s="646"/>
      <c r="CH28" s="646"/>
      <c r="CI28" s="646"/>
      <c r="CJ28" s="646"/>
      <c r="CK28" s="646"/>
      <c r="CL28" s="646"/>
      <c r="CM28" s="646"/>
      <c r="CN28" s="646"/>
      <c r="CO28" s="646"/>
      <c r="CP28" s="646"/>
      <c r="CQ28" s="647"/>
      <c r="CR28" s="630">
        <v>886856</v>
      </c>
      <c r="CS28" s="631"/>
      <c r="CT28" s="631"/>
      <c r="CU28" s="631"/>
      <c r="CV28" s="631"/>
      <c r="CW28" s="631"/>
      <c r="CX28" s="631"/>
      <c r="CY28" s="632"/>
      <c r="CZ28" s="635">
        <v>11.3</v>
      </c>
      <c r="DA28" s="664"/>
      <c r="DB28" s="664"/>
      <c r="DC28" s="672"/>
      <c r="DD28" s="639">
        <v>886856</v>
      </c>
      <c r="DE28" s="631"/>
      <c r="DF28" s="631"/>
      <c r="DG28" s="631"/>
      <c r="DH28" s="631"/>
      <c r="DI28" s="631"/>
      <c r="DJ28" s="631"/>
      <c r="DK28" s="632"/>
      <c r="DL28" s="639">
        <v>886856</v>
      </c>
      <c r="DM28" s="631"/>
      <c r="DN28" s="631"/>
      <c r="DO28" s="631"/>
      <c r="DP28" s="631"/>
      <c r="DQ28" s="631"/>
      <c r="DR28" s="631"/>
      <c r="DS28" s="631"/>
      <c r="DT28" s="631"/>
      <c r="DU28" s="631"/>
      <c r="DV28" s="632"/>
      <c r="DW28" s="635">
        <v>17.899999999999999</v>
      </c>
      <c r="DX28" s="664"/>
      <c r="DY28" s="664"/>
      <c r="DZ28" s="664"/>
      <c r="EA28" s="664"/>
      <c r="EB28" s="664"/>
      <c r="EC28" s="665"/>
    </row>
    <row r="29" spans="2:133" ht="11.25" customHeight="1" x14ac:dyDescent="0.15">
      <c r="B29" s="627" t="s">
        <v>261</v>
      </c>
      <c r="C29" s="628"/>
      <c r="D29" s="628"/>
      <c r="E29" s="628"/>
      <c r="F29" s="628"/>
      <c r="G29" s="628"/>
      <c r="H29" s="628"/>
      <c r="I29" s="628"/>
      <c r="J29" s="628"/>
      <c r="K29" s="628"/>
      <c r="L29" s="628"/>
      <c r="M29" s="628"/>
      <c r="N29" s="628"/>
      <c r="O29" s="628"/>
      <c r="P29" s="628"/>
      <c r="Q29" s="629"/>
      <c r="R29" s="630">
        <v>20328</v>
      </c>
      <c r="S29" s="631"/>
      <c r="T29" s="631"/>
      <c r="U29" s="631"/>
      <c r="V29" s="631"/>
      <c r="W29" s="631"/>
      <c r="X29" s="631"/>
      <c r="Y29" s="632"/>
      <c r="Z29" s="633">
        <v>0.3</v>
      </c>
      <c r="AA29" s="633"/>
      <c r="AB29" s="633"/>
      <c r="AC29" s="633"/>
      <c r="AD29" s="634" t="s">
        <v>528</v>
      </c>
      <c r="AE29" s="634"/>
      <c r="AF29" s="634"/>
      <c r="AG29" s="634"/>
      <c r="AH29" s="634"/>
      <c r="AI29" s="634"/>
      <c r="AJ29" s="634"/>
      <c r="AK29" s="634"/>
      <c r="AL29" s="635" t="s">
        <v>528</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262</v>
      </c>
      <c r="CE29" s="680"/>
      <c r="CF29" s="645" t="s">
        <v>562</v>
      </c>
      <c r="CG29" s="646"/>
      <c r="CH29" s="646"/>
      <c r="CI29" s="646"/>
      <c r="CJ29" s="646"/>
      <c r="CK29" s="646"/>
      <c r="CL29" s="646"/>
      <c r="CM29" s="646"/>
      <c r="CN29" s="646"/>
      <c r="CO29" s="646"/>
      <c r="CP29" s="646"/>
      <c r="CQ29" s="647"/>
      <c r="CR29" s="630">
        <v>886848</v>
      </c>
      <c r="CS29" s="670"/>
      <c r="CT29" s="670"/>
      <c r="CU29" s="670"/>
      <c r="CV29" s="670"/>
      <c r="CW29" s="670"/>
      <c r="CX29" s="670"/>
      <c r="CY29" s="671"/>
      <c r="CZ29" s="635">
        <v>11.3</v>
      </c>
      <c r="DA29" s="664"/>
      <c r="DB29" s="664"/>
      <c r="DC29" s="672"/>
      <c r="DD29" s="639">
        <v>886848</v>
      </c>
      <c r="DE29" s="670"/>
      <c r="DF29" s="670"/>
      <c r="DG29" s="670"/>
      <c r="DH29" s="670"/>
      <c r="DI29" s="670"/>
      <c r="DJ29" s="670"/>
      <c r="DK29" s="671"/>
      <c r="DL29" s="639">
        <v>886848</v>
      </c>
      <c r="DM29" s="670"/>
      <c r="DN29" s="670"/>
      <c r="DO29" s="670"/>
      <c r="DP29" s="670"/>
      <c r="DQ29" s="670"/>
      <c r="DR29" s="670"/>
      <c r="DS29" s="670"/>
      <c r="DT29" s="670"/>
      <c r="DU29" s="670"/>
      <c r="DV29" s="671"/>
      <c r="DW29" s="635">
        <v>17.899999999999999</v>
      </c>
      <c r="DX29" s="664"/>
      <c r="DY29" s="664"/>
      <c r="DZ29" s="664"/>
      <c r="EA29" s="664"/>
      <c r="EB29" s="664"/>
      <c r="EC29" s="665"/>
    </row>
    <row r="30" spans="2:133" ht="11.25" customHeight="1" x14ac:dyDescent="0.15">
      <c r="B30" s="627" t="s">
        <v>263</v>
      </c>
      <c r="C30" s="628"/>
      <c r="D30" s="628"/>
      <c r="E30" s="628"/>
      <c r="F30" s="628"/>
      <c r="G30" s="628"/>
      <c r="H30" s="628"/>
      <c r="I30" s="628"/>
      <c r="J30" s="628"/>
      <c r="K30" s="628"/>
      <c r="L30" s="628"/>
      <c r="M30" s="628"/>
      <c r="N30" s="628"/>
      <c r="O30" s="628"/>
      <c r="P30" s="628"/>
      <c r="Q30" s="629"/>
      <c r="R30" s="630">
        <v>91263</v>
      </c>
      <c r="S30" s="631"/>
      <c r="T30" s="631"/>
      <c r="U30" s="631"/>
      <c r="V30" s="631"/>
      <c r="W30" s="631"/>
      <c r="X30" s="631"/>
      <c r="Y30" s="632"/>
      <c r="Z30" s="633">
        <v>1.1000000000000001</v>
      </c>
      <c r="AA30" s="633"/>
      <c r="AB30" s="633"/>
      <c r="AC30" s="633"/>
      <c r="AD30" s="634">
        <v>19647</v>
      </c>
      <c r="AE30" s="634"/>
      <c r="AF30" s="634"/>
      <c r="AG30" s="634"/>
      <c r="AH30" s="634"/>
      <c r="AI30" s="634"/>
      <c r="AJ30" s="634"/>
      <c r="AK30" s="634"/>
      <c r="AL30" s="635">
        <v>0.4</v>
      </c>
      <c r="AM30" s="636"/>
      <c r="AN30" s="636"/>
      <c r="AO30" s="637"/>
      <c r="AP30" s="609" t="s">
        <v>217</v>
      </c>
      <c r="AQ30" s="610"/>
      <c r="AR30" s="610"/>
      <c r="AS30" s="610"/>
      <c r="AT30" s="610"/>
      <c r="AU30" s="610"/>
      <c r="AV30" s="610"/>
      <c r="AW30" s="610"/>
      <c r="AX30" s="610"/>
      <c r="AY30" s="610"/>
      <c r="AZ30" s="610"/>
      <c r="BA30" s="610"/>
      <c r="BB30" s="610"/>
      <c r="BC30" s="610"/>
      <c r="BD30" s="610"/>
      <c r="BE30" s="610"/>
      <c r="BF30" s="611"/>
      <c r="BG30" s="609" t="s">
        <v>264</v>
      </c>
      <c r="BH30" s="677"/>
      <c r="BI30" s="677"/>
      <c r="BJ30" s="677"/>
      <c r="BK30" s="677"/>
      <c r="BL30" s="677"/>
      <c r="BM30" s="677"/>
      <c r="BN30" s="677"/>
      <c r="BO30" s="677"/>
      <c r="BP30" s="677"/>
      <c r="BQ30" s="678"/>
      <c r="BR30" s="609" t="s">
        <v>265</v>
      </c>
      <c r="BS30" s="677"/>
      <c r="BT30" s="677"/>
      <c r="BU30" s="677"/>
      <c r="BV30" s="677"/>
      <c r="BW30" s="677"/>
      <c r="BX30" s="677"/>
      <c r="BY30" s="677"/>
      <c r="BZ30" s="677"/>
      <c r="CA30" s="677"/>
      <c r="CB30" s="678"/>
      <c r="CD30" s="681"/>
      <c r="CE30" s="682"/>
      <c r="CF30" s="645" t="s">
        <v>563</v>
      </c>
      <c r="CG30" s="646"/>
      <c r="CH30" s="646"/>
      <c r="CI30" s="646"/>
      <c r="CJ30" s="646"/>
      <c r="CK30" s="646"/>
      <c r="CL30" s="646"/>
      <c r="CM30" s="646"/>
      <c r="CN30" s="646"/>
      <c r="CO30" s="646"/>
      <c r="CP30" s="646"/>
      <c r="CQ30" s="647"/>
      <c r="CR30" s="630">
        <v>857562</v>
      </c>
      <c r="CS30" s="631"/>
      <c r="CT30" s="631"/>
      <c r="CU30" s="631"/>
      <c r="CV30" s="631"/>
      <c r="CW30" s="631"/>
      <c r="CX30" s="631"/>
      <c r="CY30" s="632"/>
      <c r="CZ30" s="635">
        <v>10.9</v>
      </c>
      <c r="DA30" s="664"/>
      <c r="DB30" s="664"/>
      <c r="DC30" s="672"/>
      <c r="DD30" s="639">
        <v>857562</v>
      </c>
      <c r="DE30" s="631"/>
      <c r="DF30" s="631"/>
      <c r="DG30" s="631"/>
      <c r="DH30" s="631"/>
      <c r="DI30" s="631"/>
      <c r="DJ30" s="631"/>
      <c r="DK30" s="632"/>
      <c r="DL30" s="639">
        <v>857562</v>
      </c>
      <c r="DM30" s="631"/>
      <c r="DN30" s="631"/>
      <c r="DO30" s="631"/>
      <c r="DP30" s="631"/>
      <c r="DQ30" s="631"/>
      <c r="DR30" s="631"/>
      <c r="DS30" s="631"/>
      <c r="DT30" s="631"/>
      <c r="DU30" s="631"/>
      <c r="DV30" s="632"/>
      <c r="DW30" s="635">
        <v>17.3</v>
      </c>
      <c r="DX30" s="664"/>
      <c r="DY30" s="664"/>
      <c r="DZ30" s="664"/>
      <c r="EA30" s="664"/>
      <c r="EB30" s="664"/>
      <c r="EC30" s="665"/>
    </row>
    <row r="31" spans="2:133" ht="11.25" customHeight="1" x14ac:dyDescent="0.15">
      <c r="B31" s="627" t="s">
        <v>266</v>
      </c>
      <c r="C31" s="628"/>
      <c r="D31" s="628"/>
      <c r="E31" s="628"/>
      <c r="F31" s="628"/>
      <c r="G31" s="628"/>
      <c r="H31" s="628"/>
      <c r="I31" s="628"/>
      <c r="J31" s="628"/>
      <c r="K31" s="628"/>
      <c r="L31" s="628"/>
      <c r="M31" s="628"/>
      <c r="N31" s="628"/>
      <c r="O31" s="628"/>
      <c r="P31" s="628"/>
      <c r="Q31" s="629"/>
      <c r="R31" s="630">
        <v>16015</v>
      </c>
      <c r="S31" s="631"/>
      <c r="T31" s="631"/>
      <c r="U31" s="631"/>
      <c r="V31" s="631"/>
      <c r="W31" s="631"/>
      <c r="X31" s="631"/>
      <c r="Y31" s="632"/>
      <c r="Z31" s="633">
        <v>0.2</v>
      </c>
      <c r="AA31" s="633"/>
      <c r="AB31" s="633"/>
      <c r="AC31" s="633"/>
      <c r="AD31" s="634" t="s">
        <v>528</v>
      </c>
      <c r="AE31" s="634"/>
      <c r="AF31" s="634"/>
      <c r="AG31" s="634"/>
      <c r="AH31" s="634"/>
      <c r="AI31" s="634"/>
      <c r="AJ31" s="634"/>
      <c r="AK31" s="634"/>
      <c r="AL31" s="635" t="s">
        <v>528</v>
      </c>
      <c r="AM31" s="636"/>
      <c r="AN31" s="636"/>
      <c r="AO31" s="637"/>
      <c r="AP31" s="690" t="s">
        <v>267</v>
      </c>
      <c r="AQ31" s="691"/>
      <c r="AR31" s="691"/>
      <c r="AS31" s="691"/>
      <c r="AT31" s="696" t="s">
        <v>268</v>
      </c>
      <c r="AU31" s="360"/>
      <c r="AV31" s="360"/>
      <c r="AW31" s="360"/>
      <c r="AX31" s="616" t="s">
        <v>187</v>
      </c>
      <c r="AY31" s="617"/>
      <c r="AZ31" s="617"/>
      <c r="BA31" s="617"/>
      <c r="BB31" s="617"/>
      <c r="BC31" s="617"/>
      <c r="BD31" s="617"/>
      <c r="BE31" s="617"/>
      <c r="BF31" s="618"/>
      <c r="BG31" s="689">
        <v>99.1</v>
      </c>
      <c r="BH31" s="685"/>
      <c r="BI31" s="685"/>
      <c r="BJ31" s="685"/>
      <c r="BK31" s="685"/>
      <c r="BL31" s="685"/>
      <c r="BM31" s="625">
        <v>94.7</v>
      </c>
      <c r="BN31" s="685"/>
      <c r="BO31" s="685"/>
      <c r="BP31" s="685"/>
      <c r="BQ31" s="686"/>
      <c r="BR31" s="689">
        <v>91.6</v>
      </c>
      <c r="BS31" s="685"/>
      <c r="BT31" s="685"/>
      <c r="BU31" s="685"/>
      <c r="BV31" s="685"/>
      <c r="BW31" s="685"/>
      <c r="BX31" s="625">
        <v>87.7</v>
      </c>
      <c r="BY31" s="685"/>
      <c r="BZ31" s="685"/>
      <c r="CA31" s="685"/>
      <c r="CB31" s="686"/>
      <c r="CD31" s="681"/>
      <c r="CE31" s="682"/>
      <c r="CF31" s="645" t="s">
        <v>564</v>
      </c>
      <c r="CG31" s="646"/>
      <c r="CH31" s="646"/>
      <c r="CI31" s="646"/>
      <c r="CJ31" s="646"/>
      <c r="CK31" s="646"/>
      <c r="CL31" s="646"/>
      <c r="CM31" s="646"/>
      <c r="CN31" s="646"/>
      <c r="CO31" s="646"/>
      <c r="CP31" s="646"/>
      <c r="CQ31" s="647"/>
      <c r="CR31" s="630">
        <v>29286</v>
      </c>
      <c r="CS31" s="670"/>
      <c r="CT31" s="670"/>
      <c r="CU31" s="670"/>
      <c r="CV31" s="670"/>
      <c r="CW31" s="670"/>
      <c r="CX31" s="670"/>
      <c r="CY31" s="671"/>
      <c r="CZ31" s="635">
        <v>0.4</v>
      </c>
      <c r="DA31" s="664"/>
      <c r="DB31" s="664"/>
      <c r="DC31" s="672"/>
      <c r="DD31" s="639">
        <v>29286</v>
      </c>
      <c r="DE31" s="670"/>
      <c r="DF31" s="670"/>
      <c r="DG31" s="670"/>
      <c r="DH31" s="670"/>
      <c r="DI31" s="670"/>
      <c r="DJ31" s="670"/>
      <c r="DK31" s="671"/>
      <c r="DL31" s="639">
        <v>29286</v>
      </c>
      <c r="DM31" s="670"/>
      <c r="DN31" s="670"/>
      <c r="DO31" s="670"/>
      <c r="DP31" s="670"/>
      <c r="DQ31" s="670"/>
      <c r="DR31" s="670"/>
      <c r="DS31" s="670"/>
      <c r="DT31" s="670"/>
      <c r="DU31" s="670"/>
      <c r="DV31" s="671"/>
      <c r="DW31" s="635">
        <v>0.6</v>
      </c>
      <c r="DX31" s="664"/>
      <c r="DY31" s="664"/>
      <c r="DZ31" s="664"/>
      <c r="EA31" s="664"/>
      <c r="EB31" s="664"/>
      <c r="EC31" s="665"/>
    </row>
    <row r="32" spans="2:133" ht="11.25" customHeight="1" x14ac:dyDescent="0.15">
      <c r="B32" s="627" t="s">
        <v>269</v>
      </c>
      <c r="C32" s="628"/>
      <c r="D32" s="628"/>
      <c r="E32" s="628"/>
      <c r="F32" s="628"/>
      <c r="G32" s="628"/>
      <c r="H32" s="628"/>
      <c r="I32" s="628"/>
      <c r="J32" s="628"/>
      <c r="K32" s="628"/>
      <c r="L32" s="628"/>
      <c r="M32" s="628"/>
      <c r="N32" s="628"/>
      <c r="O32" s="628"/>
      <c r="P32" s="628"/>
      <c r="Q32" s="629"/>
      <c r="R32" s="630">
        <v>1330770</v>
      </c>
      <c r="S32" s="631"/>
      <c r="T32" s="631"/>
      <c r="U32" s="631"/>
      <c r="V32" s="631"/>
      <c r="W32" s="631"/>
      <c r="X32" s="631"/>
      <c r="Y32" s="632"/>
      <c r="Z32" s="633">
        <v>16.8</v>
      </c>
      <c r="AA32" s="633"/>
      <c r="AB32" s="633"/>
      <c r="AC32" s="633"/>
      <c r="AD32" s="634" t="s">
        <v>531</v>
      </c>
      <c r="AE32" s="634"/>
      <c r="AF32" s="634"/>
      <c r="AG32" s="634"/>
      <c r="AH32" s="634"/>
      <c r="AI32" s="634"/>
      <c r="AJ32" s="634"/>
      <c r="AK32" s="634"/>
      <c r="AL32" s="635" t="s">
        <v>531</v>
      </c>
      <c r="AM32" s="636"/>
      <c r="AN32" s="636"/>
      <c r="AO32" s="637"/>
      <c r="AP32" s="692"/>
      <c r="AQ32" s="693"/>
      <c r="AR32" s="693"/>
      <c r="AS32" s="693"/>
      <c r="AT32" s="697"/>
      <c r="AU32" s="361" t="s">
        <v>565</v>
      </c>
      <c r="AV32" s="361"/>
      <c r="AW32" s="361"/>
      <c r="AX32" s="627" t="s">
        <v>270</v>
      </c>
      <c r="AY32" s="628"/>
      <c r="AZ32" s="628"/>
      <c r="BA32" s="628"/>
      <c r="BB32" s="628"/>
      <c r="BC32" s="628"/>
      <c r="BD32" s="628"/>
      <c r="BE32" s="628"/>
      <c r="BF32" s="629"/>
      <c r="BG32" s="699">
        <v>99.4</v>
      </c>
      <c r="BH32" s="670"/>
      <c r="BI32" s="670"/>
      <c r="BJ32" s="670"/>
      <c r="BK32" s="670"/>
      <c r="BL32" s="670"/>
      <c r="BM32" s="636">
        <v>96.6</v>
      </c>
      <c r="BN32" s="687"/>
      <c r="BO32" s="687"/>
      <c r="BP32" s="687"/>
      <c r="BQ32" s="688"/>
      <c r="BR32" s="699">
        <v>99</v>
      </c>
      <c r="BS32" s="670"/>
      <c r="BT32" s="670"/>
      <c r="BU32" s="670"/>
      <c r="BV32" s="670"/>
      <c r="BW32" s="670"/>
      <c r="BX32" s="636">
        <v>96.1</v>
      </c>
      <c r="BY32" s="687"/>
      <c r="BZ32" s="687"/>
      <c r="CA32" s="687"/>
      <c r="CB32" s="688"/>
      <c r="CD32" s="683"/>
      <c r="CE32" s="684"/>
      <c r="CF32" s="645" t="s">
        <v>566</v>
      </c>
      <c r="CG32" s="646"/>
      <c r="CH32" s="646"/>
      <c r="CI32" s="646"/>
      <c r="CJ32" s="646"/>
      <c r="CK32" s="646"/>
      <c r="CL32" s="646"/>
      <c r="CM32" s="646"/>
      <c r="CN32" s="646"/>
      <c r="CO32" s="646"/>
      <c r="CP32" s="646"/>
      <c r="CQ32" s="647"/>
      <c r="CR32" s="630">
        <v>8</v>
      </c>
      <c r="CS32" s="631"/>
      <c r="CT32" s="631"/>
      <c r="CU32" s="631"/>
      <c r="CV32" s="631"/>
      <c r="CW32" s="631"/>
      <c r="CX32" s="631"/>
      <c r="CY32" s="632"/>
      <c r="CZ32" s="635">
        <v>0</v>
      </c>
      <c r="DA32" s="664"/>
      <c r="DB32" s="664"/>
      <c r="DC32" s="672"/>
      <c r="DD32" s="639">
        <v>8</v>
      </c>
      <c r="DE32" s="631"/>
      <c r="DF32" s="631"/>
      <c r="DG32" s="631"/>
      <c r="DH32" s="631"/>
      <c r="DI32" s="631"/>
      <c r="DJ32" s="631"/>
      <c r="DK32" s="632"/>
      <c r="DL32" s="639">
        <v>8</v>
      </c>
      <c r="DM32" s="631"/>
      <c r="DN32" s="631"/>
      <c r="DO32" s="631"/>
      <c r="DP32" s="631"/>
      <c r="DQ32" s="631"/>
      <c r="DR32" s="631"/>
      <c r="DS32" s="631"/>
      <c r="DT32" s="631"/>
      <c r="DU32" s="631"/>
      <c r="DV32" s="632"/>
      <c r="DW32" s="635">
        <v>0</v>
      </c>
      <c r="DX32" s="664"/>
      <c r="DY32" s="664"/>
      <c r="DZ32" s="664"/>
      <c r="EA32" s="664"/>
      <c r="EB32" s="664"/>
      <c r="EC32" s="665"/>
    </row>
    <row r="33" spans="2:133" ht="11.25" customHeight="1" x14ac:dyDescent="0.15">
      <c r="B33" s="666" t="s">
        <v>271</v>
      </c>
      <c r="C33" s="667"/>
      <c r="D33" s="667"/>
      <c r="E33" s="667"/>
      <c r="F33" s="667"/>
      <c r="G33" s="667"/>
      <c r="H33" s="667"/>
      <c r="I33" s="667"/>
      <c r="J33" s="667"/>
      <c r="K33" s="667"/>
      <c r="L33" s="667"/>
      <c r="M33" s="667"/>
      <c r="N33" s="667"/>
      <c r="O33" s="667"/>
      <c r="P33" s="667"/>
      <c r="Q33" s="668"/>
      <c r="R33" s="630" t="s">
        <v>531</v>
      </c>
      <c r="S33" s="631"/>
      <c r="T33" s="631"/>
      <c r="U33" s="631"/>
      <c r="V33" s="631"/>
      <c r="W33" s="631"/>
      <c r="X33" s="631"/>
      <c r="Y33" s="632"/>
      <c r="Z33" s="633" t="s">
        <v>531</v>
      </c>
      <c r="AA33" s="633"/>
      <c r="AB33" s="633"/>
      <c r="AC33" s="633"/>
      <c r="AD33" s="634" t="s">
        <v>531</v>
      </c>
      <c r="AE33" s="634"/>
      <c r="AF33" s="634"/>
      <c r="AG33" s="634"/>
      <c r="AH33" s="634"/>
      <c r="AI33" s="634"/>
      <c r="AJ33" s="634"/>
      <c r="AK33" s="634"/>
      <c r="AL33" s="635" t="s">
        <v>528</v>
      </c>
      <c r="AM33" s="636"/>
      <c r="AN33" s="636"/>
      <c r="AO33" s="637"/>
      <c r="AP33" s="694"/>
      <c r="AQ33" s="695"/>
      <c r="AR33" s="695"/>
      <c r="AS33" s="695"/>
      <c r="AT33" s="698"/>
      <c r="AU33" s="362"/>
      <c r="AV33" s="362"/>
      <c r="AW33" s="362"/>
      <c r="AX33" s="674" t="s">
        <v>272</v>
      </c>
      <c r="AY33" s="675"/>
      <c r="AZ33" s="675"/>
      <c r="BA33" s="675"/>
      <c r="BB33" s="675"/>
      <c r="BC33" s="675"/>
      <c r="BD33" s="675"/>
      <c r="BE33" s="675"/>
      <c r="BF33" s="676"/>
      <c r="BG33" s="700">
        <v>98.9</v>
      </c>
      <c r="BH33" s="701"/>
      <c r="BI33" s="701"/>
      <c r="BJ33" s="701"/>
      <c r="BK33" s="701"/>
      <c r="BL33" s="701"/>
      <c r="BM33" s="702">
        <v>93.1</v>
      </c>
      <c r="BN33" s="701"/>
      <c r="BO33" s="701"/>
      <c r="BP33" s="701"/>
      <c r="BQ33" s="703"/>
      <c r="BR33" s="700">
        <v>85.9</v>
      </c>
      <c r="BS33" s="701"/>
      <c r="BT33" s="701"/>
      <c r="BU33" s="701"/>
      <c r="BV33" s="701"/>
      <c r="BW33" s="701"/>
      <c r="BX33" s="702">
        <v>81.400000000000006</v>
      </c>
      <c r="BY33" s="701"/>
      <c r="BZ33" s="701"/>
      <c r="CA33" s="701"/>
      <c r="CB33" s="703"/>
      <c r="CD33" s="645" t="s">
        <v>273</v>
      </c>
      <c r="CE33" s="646"/>
      <c r="CF33" s="646"/>
      <c r="CG33" s="646"/>
      <c r="CH33" s="646"/>
      <c r="CI33" s="646"/>
      <c r="CJ33" s="646"/>
      <c r="CK33" s="646"/>
      <c r="CL33" s="646"/>
      <c r="CM33" s="646"/>
      <c r="CN33" s="646"/>
      <c r="CO33" s="646"/>
      <c r="CP33" s="646"/>
      <c r="CQ33" s="647"/>
      <c r="CR33" s="630">
        <v>3366789</v>
      </c>
      <c r="CS33" s="670"/>
      <c r="CT33" s="670"/>
      <c r="CU33" s="670"/>
      <c r="CV33" s="670"/>
      <c r="CW33" s="670"/>
      <c r="CX33" s="670"/>
      <c r="CY33" s="671"/>
      <c r="CZ33" s="635">
        <v>42.9</v>
      </c>
      <c r="DA33" s="664"/>
      <c r="DB33" s="664"/>
      <c r="DC33" s="672"/>
      <c r="DD33" s="639">
        <v>2620835</v>
      </c>
      <c r="DE33" s="670"/>
      <c r="DF33" s="670"/>
      <c r="DG33" s="670"/>
      <c r="DH33" s="670"/>
      <c r="DI33" s="670"/>
      <c r="DJ33" s="670"/>
      <c r="DK33" s="671"/>
      <c r="DL33" s="639">
        <v>2053371</v>
      </c>
      <c r="DM33" s="670"/>
      <c r="DN33" s="670"/>
      <c r="DO33" s="670"/>
      <c r="DP33" s="670"/>
      <c r="DQ33" s="670"/>
      <c r="DR33" s="670"/>
      <c r="DS33" s="670"/>
      <c r="DT33" s="670"/>
      <c r="DU33" s="670"/>
      <c r="DV33" s="671"/>
      <c r="DW33" s="635">
        <v>41.5</v>
      </c>
      <c r="DX33" s="664"/>
      <c r="DY33" s="664"/>
      <c r="DZ33" s="664"/>
      <c r="EA33" s="664"/>
      <c r="EB33" s="664"/>
      <c r="EC33" s="665"/>
    </row>
    <row r="34" spans="2:133" ht="11.25" customHeight="1" x14ac:dyDescent="0.15">
      <c r="B34" s="627" t="s">
        <v>274</v>
      </c>
      <c r="C34" s="628"/>
      <c r="D34" s="628"/>
      <c r="E34" s="628"/>
      <c r="F34" s="628"/>
      <c r="G34" s="628"/>
      <c r="H34" s="628"/>
      <c r="I34" s="628"/>
      <c r="J34" s="628"/>
      <c r="K34" s="628"/>
      <c r="L34" s="628"/>
      <c r="M34" s="628"/>
      <c r="N34" s="628"/>
      <c r="O34" s="628"/>
      <c r="P34" s="628"/>
      <c r="Q34" s="629"/>
      <c r="R34" s="630">
        <v>541145</v>
      </c>
      <c r="S34" s="631"/>
      <c r="T34" s="631"/>
      <c r="U34" s="631"/>
      <c r="V34" s="631"/>
      <c r="W34" s="631"/>
      <c r="X34" s="631"/>
      <c r="Y34" s="632"/>
      <c r="Z34" s="633">
        <v>6.8</v>
      </c>
      <c r="AA34" s="633"/>
      <c r="AB34" s="633"/>
      <c r="AC34" s="633"/>
      <c r="AD34" s="634" t="s">
        <v>528</v>
      </c>
      <c r="AE34" s="634"/>
      <c r="AF34" s="634"/>
      <c r="AG34" s="634"/>
      <c r="AH34" s="634"/>
      <c r="AI34" s="634"/>
      <c r="AJ34" s="634"/>
      <c r="AK34" s="634"/>
      <c r="AL34" s="635" t="s">
        <v>531</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567</v>
      </c>
      <c r="CE34" s="646"/>
      <c r="CF34" s="646"/>
      <c r="CG34" s="646"/>
      <c r="CH34" s="646"/>
      <c r="CI34" s="646"/>
      <c r="CJ34" s="646"/>
      <c r="CK34" s="646"/>
      <c r="CL34" s="646"/>
      <c r="CM34" s="646"/>
      <c r="CN34" s="646"/>
      <c r="CO34" s="646"/>
      <c r="CP34" s="646"/>
      <c r="CQ34" s="647"/>
      <c r="CR34" s="630">
        <v>1256473</v>
      </c>
      <c r="CS34" s="631"/>
      <c r="CT34" s="631"/>
      <c r="CU34" s="631"/>
      <c r="CV34" s="631"/>
      <c r="CW34" s="631"/>
      <c r="CX34" s="631"/>
      <c r="CY34" s="632"/>
      <c r="CZ34" s="635">
        <v>16</v>
      </c>
      <c r="DA34" s="664"/>
      <c r="DB34" s="664"/>
      <c r="DC34" s="672"/>
      <c r="DD34" s="639">
        <v>806833</v>
      </c>
      <c r="DE34" s="631"/>
      <c r="DF34" s="631"/>
      <c r="DG34" s="631"/>
      <c r="DH34" s="631"/>
      <c r="DI34" s="631"/>
      <c r="DJ34" s="631"/>
      <c r="DK34" s="632"/>
      <c r="DL34" s="639">
        <v>713827</v>
      </c>
      <c r="DM34" s="631"/>
      <c r="DN34" s="631"/>
      <c r="DO34" s="631"/>
      <c r="DP34" s="631"/>
      <c r="DQ34" s="631"/>
      <c r="DR34" s="631"/>
      <c r="DS34" s="631"/>
      <c r="DT34" s="631"/>
      <c r="DU34" s="631"/>
      <c r="DV34" s="632"/>
      <c r="DW34" s="635">
        <v>14.4</v>
      </c>
      <c r="DX34" s="664"/>
      <c r="DY34" s="664"/>
      <c r="DZ34" s="664"/>
      <c r="EA34" s="664"/>
      <c r="EB34" s="664"/>
      <c r="EC34" s="665"/>
    </row>
    <row r="35" spans="2:133" ht="11.25" customHeight="1" x14ac:dyDescent="0.15">
      <c r="B35" s="627" t="s">
        <v>275</v>
      </c>
      <c r="C35" s="628"/>
      <c r="D35" s="628"/>
      <c r="E35" s="628"/>
      <c r="F35" s="628"/>
      <c r="G35" s="628"/>
      <c r="H35" s="628"/>
      <c r="I35" s="628"/>
      <c r="J35" s="628"/>
      <c r="K35" s="628"/>
      <c r="L35" s="628"/>
      <c r="M35" s="628"/>
      <c r="N35" s="628"/>
      <c r="O35" s="628"/>
      <c r="P35" s="628"/>
      <c r="Q35" s="629"/>
      <c r="R35" s="630">
        <v>48400</v>
      </c>
      <c r="S35" s="631"/>
      <c r="T35" s="631"/>
      <c r="U35" s="631"/>
      <c r="V35" s="631"/>
      <c r="W35" s="631"/>
      <c r="X35" s="631"/>
      <c r="Y35" s="632"/>
      <c r="Z35" s="633">
        <v>0.6</v>
      </c>
      <c r="AA35" s="633"/>
      <c r="AB35" s="633"/>
      <c r="AC35" s="633"/>
      <c r="AD35" s="634">
        <v>11393</v>
      </c>
      <c r="AE35" s="634"/>
      <c r="AF35" s="634"/>
      <c r="AG35" s="634"/>
      <c r="AH35" s="634"/>
      <c r="AI35" s="634"/>
      <c r="AJ35" s="634"/>
      <c r="AK35" s="634"/>
      <c r="AL35" s="635">
        <v>0.2</v>
      </c>
      <c r="AM35" s="636"/>
      <c r="AN35" s="636"/>
      <c r="AO35" s="637"/>
      <c r="AP35" s="218"/>
      <c r="AQ35" s="609" t="s">
        <v>276</v>
      </c>
      <c r="AR35" s="610"/>
      <c r="AS35" s="610"/>
      <c r="AT35" s="610"/>
      <c r="AU35" s="610"/>
      <c r="AV35" s="610"/>
      <c r="AW35" s="610"/>
      <c r="AX35" s="610"/>
      <c r="AY35" s="610"/>
      <c r="AZ35" s="610"/>
      <c r="BA35" s="610"/>
      <c r="BB35" s="610"/>
      <c r="BC35" s="610"/>
      <c r="BD35" s="610"/>
      <c r="BE35" s="610"/>
      <c r="BF35" s="611"/>
      <c r="BG35" s="609" t="s">
        <v>277</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568</v>
      </c>
      <c r="CE35" s="646"/>
      <c r="CF35" s="646"/>
      <c r="CG35" s="646"/>
      <c r="CH35" s="646"/>
      <c r="CI35" s="646"/>
      <c r="CJ35" s="646"/>
      <c r="CK35" s="646"/>
      <c r="CL35" s="646"/>
      <c r="CM35" s="646"/>
      <c r="CN35" s="646"/>
      <c r="CO35" s="646"/>
      <c r="CP35" s="646"/>
      <c r="CQ35" s="647"/>
      <c r="CR35" s="630">
        <v>132377</v>
      </c>
      <c r="CS35" s="670"/>
      <c r="CT35" s="670"/>
      <c r="CU35" s="670"/>
      <c r="CV35" s="670"/>
      <c r="CW35" s="670"/>
      <c r="CX35" s="670"/>
      <c r="CY35" s="671"/>
      <c r="CZ35" s="635">
        <v>1.7</v>
      </c>
      <c r="DA35" s="664"/>
      <c r="DB35" s="664"/>
      <c r="DC35" s="672"/>
      <c r="DD35" s="639">
        <v>124247</v>
      </c>
      <c r="DE35" s="670"/>
      <c r="DF35" s="670"/>
      <c r="DG35" s="670"/>
      <c r="DH35" s="670"/>
      <c r="DI35" s="670"/>
      <c r="DJ35" s="670"/>
      <c r="DK35" s="671"/>
      <c r="DL35" s="639">
        <v>124247</v>
      </c>
      <c r="DM35" s="670"/>
      <c r="DN35" s="670"/>
      <c r="DO35" s="670"/>
      <c r="DP35" s="670"/>
      <c r="DQ35" s="670"/>
      <c r="DR35" s="670"/>
      <c r="DS35" s="670"/>
      <c r="DT35" s="670"/>
      <c r="DU35" s="670"/>
      <c r="DV35" s="671"/>
      <c r="DW35" s="635">
        <v>2.5</v>
      </c>
      <c r="DX35" s="664"/>
      <c r="DY35" s="664"/>
      <c r="DZ35" s="664"/>
      <c r="EA35" s="664"/>
      <c r="EB35" s="664"/>
      <c r="EC35" s="665"/>
    </row>
    <row r="36" spans="2:133" ht="11.25" customHeight="1" x14ac:dyDescent="0.15">
      <c r="B36" s="627" t="s">
        <v>278</v>
      </c>
      <c r="C36" s="628"/>
      <c r="D36" s="628"/>
      <c r="E36" s="628"/>
      <c r="F36" s="628"/>
      <c r="G36" s="628"/>
      <c r="H36" s="628"/>
      <c r="I36" s="628"/>
      <c r="J36" s="628"/>
      <c r="K36" s="628"/>
      <c r="L36" s="628"/>
      <c r="M36" s="628"/>
      <c r="N36" s="628"/>
      <c r="O36" s="628"/>
      <c r="P36" s="628"/>
      <c r="Q36" s="629"/>
      <c r="R36" s="630">
        <v>11436</v>
      </c>
      <c r="S36" s="631"/>
      <c r="T36" s="631"/>
      <c r="U36" s="631"/>
      <c r="V36" s="631"/>
      <c r="W36" s="631"/>
      <c r="X36" s="631"/>
      <c r="Y36" s="632"/>
      <c r="Z36" s="633">
        <v>0.1</v>
      </c>
      <c r="AA36" s="633"/>
      <c r="AB36" s="633"/>
      <c r="AC36" s="633"/>
      <c r="AD36" s="634" t="s">
        <v>531</v>
      </c>
      <c r="AE36" s="634"/>
      <c r="AF36" s="634"/>
      <c r="AG36" s="634"/>
      <c r="AH36" s="634"/>
      <c r="AI36" s="634"/>
      <c r="AJ36" s="634"/>
      <c r="AK36" s="634"/>
      <c r="AL36" s="635" t="s">
        <v>528</v>
      </c>
      <c r="AM36" s="636"/>
      <c r="AN36" s="636"/>
      <c r="AO36" s="637"/>
      <c r="AP36" s="218"/>
      <c r="AQ36" s="704" t="s">
        <v>569</v>
      </c>
      <c r="AR36" s="705"/>
      <c r="AS36" s="705"/>
      <c r="AT36" s="705"/>
      <c r="AU36" s="705"/>
      <c r="AV36" s="705"/>
      <c r="AW36" s="705"/>
      <c r="AX36" s="705"/>
      <c r="AY36" s="706"/>
      <c r="AZ36" s="619">
        <v>1218363</v>
      </c>
      <c r="BA36" s="620"/>
      <c r="BB36" s="620"/>
      <c r="BC36" s="620"/>
      <c r="BD36" s="620"/>
      <c r="BE36" s="620"/>
      <c r="BF36" s="707"/>
      <c r="BG36" s="641" t="s">
        <v>279</v>
      </c>
      <c r="BH36" s="642"/>
      <c r="BI36" s="642"/>
      <c r="BJ36" s="642"/>
      <c r="BK36" s="642"/>
      <c r="BL36" s="642"/>
      <c r="BM36" s="642"/>
      <c r="BN36" s="642"/>
      <c r="BO36" s="642"/>
      <c r="BP36" s="642"/>
      <c r="BQ36" s="642"/>
      <c r="BR36" s="642"/>
      <c r="BS36" s="642"/>
      <c r="BT36" s="642"/>
      <c r="BU36" s="643"/>
      <c r="BV36" s="619" t="s">
        <v>528</v>
      </c>
      <c r="BW36" s="620"/>
      <c r="BX36" s="620"/>
      <c r="BY36" s="620"/>
      <c r="BZ36" s="620"/>
      <c r="CA36" s="620"/>
      <c r="CB36" s="707"/>
      <c r="CD36" s="645" t="s">
        <v>280</v>
      </c>
      <c r="CE36" s="646"/>
      <c r="CF36" s="646"/>
      <c r="CG36" s="646"/>
      <c r="CH36" s="646"/>
      <c r="CI36" s="646"/>
      <c r="CJ36" s="646"/>
      <c r="CK36" s="646"/>
      <c r="CL36" s="646"/>
      <c r="CM36" s="646"/>
      <c r="CN36" s="646"/>
      <c r="CO36" s="646"/>
      <c r="CP36" s="646"/>
      <c r="CQ36" s="647"/>
      <c r="CR36" s="630">
        <v>578624</v>
      </c>
      <c r="CS36" s="631"/>
      <c r="CT36" s="631"/>
      <c r="CU36" s="631"/>
      <c r="CV36" s="631"/>
      <c r="CW36" s="631"/>
      <c r="CX36" s="631"/>
      <c r="CY36" s="632"/>
      <c r="CZ36" s="635">
        <v>7.4</v>
      </c>
      <c r="DA36" s="664"/>
      <c r="DB36" s="664"/>
      <c r="DC36" s="672"/>
      <c r="DD36" s="639">
        <v>513775</v>
      </c>
      <c r="DE36" s="631"/>
      <c r="DF36" s="631"/>
      <c r="DG36" s="631"/>
      <c r="DH36" s="631"/>
      <c r="DI36" s="631"/>
      <c r="DJ36" s="631"/>
      <c r="DK36" s="632"/>
      <c r="DL36" s="639">
        <v>393071</v>
      </c>
      <c r="DM36" s="631"/>
      <c r="DN36" s="631"/>
      <c r="DO36" s="631"/>
      <c r="DP36" s="631"/>
      <c r="DQ36" s="631"/>
      <c r="DR36" s="631"/>
      <c r="DS36" s="631"/>
      <c r="DT36" s="631"/>
      <c r="DU36" s="631"/>
      <c r="DV36" s="632"/>
      <c r="DW36" s="635">
        <v>7.9</v>
      </c>
      <c r="DX36" s="664"/>
      <c r="DY36" s="664"/>
      <c r="DZ36" s="664"/>
      <c r="EA36" s="664"/>
      <c r="EB36" s="664"/>
      <c r="EC36" s="665"/>
    </row>
    <row r="37" spans="2:133" ht="11.25" customHeight="1" x14ac:dyDescent="0.15">
      <c r="B37" s="627" t="s">
        <v>281</v>
      </c>
      <c r="C37" s="628"/>
      <c r="D37" s="628"/>
      <c r="E37" s="628"/>
      <c r="F37" s="628"/>
      <c r="G37" s="628"/>
      <c r="H37" s="628"/>
      <c r="I37" s="628"/>
      <c r="J37" s="628"/>
      <c r="K37" s="628"/>
      <c r="L37" s="628"/>
      <c r="M37" s="628"/>
      <c r="N37" s="628"/>
      <c r="O37" s="628"/>
      <c r="P37" s="628"/>
      <c r="Q37" s="629"/>
      <c r="R37" s="630">
        <v>158005</v>
      </c>
      <c r="S37" s="631"/>
      <c r="T37" s="631"/>
      <c r="U37" s="631"/>
      <c r="V37" s="631"/>
      <c r="W37" s="631"/>
      <c r="X37" s="631"/>
      <c r="Y37" s="632"/>
      <c r="Z37" s="633">
        <v>2</v>
      </c>
      <c r="AA37" s="633"/>
      <c r="AB37" s="633"/>
      <c r="AC37" s="633"/>
      <c r="AD37" s="634" t="s">
        <v>528</v>
      </c>
      <c r="AE37" s="634"/>
      <c r="AF37" s="634"/>
      <c r="AG37" s="634"/>
      <c r="AH37" s="634"/>
      <c r="AI37" s="634"/>
      <c r="AJ37" s="634"/>
      <c r="AK37" s="634"/>
      <c r="AL37" s="635" t="s">
        <v>528</v>
      </c>
      <c r="AM37" s="636"/>
      <c r="AN37" s="636"/>
      <c r="AO37" s="637"/>
      <c r="AQ37" s="708" t="s">
        <v>570</v>
      </c>
      <c r="AR37" s="709"/>
      <c r="AS37" s="709"/>
      <c r="AT37" s="709"/>
      <c r="AU37" s="709"/>
      <c r="AV37" s="709"/>
      <c r="AW37" s="709"/>
      <c r="AX37" s="709"/>
      <c r="AY37" s="710"/>
      <c r="AZ37" s="630">
        <v>316781</v>
      </c>
      <c r="BA37" s="631"/>
      <c r="BB37" s="631"/>
      <c r="BC37" s="631"/>
      <c r="BD37" s="670"/>
      <c r="BE37" s="670"/>
      <c r="BF37" s="688"/>
      <c r="BG37" s="645" t="s">
        <v>282</v>
      </c>
      <c r="BH37" s="646"/>
      <c r="BI37" s="646"/>
      <c r="BJ37" s="646"/>
      <c r="BK37" s="646"/>
      <c r="BL37" s="646"/>
      <c r="BM37" s="646"/>
      <c r="BN37" s="646"/>
      <c r="BO37" s="646"/>
      <c r="BP37" s="646"/>
      <c r="BQ37" s="646"/>
      <c r="BR37" s="646"/>
      <c r="BS37" s="646"/>
      <c r="BT37" s="646"/>
      <c r="BU37" s="647"/>
      <c r="BV37" s="630" t="s">
        <v>528</v>
      </c>
      <c r="BW37" s="631"/>
      <c r="BX37" s="631"/>
      <c r="BY37" s="631"/>
      <c r="BZ37" s="631"/>
      <c r="CA37" s="631"/>
      <c r="CB37" s="640"/>
      <c r="CD37" s="645" t="s">
        <v>571</v>
      </c>
      <c r="CE37" s="646"/>
      <c r="CF37" s="646"/>
      <c r="CG37" s="646"/>
      <c r="CH37" s="646"/>
      <c r="CI37" s="646"/>
      <c r="CJ37" s="646"/>
      <c r="CK37" s="646"/>
      <c r="CL37" s="646"/>
      <c r="CM37" s="646"/>
      <c r="CN37" s="646"/>
      <c r="CO37" s="646"/>
      <c r="CP37" s="646"/>
      <c r="CQ37" s="647"/>
      <c r="CR37" s="630">
        <v>318033</v>
      </c>
      <c r="CS37" s="670"/>
      <c r="CT37" s="670"/>
      <c r="CU37" s="670"/>
      <c r="CV37" s="670"/>
      <c r="CW37" s="670"/>
      <c r="CX37" s="670"/>
      <c r="CY37" s="671"/>
      <c r="CZ37" s="635">
        <v>4.0999999999999996</v>
      </c>
      <c r="DA37" s="664"/>
      <c r="DB37" s="664"/>
      <c r="DC37" s="672"/>
      <c r="DD37" s="639">
        <v>318033</v>
      </c>
      <c r="DE37" s="670"/>
      <c r="DF37" s="670"/>
      <c r="DG37" s="670"/>
      <c r="DH37" s="670"/>
      <c r="DI37" s="670"/>
      <c r="DJ37" s="670"/>
      <c r="DK37" s="671"/>
      <c r="DL37" s="639">
        <v>310725</v>
      </c>
      <c r="DM37" s="670"/>
      <c r="DN37" s="670"/>
      <c r="DO37" s="670"/>
      <c r="DP37" s="670"/>
      <c r="DQ37" s="670"/>
      <c r="DR37" s="670"/>
      <c r="DS37" s="670"/>
      <c r="DT37" s="670"/>
      <c r="DU37" s="670"/>
      <c r="DV37" s="671"/>
      <c r="DW37" s="635">
        <v>6.3</v>
      </c>
      <c r="DX37" s="664"/>
      <c r="DY37" s="664"/>
      <c r="DZ37" s="664"/>
      <c r="EA37" s="664"/>
      <c r="EB37" s="664"/>
      <c r="EC37" s="665"/>
    </row>
    <row r="38" spans="2:133" ht="11.25" customHeight="1" x14ac:dyDescent="0.15">
      <c r="B38" s="627" t="s">
        <v>283</v>
      </c>
      <c r="C38" s="628"/>
      <c r="D38" s="628"/>
      <c r="E38" s="628"/>
      <c r="F38" s="628"/>
      <c r="G38" s="628"/>
      <c r="H38" s="628"/>
      <c r="I38" s="628"/>
      <c r="J38" s="628"/>
      <c r="K38" s="628"/>
      <c r="L38" s="628"/>
      <c r="M38" s="628"/>
      <c r="N38" s="628"/>
      <c r="O38" s="628"/>
      <c r="P38" s="628"/>
      <c r="Q38" s="629"/>
      <c r="R38" s="630">
        <v>129256</v>
      </c>
      <c r="S38" s="631"/>
      <c r="T38" s="631"/>
      <c r="U38" s="631"/>
      <c r="V38" s="631"/>
      <c r="W38" s="631"/>
      <c r="X38" s="631"/>
      <c r="Y38" s="632"/>
      <c r="Z38" s="633">
        <v>1.6</v>
      </c>
      <c r="AA38" s="633"/>
      <c r="AB38" s="633"/>
      <c r="AC38" s="633"/>
      <c r="AD38" s="634" t="s">
        <v>531</v>
      </c>
      <c r="AE38" s="634"/>
      <c r="AF38" s="634"/>
      <c r="AG38" s="634"/>
      <c r="AH38" s="634"/>
      <c r="AI38" s="634"/>
      <c r="AJ38" s="634"/>
      <c r="AK38" s="634"/>
      <c r="AL38" s="635" t="s">
        <v>525</v>
      </c>
      <c r="AM38" s="636"/>
      <c r="AN38" s="636"/>
      <c r="AO38" s="637"/>
      <c r="AQ38" s="708" t="s">
        <v>572</v>
      </c>
      <c r="AR38" s="709"/>
      <c r="AS38" s="709"/>
      <c r="AT38" s="709"/>
      <c r="AU38" s="709"/>
      <c r="AV38" s="709"/>
      <c r="AW38" s="709"/>
      <c r="AX38" s="709"/>
      <c r="AY38" s="710"/>
      <c r="AZ38" s="630" t="s">
        <v>525</v>
      </c>
      <c r="BA38" s="631"/>
      <c r="BB38" s="631"/>
      <c r="BC38" s="631"/>
      <c r="BD38" s="670"/>
      <c r="BE38" s="670"/>
      <c r="BF38" s="688"/>
      <c r="BG38" s="645" t="s">
        <v>284</v>
      </c>
      <c r="BH38" s="646"/>
      <c r="BI38" s="646"/>
      <c r="BJ38" s="646"/>
      <c r="BK38" s="646"/>
      <c r="BL38" s="646"/>
      <c r="BM38" s="646"/>
      <c r="BN38" s="646"/>
      <c r="BO38" s="646"/>
      <c r="BP38" s="646"/>
      <c r="BQ38" s="646"/>
      <c r="BR38" s="646"/>
      <c r="BS38" s="646"/>
      <c r="BT38" s="646"/>
      <c r="BU38" s="647"/>
      <c r="BV38" s="630">
        <v>2534</v>
      </c>
      <c r="BW38" s="631"/>
      <c r="BX38" s="631"/>
      <c r="BY38" s="631"/>
      <c r="BZ38" s="631"/>
      <c r="CA38" s="631"/>
      <c r="CB38" s="640"/>
      <c r="CD38" s="645" t="s">
        <v>573</v>
      </c>
      <c r="CE38" s="646"/>
      <c r="CF38" s="646"/>
      <c r="CG38" s="646"/>
      <c r="CH38" s="646"/>
      <c r="CI38" s="646"/>
      <c r="CJ38" s="646"/>
      <c r="CK38" s="646"/>
      <c r="CL38" s="646"/>
      <c r="CM38" s="646"/>
      <c r="CN38" s="646"/>
      <c r="CO38" s="646"/>
      <c r="CP38" s="646"/>
      <c r="CQ38" s="647"/>
      <c r="CR38" s="630">
        <v>1218363</v>
      </c>
      <c r="CS38" s="631"/>
      <c r="CT38" s="631"/>
      <c r="CU38" s="631"/>
      <c r="CV38" s="631"/>
      <c r="CW38" s="631"/>
      <c r="CX38" s="631"/>
      <c r="CY38" s="632"/>
      <c r="CZ38" s="635">
        <v>15.5</v>
      </c>
      <c r="DA38" s="664"/>
      <c r="DB38" s="664"/>
      <c r="DC38" s="672"/>
      <c r="DD38" s="639">
        <v>1025871</v>
      </c>
      <c r="DE38" s="631"/>
      <c r="DF38" s="631"/>
      <c r="DG38" s="631"/>
      <c r="DH38" s="631"/>
      <c r="DI38" s="631"/>
      <c r="DJ38" s="631"/>
      <c r="DK38" s="632"/>
      <c r="DL38" s="639">
        <v>822226</v>
      </c>
      <c r="DM38" s="631"/>
      <c r="DN38" s="631"/>
      <c r="DO38" s="631"/>
      <c r="DP38" s="631"/>
      <c r="DQ38" s="631"/>
      <c r="DR38" s="631"/>
      <c r="DS38" s="631"/>
      <c r="DT38" s="631"/>
      <c r="DU38" s="631"/>
      <c r="DV38" s="632"/>
      <c r="DW38" s="635">
        <v>16.600000000000001</v>
      </c>
      <c r="DX38" s="664"/>
      <c r="DY38" s="664"/>
      <c r="DZ38" s="664"/>
      <c r="EA38" s="664"/>
      <c r="EB38" s="664"/>
      <c r="EC38" s="665"/>
    </row>
    <row r="39" spans="2:133" ht="11.25" customHeight="1" x14ac:dyDescent="0.15">
      <c r="B39" s="627" t="s">
        <v>285</v>
      </c>
      <c r="C39" s="628"/>
      <c r="D39" s="628"/>
      <c r="E39" s="628"/>
      <c r="F39" s="628"/>
      <c r="G39" s="628"/>
      <c r="H39" s="628"/>
      <c r="I39" s="628"/>
      <c r="J39" s="628"/>
      <c r="K39" s="628"/>
      <c r="L39" s="628"/>
      <c r="M39" s="628"/>
      <c r="N39" s="628"/>
      <c r="O39" s="628"/>
      <c r="P39" s="628"/>
      <c r="Q39" s="629"/>
      <c r="R39" s="630">
        <v>154606</v>
      </c>
      <c r="S39" s="631"/>
      <c r="T39" s="631"/>
      <c r="U39" s="631"/>
      <c r="V39" s="631"/>
      <c r="W39" s="631"/>
      <c r="X39" s="631"/>
      <c r="Y39" s="632"/>
      <c r="Z39" s="633">
        <v>1.9</v>
      </c>
      <c r="AA39" s="633"/>
      <c r="AB39" s="633"/>
      <c r="AC39" s="633"/>
      <c r="AD39" s="634">
        <v>4</v>
      </c>
      <c r="AE39" s="634"/>
      <c r="AF39" s="634"/>
      <c r="AG39" s="634"/>
      <c r="AH39" s="634"/>
      <c r="AI39" s="634"/>
      <c r="AJ39" s="634"/>
      <c r="AK39" s="634"/>
      <c r="AL39" s="635">
        <v>0</v>
      </c>
      <c r="AM39" s="636"/>
      <c r="AN39" s="636"/>
      <c r="AO39" s="637"/>
      <c r="AQ39" s="708" t="s">
        <v>574</v>
      </c>
      <c r="AR39" s="709"/>
      <c r="AS39" s="709"/>
      <c r="AT39" s="709"/>
      <c r="AU39" s="709"/>
      <c r="AV39" s="709"/>
      <c r="AW39" s="709"/>
      <c r="AX39" s="709"/>
      <c r="AY39" s="710"/>
      <c r="AZ39" s="630" t="s">
        <v>525</v>
      </c>
      <c r="BA39" s="631"/>
      <c r="BB39" s="631"/>
      <c r="BC39" s="631"/>
      <c r="BD39" s="670"/>
      <c r="BE39" s="670"/>
      <c r="BF39" s="688"/>
      <c r="BG39" s="645" t="s">
        <v>286</v>
      </c>
      <c r="BH39" s="646"/>
      <c r="BI39" s="646"/>
      <c r="BJ39" s="646"/>
      <c r="BK39" s="646"/>
      <c r="BL39" s="646"/>
      <c r="BM39" s="646"/>
      <c r="BN39" s="646"/>
      <c r="BO39" s="646"/>
      <c r="BP39" s="646"/>
      <c r="BQ39" s="646"/>
      <c r="BR39" s="646"/>
      <c r="BS39" s="646"/>
      <c r="BT39" s="646"/>
      <c r="BU39" s="647"/>
      <c r="BV39" s="630">
        <v>3798</v>
      </c>
      <c r="BW39" s="631"/>
      <c r="BX39" s="631"/>
      <c r="BY39" s="631"/>
      <c r="BZ39" s="631"/>
      <c r="CA39" s="631"/>
      <c r="CB39" s="640"/>
      <c r="CD39" s="645" t="s">
        <v>575</v>
      </c>
      <c r="CE39" s="646"/>
      <c r="CF39" s="646"/>
      <c r="CG39" s="646"/>
      <c r="CH39" s="646"/>
      <c r="CI39" s="646"/>
      <c r="CJ39" s="646"/>
      <c r="CK39" s="646"/>
      <c r="CL39" s="646"/>
      <c r="CM39" s="646"/>
      <c r="CN39" s="646"/>
      <c r="CO39" s="646"/>
      <c r="CP39" s="646"/>
      <c r="CQ39" s="647"/>
      <c r="CR39" s="630">
        <v>180952</v>
      </c>
      <c r="CS39" s="670"/>
      <c r="CT39" s="670"/>
      <c r="CU39" s="670"/>
      <c r="CV39" s="670"/>
      <c r="CW39" s="670"/>
      <c r="CX39" s="670"/>
      <c r="CY39" s="671"/>
      <c r="CZ39" s="635">
        <v>2.2999999999999998</v>
      </c>
      <c r="DA39" s="664"/>
      <c r="DB39" s="664"/>
      <c r="DC39" s="672"/>
      <c r="DD39" s="639">
        <v>150109</v>
      </c>
      <c r="DE39" s="670"/>
      <c r="DF39" s="670"/>
      <c r="DG39" s="670"/>
      <c r="DH39" s="670"/>
      <c r="DI39" s="670"/>
      <c r="DJ39" s="670"/>
      <c r="DK39" s="671"/>
      <c r="DL39" s="639" t="s">
        <v>525</v>
      </c>
      <c r="DM39" s="670"/>
      <c r="DN39" s="670"/>
      <c r="DO39" s="670"/>
      <c r="DP39" s="670"/>
      <c r="DQ39" s="670"/>
      <c r="DR39" s="670"/>
      <c r="DS39" s="670"/>
      <c r="DT39" s="670"/>
      <c r="DU39" s="670"/>
      <c r="DV39" s="671"/>
      <c r="DW39" s="635" t="s">
        <v>525</v>
      </c>
      <c r="DX39" s="664"/>
      <c r="DY39" s="664"/>
      <c r="DZ39" s="664"/>
      <c r="EA39" s="664"/>
      <c r="EB39" s="664"/>
      <c r="EC39" s="665"/>
    </row>
    <row r="40" spans="2:133" ht="11.25" customHeight="1" x14ac:dyDescent="0.15">
      <c r="B40" s="627" t="s">
        <v>287</v>
      </c>
      <c r="C40" s="628"/>
      <c r="D40" s="628"/>
      <c r="E40" s="628"/>
      <c r="F40" s="628"/>
      <c r="G40" s="628"/>
      <c r="H40" s="628"/>
      <c r="I40" s="628"/>
      <c r="J40" s="628"/>
      <c r="K40" s="628"/>
      <c r="L40" s="628"/>
      <c r="M40" s="628"/>
      <c r="N40" s="628"/>
      <c r="O40" s="628"/>
      <c r="P40" s="628"/>
      <c r="Q40" s="629"/>
      <c r="R40" s="630">
        <v>557524</v>
      </c>
      <c r="S40" s="631"/>
      <c r="T40" s="631"/>
      <c r="U40" s="631"/>
      <c r="V40" s="631"/>
      <c r="W40" s="631"/>
      <c r="X40" s="631"/>
      <c r="Y40" s="632"/>
      <c r="Z40" s="633">
        <v>7</v>
      </c>
      <c r="AA40" s="633"/>
      <c r="AB40" s="633"/>
      <c r="AC40" s="633"/>
      <c r="AD40" s="634" t="s">
        <v>525</v>
      </c>
      <c r="AE40" s="634"/>
      <c r="AF40" s="634"/>
      <c r="AG40" s="634"/>
      <c r="AH40" s="634"/>
      <c r="AI40" s="634"/>
      <c r="AJ40" s="634"/>
      <c r="AK40" s="634"/>
      <c r="AL40" s="635" t="s">
        <v>525</v>
      </c>
      <c r="AM40" s="636"/>
      <c r="AN40" s="636"/>
      <c r="AO40" s="637"/>
      <c r="AQ40" s="708" t="s">
        <v>576</v>
      </c>
      <c r="AR40" s="709"/>
      <c r="AS40" s="709"/>
      <c r="AT40" s="709"/>
      <c r="AU40" s="709"/>
      <c r="AV40" s="709"/>
      <c r="AW40" s="709"/>
      <c r="AX40" s="709"/>
      <c r="AY40" s="710"/>
      <c r="AZ40" s="630" t="s">
        <v>528</v>
      </c>
      <c r="BA40" s="631"/>
      <c r="BB40" s="631"/>
      <c r="BC40" s="631"/>
      <c r="BD40" s="670"/>
      <c r="BE40" s="670"/>
      <c r="BF40" s="688"/>
      <c r="BG40" s="711" t="s">
        <v>577</v>
      </c>
      <c r="BH40" s="712"/>
      <c r="BI40" s="712"/>
      <c r="BJ40" s="712"/>
      <c r="BK40" s="712"/>
      <c r="BL40" s="363"/>
      <c r="BM40" s="646" t="s">
        <v>578</v>
      </c>
      <c r="BN40" s="646"/>
      <c r="BO40" s="646"/>
      <c r="BP40" s="646"/>
      <c r="BQ40" s="646"/>
      <c r="BR40" s="646"/>
      <c r="BS40" s="646"/>
      <c r="BT40" s="646"/>
      <c r="BU40" s="647"/>
      <c r="BV40" s="630">
        <v>107</v>
      </c>
      <c r="BW40" s="631"/>
      <c r="BX40" s="631"/>
      <c r="BY40" s="631"/>
      <c r="BZ40" s="631"/>
      <c r="CA40" s="631"/>
      <c r="CB40" s="640"/>
      <c r="CD40" s="645" t="s">
        <v>579</v>
      </c>
      <c r="CE40" s="646"/>
      <c r="CF40" s="646"/>
      <c r="CG40" s="646"/>
      <c r="CH40" s="646"/>
      <c r="CI40" s="646"/>
      <c r="CJ40" s="646"/>
      <c r="CK40" s="646"/>
      <c r="CL40" s="646"/>
      <c r="CM40" s="646"/>
      <c r="CN40" s="646"/>
      <c r="CO40" s="646"/>
      <c r="CP40" s="646"/>
      <c r="CQ40" s="647"/>
      <c r="CR40" s="630" t="s">
        <v>528</v>
      </c>
      <c r="CS40" s="631"/>
      <c r="CT40" s="631"/>
      <c r="CU40" s="631"/>
      <c r="CV40" s="631"/>
      <c r="CW40" s="631"/>
      <c r="CX40" s="631"/>
      <c r="CY40" s="632"/>
      <c r="CZ40" s="635" t="s">
        <v>525</v>
      </c>
      <c r="DA40" s="664"/>
      <c r="DB40" s="664"/>
      <c r="DC40" s="672"/>
      <c r="DD40" s="639" t="s">
        <v>525</v>
      </c>
      <c r="DE40" s="631"/>
      <c r="DF40" s="631"/>
      <c r="DG40" s="631"/>
      <c r="DH40" s="631"/>
      <c r="DI40" s="631"/>
      <c r="DJ40" s="631"/>
      <c r="DK40" s="632"/>
      <c r="DL40" s="639" t="s">
        <v>525</v>
      </c>
      <c r="DM40" s="631"/>
      <c r="DN40" s="631"/>
      <c r="DO40" s="631"/>
      <c r="DP40" s="631"/>
      <c r="DQ40" s="631"/>
      <c r="DR40" s="631"/>
      <c r="DS40" s="631"/>
      <c r="DT40" s="631"/>
      <c r="DU40" s="631"/>
      <c r="DV40" s="632"/>
      <c r="DW40" s="635" t="s">
        <v>525</v>
      </c>
      <c r="DX40" s="664"/>
      <c r="DY40" s="664"/>
      <c r="DZ40" s="664"/>
      <c r="EA40" s="664"/>
      <c r="EB40" s="664"/>
      <c r="EC40" s="665"/>
    </row>
    <row r="41" spans="2:133" ht="11.25" customHeight="1" x14ac:dyDescent="0.15">
      <c r="B41" s="627" t="s">
        <v>288</v>
      </c>
      <c r="C41" s="628"/>
      <c r="D41" s="628"/>
      <c r="E41" s="628"/>
      <c r="F41" s="628"/>
      <c r="G41" s="628"/>
      <c r="H41" s="628"/>
      <c r="I41" s="628"/>
      <c r="J41" s="628"/>
      <c r="K41" s="628"/>
      <c r="L41" s="628"/>
      <c r="M41" s="628"/>
      <c r="N41" s="628"/>
      <c r="O41" s="628"/>
      <c r="P41" s="628"/>
      <c r="Q41" s="629"/>
      <c r="R41" s="630" t="s">
        <v>528</v>
      </c>
      <c r="S41" s="631"/>
      <c r="T41" s="631"/>
      <c r="U41" s="631"/>
      <c r="V41" s="631"/>
      <c r="W41" s="631"/>
      <c r="X41" s="631"/>
      <c r="Y41" s="632"/>
      <c r="Z41" s="633" t="s">
        <v>528</v>
      </c>
      <c r="AA41" s="633"/>
      <c r="AB41" s="633"/>
      <c r="AC41" s="633"/>
      <c r="AD41" s="634" t="s">
        <v>528</v>
      </c>
      <c r="AE41" s="634"/>
      <c r="AF41" s="634"/>
      <c r="AG41" s="634"/>
      <c r="AH41" s="634"/>
      <c r="AI41" s="634"/>
      <c r="AJ41" s="634"/>
      <c r="AK41" s="634"/>
      <c r="AL41" s="635" t="s">
        <v>525</v>
      </c>
      <c r="AM41" s="636"/>
      <c r="AN41" s="636"/>
      <c r="AO41" s="637"/>
      <c r="AQ41" s="708" t="s">
        <v>580</v>
      </c>
      <c r="AR41" s="709"/>
      <c r="AS41" s="709"/>
      <c r="AT41" s="709"/>
      <c r="AU41" s="709"/>
      <c r="AV41" s="709"/>
      <c r="AW41" s="709"/>
      <c r="AX41" s="709"/>
      <c r="AY41" s="710"/>
      <c r="AZ41" s="630">
        <v>191250</v>
      </c>
      <c r="BA41" s="631"/>
      <c r="BB41" s="631"/>
      <c r="BC41" s="631"/>
      <c r="BD41" s="670"/>
      <c r="BE41" s="670"/>
      <c r="BF41" s="688"/>
      <c r="BG41" s="711"/>
      <c r="BH41" s="712"/>
      <c r="BI41" s="712"/>
      <c r="BJ41" s="712"/>
      <c r="BK41" s="712"/>
      <c r="BL41" s="363"/>
      <c r="BM41" s="646" t="s">
        <v>581</v>
      </c>
      <c r="BN41" s="646"/>
      <c r="BO41" s="646"/>
      <c r="BP41" s="646"/>
      <c r="BQ41" s="646"/>
      <c r="BR41" s="646"/>
      <c r="BS41" s="646"/>
      <c r="BT41" s="646"/>
      <c r="BU41" s="647"/>
      <c r="BV41" s="630">
        <v>1</v>
      </c>
      <c r="BW41" s="631"/>
      <c r="BX41" s="631"/>
      <c r="BY41" s="631"/>
      <c r="BZ41" s="631"/>
      <c r="CA41" s="631"/>
      <c r="CB41" s="640"/>
      <c r="CD41" s="645" t="s">
        <v>582</v>
      </c>
      <c r="CE41" s="646"/>
      <c r="CF41" s="646"/>
      <c r="CG41" s="646"/>
      <c r="CH41" s="646"/>
      <c r="CI41" s="646"/>
      <c r="CJ41" s="646"/>
      <c r="CK41" s="646"/>
      <c r="CL41" s="646"/>
      <c r="CM41" s="646"/>
      <c r="CN41" s="646"/>
      <c r="CO41" s="646"/>
      <c r="CP41" s="646"/>
      <c r="CQ41" s="647"/>
      <c r="CR41" s="630" t="s">
        <v>528</v>
      </c>
      <c r="CS41" s="670"/>
      <c r="CT41" s="670"/>
      <c r="CU41" s="670"/>
      <c r="CV41" s="670"/>
      <c r="CW41" s="670"/>
      <c r="CX41" s="670"/>
      <c r="CY41" s="671"/>
      <c r="CZ41" s="635" t="s">
        <v>531</v>
      </c>
      <c r="DA41" s="664"/>
      <c r="DB41" s="664"/>
      <c r="DC41" s="672"/>
      <c r="DD41" s="639" t="s">
        <v>528</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15">
      <c r="B42" s="627" t="s">
        <v>583</v>
      </c>
      <c r="C42" s="628"/>
      <c r="D42" s="628"/>
      <c r="E42" s="628"/>
      <c r="F42" s="628"/>
      <c r="G42" s="628"/>
      <c r="H42" s="628"/>
      <c r="I42" s="628"/>
      <c r="J42" s="628"/>
      <c r="K42" s="628"/>
      <c r="L42" s="628"/>
      <c r="M42" s="628"/>
      <c r="N42" s="628"/>
      <c r="O42" s="628"/>
      <c r="P42" s="628"/>
      <c r="Q42" s="629"/>
      <c r="R42" s="630" t="s">
        <v>531</v>
      </c>
      <c r="S42" s="631"/>
      <c r="T42" s="631"/>
      <c r="U42" s="631"/>
      <c r="V42" s="631"/>
      <c r="W42" s="631"/>
      <c r="X42" s="631"/>
      <c r="Y42" s="632"/>
      <c r="Z42" s="633" t="s">
        <v>531</v>
      </c>
      <c r="AA42" s="633"/>
      <c r="AB42" s="633"/>
      <c r="AC42" s="633"/>
      <c r="AD42" s="634" t="s">
        <v>528</v>
      </c>
      <c r="AE42" s="634"/>
      <c r="AF42" s="634"/>
      <c r="AG42" s="634"/>
      <c r="AH42" s="634"/>
      <c r="AI42" s="634"/>
      <c r="AJ42" s="634"/>
      <c r="AK42" s="634"/>
      <c r="AL42" s="635" t="s">
        <v>528</v>
      </c>
      <c r="AM42" s="636"/>
      <c r="AN42" s="636"/>
      <c r="AO42" s="637"/>
      <c r="AQ42" s="715" t="s">
        <v>584</v>
      </c>
      <c r="AR42" s="716"/>
      <c r="AS42" s="716"/>
      <c r="AT42" s="716"/>
      <c r="AU42" s="716"/>
      <c r="AV42" s="716"/>
      <c r="AW42" s="716"/>
      <c r="AX42" s="716"/>
      <c r="AY42" s="717"/>
      <c r="AZ42" s="724">
        <v>710332</v>
      </c>
      <c r="BA42" s="725"/>
      <c r="BB42" s="725"/>
      <c r="BC42" s="725"/>
      <c r="BD42" s="701"/>
      <c r="BE42" s="701"/>
      <c r="BF42" s="703"/>
      <c r="BG42" s="713"/>
      <c r="BH42" s="714"/>
      <c r="BI42" s="714"/>
      <c r="BJ42" s="714"/>
      <c r="BK42" s="714"/>
      <c r="BL42" s="364"/>
      <c r="BM42" s="656" t="s">
        <v>585</v>
      </c>
      <c r="BN42" s="656"/>
      <c r="BO42" s="656"/>
      <c r="BP42" s="656"/>
      <c r="BQ42" s="656"/>
      <c r="BR42" s="656"/>
      <c r="BS42" s="656"/>
      <c r="BT42" s="656"/>
      <c r="BU42" s="657"/>
      <c r="BV42" s="724">
        <v>470</v>
      </c>
      <c r="BW42" s="725"/>
      <c r="BX42" s="725"/>
      <c r="BY42" s="725"/>
      <c r="BZ42" s="725"/>
      <c r="CA42" s="725"/>
      <c r="CB42" s="737"/>
      <c r="CD42" s="627" t="s">
        <v>289</v>
      </c>
      <c r="CE42" s="628"/>
      <c r="CF42" s="628"/>
      <c r="CG42" s="628"/>
      <c r="CH42" s="628"/>
      <c r="CI42" s="628"/>
      <c r="CJ42" s="628"/>
      <c r="CK42" s="628"/>
      <c r="CL42" s="628"/>
      <c r="CM42" s="628"/>
      <c r="CN42" s="628"/>
      <c r="CO42" s="628"/>
      <c r="CP42" s="628"/>
      <c r="CQ42" s="629"/>
      <c r="CR42" s="630">
        <v>560840</v>
      </c>
      <c r="CS42" s="670"/>
      <c r="CT42" s="670"/>
      <c r="CU42" s="670"/>
      <c r="CV42" s="670"/>
      <c r="CW42" s="670"/>
      <c r="CX42" s="670"/>
      <c r="CY42" s="671"/>
      <c r="CZ42" s="635">
        <v>7.1</v>
      </c>
      <c r="DA42" s="664"/>
      <c r="DB42" s="664"/>
      <c r="DC42" s="672"/>
      <c r="DD42" s="639">
        <v>92775</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15">
      <c r="B43" s="627" t="s">
        <v>586</v>
      </c>
      <c r="C43" s="628"/>
      <c r="D43" s="628"/>
      <c r="E43" s="628"/>
      <c r="F43" s="628"/>
      <c r="G43" s="628"/>
      <c r="H43" s="628"/>
      <c r="I43" s="628"/>
      <c r="J43" s="628"/>
      <c r="K43" s="628"/>
      <c r="L43" s="628"/>
      <c r="M43" s="628"/>
      <c r="N43" s="628"/>
      <c r="O43" s="628"/>
      <c r="P43" s="628"/>
      <c r="Q43" s="629"/>
      <c r="R43" s="630">
        <v>280224</v>
      </c>
      <c r="S43" s="631"/>
      <c r="T43" s="631"/>
      <c r="U43" s="631"/>
      <c r="V43" s="631"/>
      <c r="W43" s="631"/>
      <c r="X43" s="631"/>
      <c r="Y43" s="632"/>
      <c r="Z43" s="633">
        <v>3.5</v>
      </c>
      <c r="AA43" s="633"/>
      <c r="AB43" s="633"/>
      <c r="AC43" s="633"/>
      <c r="AD43" s="634" t="s">
        <v>531</v>
      </c>
      <c r="AE43" s="634"/>
      <c r="AF43" s="634"/>
      <c r="AG43" s="634"/>
      <c r="AH43" s="634"/>
      <c r="AI43" s="634"/>
      <c r="AJ43" s="634"/>
      <c r="AK43" s="634"/>
      <c r="AL43" s="635" t="s">
        <v>531</v>
      </c>
      <c r="AM43" s="636"/>
      <c r="AN43" s="636"/>
      <c r="AO43" s="637"/>
      <c r="BV43" s="219"/>
      <c r="BW43" s="219"/>
      <c r="BX43" s="219"/>
      <c r="BY43" s="219"/>
      <c r="BZ43" s="219"/>
      <c r="CA43" s="219"/>
      <c r="CB43" s="219"/>
      <c r="CD43" s="627" t="s">
        <v>587</v>
      </c>
      <c r="CE43" s="628"/>
      <c r="CF43" s="628"/>
      <c r="CG43" s="628"/>
      <c r="CH43" s="628"/>
      <c r="CI43" s="628"/>
      <c r="CJ43" s="628"/>
      <c r="CK43" s="628"/>
      <c r="CL43" s="628"/>
      <c r="CM43" s="628"/>
      <c r="CN43" s="628"/>
      <c r="CO43" s="628"/>
      <c r="CP43" s="628"/>
      <c r="CQ43" s="629"/>
      <c r="CR43" s="630">
        <v>18032</v>
      </c>
      <c r="CS43" s="670"/>
      <c r="CT43" s="670"/>
      <c r="CU43" s="670"/>
      <c r="CV43" s="670"/>
      <c r="CW43" s="670"/>
      <c r="CX43" s="670"/>
      <c r="CY43" s="671"/>
      <c r="CZ43" s="635">
        <v>0.2</v>
      </c>
      <c r="DA43" s="664"/>
      <c r="DB43" s="664"/>
      <c r="DC43" s="672"/>
      <c r="DD43" s="639">
        <v>18032</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15">
      <c r="B44" s="674" t="s">
        <v>588</v>
      </c>
      <c r="C44" s="675"/>
      <c r="D44" s="675"/>
      <c r="E44" s="675"/>
      <c r="F44" s="675"/>
      <c r="G44" s="675"/>
      <c r="H44" s="675"/>
      <c r="I44" s="675"/>
      <c r="J44" s="675"/>
      <c r="K44" s="675"/>
      <c r="L44" s="675"/>
      <c r="M44" s="675"/>
      <c r="N44" s="675"/>
      <c r="O44" s="675"/>
      <c r="P44" s="675"/>
      <c r="Q44" s="676"/>
      <c r="R44" s="724">
        <v>7944031</v>
      </c>
      <c r="S44" s="725"/>
      <c r="T44" s="725"/>
      <c r="U44" s="725"/>
      <c r="V44" s="725"/>
      <c r="W44" s="725"/>
      <c r="X44" s="725"/>
      <c r="Y44" s="726"/>
      <c r="Z44" s="727">
        <v>100</v>
      </c>
      <c r="AA44" s="727"/>
      <c r="AB44" s="727"/>
      <c r="AC44" s="727"/>
      <c r="AD44" s="728">
        <v>4668063</v>
      </c>
      <c r="AE44" s="728"/>
      <c r="AF44" s="728"/>
      <c r="AG44" s="728"/>
      <c r="AH44" s="728"/>
      <c r="AI44" s="728"/>
      <c r="AJ44" s="728"/>
      <c r="AK44" s="728"/>
      <c r="AL44" s="729">
        <v>100</v>
      </c>
      <c r="AM44" s="702"/>
      <c r="AN44" s="702"/>
      <c r="AO44" s="730"/>
      <c r="CD44" s="731" t="s">
        <v>262</v>
      </c>
      <c r="CE44" s="732"/>
      <c r="CF44" s="627" t="s">
        <v>589</v>
      </c>
      <c r="CG44" s="628"/>
      <c r="CH44" s="628"/>
      <c r="CI44" s="628"/>
      <c r="CJ44" s="628"/>
      <c r="CK44" s="628"/>
      <c r="CL44" s="628"/>
      <c r="CM44" s="628"/>
      <c r="CN44" s="628"/>
      <c r="CO44" s="628"/>
      <c r="CP44" s="628"/>
      <c r="CQ44" s="629"/>
      <c r="CR44" s="630">
        <v>528297</v>
      </c>
      <c r="CS44" s="631"/>
      <c r="CT44" s="631"/>
      <c r="CU44" s="631"/>
      <c r="CV44" s="631"/>
      <c r="CW44" s="631"/>
      <c r="CX44" s="631"/>
      <c r="CY44" s="632"/>
      <c r="CZ44" s="635">
        <v>6.7</v>
      </c>
      <c r="DA44" s="636"/>
      <c r="DB44" s="636"/>
      <c r="DC44" s="648"/>
      <c r="DD44" s="639">
        <v>81641</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590</v>
      </c>
      <c r="CG45" s="628"/>
      <c r="CH45" s="628"/>
      <c r="CI45" s="628"/>
      <c r="CJ45" s="628"/>
      <c r="CK45" s="628"/>
      <c r="CL45" s="628"/>
      <c r="CM45" s="628"/>
      <c r="CN45" s="628"/>
      <c r="CO45" s="628"/>
      <c r="CP45" s="628"/>
      <c r="CQ45" s="629"/>
      <c r="CR45" s="630">
        <v>194643</v>
      </c>
      <c r="CS45" s="670"/>
      <c r="CT45" s="670"/>
      <c r="CU45" s="670"/>
      <c r="CV45" s="670"/>
      <c r="CW45" s="670"/>
      <c r="CX45" s="670"/>
      <c r="CY45" s="671"/>
      <c r="CZ45" s="635">
        <v>2.5</v>
      </c>
      <c r="DA45" s="664"/>
      <c r="DB45" s="664"/>
      <c r="DC45" s="672"/>
      <c r="DD45" s="639">
        <v>1995</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15">
      <c r="B46" s="221" t="s">
        <v>290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591</v>
      </c>
      <c r="CG46" s="628"/>
      <c r="CH46" s="628"/>
      <c r="CI46" s="628"/>
      <c r="CJ46" s="628"/>
      <c r="CK46" s="628"/>
      <c r="CL46" s="628"/>
      <c r="CM46" s="628"/>
      <c r="CN46" s="628"/>
      <c r="CO46" s="628"/>
      <c r="CP46" s="628"/>
      <c r="CQ46" s="629"/>
      <c r="CR46" s="630">
        <v>333654</v>
      </c>
      <c r="CS46" s="631"/>
      <c r="CT46" s="631"/>
      <c r="CU46" s="631"/>
      <c r="CV46" s="631"/>
      <c r="CW46" s="631"/>
      <c r="CX46" s="631"/>
      <c r="CY46" s="632"/>
      <c r="CZ46" s="635">
        <v>4.3</v>
      </c>
      <c r="DA46" s="636"/>
      <c r="DB46" s="636"/>
      <c r="DC46" s="648"/>
      <c r="DD46" s="639">
        <v>79646</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15">
      <c r="B47" s="749" t="s">
        <v>291</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592</v>
      </c>
      <c r="CG47" s="628"/>
      <c r="CH47" s="628"/>
      <c r="CI47" s="628"/>
      <c r="CJ47" s="628"/>
      <c r="CK47" s="628"/>
      <c r="CL47" s="628"/>
      <c r="CM47" s="628"/>
      <c r="CN47" s="628"/>
      <c r="CO47" s="628"/>
      <c r="CP47" s="628"/>
      <c r="CQ47" s="629"/>
      <c r="CR47" s="630">
        <v>32543</v>
      </c>
      <c r="CS47" s="670"/>
      <c r="CT47" s="670"/>
      <c r="CU47" s="670"/>
      <c r="CV47" s="670"/>
      <c r="CW47" s="670"/>
      <c r="CX47" s="670"/>
      <c r="CY47" s="671"/>
      <c r="CZ47" s="635">
        <v>0.4</v>
      </c>
      <c r="DA47" s="664"/>
      <c r="DB47" s="664"/>
      <c r="DC47" s="672"/>
      <c r="DD47" s="639">
        <v>11134</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x14ac:dyDescent="0.15">
      <c r="B48" s="748" t="s">
        <v>292</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593</v>
      </c>
      <c r="CG48" s="628"/>
      <c r="CH48" s="628"/>
      <c r="CI48" s="628"/>
      <c r="CJ48" s="628"/>
      <c r="CK48" s="628"/>
      <c r="CL48" s="628"/>
      <c r="CM48" s="628"/>
      <c r="CN48" s="628"/>
      <c r="CO48" s="628"/>
      <c r="CP48" s="628"/>
      <c r="CQ48" s="629"/>
      <c r="CR48" s="630" t="s">
        <v>528</v>
      </c>
      <c r="CS48" s="631"/>
      <c r="CT48" s="631"/>
      <c r="CU48" s="631"/>
      <c r="CV48" s="631"/>
      <c r="CW48" s="631"/>
      <c r="CX48" s="631"/>
      <c r="CY48" s="632"/>
      <c r="CZ48" s="635" t="s">
        <v>528</v>
      </c>
      <c r="DA48" s="636"/>
      <c r="DB48" s="636"/>
      <c r="DC48" s="648"/>
      <c r="DD48" s="639" t="s">
        <v>531</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594</v>
      </c>
      <c r="CE49" s="675"/>
      <c r="CF49" s="675"/>
      <c r="CG49" s="675"/>
      <c r="CH49" s="675"/>
      <c r="CI49" s="675"/>
      <c r="CJ49" s="675"/>
      <c r="CK49" s="675"/>
      <c r="CL49" s="675"/>
      <c r="CM49" s="675"/>
      <c r="CN49" s="675"/>
      <c r="CO49" s="675"/>
      <c r="CP49" s="675"/>
      <c r="CQ49" s="676"/>
      <c r="CR49" s="724">
        <v>7845986</v>
      </c>
      <c r="CS49" s="701"/>
      <c r="CT49" s="701"/>
      <c r="CU49" s="701"/>
      <c r="CV49" s="701"/>
      <c r="CW49" s="701"/>
      <c r="CX49" s="701"/>
      <c r="CY49" s="738"/>
      <c r="CZ49" s="729">
        <v>100</v>
      </c>
      <c r="DA49" s="739"/>
      <c r="DB49" s="739"/>
      <c r="DC49" s="740"/>
      <c r="DD49" s="741">
        <v>5460965</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293</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294</v>
      </c>
      <c r="DK2" s="1121"/>
      <c r="DL2" s="1121"/>
      <c r="DM2" s="1121"/>
      <c r="DN2" s="1121"/>
      <c r="DO2" s="1122"/>
      <c r="DP2" s="224"/>
      <c r="DQ2" s="1120" t="s">
        <v>295</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296</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297</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298</v>
      </c>
      <c r="B5" s="1025"/>
      <c r="C5" s="1025"/>
      <c r="D5" s="1025"/>
      <c r="E5" s="1025"/>
      <c r="F5" s="1025"/>
      <c r="G5" s="1025"/>
      <c r="H5" s="1025"/>
      <c r="I5" s="1025"/>
      <c r="J5" s="1025"/>
      <c r="K5" s="1025"/>
      <c r="L5" s="1025"/>
      <c r="M5" s="1025"/>
      <c r="N5" s="1025"/>
      <c r="O5" s="1025"/>
      <c r="P5" s="1026"/>
      <c r="Q5" s="1030" t="s">
        <v>299</v>
      </c>
      <c r="R5" s="1031"/>
      <c r="S5" s="1031"/>
      <c r="T5" s="1031"/>
      <c r="U5" s="1032"/>
      <c r="V5" s="1030" t="s">
        <v>300</v>
      </c>
      <c r="W5" s="1031"/>
      <c r="X5" s="1031"/>
      <c r="Y5" s="1031"/>
      <c r="Z5" s="1032"/>
      <c r="AA5" s="1030" t="s">
        <v>301</v>
      </c>
      <c r="AB5" s="1031"/>
      <c r="AC5" s="1031"/>
      <c r="AD5" s="1031"/>
      <c r="AE5" s="1031"/>
      <c r="AF5" s="1123" t="s">
        <v>302</v>
      </c>
      <c r="AG5" s="1031"/>
      <c r="AH5" s="1031"/>
      <c r="AI5" s="1031"/>
      <c r="AJ5" s="1044"/>
      <c r="AK5" s="1031" t="s">
        <v>303</v>
      </c>
      <c r="AL5" s="1031"/>
      <c r="AM5" s="1031"/>
      <c r="AN5" s="1031"/>
      <c r="AO5" s="1032"/>
      <c r="AP5" s="1030" t="s">
        <v>304</v>
      </c>
      <c r="AQ5" s="1031"/>
      <c r="AR5" s="1031"/>
      <c r="AS5" s="1031"/>
      <c r="AT5" s="1032"/>
      <c r="AU5" s="1030" t="s">
        <v>305</v>
      </c>
      <c r="AV5" s="1031"/>
      <c r="AW5" s="1031"/>
      <c r="AX5" s="1031"/>
      <c r="AY5" s="1044"/>
      <c r="AZ5" s="228"/>
      <c r="BA5" s="228"/>
      <c r="BB5" s="228"/>
      <c r="BC5" s="228"/>
      <c r="BD5" s="228"/>
      <c r="BE5" s="229"/>
      <c r="BF5" s="229"/>
      <c r="BG5" s="229"/>
      <c r="BH5" s="229"/>
      <c r="BI5" s="229"/>
      <c r="BJ5" s="229"/>
      <c r="BK5" s="229"/>
      <c r="BL5" s="229"/>
      <c r="BM5" s="229"/>
      <c r="BN5" s="229"/>
      <c r="BO5" s="229"/>
      <c r="BP5" s="229"/>
      <c r="BQ5" s="1024" t="s">
        <v>306</v>
      </c>
      <c r="BR5" s="1025"/>
      <c r="BS5" s="1025"/>
      <c r="BT5" s="1025"/>
      <c r="BU5" s="1025"/>
      <c r="BV5" s="1025"/>
      <c r="BW5" s="1025"/>
      <c r="BX5" s="1025"/>
      <c r="BY5" s="1025"/>
      <c r="BZ5" s="1025"/>
      <c r="CA5" s="1025"/>
      <c r="CB5" s="1025"/>
      <c r="CC5" s="1025"/>
      <c r="CD5" s="1025"/>
      <c r="CE5" s="1025"/>
      <c r="CF5" s="1025"/>
      <c r="CG5" s="1026"/>
      <c r="CH5" s="1030" t="s">
        <v>307</v>
      </c>
      <c r="CI5" s="1031"/>
      <c r="CJ5" s="1031"/>
      <c r="CK5" s="1031"/>
      <c r="CL5" s="1032"/>
      <c r="CM5" s="1030" t="s">
        <v>308</v>
      </c>
      <c r="CN5" s="1031"/>
      <c r="CO5" s="1031"/>
      <c r="CP5" s="1031"/>
      <c r="CQ5" s="1032"/>
      <c r="CR5" s="1030" t="s">
        <v>309</v>
      </c>
      <c r="CS5" s="1031"/>
      <c r="CT5" s="1031"/>
      <c r="CU5" s="1031"/>
      <c r="CV5" s="1032"/>
      <c r="CW5" s="1030" t="s">
        <v>310</v>
      </c>
      <c r="CX5" s="1031"/>
      <c r="CY5" s="1031"/>
      <c r="CZ5" s="1031"/>
      <c r="DA5" s="1032"/>
      <c r="DB5" s="1030" t="s">
        <v>311</v>
      </c>
      <c r="DC5" s="1031"/>
      <c r="DD5" s="1031"/>
      <c r="DE5" s="1031"/>
      <c r="DF5" s="1032"/>
      <c r="DG5" s="1113" t="s">
        <v>312</v>
      </c>
      <c r="DH5" s="1114"/>
      <c r="DI5" s="1114"/>
      <c r="DJ5" s="1114"/>
      <c r="DK5" s="1115"/>
      <c r="DL5" s="1113" t="s">
        <v>313</v>
      </c>
      <c r="DM5" s="1114"/>
      <c r="DN5" s="1114"/>
      <c r="DO5" s="1114"/>
      <c r="DP5" s="1115"/>
      <c r="DQ5" s="1030" t="s">
        <v>314</v>
      </c>
      <c r="DR5" s="1031"/>
      <c r="DS5" s="1031"/>
      <c r="DT5" s="1031"/>
      <c r="DU5" s="1032"/>
      <c r="DV5" s="1030" t="s">
        <v>305</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315</v>
      </c>
      <c r="C7" s="1077"/>
      <c r="D7" s="1077"/>
      <c r="E7" s="1077"/>
      <c r="F7" s="1077"/>
      <c r="G7" s="1077"/>
      <c r="H7" s="1077"/>
      <c r="I7" s="1077"/>
      <c r="J7" s="1077"/>
      <c r="K7" s="1077"/>
      <c r="L7" s="1077"/>
      <c r="M7" s="1077"/>
      <c r="N7" s="1077"/>
      <c r="O7" s="1077"/>
      <c r="P7" s="1078"/>
      <c r="Q7" s="1131">
        <v>7944</v>
      </c>
      <c r="R7" s="1132"/>
      <c r="S7" s="1132"/>
      <c r="T7" s="1132"/>
      <c r="U7" s="1132"/>
      <c r="V7" s="1132">
        <v>7846</v>
      </c>
      <c r="W7" s="1132"/>
      <c r="X7" s="1132"/>
      <c r="Y7" s="1132"/>
      <c r="Z7" s="1132"/>
      <c r="AA7" s="1132">
        <f>Q7-V7</f>
        <v>98</v>
      </c>
      <c r="AB7" s="1132"/>
      <c r="AC7" s="1132"/>
      <c r="AD7" s="1132"/>
      <c r="AE7" s="1133"/>
      <c r="AF7" s="1134">
        <v>72</v>
      </c>
      <c r="AG7" s="1135"/>
      <c r="AH7" s="1135"/>
      <c r="AI7" s="1135"/>
      <c r="AJ7" s="1136"/>
      <c r="AK7" s="1137">
        <v>158</v>
      </c>
      <c r="AL7" s="1138"/>
      <c r="AM7" s="1138"/>
      <c r="AN7" s="1138"/>
      <c r="AO7" s="1138"/>
      <c r="AP7" s="1138">
        <v>7871</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c r="BT7" s="1129"/>
      <c r="BU7" s="1129"/>
      <c r="BV7" s="1129"/>
      <c r="BW7" s="1129"/>
      <c r="BX7" s="1129"/>
      <c r="BY7" s="1129"/>
      <c r="BZ7" s="1129"/>
      <c r="CA7" s="1129"/>
      <c r="CB7" s="1129"/>
      <c r="CC7" s="1129"/>
      <c r="CD7" s="1129"/>
      <c r="CE7" s="1129"/>
      <c r="CF7" s="1129"/>
      <c r="CG7" s="1141"/>
      <c r="CH7" s="1125"/>
      <c r="CI7" s="1126"/>
      <c r="CJ7" s="1126"/>
      <c r="CK7" s="1126"/>
      <c r="CL7" s="1127"/>
      <c r="CM7" s="1125"/>
      <c r="CN7" s="1126"/>
      <c r="CO7" s="1126"/>
      <c r="CP7" s="1126"/>
      <c r="CQ7" s="1127"/>
      <c r="CR7" s="1125"/>
      <c r="CS7" s="1126"/>
      <c r="CT7" s="1126"/>
      <c r="CU7" s="1126"/>
      <c r="CV7" s="1127"/>
      <c r="CW7" s="1125"/>
      <c r="CX7" s="1126"/>
      <c r="CY7" s="1126"/>
      <c r="CZ7" s="1126"/>
      <c r="DA7" s="1127"/>
      <c r="DB7" s="1125"/>
      <c r="DC7" s="1126"/>
      <c r="DD7" s="1126"/>
      <c r="DE7" s="1126"/>
      <c r="DF7" s="1127"/>
      <c r="DG7" s="1125"/>
      <c r="DH7" s="1126"/>
      <c r="DI7" s="1126"/>
      <c r="DJ7" s="1126"/>
      <c r="DK7" s="1127"/>
      <c r="DL7" s="1125"/>
      <c r="DM7" s="1126"/>
      <c r="DN7" s="1126"/>
      <c r="DO7" s="1126"/>
      <c r="DP7" s="1127"/>
      <c r="DQ7" s="1125"/>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316</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317</v>
      </c>
      <c r="B23" s="966" t="s">
        <v>318</v>
      </c>
      <c r="C23" s="967"/>
      <c r="D23" s="967"/>
      <c r="E23" s="967"/>
      <c r="F23" s="967"/>
      <c r="G23" s="967"/>
      <c r="H23" s="967"/>
      <c r="I23" s="967"/>
      <c r="J23" s="967"/>
      <c r="K23" s="967"/>
      <c r="L23" s="967"/>
      <c r="M23" s="967"/>
      <c r="N23" s="967"/>
      <c r="O23" s="967"/>
      <c r="P23" s="977"/>
      <c r="Q23" s="1096">
        <v>7944</v>
      </c>
      <c r="R23" s="1090"/>
      <c r="S23" s="1090"/>
      <c r="T23" s="1090"/>
      <c r="U23" s="1090"/>
      <c r="V23" s="1090">
        <v>7846</v>
      </c>
      <c r="W23" s="1090"/>
      <c r="X23" s="1090"/>
      <c r="Y23" s="1090"/>
      <c r="Z23" s="1090"/>
      <c r="AA23" s="1090">
        <v>98</v>
      </c>
      <c r="AB23" s="1090"/>
      <c r="AC23" s="1090"/>
      <c r="AD23" s="1090"/>
      <c r="AE23" s="1097"/>
      <c r="AF23" s="1098">
        <v>72</v>
      </c>
      <c r="AG23" s="1090"/>
      <c r="AH23" s="1090"/>
      <c r="AI23" s="1090"/>
      <c r="AJ23" s="1099"/>
      <c r="AK23" s="1100"/>
      <c r="AL23" s="1101"/>
      <c r="AM23" s="1101"/>
      <c r="AN23" s="1101"/>
      <c r="AO23" s="1101"/>
      <c r="AP23" s="1090">
        <v>7871</v>
      </c>
      <c r="AQ23" s="1090"/>
      <c r="AR23" s="1090"/>
      <c r="AS23" s="1090"/>
      <c r="AT23" s="1090"/>
      <c r="AU23" s="1091"/>
      <c r="AV23" s="1091"/>
      <c r="AW23" s="1091"/>
      <c r="AX23" s="1091"/>
      <c r="AY23" s="1092"/>
      <c r="AZ23" s="1093" t="s">
        <v>226</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319</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320</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298</v>
      </c>
      <c r="B26" s="1025"/>
      <c r="C26" s="1025"/>
      <c r="D26" s="1025"/>
      <c r="E26" s="1025"/>
      <c r="F26" s="1025"/>
      <c r="G26" s="1025"/>
      <c r="H26" s="1025"/>
      <c r="I26" s="1025"/>
      <c r="J26" s="1025"/>
      <c r="K26" s="1025"/>
      <c r="L26" s="1025"/>
      <c r="M26" s="1025"/>
      <c r="N26" s="1025"/>
      <c r="O26" s="1025"/>
      <c r="P26" s="1026"/>
      <c r="Q26" s="1030" t="s">
        <v>321</v>
      </c>
      <c r="R26" s="1031"/>
      <c r="S26" s="1031"/>
      <c r="T26" s="1031"/>
      <c r="U26" s="1032"/>
      <c r="V26" s="1030" t="s">
        <v>322</v>
      </c>
      <c r="W26" s="1031"/>
      <c r="X26" s="1031"/>
      <c r="Y26" s="1031"/>
      <c r="Z26" s="1032"/>
      <c r="AA26" s="1030" t="s">
        <v>323</v>
      </c>
      <c r="AB26" s="1031"/>
      <c r="AC26" s="1031"/>
      <c r="AD26" s="1031"/>
      <c r="AE26" s="1031"/>
      <c r="AF26" s="1084" t="s">
        <v>324</v>
      </c>
      <c r="AG26" s="1037"/>
      <c r="AH26" s="1037"/>
      <c r="AI26" s="1037"/>
      <c r="AJ26" s="1085"/>
      <c r="AK26" s="1031" t="s">
        <v>325</v>
      </c>
      <c r="AL26" s="1031"/>
      <c r="AM26" s="1031"/>
      <c r="AN26" s="1031"/>
      <c r="AO26" s="1032"/>
      <c r="AP26" s="1030" t="s">
        <v>326</v>
      </c>
      <c r="AQ26" s="1031"/>
      <c r="AR26" s="1031"/>
      <c r="AS26" s="1031"/>
      <c r="AT26" s="1032"/>
      <c r="AU26" s="1030" t="s">
        <v>327</v>
      </c>
      <c r="AV26" s="1031"/>
      <c r="AW26" s="1031"/>
      <c r="AX26" s="1031"/>
      <c r="AY26" s="1032"/>
      <c r="AZ26" s="1030" t="s">
        <v>328</v>
      </c>
      <c r="BA26" s="1031"/>
      <c r="BB26" s="1031"/>
      <c r="BC26" s="1031"/>
      <c r="BD26" s="1032"/>
      <c r="BE26" s="1030" t="s">
        <v>305</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329</v>
      </c>
      <c r="C28" s="1077"/>
      <c r="D28" s="1077"/>
      <c r="E28" s="1077"/>
      <c r="F28" s="1077"/>
      <c r="G28" s="1077"/>
      <c r="H28" s="1077"/>
      <c r="I28" s="1077"/>
      <c r="J28" s="1077"/>
      <c r="K28" s="1077"/>
      <c r="L28" s="1077"/>
      <c r="M28" s="1077"/>
      <c r="N28" s="1077"/>
      <c r="O28" s="1077"/>
      <c r="P28" s="1078"/>
      <c r="Q28" s="1079">
        <v>2495</v>
      </c>
      <c r="R28" s="1080"/>
      <c r="S28" s="1080"/>
      <c r="T28" s="1080"/>
      <c r="U28" s="1080"/>
      <c r="V28" s="1080">
        <v>2495</v>
      </c>
      <c r="W28" s="1080"/>
      <c r="X28" s="1080"/>
      <c r="Y28" s="1080"/>
      <c r="Z28" s="1080"/>
      <c r="AA28" s="1080">
        <f>Q28-V28</f>
        <v>0</v>
      </c>
      <c r="AB28" s="1080"/>
      <c r="AC28" s="1080"/>
      <c r="AD28" s="1080"/>
      <c r="AE28" s="1081"/>
      <c r="AF28" s="1082" t="s">
        <v>330</v>
      </c>
      <c r="AG28" s="1080"/>
      <c r="AH28" s="1080"/>
      <c r="AI28" s="1080"/>
      <c r="AJ28" s="1083"/>
      <c r="AK28" s="1071">
        <v>272</v>
      </c>
      <c r="AL28" s="1072"/>
      <c r="AM28" s="1072"/>
      <c r="AN28" s="1072"/>
      <c r="AO28" s="1072"/>
      <c r="AP28" s="1072" t="s">
        <v>504</v>
      </c>
      <c r="AQ28" s="1072"/>
      <c r="AR28" s="1072"/>
      <c r="AS28" s="1072"/>
      <c r="AT28" s="1072"/>
      <c r="AU28" s="1072" t="s">
        <v>504</v>
      </c>
      <c r="AV28" s="1072"/>
      <c r="AW28" s="1072"/>
      <c r="AX28" s="1072"/>
      <c r="AY28" s="1072"/>
      <c r="AZ28" s="1073" t="s">
        <v>505</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331</v>
      </c>
      <c r="C29" s="1060"/>
      <c r="D29" s="1060"/>
      <c r="E29" s="1060"/>
      <c r="F29" s="1060"/>
      <c r="G29" s="1060"/>
      <c r="H29" s="1060"/>
      <c r="I29" s="1060"/>
      <c r="J29" s="1060"/>
      <c r="K29" s="1060"/>
      <c r="L29" s="1060"/>
      <c r="M29" s="1060"/>
      <c r="N29" s="1060"/>
      <c r="O29" s="1060"/>
      <c r="P29" s="1061"/>
      <c r="Q29" s="1067">
        <v>2102</v>
      </c>
      <c r="R29" s="1068"/>
      <c r="S29" s="1068"/>
      <c r="T29" s="1068"/>
      <c r="U29" s="1068"/>
      <c r="V29" s="1068">
        <v>2012</v>
      </c>
      <c r="W29" s="1068"/>
      <c r="X29" s="1068"/>
      <c r="Y29" s="1068"/>
      <c r="Z29" s="1068"/>
      <c r="AA29" s="1068">
        <f>Q29-V29</f>
        <v>90</v>
      </c>
      <c r="AB29" s="1068"/>
      <c r="AC29" s="1068"/>
      <c r="AD29" s="1068"/>
      <c r="AE29" s="1069"/>
      <c r="AF29" s="1064">
        <v>90</v>
      </c>
      <c r="AG29" s="1065"/>
      <c r="AH29" s="1065"/>
      <c r="AI29" s="1065"/>
      <c r="AJ29" s="1066"/>
      <c r="AK29" s="1009">
        <v>374</v>
      </c>
      <c r="AL29" s="1000"/>
      <c r="AM29" s="1000"/>
      <c r="AN29" s="1000"/>
      <c r="AO29" s="1000"/>
      <c r="AP29" s="1000" t="s">
        <v>504</v>
      </c>
      <c r="AQ29" s="1000"/>
      <c r="AR29" s="1000"/>
      <c r="AS29" s="1000"/>
      <c r="AT29" s="1000"/>
      <c r="AU29" s="1000" t="s">
        <v>504</v>
      </c>
      <c r="AV29" s="1000"/>
      <c r="AW29" s="1000"/>
      <c r="AX29" s="1000"/>
      <c r="AY29" s="1000"/>
      <c r="AZ29" s="1070" t="s">
        <v>504</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332</v>
      </c>
      <c r="C30" s="1060"/>
      <c r="D30" s="1060"/>
      <c r="E30" s="1060"/>
      <c r="F30" s="1060"/>
      <c r="G30" s="1060"/>
      <c r="H30" s="1060"/>
      <c r="I30" s="1060"/>
      <c r="J30" s="1060"/>
      <c r="K30" s="1060"/>
      <c r="L30" s="1060"/>
      <c r="M30" s="1060"/>
      <c r="N30" s="1060"/>
      <c r="O30" s="1060"/>
      <c r="P30" s="1061"/>
      <c r="Q30" s="1067">
        <v>322</v>
      </c>
      <c r="R30" s="1068"/>
      <c r="S30" s="1068"/>
      <c r="T30" s="1068"/>
      <c r="U30" s="1068"/>
      <c r="V30" s="1068">
        <v>319</v>
      </c>
      <c r="W30" s="1068"/>
      <c r="X30" s="1068"/>
      <c r="Y30" s="1068"/>
      <c r="Z30" s="1068"/>
      <c r="AA30" s="1068">
        <f>Q30-V30</f>
        <v>3</v>
      </c>
      <c r="AB30" s="1068"/>
      <c r="AC30" s="1068"/>
      <c r="AD30" s="1068"/>
      <c r="AE30" s="1069"/>
      <c r="AF30" s="1064">
        <v>3</v>
      </c>
      <c r="AG30" s="1065"/>
      <c r="AH30" s="1065"/>
      <c r="AI30" s="1065"/>
      <c r="AJ30" s="1066"/>
      <c r="AK30" s="1009">
        <v>73</v>
      </c>
      <c r="AL30" s="1000"/>
      <c r="AM30" s="1000"/>
      <c r="AN30" s="1000"/>
      <c r="AO30" s="1000"/>
      <c r="AP30" s="1000" t="s">
        <v>504</v>
      </c>
      <c r="AQ30" s="1000"/>
      <c r="AR30" s="1000"/>
      <c r="AS30" s="1000"/>
      <c r="AT30" s="1000"/>
      <c r="AU30" s="1000" t="s">
        <v>504</v>
      </c>
      <c r="AV30" s="1000"/>
      <c r="AW30" s="1000"/>
      <c r="AX30" s="1000"/>
      <c r="AY30" s="1000"/>
      <c r="AZ30" s="1070" t="s">
        <v>504</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333</v>
      </c>
      <c r="C31" s="1060"/>
      <c r="D31" s="1060"/>
      <c r="E31" s="1060"/>
      <c r="F31" s="1060"/>
      <c r="G31" s="1060"/>
      <c r="H31" s="1060"/>
      <c r="I31" s="1060"/>
      <c r="J31" s="1060"/>
      <c r="K31" s="1060"/>
      <c r="L31" s="1060"/>
      <c r="M31" s="1060"/>
      <c r="N31" s="1060"/>
      <c r="O31" s="1060"/>
      <c r="P31" s="1061"/>
      <c r="Q31" s="1067">
        <v>646</v>
      </c>
      <c r="R31" s="1068"/>
      <c r="S31" s="1068"/>
      <c r="T31" s="1068"/>
      <c r="U31" s="1068"/>
      <c r="V31" s="1068">
        <v>646</v>
      </c>
      <c r="W31" s="1068"/>
      <c r="X31" s="1068"/>
      <c r="Y31" s="1068"/>
      <c r="Z31" s="1068"/>
      <c r="AA31" s="1068" t="s">
        <v>504</v>
      </c>
      <c r="AB31" s="1068"/>
      <c r="AC31" s="1068"/>
      <c r="AD31" s="1068"/>
      <c r="AE31" s="1069"/>
      <c r="AF31" s="1064" t="s">
        <v>128</v>
      </c>
      <c r="AG31" s="1065"/>
      <c r="AH31" s="1065"/>
      <c r="AI31" s="1065"/>
      <c r="AJ31" s="1066"/>
      <c r="AK31" s="1009">
        <v>304</v>
      </c>
      <c r="AL31" s="1000"/>
      <c r="AM31" s="1000"/>
      <c r="AN31" s="1000"/>
      <c r="AO31" s="1000"/>
      <c r="AP31" s="1000">
        <v>3268</v>
      </c>
      <c r="AQ31" s="1000"/>
      <c r="AR31" s="1000"/>
      <c r="AS31" s="1000"/>
      <c r="AT31" s="1000"/>
      <c r="AU31" s="1000">
        <v>2817</v>
      </c>
      <c r="AV31" s="1000"/>
      <c r="AW31" s="1000"/>
      <c r="AX31" s="1000"/>
      <c r="AY31" s="1000"/>
      <c r="AZ31" s="1070" t="s">
        <v>504</v>
      </c>
      <c r="BA31" s="1070"/>
      <c r="BB31" s="1070"/>
      <c r="BC31" s="1070"/>
      <c r="BD31" s="1070"/>
      <c r="BE31" s="1001" t="s">
        <v>334</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335</v>
      </c>
      <c r="C32" s="1060"/>
      <c r="D32" s="1060"/>
      <c r="E32" s="1060"/>
      <c r="F32" s="1060"/>
      <c r="G32" s="1060"/>
      <c r="H32" s="1060"/>
      <c r="I32" s="1060"/>
      <c r="J32" s="1060"/>
      <c r="K32" s="1060"/>
      <c r="L32" s="1060"/>
      <c r="M32" s="1060"/>
      <c r="N32" s="1060"/>
      <c r="O32" s="1060"/>
      <c r="P32" s="1061"/>
      <c r="Q32" s="1067">
        <v>15</v>
      </c>
      <c r="R32" s="1068"/>
      <c r="S32" s="1068"/>
      <c r="T32" s="1068"/>
      <c r="U32" s="1068"/>
      <c r="V32" s="1068">
        <v>15</v>
      </c>
      <c r="W32" s="1068"/>
      <c r="X32" s="1068"/>
      <c r="Y32" s="1068"/>
      <c r="Z32" s="1068"/>
      <c r="AA32" s="1068" t="s">
        <v>504</v>
      </c>
      <c r="AB32" s="1068"/>
      <c r="AC32" s="1068"/>
      <c r="AD32" s="1068"/>
      <c r="AE32" s="1069"/>
      <c r="AF32" s="1064" t="s">
        <v>330</v>
      </c>
      <c r="AG32" s="1065"/>
      <c r="AH32" s="1065"/>
      <c r="AI32" s="1065"/>
      <c r="AJ32" s="1066"/>
      <c r="AK32" s="1009">
        <v>13</v>
      </c>
      <c r="AL32" s="1000"/>
      <c r="AM32" s="1000"/>
      <c r="AN32" s="1000"/>
      <c r="AO32" s="1000"/>
      <c r="AP32" s="1000">
        <v>134</v>
      </c>
      <c r="AQ32" s="1000"/>
      <c r="AR32" s="1000"/>
      <c r="AS32" s="1000"/>
      <c r="AT32" s="1000"/>
      <c r="AU32" s="1000">
        <v>119</v>
      </c>
      <c r="AV32" s="1000"/>
      <c r="AW32" s="1000"/>
      <c r="AX32" s="1000"/>
      <c r="AY32" s="1000"/>
      <c r="AZ32" s="1070" t="s">
        <v>504</v>
      </c>
      <c r="BA32" s="1070"/>
      <c r="BB32" s="1070"/>
      <c r="BC32" s="1070"/>
      <c r="BD32" s="1070"/>
      <c r="BE32" s="1001" t="s">
        <v>334</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c r="C33" s="1060"/>
      <c r="D33" s="1060"/>
      <c r="E33" s="1060"/>
      <c r="F33" s="1060"/>
      <c r="G33" s="1060"/>
      <c r="H33" s="1060"/>
      <c r="I33" s="1060"/>
      <c r="J33" s="1060"/>
      <c r="K33" s="1060"/>
      <c r="L33" s="1060"/>
      <c r="M33" s="1060"/>
      <c r="N33" s="1060"/>
      <c r="O33" s="1060"/>
      <c r="P33" s="1061"/>
      <c r="Q33" s="1067"/>
      <c r="R33" s="1068"/>
      <c r="S33" s="1068"/>
      <c r="T33" s="1068"/>
      <c r="U33" s="1068"/>
      <c r="V33" s="1068"/>
      <c r="W33" s="1068"/>
      <c r="X33" s="1068"/>
      <c r="Y33" s="1068"/>
      <c r="Z33" s="1068"/>
      <c r="AA33" s="1068"/>
      <c r="AB33" s="1068"/>
      <c r="AC33" s="1068"/>
      <c r="AD33" s="1068"/>
      <c r="AE33" s="1069"/>
      <c r="AF33" s="1064"/>
      <c r="AG33" s="1065"/>
      <c r="AH33" s="1065"/>
      <c r="AI33" s="1065"/>
      <c r="AJ33" s="1066"/>
      <c r="AK33" s="1009"/>
      <c r="AL33" s="1000"/>
      <c r="AM33" s="1000"/>
      <c r="AN33" s="1000"/>
      <c r="AO33" s="1000"/>
      <c r="AP33" s="1000"/>
      <c r="AQ33" s="1000"/>
      <c r="AR33" s="1000"/>
      <c r="AS33" s="1000"/>
      <c r="AT33" s="1000"/>
      <c r="AU33" s="1000"/>
      <c r="AV33" s="1000"/>
      <c r="AW33" s="1000"/>
      <c r="AX33" s="1000"/>
      <c r="AY33" s="1000"/>
      <c r="AZ33" s="1070"/>
      <c r="BA33" s="1070"/>
      <c r="BB33" s="1070"/>
      <c r="BC33" s="1070"/>
      <c r="BD33" s="1070"/>
      <c r="BE33" s="1001"/>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336</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317</v>
      </c>
      <c r="B63" s="966" t="s">
        <v>337</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93</v>
      </c>
      <c r="AG63" s="988"/>
      <c r="AH63" s="988"/>
      <c r="AI63" s="988"/>
      <c r="AJ63" s="1051"/>
      <c r="AK63" s="1052"/>
      <c r="AL63" s="992"/>
      <c r="AM63" s="992"/>
      <c r="AN63" s="992"/>
      <c r="AO63" s="992"/>
      <c r="AP63" s="988">
        <v>3402</v>
      </c>
      <c r="AQ63" s="988"/>
      <c r="AR63" s="988"/>
      <c r="AS63" s="988"/>
      <c r="AT63" s="988"/>
      <c r="AU63" s="988">
        <v>2936</v>
      </c>
      <c r="AV63" s="988"/>
      <c r="AW63" s="988"/>
      <c r="AX63" s="988"/>
      <c r="AY63" s="988"/>
      <c r="AZ63" s="1046"/>
      <c r="BA63" s="1046"/>
      <c r="BB63" s="1046"/>
      <c r="BC63" s="1046"/>
      <c r="BD63" s="1046"/>
      <c r="BE63" s="989"/>
      <c r="BF63" s="989"/>
      <c r="BG63" s="989"/>
      <c r="BH63" s="989"/>
      <c r="BI63" s="990"/>
      <c r="BJ63" s="1047" t="s">
        <v>338</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339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340</v>
      </c>
      <c r="B66" s="1025"/>
      <c r="C66" s="1025"/>
      <c r="D66" s="1025"/>
      <c r="E66" s="1025"/>
      <c r="F66" s="1025"/>
      <c r="G66" s="1025"/>
      <c r="H66" s="1025"/>
      <c r="I66" s="1025"/>
      <c r="J66" s="1025"/>
      <c r="K66" s="1025"/>
      <c r="L66" s="1025"/>
      <c r="M66" s="1025"/>
      <c r="N66" s="1025"/>
      <c r="O66" s="1025"/>
      <c r="P66" s="1026"/>
      <c r="Q66" s="1030" t="s">
        <v>341</v>
      </c>
      <c r="R66" s="1031"/>
      <c r="S66" s="1031"/>
      <c r="T66" s="1031"/>
      <c r="U66" s="1032"/>
      <c r="V66" s="1030" t="s">
        <v>342</v>
      </c>
      <c r="W66" s="1031"/>
      <c r="X66" s="1031"/>
      <c r="Y66" s="1031"/>
      <c r="Z66" s="1032"/>
      <c r="AA66" s="1030" t="s">
        <v>343</v>
      </c>
      <c r="AB66" s="1031"/>
      <c r="AC66" s="1031"/>
      <c r="AD66" s="1031"/>
      <c r="AE66" s="1032"/>
      <c r="AF66" s="1036" t="s">
        <v>344</v>
      </c>
      <c r="AG66" s="1037"/>
      <c r="AH66" s="1037"/>
      <c r="AI66" s="1037"/>
      <c r="AJ66" s="1038"/>
      <c r="AK66" s="1030" t="s">
        <v>345</v>
      </c>
      <c r="AL66" s="1025"/>
      <c r="AM66" s="1025"/>
      <c r="AN66" s="1025"/>
      <c r="AO66" s="1026"/>
      <c r="AP66" s="1030" t="s">
        <v>346</v>
      </c>
      <c r="AQ66" s="1031"/>
      <c r="AR66" s="1031"/>
      <c r="AS66" s="1031"/>
      <c r="AT66" s="1032"/>
      <c r="AU66" s="1030" t="s">
        <v>347</v>
      </c>
      <c r="AV66" s="1031"/>
      <c r="AW66" s="1031"/>
      <c r="AX66" s="1031"/>
      <c r="AY66" s="1032"/>
      <c r="AZ66" s="1030" t="s">
        <v>305</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506</v>
      </c>
      <c r="C68" s="1015"/>
      <c r="D68" s="1015"/>
      <c r="E68" s="1015"/>
      <c r="F68" s="1015"/>
      <c r="G68" s="1015"/>
      <c r="H68" s="1015"/>
      <c r="I68" s="1015"/>
      <c r="J68" s="1015"/>
      <c r="K68" s="1015"/>
      <c r="L68" s="1015"/>
      <c r="M68" s="1015"/>
      <c r="N68" s="1015"/>
      <c r="O68" s="1015"/>
      <c r="P68" s="1016"/>
      <c r="Q68" s="1017">
        <v>3870</v>
      </c>
      <c r="R68" s="1011"/>
      <c r="S68" s="1011"/>
      <c r="T68" s="1011"/>
      <c r="U68" s="1011"/>
      <c r="V68" s="1011">
        <v>3870</v>
      </c>
      <c r="W68" s="1011"/>
      <c r="X68" s="1011"/>
      <c r="Y68" s="1011"/>
      <c r="Z68" s="1011"/>
      <c r="AA68" s="1011" t="s">
        <v>504</v>
      </c>
      <c r="AB68" s="1011"/>
      <c r="AC68" s="1011"/>
      <c r="AD68" s="1011"/>
      <c r="AE68" s="1011"/>
      <c r="AF68" s="1011" t="s">
        <v>504</v>
      </c>
      <c r="AG68" s="1011"/>
      <c r="AH68" s="1011"/>
      <c r="AI68" s="1011"/>
      <c r="AJ68" s="1011"/>
      <c r="AK68" s="1011" t="s">
        <v>504</v>
      </c>
      <c r="AL68" s="1011"/>
      <c r="AM68" s="1011"/>
      <c r="AN68" s="1011"/>
      <c r="AO68" s="1011"/>
      <c r="AP68" s="1011">
        <v>1659</v>
      </c>
      <c r="AQ68" s="1011"/>
      <c r="AR68" s="1011"/>
      <c r="AS68" s="1011"/>
      <c r="AT68" s="1011"/>
      <c r="AU68" s="1011">
        <v>140</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507</v>
      </c>
      <c r="C69" s="1004"/>
      <c r="D69" s="1004"/>
      <c r="E69" s="1004"/>
      <c r="F69" s="1004"/>
      <c r="G69" s="1004"/>
      <c r="H69" s="1004"/>
      <c r="I69" s="1004"/>
      <c r="J69" s="1004"/>
      <c r="K69" s="1004"/>
      <c r="L69" s="1004"/>
      <c r="M69" s="1004"/>
      <c r="N69" s="1004"/>
      <c r="O69" s="1004"/>
      <c r="P69" s="1005"/>
      <c r="Q69" s="1006">
        <v>219</v>
      </c>
      <c r="R69" s="1000"/>
      <c r="S69" s="1000"/>
      <c r="T69" s="1000"/>
      <c r="U69" s="1000"/>
      <c r="V69" s="1000">
        <v>195</v>
      </c>
      <c r="W69" s="1000"/>
      <c r="X69" s="1000"/>
      <c r="Y69" s="1000"/>
      <c r="Z69" s="1000"/>
      <c r="AA69" s="1000">
        <v>24</v>
      </c>
      <c r="AB69" s="1000"/>
      <c r="AC69" s="1000"/>
      <c r="AD69" s="1000"/>
      <c r="AE69" s="1000"/>
      <c r="AF69" s="1000">
        <v>24</v>
      </c>
      <c r="AG69" s="1000"/>
      <c r="AH69" s="1000"/>
      <c r="AI69" s="1000"/>
      <c r="AJ69" s="1000"/>
      <c r="AK69" s="1000" t="s">
        <v>504</v>
      </c>
      <c r="AL69" s="1000"/>
      <c r="AM69" s="1000"/>
      <c r="AN69" s="1000"/>
      <c r="AO69" s="1000"/>
      <c r="AP69" s="1000" t="s">
        <v>504</v>
      </c>
      <c r="AQ69" s="1000"/>
      <c r="AR69" s="1000"/>
      <c r="AS69" s="1000"/>
      <c r="AT69" s="1000"/>
      <c r="AU69" s="1000" t="s">
        <v>504</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508</v>
      </c>
      <c r="C70" s="1004"/>
      <c r="D70" s="1004"/>
      <c r="E70" s="1004"/>
      <c r="F70" s="1004"/>
      <c r="G70" s="1004"/>
      <c r="H70" s="1004"/>
      <c r="I70" s="1004"/>
      <c r="J70" s="1004"/>
      <c r="K70" s="1004"/>
      <c r="L70" s="1004"/>
      <c r="M70" s="1004"/>
      <c r="N70" s="1004"/>
      <c r="O70" s="1004"/>
      <c r="P70" s="1005"/>
      <c r="Q70" s="1006">
        <v>1282575</v>
      </c>
      <c r="R70" s="1000"/>
      <c r="S70" s="1000"/>
      <c r="T70" s="1000"/>
      <c r="U70" s="1000"/>
      <c r="V70" s="1000">
        <v>1237829</v>
      </c>
      <c r="W70" s="1000"/>
      <c r="X70" s="1000"/>
      <c r="Y70" s="1000"/>
      <c r="Z70" s="1000"/>
      <c r="AA70" s="1000">
        <v>44746</v>
      </c>
      <c r="AB70" s="1000"/>
      <c r="AC70" s="1000"/>
      <c r="AD70" s="1000"/>
      <c r="AE70" s="1000"/>
      <c r="AF70" s="1000">
        <v>44746</v>
      </c>
      <c r="AG70" s="1000"/>
      <c r="AH70" s="1000"/>
      <c r="AI70" s="1000"/>
      <c r="AJ70" s="1000"/>
      <c r="AK70" s="1000">
        <v>8500</v>
      </c>
      <c r="AL70" s="1000"/>
      <c r="AM70" s="1000"/>
      <c r="AN70" s="1000"/>
      <c r="AO70" s="1000"/>
      <c r="AP70" s="1000" t="s">
        <v>504</v>
      </c>
      <c r="AQ70" s="1000"/>
      <c r="AR70" s="1000"/>
      <c r="AS70" s="1000"/>
      <c r="AT70" s="1000"/>
      <c r="AU70" s="1000" t="s">
        <v>504</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509</v>
      </c>
      <c r="C71" s="1004"/>
      <c r="D71" s="1004"/>
      <c r="E71" s="1004"/>
      <c r="F71" s="1004"/>
      <c r="G71" s="1004"/>
      <c r="H71" s="1004"/>
      <c r="I71" s="1004"/>
      <c r="J71" s="1004"/>
      <c r="K71" s="1004"/>
      <c r="L71" s="1004"/>
      <c r="M71" s="1004"/>
      <c r="N71" s="1004"/>
      <c r="O71" s="1004"/>
      <c r="P71" s="1005"/>
      <c r="Q71" s="1006">
        <v>39785</v>
      </c>
      <c r="R71" s="1000"/>
      <c r="S71" s="1000"/>
      <c r="T71" s="1000"/>
      <c r="U71" s="1000"/>
      <c r="V71" s="1000">
        <v>35059</v>
      </c>
      <c r="W71" s="1000"/>
      <c r="X71" s="1000"/>
      <c r="Y71" s="1000"/>
      <c r="Z71" s="1000"/>
      <c r="AA71" s="1000">
        <v>4725</v>
      </c>
      <c r="AB71" s="1000"/>
      <c r="AC71" s="1000"/>
      <c r="AD71" s="1000"/>
      <c r="AE71" s="1000"/>
      <c r="AF71" s="1000">
        <v>23024</v>
      </c>
      <c r="AG71" s="1000"/>
      <c r="AH71" s="1000"/>
      <c r="AI71" s="1000"/>
      <c r="AJ71" s="1000"/>
      <c r="AK71" s="1000">
        <v>45</v>
      </c>
      <c r="AL71" s="1000"/>
      <c r="AM71" s="1000"/>
      <c r="AN71" s="1000"/>
      <c r="AO71" s="1000"/>
      <c r="AP71" s="1000">
        <v>104183</v>
      </c>
      <c r="AQ71" s="1000"/>
      <c r="AR71" s="1000"/>
      <c r="AS71" s="1000"/>
      <c r="AT71" s="1000"/>
      <c r="AU71" s="1000" t="s">
        <v>504</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510</v>
      </c>
      <c r="C72" s="1004"/>
      <c r="D72" s="1004"/>
      <c r="E72" s="1004"/>
      <c r="F72" s="1004"/>
      <c r="G72" s="1004"/>
      <c r="H72" s="1004"/>
      <c r="I72" s="1004"/>
      <c r="J72" s="1004"/>
      <c r="K72" s="1004"/>
      <c r="L72" s="1004"/>
      <c r="M72" s="1004"/>
      <c r="N72" s="1004"/>
      <c r="O72" s="1004"/>
      <c r="P72" s="1005"/>
      <c r="Q72" s="1006">
        <v>8419</v>
      </c>
      <c r="R72" s="1000"/>
      <c r="S72" s="1000"/>
      <c r="T72" s="1000"/>
      <c r="U72" s="1000"/>
      <c r="V72" s="1000">
        <v>5771</v>
      </c>
      <c r="W72" s="1000"/>
      <c r="X72" s="1000"/>
      <c r="Y72" s="1000"/>
      <c r="Z72" s="1000"/>
      <c r="AA72" s="1000">
        <v>2648</v>
      </c>
      <c r="AB72" s="1000"/>
      <c r="AC72" s="1000"/>
      <c r="AD72" s="1000"/>
      <c r="AE72" s="1000"/>
      <c r="AF72" s="1000">
        <v>21829</v>
      </c>
      <c r="AG72" s="1000"/>
      <c r="AH72" s="1000"/>
      <c r="AI72" s="1000"/>
      <c r="AJ72" s="1000"/>
      <c r="AK72" s="1000" t="s">
        <v>504</v>
      </c>
      <c r="AL72" s="1000"/>
      <c r="AM72" s="1000"/>
      <c r="AN72" s="1000"/>
      <c r="AO72" s="1000"/>
      <c r="AP72" s="1000">
        <v>18228</v>
      </c>
      <c r="AQ72" s="1000"/>
      <c r="AR72" s="1000"/>
      <c r="AS72" s="1000"/>
      <c r="AT72" s="1000"/>
      <c r="AU72" s="1000" t="s">
        <v>504</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317</v>
      </c>
      <c r="B88" s="966" t="s">
        <v>348</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89623</v>
      </c>
      <c r="AG88" s="988"/>
      <c r="AH88" s="988"/>
      <c r="AI88" s="988"/>
      <c r="AJ88" s="988"/>
      <c r="AK88" s="992"/>
      <c r="AL88" s="992"/>
      <c r="AM88" s="992"/>
      <c r="AN88" s="992"/>
      <c r="AO88" s="992"/>
      <c r="AP88" s="988">
        <v>124070</v>
      </c>
      <c r="AQ88" s="988"/>
      <c r="AR88" s="988"/>
      <c r="AS88" s="988"/>
      <c r="AT88" s="988"/>
      <c r="AU88" s="988">
        <v>140</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317</v>
      </c>
      <c r="BR102" s="966" t="s">
        <v>349</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350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351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354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355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356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357</v>
      </c>
      <c r="AB109" s="925"/>
      <c r="AC109" s="925"/>
      <c r="AD109" s="925"/>
      <c r="AE109" s="926"/>
      <c r="AF109" s="927" t="s">
        <v>358</v>
      </c>
      <c r="AG109" s="925"/>
      <c r="AH109" s="925"/>
      <c r="AI109" s="925"/>
      <c r="AJ109" s="926"/>
      <c r="AK109" s="927" t="s">
        <v>264</v>
      </c>
      <c r="AL109" s="925"/>
      <c r="AM109" s="925"/>
      <c r="AN109" s="925"/>
      <c r="AO109" s="926"/>
      <c r="AP109" s="927" t="s">
        <v>359</v>
      </c>
      <c r="AQ109" s="925"/>
      <c r="AR109" s="925"/>
      <c r="AS109" s="925"/>
      <c r="AT109" s="958"/>
      <c r="AU109" s="924" t="s">
        <v>356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357</v>
      </c>
      <c r="BR109" s="925"/>
      <c r="BS109" s="925"/>
      <c r="BT109" s="925"/>
      <c r="BU109" s="926"/>
      <c r="BV109" s="927" t="s">
        <v>358</v>
      </c>
      <c r="BW109" s="925"/>
      <c r="BX109" s="925"/>
      <c r="BY109" s="925"/>
      <c r="BZ109" s="926"/>
      <c r="CA109" s="927" t="s">
        <v>264</v>
      </c>
      <c r="CB109" s="925"/>
      <c r="CC109" s="925"/>
      <c r="CD109" s="925"/>
      <c r="CE109" s="926"/>
      <c r="CF109" s="965" t="s">
        <v>359</v>
      </c>
      <c r="CG109" s="965"/>
      <c r="CH109" s="965"/>
      <c r="CI109" s="965"/>
      <c r="CJ109" s="965"/>
      <c r="CK109" s="927" t="s">
        <v>360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357</v>
      </c>
      <c r="DH109" s="925"/>
      <c r="DI109" s="925"/>
      <c r="DJ109" s="925"/>
      <c r="DK109" s="926"/>
      <c r="DL109" s="927" t="s">
        <v>358</v>
      </c>
      <c r="DM109" s="925"/>
      <c r="DN109" s="925"/>
      <c r="DO109" s="925"/>
      <c r="DP109" s="926"/>
      <c r="DQ109" s="927" t="s">
        <v>264</v>
      </c>
      <c r="DR109" s="925"/>
      <c r="DS109" s="925"/>
      <c r="DT109" s="925"/>
      <c r="DU109" s="926"/>
      <c r="DV109" s="927" t="s">
        <v>359</v>
      </c>
      <c r="DW109" s="925"/>
      <c r="DX109" s="925"/>
      <c r="DY109" s="925"/>
      <c r="DZ109" s="958"/>
    </row>
    <row r="110" spans="1:131" s="226" customFormat="1" ht="26.25" customHeight="1" x14ac:dyDescent="0.15">
      <c r="A110" s="836" t="s">
        <v>361</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675771</v>
      </c>
      <c r="AB110" s="918"/>
      <c r="AC110" s="918"/>
      <c r="AD110" s="918"/>
      <c r="AE110" s="919"/>
      <c r="AF110" s="920">
        <v>696951</v>
      </c>
      <c r="AG110" s="918"/>
      <c r="AH110" s="918"/>
      <c r="AI110" s="918"/>
      <c r="AJ110" s="919"/>
      <c r="AK110" s="920">
        <v>886848</v>
      </c>
      <c r="AL110" s="918"/>
      <c r="AM110" s="918"/>
      <c r="AN110" s="918"/>
      <c r="AO110" s="919"/>
      <c r="AP110" s="921">
        <v>21.3</v>
      </c>
      <c r="AQ110" s="922"/>
      <c r="AR110" s="922"/>
      <c r="AS110" s="922"/>
      <c r="AT110" s="923"/>
      <c r="AU110" s="959" t="s">
        <v>72</v>
      </c>
      <c r="AV110" s="960"/>
      <c r="AW110" s="960"/>
      <c r="AX110" s="960"/>
      <c r="AY110" s="960"/>
      <c r="AZ110" s="889" t="s">
        <v>362</v>
      </c>
      <c r="BA110" s="837"/>
      <c r="BB110" s="837"/>
      <c r="BC110" s="837"/>
      <c r="BD110" s="837"/>
      <c r="BE110" s="837"/>
      <c r="BF110" s="837"/>
      <c r="BG110" s="837"/>
      <c r="BH110" s="837"/>
      <c r="BI110" s="837"/>
      <c r="BJ110" s="837"/>
      <c r="BK110" s="837"/>
      <c r="BL110" s="837"/>
      <c r="BM110" s="837"/>
      <c r="BN110" s="837"/>
      <c r="BO110" s="837"/>
      <c r="BP110" s="838"/>
      <c r="BQ110" s="890">
        <v>8007198</v>
      </c>
      <c r="BR110" s="871"/>
      <c r="BS110" s="871"/>
      <c r="BT110" s="871"/>
      <c r="BU110" s="871"/>
      <c r="BV110" s="871">
        <v>8170948</v>
      </c>
      <c r="BW110" s="871"/>
      <c r="BX110" s="871"/>
      <c r="BY110" s="871"/>
      <c r="BZ110" s="871"/>
      <c r="CA110" s="871">
        <v>7870910</v>
      </c>
      <c r="CB110" s="871"/>
      <c r="CC110" s="871"/>
      <c r="CD110" s="871"/>
      <c r="CE110" s="871"/>
      <c r="CF110" s="895">
        <v>189.4</v>
      </c>
      <c r="CG110" s="896"/>
      <c r="CH110" s="896"/>
      <c r="CI110" s="896"/>
      <c r="CJ110" s="896"/>
      <c r="CK110" s="955" t="s">
        <v>363</v>
      </c>
      <c r="CL110" s="848"/>
      <c r="CM110" s="889" t="s">
        <v>364</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226</v>
      </c>
      <c r="DH110" s="871"/>
      <c r="DI110" s="871"/>
      <c r="DJ110" s="871"/>
      <c r="DK110" s="871"/>
      <c r="DL110" s="871" t="s">
        <v>226</v>
      </c>
      <c r="DM110" s="871"/>
      <c r="DN110" s="871"/>
      <c r="DO110" s="871"/>
      <c r="DP110" s="871"/>
      <c r="DQ110" s="871" t="s">
        <v>226</v>
      </c>
      <c r="DR110" s="871"/>
      <c r="DS110" s="871"/>
      <c r="DT110" s="871"/>
      <c r="DU110" s="871"/>
      <c r="DV110" s="872" t="s">
        <v>226</v>
      </c>
      <c r="DW110" s="872"/>
      <c r="DX110" s="872"/>
      <c r="DY110" s="872"/>
      <c r="DZ110" s="873"/>
    </row>
    <row r="111" spans="1:131" s="226" customFormat="1" ht="26.25" customHeight="1" x14ac:dyDescent="0.15">
      <c r="A111" s="803" t="s">
        <v>365</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330</v>
      </c>
      <c r="AB111" s="948"/>
      <c r="AC111" s="948"/>
      <c r="AD111" s="948"/>
      <c r="AE111" s="949"/>
      <c r="AF111" s="950" t="s">
        <v>330</v>
      </c>
      <c r="AG111" s="948"/>
      <c r="AH111" s="948"/>
      <c r="AI111" s="948"/>
      <c r="AJ111" s="949"/>
      <c r="AK111" s="950" t="s">
        <v>330</v>
      </c>
      <c r="AL111" s="948"/>
      <c r="AM111" s="948"/>
      <c r="AN111" s="948"/>
      <c r="AO111" s="949"/>
      <c r="AP111" s="951" t="s">
        <v>330</v>
      </c>
      <c r="AQ111" s="952"/>
      <c r="AR111" s="952"/>
      <c r="AS111" s="952"/>
      <c r="AT111" s="953"/>
      <c r="AU111" s="961"/>
      <c r="AV111" s="962"/>
      <c r="AW111" s="962"/>
      <c r="AX111" s="962"/>
      <c r="AY111" s="962"/>
      <c r="AZ111" s="844" t="s">
        <v>366</v>
      </c>
      <c r="BA111" s="781"/>
      <c r="BB111" s="781"/>
      <c r="BC111" s="781"/>
      <c r="BD111" s="781"/>
      <c r="BE111" s="781"/>
      <c r="BF111" s="781"/>
      <c r="BG111" s="781"/>
      <c r="BH111" s="781"/>
      <c r="BI111" s="781"/>
      <c r="BJ111" s="781"/>
      <c r="BK111" s="781"/>
      <c r="BL111" s="781"/>
      <c r="BM111" s="781"/>
      <c r="BN111" s="781"/>
      <c r="BO111" s="781"/>
      <c r="BP111" s="782"/>
      <c r="BQ111" s="845" t="s">
        <v>367</v>
      </c>
      <c r="BR111" s="846"/>
      <c r="BS111" s="846"/>
      <c r="BT111" s="846"/>
      <c r="BU111" s="846"/>
      <c r="BV111" s="846" t="s">
        <v>367</v>
      </c>
      <c r="BW111" s="846"/>
      <c r="BX111" s="846"/>
      <c r="BY111" s="846"/>
      <c r="BZ111" s="846"/>
      <c r="CA111" s="846" t="s">
        <v>367</v>
      </c>
      <c r="CB111" s="846"/>
      <c r="CC111" s="846"/>
      <c r="CD111" s="846"/>
      <c r="CE111" s="846"/>
      <c r="CF111" s="904" t="s">
        <v>367</v>
      </c>
      <c r="CG111" s="905"/>
      <c r="CH111" s="905"/>
      <c r="CI111" s="905"/>
      <c r="CJ111" s="905"/>
      <c r="CK111" s="956"/>
      <c r="CL111" s="850"/>
      <c r="CM111" s="844" t="s">
        <v>368</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367</v>
      </c>
      <c r="DH111" s="846"/>
      <c r="DI111" s="846"/>
      <c r="DJ111" s="846"/>
      <c r="DK111" s="846"/>
      <c r="DL111" s="846" t="s">
        <v>367</v>
      </c>
      <c r="DM111" s="846"/>
      <c r="DN111" s="846"/>
      <c r="DO111" s="846"/>
      <c r="DP111" s="846"/>
      <c r="DQ111" s="846" t="s">
        <v>367</v>
      </c>
      <c r="DR111" s="846"/>
      <c r="DS111" s="846"/>
      <c r="DT111" s="846"/>
      <c r="DU111" s="846"/>
      <c r="DV111" s="823" t="s">
        <v>367</v>
      </c>
      <c r="DW111" s="823"/>
      <c r="DX111" s="823"/>
      <c r="DY111" s="823"/>
      <c r="DZ111" s="824"/>
    </row>
    <row r="112" spans="1:131" s="226" customFormat="1" ht="26.25" customHeight="1" x14ac:dyDescent="0.15">
      <c r="A112" s="941" t="s">
        <v>369</v>
      </c>
      <c r="B112" s="942"/>
      <c r="C112" s="781" t="s">
        <v>370</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226</v>
      </c>
      <c r="AB112" s="809"/>
      <c r="AC112" s="809"/>
      <c r="AD112" s="809"/>
      <c r="AE112" s="810"/>
      <c r="AF112" s="811" t="s">
        <v>226</v>
      </c>
      <c r="AG112" s="809"/>
      <c r="AH112" s="809"/>
      <c r="AI112" s="809"/>
      <c r="AJ112" s="810"/>
      <c r="AK112" s="811" t="s">
        <v>226</v>
      </c>
      <c r="AL112" s="809"/>
      <c r="AM112" s="809"/>
      <c r="AN112" s="809"/>
      <c r="AO112" s="810"/>
      <c r="AP112" s="853" t="s">
        <v>226</v>
      </c>
      <c r="AQ112" s="854"/>
      <c r="AR112" s="854"/>
      <c r="AS112" s="854"/>
      <c r="AT112" s="855"/>
      <c r="AU112" s="961"/>
      <c r="AV112" s="962"/>
      <c r="AW112" s="962"/>
      <c r="AX112" s="962"/>
      <c r="AY112" s="962"/>
      <c r="AZ112" s="844" t="s">
        <v>371</v>
      </c>
      <c r="BA112" s="781"/>
      <c r="BB112" s="781"/>
      <c r="BC112" s="781"/>
      <c r="BD112" s="781"/>
      <c r="BE112" s="781"/>
      <c r="BF112" s="781"/>
      <c r="BG112" s="781"/>
      <c r="BH112" s="781"/>
      <c r="BI112" s="781"/>
      <c r="BJ112" s="781"/>
      <c r="BK112" s="781"/>
      <c r="BL112" s="781"/>
      <c r="BM112" s="781"/>
      <c r="BN112" s="781"/>
      <c r="BO112" s="781"/>
      <c r="BP112" s="782"/>
      <c r="BQ112" s="845">
        <v>3300484</v>
      </c>
      <c r="BR112" s="846"/>
      <c r="BS112" s="846"/>
      <c r="BT112" s="846"/>
      <c r="BU112" s="846"/>
      <c r="BV112" s="846">
        <v>3051035</v>
      </c>
      <c r="BW112" s="846"/>
      <c r="BX112" s="846"/>
      <c r="BY112" s="846"/>
      <c r="BZ112" s="846"/>
      <c r="CA112" s="846">
        <v>2935961</v>
      </c>
      <c r="CB112" s="846"/>
      <c r="CC112" s="846"/>
      <c r="CD112" s="846"/>
      <c r="CE112" s="846"/>
      <c r="CF112" s="904">
        <v>70.7</v>
      </c>
      <c r="CG112" s="905"/>
      <c r="CH112" s="905"/>
      <c r="CI112" s="905"/>
      <c r="CJ112" s="905"/>
      <c r="CK112" s="956"/>
      <c r="CL112" s="850"/>
      <c r="CM112" s="844" t="s">
        <v>372</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330</v>
      </c>
      <c r="DH112" s="846"/>
      <c r="DI112" s="846"/>
      <c r="DJ112" s="846"/>
      <c r="DK112" s="846"/>
      <c r="DL112" s="846" t="s">
        <v>330</v>
      </c>
      <c r="DM112" s="846"/>
      <c r="DN112" s="846"/>
      <c r="DO112" s="846"/>
      <c r="DP112" s="846"/>
      <c r="DQ112" s="846" t="s">
        <v>330</v>
      </c>
      <c r="DR112" s="846"/>
      <c r="DS112" s="846"/>
      <c r="DT112" s="846"/>
      <c r="DU112" s="846"/>
      <c r="DV112" s="823" t="s">
        <v>226</v>
      </c>
      <c r="DW112" s="823"/>
      <c r="DX112" s="823"/>
      <c r="DY112" s="823"/>
      <c r="DZ112" s="824"/>
    </row>
    <row r="113" spans="1:130" s="226" customFormat="1" ht="26.25" customHeight="1" x14ac:dyDescent="0.15">
      <c r="A113" s="943"/>
      <c r="B113" s="944"/>
      <c r="C113" s="781" t="s">
        <v>373</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252360</v>
      </c>
      <c r="AB113" s="948"/>
      <c r="AC113" s="948"/>
      <c r="AD113" s="948"/>
      <c r="AE113" s="949"/>
      <c r="AF113" s="950">
        <v>258941</v>
      </c>
      <c r="AG113" s="948"/>
      <c r="AH113" s="948"/>
      <c r="AI113" s="948"/>
      <c r="AJ113" s="949"/>
      <c r="AK113" s="950">
        <v>270019</v>
      </c>
      <c r="AL113" s="948"/>
      <c r="AM113" s="948"/>
      <c r="AN113" s="948"/>
      <c r="AO113" s="949"/>
      <c r="AP113" s="951">
        <v>6.5</v>
      </c>
      <c r="AQ113" s="952"/>
      <c r="AR113" s="952"/>
      <c r="AS113" s="952"/>
      <c r="AT113" s="953"/>
      <c r="AU113" s="961"/>
      <c r="AV113" s="962"/>
      <c r="AW113" s="962"/>
      <c r="AX113" s="962"/>
      <c r="AY113" s="962"/>
      <c r="AZ113" s="844" t="s">
        <v>374</v>
      </c>
      <c r="BA113" s="781"/>
      <c r="BB113" s="781"/>
      <c r="BC113" s="781"/>
      <c r="BD113" s="781"/>
      <c r="BE113" s="781"/>
      <c r="BF113" s="781"/>
      <c r="BG113" s="781"/>
      <c r="BH113" s="781"/>
      <c r="BI113" s="781"/>
      <c r="BJ113" s="781"/>
      <c r="BK113" s="781"/>
      <c r="BL113" s="781"/>
      <c r="BM113" s="781"/>
      <c r="BN113" s="781"/>
      <c r="BO113" s="781"/>
      <c r="BP113" s="782"/>
      <c r="BQ113" s="845">
        <v>191322</v>
      </c>
      <c r="BR113" s="846"/>
      <c r="BS113" s="846"/>
      <c r="BT113" s="846"/>
      <c r="BU113" s="846"/>
      <c r="BV113" s="846">
        <v>167563</v>
      </c>
      <c r="BW113" s="846"/>
      <c r="BX113" s="846"/>
      <c r="BY113" s="846"/>
      <c r="BZ113" s="846"/>
      <c r="CA113" s="846">
        <v>139577</v>
      </c>
      <c r="CB113" s="846"/>
      <c r="CC113" s="846"/>
      <c r="CD113" s="846"/>
      <c r="CE113" s="846"/>
      <c r="CF113" s="904">
        <v>3.4</v>
      </c>
      <c r="CG113" s="905"/>
      <c r="CH113" s="905"/>
      <c r="CI113" s="905"/>
      <c r="CJ113" s="905"/>
      <c r="CK113" s="956"/>
      <c r="CL113" s="850"/>
      <c r="CM113" s="844" t="s">
        <v>375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376</v>
      </c>
      <c r="DH113" s="809"/>
      <c r="DI113" s="809"/>
      <c r="DJ113" s="809"/>
      <c r="DK113" s="810"/>
      <c r="DL113" s="811" t="s">
        <v>330</v>
      </c>
      <c r="DM113" s="809"/>
      <c r="DN113" s="809"/>
      <c r="DO113" s="809"/>
      <c r="DP113" s="810"/>
      <c r="DQ113" s="811" t="s">
        <v>330</v>
      </c>
      <c r="DR113" s="809"/>
      <c r="DS113" s="809"/>
      <c r="DT113" s="809"/>
      <c r="DU113" s="810"/>
      <c r="DV113" s="853" t="s">
        <v>226</v>
      </c>
      <c r="DW113" s="854"/>
      <c r="DX113" s="854"/>
      <c r="DY113" s="854"/>
      <c r="DZ113" s="855"/>
    </row>
    <row r="114" spans="1:130" s="226" customFormat="1" ht="26.25" customHeight="1" x14ac:dyDescent="0.15">
      <c r="A114" s="943"/>
      <c r="B114" s="944"/>
      <c r="C114" s="781" t="s">
        <v>377</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29263</v>
      </c>
      <c r="AB114" s="809"/>
      <c r="AC114" s="809"/>
      <c r="AD114" s="809"/>
      <c r="AE114" s="810"/>
      <c r="AF114" s="811">
        <v>22520</v>
      </c>
      <c r="AG114" s="809"/>
      <c r="AH114" s="809"/>
      <c r="AI114" s="809"/>
      <c r="AJ114" s="810"/>
      <c r="AK114" s="811">
        <v>23868</v>
      </c>
      <c r="AL114" s="809"/>
      <c r="AM114" s="809"/>
      <c r="AN114" s="809"/>
      <c r="AO114" s="810"/>
      <c r="AP114" s="853">
        <v>0.6</v>
      </c>
      <c r="AQ114" s="854"/>
      <c r="AR114" s="854"/>
      <c r="AS114" s="854"/>
      <c r="AT114" s="855"/>
      <c r="AU114" s="961"/>
      <c r="AV114" s="962"/>
      <c r="AW114" s="962"/>
      <c r="AX114" s="962"/>
      <c r="AY114" s="962"/>
      <c r="AZ114" s="844" t="s">
        <v>378</v>
      </c>
      <c r="BA114" s="781"/>
      <c r="BB114" s="781"/>
      <c r="BC114" s="781"/>
      <c r="BD114" s="781"/>
      <c r="BE114" s="781"/>
      <c r="BF114" s="781"/>
      <c r="BG114" s="781"/>
      <c r="BH114" s="781"/>
      <c r="BI114" s="781"/>
      <c r="BJ114" s="781"/>
      <c r="BK114" s="781"/>
      <c r="BL114" s="781"/>
      <c r="BM114" s="781"/>
      <c r="BN114" s="781"/>
      <c r="BO114" s="781"/>
      <c r="BP114" s="782"/>
      <c r="BQ114" s="845">
        <v>986888</v>
      </c>
      <c r="BR114" s="846"/>
      <c r="BS114" s="846"/>
      <c r="BT114" s="846"/>
      <c r="BU114" s="846"/>
      <c r="BV114" s="846">
        <v>980318</v>
      </c>
      <c r="BW114" s="846"/>
      <c r="BX114" s="846"/>
      <c r="BY114" s="846"/>
      <c r="BZ114" s="846"/>
      <c r="CA114" s="846">
        <v>926265</v>
      </c>
      <c r="CB114" s="846"/>
      <c r="CC114" s="846"/>
      <c r="CD114" s="846"/>
      <c r="CE114" s="846"/>
      <c r="CF114" s="904">
        <v>22.3</v>
      </c>
      <c r="CG114" s="905"/>
      <c r="CH114" s="905"/>
      <c r="CI114" s="905"/>
      <c r="CJ114" s="905"/>
      <c r="CK114" s="956"/>
      <c r="CL114" s="850"/>
      <c r="CM114" s="844" t="s">
        <v>379</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330</v>
      </c>
      <c r="DH114" s="809"/>
      <c r="DI114" s="809"/>
      <c r="DJ114" s="809"/>
      <c r="DK114" s="810"/>
      <c r="DL114" s="811" t="s">
        <v>330</v>
      </c>
      <c r="DM114" s="809"/>
      <c r="DN114" s="809"/>
      <c r="DO114" s="809"/>
      <c r="DP114" s="810"/>
      <c r="DQ114" s="811" t="s">
        <v>226</v>
      </c>
      <c r="DR114" s="809"/>
      <c r="DS114" s="809"/>
      <c r="DT114" s="809"/>
      <c r="DU114" s="810"/>
      <c r="DV114" s="853" t="s">
        <v>226</v>
      </c>
      <c r="DW114" s="854"/>
      <c r="DX114" s="854"/>
      <c r="DY114" s="854"/>
      <c r="DZ114" s="855"/>
    </row>
    <row r="115" spans="1:130" s="226" customFormat="1" ht="26.25" customHeight="1" x14ac:dyDescent="0.15">
      <c r="A115" s="943"/>
      <c r="B115" s="944"/>
      <c r="C115" s="781" t="s">
        <v>380</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330</v>
      </c>
      <c r="AB115" s="948"/>
      <c r="AC115" s="948"/>
      <c r="AD115" s="948"/>
      <c r="AE115" s="949"/>
      <c r="AF115" s="950" t="s">
        <v>330</v>
      </c>
      <c r="AG115" s="948"/>
      <c r="AH115" s="948"/>
      <c r="AI115" s="948"/>
      <c r="AJ115" s="949"/>
      <c r="AK115" s="950" t="s">
        <v>226</v>
      </c>
      <c r="AL115" s="948"/>
      <c r="AM115" s="948"/>
      <c r="AN115" s="948"/>
      <c r="AO115" s="949"/>
      <c r="AP115" s="951" t="s">
        <v>226</v>
      </c>
      <c r="AQ115" s="952"/>
      <c r="AR115" s="952"/>
      <c r="AS115" s="952"/>
      <c r="AT115" s="953"/>
      <c r="AU115" s="961"/>
      <c r="AV115" s="962"/>
      <c r="AW115" s="962"/>
      <c r="AX115" s="962"/>
      <c r="AY115" s="962"/>
      <c r="AZ115" s="844" t="s">
        <v>381</v>
      </c>
      <c r="BA115" s="781"/>
      <c r="BB115" s="781"/>
      <c r="BC115" s="781"/>
      <c r="BD115" s="781"/>
      <c r="BE115" s="781"/>
      <c r="BF115" s="781"/>
      <c r="BG115" s="781"/>
      <c r="BH115" s="781"/>
      <c r="BI115" s="781"/>
      <c r="BJ115" s="781"/>
      <c r="BK115" s="781"/>
      <c r="BL115" s="781"/>
      <c r="BM115" s="781"/>
      <c r="BN115" s="781"/>
      <c r="BO115" s="781"/>
      <c r="BP115" s="782"/>
      <c r="BQ115" s="845" t="s">
        <v>226</v>
      </c>
      <c r="BR115" s="846"/>
      <c r="BS115" s="846"/>
      <c r="BT115" s="846"/>
      <c r="BU115" s="846"/>
      <c r="BV115" s="846" t="s">
        <v>226</v>
      </c>
      <c r="BW115" s="846"/>
      <c r="BX115" s="846"/>
      <c r="BY115" s="846"/>
      <c r="BZ115" s="846"/>
      <c r="CA115" s="846" t="s">
        <v>330</v>
      </c>
      <c r="CB115" s="846"/>
      <c r="CC115" s="846"/>
      <c r="CD115" s="846"/>
      <c r="CE115" s="846"/>
      <c r="CF115" s="904" t="s">
        <v>330</v>
      </c>
      <c r="CG115" s="905"/>
      <c r="CH115" s="905"/>
      <c r="CI115" s="905"/>
      <c r="CJ115" s="905"/>
      <c r="CK115" s="956"/>
      <c r="CL115" s="850"/>
      <c r="CM115" s="844" t="s">
        <v>382</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376</v>
      </c>
      <c r="DH115" s="809"/>
      <c r="DI115" s="809"/>
      <c r="DJ115" s="809"/>
      <c r="DK115" s="810"/>
      <c r="DL115" s="811" t="s">
        <v>226</v>
      </c>
      <c r="DM115" s="809"/>
      <c r="DN115" s="809"/>
      <c r="DO115" s="809"/>
      <c r="DP115" s="810"/>
      <c r="DQ115" s="811" t="s">
        <v>226</v>
      </c>
      <c r="DR115" s="809"/>
      <c r="DS115" s="809"/>
      <c r="DT115" s="809"/>
      <c r="DU115" s="810"/>
      <c r="DV115" s="853" t="s">
        <v>226</v>
      </c>
      <c r="DW115" s="854"/>
      <c r="DX115" s="854"/>
      <c r="DY115" s="854"/>
      <c r="DZ115" s="855"/>
    </row>
    <row r="116" spans="1:130" s="226" customFormat="1" ht="26.25" customHeight="1" x14ac:dyDescent="0.15">
      <c r="A116" s="945"/>
      <c r="B116" s="946"/>
      <c r="C116" s="868" t="s">
        <v>383</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226</v>
      </c>
      <c r="AB116" s="809"/>
      <c r="AC116" s="809"/>
      <c r="AD116" s="809"/>
      <c r="AE116" s="810"/>
      <c r="AF116" s="811" t="s">
        <v>226</v>
      </c>
      <c r="AG116" s="809"/>
      <c r="AH116" s="809"/>
      <c r="AI116" s="809"/>
      <c r="AJ116" s="810"/>
      <c r="AK116" s="811" t="s">
        <v>330</v>
      </c>
      <c r="AL116" s="809"/>
      <c r="AM116" s="809"/>
      <c r="AN116" s="809"/>
      <c r="AO116" s="810"/>
      <c r="AP116" s="853" t="s">
        <v>330</v>
      </c>
      <c r="AQ116" s="854"/>
      <c r="AR116" s="854"/>
      <c r="AS116" s="854"/>
      <c r="AT116" s="855"/>
      <c r="AU116" s="961"/>
      <c r="AV116" s="962"/>
      <c r="AW116" s="962"/>
      <c r="AX116" s="962"/>
      <c r="AY116" s="962"/>
      <c r="AZ116" s="938" t="s">
        <v>384</v>
      </c>
      <c r="BA116" s="939"/>
      <c r="BB116" s="939"/>
      <c r="BC116" s="939"/>
      <c r="BD116" s="939"/>
      <c r="BE116" s="939"/>
      <c r="BF116" s="939"/>
      <c r="BG116" s="939"/>
      <c r="BH116" s="939"/>
      <c r="BI116" s="939"/>
      <c r="BJ116" s="939"/>
      <c r="BK116" s="939"/>
      <c r="BL116" s="939"/>
      <c r="BM116" s="939"/>
      <c r="BN116" s="939"/>
      <c r="BO116" s="939"/>
      <c r="BP116" s="940"/>
      <c r="BQ116" s="845" t="s">
        <v>226</v>
      </c>
      <c r="BR116" s="846"/>
      <c r="BS116" s="846"/>
      <c r="BT116" s="846"/>
      <c r="BU116" s="846"/>
      <c r="BV116" s="846" t="s">
        <v>226</v>
      </c>
      <c r="BW116" s="846"/>
      <c r="BX116" s="846"/>
      <c r="BY116" s="846"/>
      <c r="BZ116" s="846"/>
      <c r="CA116" s="846" t="s">
        <v>330</v>
      </c>
      <c r="CB116" s="846"/>
      <c r="CC116" s="846"/>
      <c r="CD116" s="846"/>
      <c r="CE116" s="846"/>
      <c r="CF116" s="904" t="s">
        <v>330</v>
      </c>
      <c r="CG116" s="905"/>
      <c r="CH116" s="905"/>
      <c r="CI116" s="905"/>
      <c r="CJ116" s="905"/>
      <c r="CK116" s="956"/>
      <c r="CL116" s="850"/>
      <c r="CM116" s="844" t="s">
        <v>385</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330</v>
      </c>
      <c r="DH116" s="809"/>
      <c r="DI116" s="809"/>
      <c r="DJ116" s="809"/>
      <c r="DK116" s="810"/>
      <c r="DL116" s="811" t="s">
        <v>226</v>
      </c>
      <c r="DM116" s="809"/>
      <c r="DN116" s="809"/>
      <c r="DO116" s="809"/>
      <c r="DP116" s="810"/>
      <c r="DQ116" s="811" t="s">
        <v>330</v>
      </c>
      <c r="DR116" s="809"/>
      <c r="DS116" s="809"/>
      <c r="DT116" s="809"/>
      <c r="DU116" s="810"/>
      <c r="DV116" s="853" t="s">
        <v>226</v>
      </c>
      <c r="DW116" s="854"/>
      <c r="DX116" s="854"/>
      <c r="DY116" s="854"/>
      <c r="DZ116" s="855"/>
    </row>
    <row r="117" spans="1:130" s="226" customFormat="1" ht="26.25" customHeight="1" x14ac:dyDescent="0.15">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386</v>
      </c>
      <c r="Z117" s="926"/>
      <c r="AA117" s="931">
        <v>957394</v>
      </c>
      <c r="AB117" s="932"/>
      <c r="AC117" s="932"/>
      <c r="AD117" s="932"/>
      <c r="AE117" s="933"/>
      <c r="AF117" s="934">
        <v>978412</v>
      </c>
      <c r="AG117" s="932"/>
      <c r="AH117" s="932"/>
      <c r="AI117" s="932"/>
      <c r="AJ117" s="933"/>
      <c r="AK117" s="934">
        <v>1180735</v>
      </c>
      <c r="AL117" s="932"/>
      <c r="AM117" s="932"/>
      <c r="AN117" s="932"/>
      <c r="AO117" s="933"/>
      <c r="AP117" s="935"/>
      <c r="AQ117" s="936"/>
      <c r="AR117" s="936"/>
      <c r="AS117" s="936"/>
      <c r="AT117" s="937"/>
      <c r="AU117" s="961"/>
      <c r="AV117" s="962"/>
      <c r="AW117" s="962"/>
      <c r="AX117" s="962"/>
      <c r="AY117" s="962"/>
      <c r="AZ117" s="892" t="s">
        <v>387</v>
      </c>
      <c r="BA117" s="893"/>
      <c r="BB117" s="893"/>
      <c r="BC117" s="893"/>
      <c r="BD117" s="893"/>
      <c r="BE117" s="893"/>
      <c r="BF117" s="893"/>
      <c r="BG117" s="893"/>
      <c r="BH117" s="893"/>
      <c r="BI117" s="893"/>
      <c r="BJ117" s="893"/>
      <c r="BK117" s="893"/>
      <c r="BL117" s="893"/>
      <c r="BM117" s="893"/>
      <c r="BN117" s="893"/>
      <c r="BO117" s="893"/>
      <c r="BP117" s="894"/>
      <c r="BQ117" s="845" t="s">
        <v>330</v>
      </c>
      <c r="BR117" s="846"/>
      <c r="BS117" s="846"/>
      <c r="BT117" s="846"/>
      <c r="BU117" s="846"/>
      <c r="BV117" s="846" t="s">
        <v>226</v>
      </c>
      <c r="BW117" s="846"/>
      <c r="BX117" s="846"/>
      <c r="BY117" s="846"/>
      <c r="BZ117" s="846"/>
      <c r="CA117" s="846" t="s">
        <v>226</v>
      </c>
      <c r="CB117" s="846"/>
      <c r="CC117" s="846"/>
      <c r="CD117" s="846"/>
      <c r="CE117" s="846"/>
      <c r="CF117" s="904" t="s">
        <v>330</v>
      </c>
      <c r="CG117" s="905"/>
      <c r="CH117" s="905"/>
      <c r="CI117" s="905"/>
      <c r="CJ117" s="905"/>
      <c r="CK117" s="956"/>
      <c r="CL117" s="850"/>
      <c r="CM117" s="844" t="s">
        <v>388</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330</v>
      </c>
      <c r="DH117" s="809"/>
      <c r="DI117" s="809"/>
      <c r="DJ117" s="809"/>
      <c r="DK117" s="810"/>
      <c r="DL117" s="811" t="s">
        <v>226</v>
      </c>
      <c r="DM117" s="809"/>
      <c r="DN117" s="809"/>
      <c r="DO117" s="809"/>
      <c r="DP117" s="810"/>
      <c r="DQ117" s="811" t="s">
        <v>330</v>
      </c>
      <c r="DR117" s="809"/>
      <c r="DS117" s="809"/>
      <c r="DT117" s="809"/>
      <c r="DU117" s="810"/>
      <c r="DV117" s="853" t="s">
        <v>226</v>
      </c>
      <c r="DW117" s="854"/>
      <c r="DX117" s="854"/>
      <c r="DY117" s="854"/>
      <c r="DZ117" s="855"/>
    </row>
    <row r="118" spans="1:130" s="226" customFormat="1" ht="26.25" customHeight="1" x14ac:dyDescent="0.15">
      <c r="A118" s="924" t="s">
        <v>360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357</v>
      </c>
      <c r="AB118" s="925"/>
      <c r="AC118" s="925"/>
      <c r="AD118" s="925"/>
      <c r="AE118" s="926"/>
      <c r="AF118" s="927" t="s">
        <v>358</v>
      </c>
      <c r="AG118" s="925"/>
      <c r="AH118" s="925"/>
      <c r="AI118" s="925"/>
      <c r="AJ118" s="926"/>
      <c r="AK118" s="927" t="s">
        <v>264</v>
      </c>
      <c r="AL118" s="925"/>
      <c r="AM118" s="925"/>
      <c r="AN118" s="925"/>
      <c r="AO118" s="926"/>
      <c r="AP118" s="928" t="s">
        <v>359</v>
      </c>
      <c r="AQ118" s="929"/>
      <c r="AR118" s="929"/>
      <c r="AS118" s="929"/>
      <c r="AT118" s="930"/>
      <c r="AU118" s="961"/>
      <c r="AV118" s="962"/>
      <c r="AW118" s="962"/>
      <c r="AX118" s="962"/>
      <c r="AY118" s="962"/>
      <c r="AZ118" s="867" t="s">
        <v>389</v>
      </c>
      <c r="BA118" s="868"/>
      <c r="BB118" s="868"/>
      <c r="BC118" s="868"/>
      <c r="BD118" s="868"/>
      <c r="BE118" s="868"/>
      <c r="BF118" s="868"/>
      <c r="BG118" s="868"/>
      <c r="BH118" s="868"/>
      <c r="BI118" s="868"/>
      <c r="BJ118" s="868"/>
      <c r="BK118" s="868"/>
      <c r="BL118" s="868"/>
      <c r="BM118" s="868"/>
      <c r="BN118" s="868"/>
      <c r="BO118" s="868"/>
      <c r="BP118" s="869"/>
      <c r="BQ118" s="908" t="s">
        <v>226</v>
      </c>
      <c r="BR118" s="874"/>
      <c r="BS118" s="874"/>
      <c r="BT118" s="874"/>
      <c r="BU118" s="874"/>
      <c r="BV118" s="874" t="s">
        <v>226</v>
      </c>
      <c r="BW118" s="874"/>
      <c r="BX118" s="874"/>
      <c r="BY118" s="874"/>
      <c r="BZ118" s="874"/>
      <c r="CA118" s="874" t="s">
        <v>226</v>
      </c>
      <c r="CB118" s="874"/>
      <c r="CC118" s="874"/>
      <c r="CD118" s="874"/>
      <c r="CE118" s="874"/>
      <c r="CF118" s="904" t="s">
        <v>226</v>
      </c>
      <c r="CG118" s="905"/>
      <c r="CH118" s="905"/>
      <c r="CI118" s="905"/>
      <c r="CJ118" s="905"/>
      <c r="CK118" s="956"/>
      <c r="CL118" s="850"/>
      <c r="CM118" s="844" t="s">
        <v>390</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226</v>
      </c>
      <c r="DH118" s="809"/>
      <c r="DI118" s="809"/>
      <c r="DJ118" s="809"/>
      <c r="DK118" s="810"/>
      <c r="DL118" s="811" t="s">
        <v>330</v>
      </c>
      <c r="DM118" s="809"/>
      <c r="DN118" s="809"/>
      <c r="DO118" s="809"/>
      <c r="DP118" s="810"/>
      <c r="DQ118" s="811" t="s">
        <v>226</v>
      </c>
      <c r="DR118" s="809"/>
      <c r="DS118" s="809"/>
      <c r="DT118" s="809"/>
      <c r="DU118" s="810"/>
      <c r="DV118" s="853" t="s">
        <v>376</v>
      </c>
      <c r="DW118" s="854"/>
      <c r="DX118" s="854"/>
      <c r="DY118" s="854"/>
      <c r="DZ118" s="855"/>
    </row>
    <row r="119" spans="1:130" s="226" customFormat="1" ht="26.25" customHeight="1" x14ac:dyDescent="0.15">
      <c r="A119" s="847" t="s">
        <v>363</v>
      </c>
      <c r="B119" s="848"/>
      <c r="C119" s="889" t="s">
        <v>364</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226</v>
      </c>
      <c r="AB119" s="918"/>
      <c r="AC119" s="918"/>
      <c r="AD119" s="918"/>
      <c r="AE119" s="919"/>
      <c r="AF119" s="920" t="s">
        <v>330</v>
      </c>
      <c r="AG119" s="918"/>
      <c r="AH119" s="918"/>
      <c r="AI119" s="918"/>
      <c r="AJ119" s="919"/>
      <c r="AK119" s="920" t="s">
        <v>226</v>
      </c>
      <c r="AL119" s="918"/>
      <c r="AM119" s="918"/>
      <c r="AN119" s="918"/>
      <c r="AO119" s="919"/>
      <c r="AP119" s="921" t="s">
        <v>226</v>
      </c>
      <c r="AQ119" s="922"/>
      <c r="AR119" s="922"/>
      <c r="AS119" s="922"/>
      <c r="AT119" s="923"/>
      <c r="AU119" s="963"/>
      <c r="AV119" s="964"/>
      <c r="AW119" s="964"/>
      <c r="AX119" s="964"/>
      <c r="AY119" s="964"/>
      <c r="AZ119" s="247" t="s">
        <v>187</v>
      </c>
      <c r="BA119" s="247"/>
      <c r="BB119" s="247"/>
      <c r="BC119" s="247"/>
      <c r="BD119" s="247"/>
      <c r="BE119" s="247"/>
      <c r="BF119" s="247"/>
      <c r="BG119" s="247"/>
      <c r="BH119" s="247"/>
      <c r="BI119" s="247"/>
      <c r="BJ119" s="247"/>
      <c r="BK119" s="247"/>
      <c r="BL119" s="247"/>
      <c r="BM119" s="247"/>
      <c r="BN119" s="247"/>
      <c r="BO119" s="906" t="s">
        <v>391</v>
      </c>
      <c r="BP119" s="907"/>
      <c r="BQ119" s="908">
        <v>12485892</v>
      </c>
      <c r="BR119" s="874"/>
      <c r="BS119" s="874"/>
      <c r="BT119" s="874"/>
      <c r="BU119" s="874"/>
      <c r="BV119" s="874">
        <v>12369864</v>
      </c>
      <c r="BW119" s="874"/>
      <c r="BX119" s="874"/>
      <c r="BY119" s="874"/>
      <c r="BZ119" s="874"/>
      <c r="CA119" s="874">
        <v>11872713</v>
      </c>
      <c r="CB119" s="874"/>
      <c r="CC119" s="874"/>
      <c r="CD119" s="874"/>
      <c r="CE119" s="874"/>
      <c r="CF119" s="777"/>
      <c r="CG119" s="778"/>
      <c r="CH119" s="778"/>
      <c r="CI119" s="778"/>
      <c r="CJ119" s="863"/>
      <c r="CK119" s="957"/>
      <c r="CL119" s="852"/>
      <c r="CM119" s="867" t="s">
        <v>392</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226</v>
      </c>
      <c r="DH119" s="793"/>
      <c r="DI119" s="793"/>
      <c r="DJ119" s="793"/>
      <c r="DK119" s="794"/>
      <c r="DL119" s="795" t="s">
        <v>226</v>
      </c>
      <c r="DM119" s="793"/>
      <c r="DN119" s="793"/>
      <c r="DO119" s="793"/>
      <c r="DP119" s="794"/>
      <c r="DQ119" s="795" t="s">
        <v>226</v>
      </c>
      <c r="DR119" s="793"/>
      <c r="DS119" s="793"/>
      <c r="DT119" s="793"/>
      <c r="DU119" s="794"/>
      <c r="DV119" s="877" t="s">
        <v>330</v>
      </c>
      <c r="DW119" s="878"/>
      <c r="DX119" s="878"/>
      <c r="DY119" s="878"/>
      <c r="DZ119" s="879"/>
    </row>
    <row r="120" spans="1:130" s="226" customFormat="1" ht="26.25" customHeight="1" x14ac:dyDescent="0.15">
      <c r="A120" s="849"/>
      <c r="B120" s="850"/>
      <c r="C120" s="844" t="s">
        <v>368</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330</v>
      </c>
      <c r="AB120" s="809"/>
      <c r="AC120" s="809"/>
      <c r="AD120" s="809"/>
      <c r="AE120" s="810"/>
      <c r="AF120" s="811" t="s">
        <v>376</v>
      </c>
      <c r="AG120" s="809"/>
      <c r="AH120" s="809"/>
      <c r="AI120" s="809"/>
      <c r="AJ120" s="810"/>
      <c r="AK120" s="811" t="s">
        <v>226</v>
      </c>
      <c r="AL120" s="809"/>
      <c r="AM120" s="809"/>
      <c r="AN120" s="809"/>
      <c r="AO120" s="810"/>
      <c r="AP120" s="853" t="s">
        <v>330</v>
      </c>
      <c r="AQ120" s="854"/>
      <c r="AR120" s="854"/>
      <c r="AS120" s="854"/>
      <c r="AT120" s="855"/>
      <c r="AU120" s="909" t="s">
        <v>393</v>
      </c>
      <c r="AV120" s="910"/>
      <c r="AW120" s="910"/>
      <c r="AX120" s="910"/>
      <c r="AY120" s="911"/>
      <c r="AZ120" s="889" t="s">
        <v>394</v>
      </c>
      <c r="BA120" s="837"/>
      <c r="BB120" s="837"/>
      <c r="BC120" s="837"/>
      <c r="BD120" s="837"/>
      <c r="BE120" s="837"/>
      <c r="BF120" s="837"/>
      <c r="BG120" s="837"/>
      <c r="BH120" s="837"/>
      <c r="BI120" s="837"/>
      <c r="BJ120" s="837"/>
      <c r="BK120" s="837"/>
      <c r="BL120" s="837"/>
      <c r="BM120" s="837"/>
      <c r="BN120" s="837"/>
      <c r="BO120" s="837"/>
      <c r="BP120" s="838"/>
      <c r="BQ120" s="890">
        <v>1715958</v>
      </c>
      <c r="BR120" s="871"/>
      <c r="BS120" s="871"/>
      <c r="BT120" s="871"/>
      <c r="BU120" s="871"/>
      <c r="BV120" s="871">
        <v>1615634</v>
      </c>
      <c r="BW120" s="871"/>
      <c r="BX120" s="871"/>
      <c r="BY120" s="871"/>
      <c r="BZ120" s="871"/>
      <c r="CA120" s="871">
        <v>1610499</v>
      </c>
      <c r="CB120" s="871"/>
      <c r="CC120" s="871"/>
      <c r="CD120" s="871"/>
      <c r="CE120" s="871"/>
      <c r="CF120" s="895">
        <v>38.799999999999997</v>
      </c>
      <c r="CG120" s="896"/>
      <c r="CH120" s="896"/>
      <c r="CI120" s="896"/>
      <c r="CJ120" s="896"/>
      <c r="CK120" s="897" t="s">
        <v>395</v>
      </c>
      <c r="CL120" s="881"/>
      <c r="CM120" s="881"/>
      <c r="CN120" s="881"/>
      <c r="CO120" s="882"/>
      <c r="CP120" s="901" t="s">
        <v>396</v>
      </c>
      <c r="CQ120" s="902"/>
      <c r="CR120" s="902"/>
      <c r="CS120" s="902"/>
      <c r="CT120" s="902"/>
      <c r="CU120" s="902"/>
      <c r="CV120" s="902"/>
      <c r="CW120" s="902"/>
      <c r="CX120" s="902"/>
      <c r="CY120" s="902"/>
      <c r="CZ120" s="902"/>
      <c r="DA120" s="902"/>
      <c r="DB120" s="902"/>
      <c r="DC120" s="902"/>
      <c r="DD120" s="902"/>
      <c r="DE120" s="902"/>
      <c r="DF120" s="903"/>
      <c r="DG120" s="890">
        <v>3166402</v>
      </c>
      <c r="DH120" s="871"/>
      <c r="DI120" s="871"/>
      <c r="DJ120" s="871"/>
      <c r="DK120" s="871"/>
      <c r="DL120" s="871">
        <v>2924072</v>
      </c>
      <c r="DM120" s="871"/>
      <c r="DN120" s="871"/>
      <c r="DO120" s="871"/>
      <c r="DP120" s="871"/>
      <c r="DQ120" s="871">
        <v>2817149</v>
      </c>
      <c r="DR120" s="871"/>
      <c r="DS120" s="871"/>
      <c r="DT120" s="871"/>
      <c r="DU120" s="871"/>
      <c r="DV120" s="872">
        <v>67.8</v>
      </c>
      <c r="DW120" s="872"/>
      <c r="DX120" s="872"/>
      <c r="DY120" s="872"/>
      <c r="DZ120" s="873"/>
    </row>
    <row r="121" spans="1:130" s="226" customFormat="1" ht="26.25" customHeight="1" x14ac:dyDescent="0.15">
      <c r="A121" s="849"/>
      <c r="B121" s="850"/>
      <c r="C121" s="892" t="s">
        <v>397</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226</v>
      </c>
      <c r="AB121" s="809"/>
      <c r="AC121" s="809"/>
      <c r="AD121" s="809"/>
      <c r="AE121" s="810"/>
      <c r="AF121" s="811" t="s">
        <v>330</v>
      </c>
      <c r="AG121" s="809"/>
      <c r="AH121" s="809"/>
      <c r="AI121" s="809"/>
      <c r="AJ121" s="810"/>
      <c r="AK121" s="811" t="s">
        <v>226</v>
      </c>
      <c r="AL121" s="809"/>
      <c r="AM121" s="809"/>
      <c r="AN121" s="809"/>
      <c r="AO121" s="810"/>
      <c r="AP121" s="853" t="s">
        <v>330</v>
      </c>
      <c r="AQ121" s="854"/>
      <c r="AR121" s="854"/>
      <c r="AS121" s="854"/>
      <c r="AT121" s="855"/>
      <c r="AU121" s="912"/>
      <c r="AV121" s="913"/>
      <c r="AW121" s="913"/>
      <c r="AX121" s="913"/>
      <c r="AY121" s="914"/>
      <c r="AZ121" s="844" t="s">
        <v>398</v>
      </c>
      <c r="BA121" s="781"/>
      <c r="BB121" s="781"/>
      <c r="BC121" s="781"/>
      <c r="BD121" s="781"/>
      <c r="BE121" s="781"/>
      <c r="BF121" s="781"/>
      <c r="BG121" s="781"/>
      <c r="BH121" s="781"/>
      <c r="BI121" s="781"/>
      <c r="BJ121" s="781"/>
      <c r="BK121" s="781"/>
      <c r="BL121" s="781"/>
      <c r="BM121" s="781"/>
      <c r="BN121" s="781"/>
      <c r="BO121" s="781"/>
      <c r="BP121" s="782"/>
      <c r="BQ121" s="845" t="s">
        <v>226</v>
      </c>
      <c r="BR121" s="846"/>
      <c r="BS121" s="846"/>
      <c r="BT121" s="846"/>
      <c r="BU121" s="846"/>
      <c r="BV121" s="846">
        <v>164700</v>
      </c>
      <c r="BW121" s="846"/>
      <c r="BX121" s="846"/>
      <c r="BY121" s="846"/>
      <c r="BZ121" s="846"/>
      <c r="CA121" s="846" t="s">
        <v>330</v>
      </c>
      <c r="CB121" s="846"/>
      <c r="CC121" s="846"/>
      <c r="CD121" s="846"/>
      <c r="CE121" s="846"/>
      <c r="CF121" s="904" t="s">
        <v>226</v>
      </c>
      <c r="CG121" s="905"/>
      <c r="CH121" s="905"/>
      <c r="CI121" s="905"/>
      <c r="CJ121" s="905"/>
      <c r="CK121" s="898"/>
      <c r="CL121" s="884"/>
      <c r="CM121" s="884"/>
      <c r="CN121" s="884"/>
      <c r="CO121" s="885"/>
      <c r="CP121" s="864" t="s">
        <v>335</v>
      </c>
      <c r="CQ121" s="865"/>
      <c r="CR121" s="865"/>
      <c r="CS121" s="865"/>
      <c r="CT121" s="865"/>
      <c r="CU121" s="865"/>
      <c r="CV121" s="865"/>
      <c r="CW121" s="865"/>
      <c r="CX121" s="865"/>
      <c r="CY121" s="865"/>
      <c r="CZ121" s="865"/>
      <c r="DA121" s="865"/>
      <c r="DB121" s="865"/>
      <c r="DC121" s="865"/>
      <c r="DD121" s="865"/>
      <c r="DE121" s="865"/>
      <c r="DF121" s="866"/>
      <c r="DG121" s="845">
        <v>134082</v>
      </c>
      <c r="DH121" s="846"/>
      <c r="DI121" s="846"/>
      <c r="DJ121" s="846"/>
      <c r="DK121" s="846"/>
      <c r="DL121" s="846">
        <v>126963</v>
      </c>
      <c r="DM121" s="846"/>
      <c r="DN121" s="846"/>
      <c r="DO121" s="846"/>
      <c r="DP121" s="846"/>
      <c r="DQ121" s="846">
        <v>118812</v>
      </c>
      <c r="DR121" s="846"/>
      <c r="DS121" s="846"/>
      <c r="DT121" s="846"/>
      <c r="DU121" s="846"/>
      <c r="DV121" s="823">
        <v>2.9</v>
      </c>
      <c r="DW121" s="823"/>
      <c r="DX121" s="823"/>
      <c r="DY121" s="823"/>
      <c r="DZ121" s="824"/>
    </row>
    <row r="122" spans="1:130" s="226" customFormat="1" ht="26.25" customHeight="1" x14ac:dyDescent="0.15">
      <c r="A122" s="849"/>
      <c r="B122" s="850"/>
      <c r="C122" s="844" t="s">
        <v>379</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330</v>
      </c>
      <c r="AB122" s="809"/>
      <c r="AC122" s="809"/>
      <c r="AD122" s="809"/>
      <c r="AE122" s="810"/>
      <c r="AF122" s="811" t="s">
        <v>330</v>
      </c>
      <c r="AG122" s="809"/>
      <c r="AH122" s="809"/>
      <c r="AI122" s="809"/>
      <c r="AJ122" s="810"/>
      <c r="AK122" s="811" t="s">
        <v>226</v>
      </c>
      <c r="AL122" s="809"/>
      <c r="AM122" s="809"/>
      <c r="AN122" s="809"/>
      <c r="AO122" s="810"/>
      <c r="AP122" s="853" t="s">
        <v>330</v>
      </c>
      <c r="AQ122" s="854"/>
      <c r="AR122" s="854"/>
      <c r="AS122" s="854"/>
      <c r="AT122" s="855"/>
      <c r="AU122" s="912"/>
      <c r="AV122" s="913"/>
      <c r="AW122" s="913"/>
      <c r="AX122" s="913"/>
      <c r="AY122" s="914"/>
      <c r="AZ122" s="867" t="s">
        <v>399</v>
      </c>
      <c r="BA122" s="868"/>
      <c r="BB122" s="868"/>
      <c r="BC122" s="868"/>
      <c r="BD122" s="868"/>
      <c r="BE122" s="868"/>
      <c r="BF122" s="868"/>
      <c r="BG122" s="868"/>
      <c r="BH122" s="868"/>
      <c r="BI122" s="868"/>
      <c r="BJ122" s="868"/>
      <c r="BK122" s="868"/>
      <c r="BL122" s="868"/>
      <c r="BM122" s="868"/>
      <c r="BN122" s="868"/>
      <c r="BO122" s="868"/>
      <c r="BP122" s="869"/>
      <c r="BQ122" s="908">
        <v>6401508</v>
      </c>
      <c r="BR122" s="874"/>
      <c r="BS122" s="874"/>
      <c r="BT122" s="874"/>
      <c r="BU122" s="874"/>
      <c r="BV122" s="874">
        <v>6266718</v>
      </c>
      <c r="BW122" s="874"/>
      <c r="BX122" s="874"/>
      <c r="BY122" s="874"/>
      <c r="BZ122" s="874"/>
      <c r="CA122" s="874">
        <v>6067247</v>
      </c>
      <c r="CB122" s="874"/>
      <c r="CC122" s="874"/>
      <c r="CD122" s="874"/>
      <c r="CE122" s="874"/>
      <c r="CF122" s="875">
        <v>146</v>
      </c>
      <c r="CG122" s="876"/>
      <c r="CH122" s="876"/>
      <c r="CI122" s="876"/>
      <c r="CJ122" s="876"/>
      <c r="CK122" s="898"/>
      <c r="CL122" s="884"/>
      <c r="CM122" s="884"/>
      <c r="CN122" s="884"/>
      <c r="CO122" s="885"/>
      <c r="CP122" s="864" t="s">
        <v>400</v>
      </c>
      <c r="CQ122" s="865"/>
      <c r="CR122" s="865"/>
      <c r="CS122" s="865"/>
      <c r="CT122" s="865"/>
      <c r="CU122" s="865"/>
      <c r="CV122" s="865"/>
      <c r="CW122" s="865"/>
      <c r="CX122" s="865"/>
      <c r="CY122" s="865"/>
      <c r="CZ122" s="865"/>
      <c r="DA122" s="865"/>
      <c r="DB122" s="865"/>
      <c r="DC122" s="865"/>
      <c r="DD122" s="865"/>
      <c r="DE122" s="865"/>
      <c r="DF122" s="866"/>
      <c r="DG122" s="845" t="s">
        <v>376</v>
      </c>
      <c r="DH122" s="846"/>
      <c r="DI122" s="846"/>
      <c r="DJ122" s="846"/>
      <c r="DK122" s="846"/>
      <c r="DL122" s="846" t="s">
        <v>330</v>
      </c>
      <c r="DM122" s="846"/>
      <c r="DN122" s="846"/>
      <c r="DO122" s="846"/>
      <c r="DP122" s="846"/>
      <c r="DQ122" s="846" t="s">
        <v>330</v>
      </c>
      <c r="DR122" s="846"/>
      <c r="DS122" s="846"/>
      <c r="DT122" s="846"/>
      <c r="DU122" s="846"/>
      <c r="DV122" s="823" t="s">
        <v>226</v>
      </c>
      <c r="DW122" s="823"/>
      <c r="DX122" s="823"/>
      <c r="DY122" s="823"/>
      <c r="DZ122" s="824"/>
    </row>
    <row r="123" spans="1:130" s="226" customFormat="1" ht="26.25" customHeight="1" x14ac:dyDescent="0.15">
      <c r="A123" s="849"/>
      <c r="B123" s="850"/>
      <c r="C123" s="844" t="s">
        <v>385</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226</v>
      </c>
      <c r="AB123" s="809"/>
      <c r="AC123" s="809"/>
      <c r="AD123" s="809"/>
      <c r="AE123" s="810"/>
      <c r="AF123" s="811" t="s">
        <v>330</v>
      </c>
      <c r="AG123" s="809"/>
      <c r="AH123" s="809"/>
      <c r="AI123" s="809"/>
      <c r="AJ123" s="810"/>
      <c r="AK123" s="811" t="s">
        <v>226</v>
      </c>
      <c r="AL123" s="809"/>
      <c r="AM123" s="809"/>
      <c r="AN123" s="809"/>
      <c r="AO123" s="810"/>
      <c r="AP123" s="853" t="s">
        <v>226</v>
      </c>
      <c r="AQ123" s="854"/>
      <c r="AR123" s="854"/>
      <c r="AS123" s="854"/>
      <c r="AT123" s="855"/>
      <c r="AU123" s="915"/>
      <c r="AV123" s="916"/>
      <c r="AW123" s="916"/>
      <c r="AX123" s="916"/>
      <c r="AY123" s="916"/>
      <c r="AZ123" s="247" t="s">
        <v>187</v>
      </c>
      <c r="BA123" s="247"/>
      <c r="BB123" s="247"/>
      <c r="BC123" s="247"/>
      <c r="BD123" s="247"/>
      <c r="BE123" s="247"/>
      <c r="BF123" s="247"/>
      <c r="BG123" s="247"/>
      <c r="BH123" s="247"/>
      <c r="BI123" s="247"/>
      <c r="BJ123" s="247"/>
      <c r="BK123" s="247"/>
      <c r="BL123" s="247"/>
      <c r="BM123" s="247"/>
      <c r="BN123" s="247"/>
      <c r="BO123" s="906" t="s">
        <v>401</v>
      </c>
      <c r="BP123" s="907"/>
      <c r="BQ123" s="861">
        <v>8117466</v>
      </c>
      <c r="BR123" s="862"/>
      <c r="BS123" s="862"/>
      <c r="BT123" s="862"/>
      <c r="BU123" s="862"/>
      <c r="BV123" s="862">
        <v>8047052</v>
      </c>
      <c r="BW123" s="862"/>
      <c r="BX123" s="862"/>
      <c r="BY123" s="862"/>
      <c r="BZ123" s="862"/>
      <c r="CA123" s="862">
        <v>7677746</v>
      </c>
      <c r="CB123" s="862"/>
      <c r="CC123" s="862"/>
      <c r="CD123" s="862"/>
      <c r="CE123" s="862"/>
      <c r="CF123" s="777"/>
      <c r="CG123" s="778"/>
      <c r="CH123" s="778"/>
      <c r="CI123" s="778"/>
      <c r="CJ123" s="863"/>
      <c r="CK123" s="898"/>
      <c r="CL123" s="884"/>
      <c r="CM123" s="884"/>
      <c r="CN123" s="884"/>
      <c r="CO123" s="885"/>
      <c r="CP123" s="864" t="s">
        <v>402</v>
      </c>
      <c r="CQ123" s="865"/>
      <c r="CR123" s="865"/>
      <c r="CS123" s="865"/>
      <c r="CT123" s="865"/>
      <c r="CU123" s="865"/>
      <c r="CV123" s="865"/>
      <c r="CW123" s="865"/>
      <c r="CX123" s="865"/>
      <c r="CY123" s="865"/>
      <c r="CZ123" s="865"/>
      <c r="DA123" s="865"/>
      <c r="DB123" s="865"/>
      <c r="DC123" s="865"/>
      <c r="DD123" s="865"/>
      <c r="DE123" s="865"/>
      <c r="DF123" s="866"/>
      <c r="DG123" s="808" t="s">
        <v>226</v>
      </c>
      <c r="DH123" s="809"/>
      <c r="DI123" s="809"/>
      <c r="DJ123" s="809"/>
      <c r="DK123" s="810"/>
      <c r="DL123" s="811" t="s">
        <v>226</v>
      </c>
      <c r="DM123" s="809"/>
      <c r="DN123" s="809"/>
      <c r="DO123" s="809"/>
      <c r="DP123" s="810"/>
      <c r="DQ123" s="811" t="s">
        <v>226</v>
      </c>
      <c r="DR123" s="809"/>
      <c r="DS123" s="809"/>
      <c r="DT123" s="809"/>
      <c r="DU123" s="810"/>
      <c r="DV123" s="853" t="s">
        <v>226</v>
      </c>
      <c r="DW123" s="854"/>
      <c r="DX123" s="854"/>
      <c r="DY123" s="854"/>
      <c r="DZ123" s="855"/>
    </row>
    <row r="124" spans="1:130" s="226" customFormat="1" ht="26.25" customHeight="1" thickBot="1" x14ac:dyDescent="0.2">
      <c r="A124" s="849"/>
      <c r="B124" s="850"/>
      <c r="C124" s="844" t="s">
        <v>388</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226</v>
      </c>
      <c r="AB124" s="809"/>
      <c r="AC124" s="809"/>
      <c r="AD124" s="809"/>
      <c r="AE124" s="810"/>
      <c r="AF124" s="811" t="s">
        <v>330</v>
      </c>
      <c r="AG124" s="809"/>
      <c r="AH124" s="809"/>
      <c r="AI124" s="809"/>
      <c r="AJ124" s="810"/>
      <c r="AK124" s="811" t="s">
        <v>403</v>
      </c>
      <c r="AL124" s="809"/>
      <c r="AM124" s="809"/>
      <c r="AN124" s="809"/>
      <c r="AO124" s="810"/>
      <c r="AP124" s="853" t="s">
        <v>226</v>
      </c>
      <c r="AQ124" s="854"/>
      <c r="AR124" s="854"/>
      <c r="AS124" s="854"/>
      <c r="AT124" s="855"/>
      <c r="AU124" s="856" t="s">
        <v>404</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117.4</v>
      </c>
      <c r="BR124" s="860"/>
      <c r="BS124" s="860"/>
      <c r="BT124" s="860"/>
      <c r="BU124" s="860"/>
      <c r="BV124" s="860">
        <v>109.9</v>
      </c>
      <c r="BW124" s="860"/>
      <c r="BX124" s="860"/>
      <c r="BY124" s="860"/>
      <c r="BZ124" s="860"/>
      <c r="CA124" s="860">
        <v>100.9</v>
      </c>
      <c r="CB124" s="860"/>
      <c r="CC124" s="860"/>
      <c r="CD124" s="860"/>
      <c r="CE124" s="860"/>
      <c r="CF124" s="755"/>
      <c r="CG124" s="756"/>
      <c r="CH124" s="756"/>
      <c r="CI124" s="756"/>
      <c r="CJ124" s="891"/>
      <c r="CK124" s="899"/>
      <c r="CL124" s="899"/>
      <c r="CM124" s="899"/>
      <c r="CN124" s="899"/>
      <c r="CO124" s="900"/>
      <c r="CP124" s="864" t="s">
        <v>405</v>
      </c>
      <c r="CQ124" s="865"/>
      <c r="CR124" s="865"/>
      <c r="CS124" s="865"/>
      <c r="CT124" s="865"/>
      <c r="CU124" s="865"/>
      <c r="CV124" s="865"/>
      <c r="CW124" s="865"/>
      <c r="CX124" s="865"/>
      <c r="CY124" s="865"/>
      <c r="CZ124" s="865"/>
      <c r="DA124" s="865"/>
      <c r="DB124" s="865"/>
      <c r="DC124" s="865"/>
      <c r="DD124" s="865"/>
      <c r="DE124" s="865"/>
      <c r="DF124" s="866"/>
      <c r="DG124" s="792" t="s">
        <v>403</v>
      </c>
      <c r="DH124" s="793"/>
      <c r="DI124" s="793"/>
      <c r="DJ124" s="793"/>
      <c r="DK124" s="794"/>
      <c r="DL124" s="795" t="s">
        <v>226</v>
      </c>
      <c r="DM124" s="793"/>
      <c r="DN124" s="793"/>
      <c r="DO124" s="793"/>
      <c r="DP124" s="794"/>
      <c r="DQ124" s="795" t="s">
        <v>226</v>
      </c>
      <c r="DR124" s="793"/>
      <c r="DS124" s="793"/>
      <c r="DT124" s="793"/>
      <c r="DU124" s="794"/>
      <c r="DV124" s="877" t="s">
        <v>226</v>
      </c>
      <c r="DW124" s="878"/>
      <c r="DX124" s="878"/>
      <c r="DY124" s="878"/>
      <c r="DZ124" s="879"/>
    </row>
    <row r="125" spans="1:130" s="226" customFormat="1" ht="26.25" customHeight="1" x14ac:dyDescent="0.15">
      <c r="A125" s="849"/>
      <c r="B125" s="850"/>
      <c r="C125" s="844" t="s">
        <v>390</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226</v>
      </c>
      <c r="AB125" s="809"/>
      <c r="AC125" s="809"/>
      <c r="AD125" s="809"/>
      <c r="AE125" s="810"/>
      <c r="AF125" s="811" t="s">
        <v>226</v>
      </c>
      <c r="AG125" s="809"/>
      <c r="AH125" s="809"/>
      <c r="AI125" s="809"/>
      <c r="AJ125" s="810"/>
      <c r="AK125" s="811" t="s">
        <v>330</v>
      </c>
      <c r="AL125" s="809"/>
      <c r="AM125" s="809"/>
      <c r="AN125" s="809"/>
      <c r="AO125" s="810"/>
      <c r="AP125" s="853" t="s">
        <v>330</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406</v>
      </c>
      <c r="CL125" s="881"/>
      <c r="CM125" s="881"/>
      <c r="CN125" s="881"/>
      <c r="CO125" s="882"/>
      <c r="CP125" s="889" t="s">
        <v>407</v>
      </c>
      <c r="CQ125" s="837"/>
      <c r="CR125" s="837"/>
      <c r="CS125" s="837"/>
      <c r="CT125" s="837"/>
      <c r="CU125" s="837"/>
      <c r="CV125" s="837"/>
      <c r="CW125" s="837"/>
      <c r="CX125" s="837"/>
      <c r="CY125" s="837"/>
      <c r="CZ125" s="837"/>
      <c r="DA125" s="837"/>
      <c r="DB125" s="837"/>
      <c r="DC125" s="837"/>
      <c r="DD125" s="837"/>
      <c r="DE125" s="837"/>
      <c r="DF125" s="838"/>
      <c r="DG125" s="890" t="s">
        <v>226</v>
      </c>
      <c r="DH125" s="871"/>
      <c r="DI125" s="871"/>
      <c r="DJ125" s="871"/>
      <c r="DK125" s="871"/>
      <c r="DL125" s="871" t="s">
        <v>226</v>
      </c>
      <c r="DM125" s="871"/>
      <c r="DN125" s="871"/>
      <c r="DO125" s="871"/>
      <c r="DP125" s="871"/>
      <c r="DQ125" s="871" t="s">
        <v>330</v>
      </c>
      <c r="DR125" s="871"/>
      <c r="DS125" s="871"/>
      <c r="DT125" s="871"/>
      <c r="DU125" s="871"/>
      <c r="DV125" s="872" t="s">
        <v>330</v>
      </c>
      <c r="DW125" s="872"/>
      <c r="DX125" s="872"/>
      <c r="DY125" s="872"/>
      <c r="DZ125" s="873"/>
    </row>
    <row r="126" spans="1:130" s="226" customFormat="1" ht="26.25" customHeight="1" thickBot="1" x14ac:dyDescent="0.2">
      <c r="A126" s="849"/>
      <c r="B126" s="850"/>
      <c r="C126" s="844" t="s">
        <v>392</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330</v>
      </c>
      <c r="AB126" s="809"/>
      <c r="AC126" s="809"/>
      <c r="AD126" s="809"/>
      <c r="AE126" s="810"/>
      <c r="AF126" s="811" t="s">
        <v>226</v>
      </c>
      <c r="AG126" s="809"/>
      <c r="AH126" s="809"/>
      <c r="AI126" s="809"/>
      <c r="AJ126" s="810"/>
      <c r="AK126" s="811" t="s">
        <v>330</v>
      </c>
      <c r="AL126" s="809"/>
      <c r="AM126" s="809"/>
      <c r="AN126" s="809"/>
      <c r="AO126" s="810"/>
      <c r="AP126" s="853" t="s">
        <v>330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408</v>
      </c>
      <c r="CQ126" s="781"/>
      <c r="CR126" s="781"/>
      <c r="CS126" s="781"/>
      <c r="CT126" s="781"/>
      <c r="CU126" s="781"/>
      <c r="CV126" s="781"/>
      <c r="CW126" s="781"/>
      <c r="CX126" s="781"/>
      <c r="CY126" s="781"/>
      <c r="CZ126" s="781"/>
      <c r="DA126" s="781"/>
      <c r="DB126" s="781"/>
      <c r="DC126" s="781"/>
      <c r="DD126" s="781"/>
      <c r="DE126" s="781"/>
      <c r="DF126" s="782"/>
      <c r="DG126" s="845" t="s">
        <v>226</v>
      </c>
      <c r="DH126" s="846"/>
      <c r="DI126" s="846"/>
      <c r="DJ126" s="846"/>
      <c r="DK126" s="846"/>
      <c r="DL126" s="846" t="s">
        <v>330</v>
      </c>
      <c r="DM126" s="846"/>
      <c r="DN126" s="846"/>
      <c r="DO126" s="846"/>
      <c r="DP126" s="846"/>
      <c r="DQ126" s="846" t="s">
        <v>330</v>
      </c>
      <c r="DR126" s="846"/>
      <c r="DS126" s="846"/>
      <c r="DT126" s="846"/>
      <c r="DU126" s="846"/>
      <c r="DV126" s="823" t="s">
        <v>376</v>
      </c>
      <c r="DW126" s="823"/>
      <c r="DX126" s="823"/>
      <c r="DY126" s="823"/>
      <c r="DZ126" s="824"/>
    </row>
    <row r="127" spans="1:130" s="226" customFormat="1" ht="26.25" customHeight="1" x14ac:dyDescent="0.15">
      <c r="A127" s="851"/>
      <c r="B127" s="852"/>
      <c r="C127" s="867" t="s">
        <v>409</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330</v>
      </c>
      <c r="AB127" s="809"/>
      <c r="AC127" s="809"/>
      <c r="AD127" s="809"/>
      <c r="AE127" s="810"/>
      <c r="AF127" s="811" t="s">
        <v>226</v>
      </c>
      <c r="AG127" s="809"/>
      <c r="AH127" s="809"/>
      <c r="AI127" s="809"/>
      <c r="AJ127" s="810"/>
      <c r="AK127" s="811" t="s">
        <v>226</v>
      </c>
      <c r="AL127" s="809"/>
      <c r="AM127" s="809"/>
      <c r="AN127" s="809"/>
      <c r="AO127" s="810"/>
      <c r="AP127" s="853" t="s">
        <v>226</v>
      </c>
      <c r="AQ127" s="854"/>
      <c r="AR127" s="854"/>
      <c r="AS127" s="854"/>
      <c r="AT127" s="855"/>
      <c r="AU127" s="228"/>
      <c r="AV127" s="228"/>
      <c r="AW127" s="228"/>
      <c r="AX127" s="870" t="s">
        <v>410</v>
      </c>
      <c r="AY127" s="841"/>
      <c r="AZ127" s="841"/>
      <c r="BA127" s="841"/>
      <c r="BB127" s="841"/>
      <c r="BC127" s="841"/>
      <c r="BD127" s="841"/>
      <c r="BE127" s="842"/>
      <c r="BF127" s="840" t="s">
        <v>411</v>
      </c>
      <c r="BG127" s="841"/>
      <c r="BH127" s="841"/>
      <c r="BI127" s="841"/>
      <c r="BJ127" s="841"/>
      <c r="BK127" s="841"/>
      <c r="BL127" s="842"/>
      <c r="BM127" s="840" t="s">
        <v>412</v>
      </c>
      <c r="BN127" s="841"/>
      <c r="BO127" s="841"/>
      <c r="BP127" s="841"/>
      <c r="BQ127" s="841"/>
      <c r="BR127" s="841"/>
      <c r="BS127" s="842"/>
      <c r="BT127" s="840" t="s">
        <v>413</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414</v>
      </c>
      <c r="CQ127" s="781"/>
      <c r="CR127" s="781"/>
      <c r="CS127" s="781"/>
      <c r="CT127" s="781"/>
      <c r="CU127" s="781"/>
      <c r="CV127" s="781"/>
      <c r="CW127" s="781"/>
      <c r="CX127" s="781"/>
      <c r="CY127" s="781"/>
      <c r="CZ127" s="781"/>
      <c r="DA127" s="781"/>
      <c r="DB127" s="781"/>
      <c r="DC127" s="781"/>
      <c r="DD127" s="781"/>
      <c r="DE127" s="781"/>
      <c r="DF127" s="782"/>
      <c r="DG127" s="845" t="s">
        <v>226</v>
      </c>
      <c r="DH127" s="846"/>
      <c r="DI127" s="846"/>
      <c r="DJ127" s="846"/>
      <c r="DK127" s="846"/>
      <c r="DL127" s="846" t="s">
        <v>226</v>
      </c>
      <c r="DM127" s="846"/>
      <c r="DN127" s="846"/>
      <c r="DO127" s="846"/>
      <c r="DP127" s="846"/>
      <c r="DQ127" s="846" t="s">
        <v>376</v>
      </c>
      <c r="DR127" s="846"/>
      <c r="DS127" s="846"/>
      <c r="DT127" s="846"/>
      <c r="DU127" s="846"/>
      <c r="DV127" s="823" t="s">
        <v>330</v>
      </c>
      <c r="DW127" s="823"/>
      <c r="DX127" s="823"/>
      <c r="DY127" s="823"/>
      <c r="DZ127" s="824"/>
    </row>
    <row r="128" spans="1:130" s="226" customFormat="1" ht="26.25" customHeight="1" thickBot="1" x14ac:dyDescent="0.2">
      <c r="A128" s="825" t="s">
        <v>415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416</v>
      </c>
      <c r="X128" s="827"/>
      <c r="Y128" s="827"/>
      <c r="Z128" s="828"/>
      <c r="AA128" s="829" t="s">
        <v>226</v>
      </c>
      <c r="AB128" s="830"/>
      <c r="AC128" s="830"/>
      <c r="AD128" s="830"/>
      <c r="AE128" s="831"/>
      <c r="AF128" s="832" t="s">
        <v>330</v>
      </c>
      <c r="AG128" s="830"/>
      <c r="AH128" s="830"/>
      <c r="AI128" s="830"/>
      <c r="AJ128" s="831"/>
      <c r="AK128" s="832">
        <v>164700</v>
      </c>
      <c r="AL128" s="830"/>
      <c r="AM128" s="830"/>
      <c r="AN128" s="830"/>
      <c r="AO128" s="831"/>
      <c r="AP128" s="833"/>
      <c r="AQ128" s="834"/>
      <c r="AR128" s="834"/>
      <c r="AS128" s="834"/>
      <c r="AT128" s="835"/>
      <c r="AU128" s="228"/>
      <c r="AV128" s="228"/>
      <c r="AW128" s="228"/>
      <c r="AX128" s="836" t="s">
        <v>417</v>
      </c>
      <c r="AY128" s="837"/>
      <c r="AZ128" s="837"/>
      <c r="BA128" s="837"/>
      <c r="BB128" s="837"/>
      <c r="BC128" s="837"/>
      <c r="BD128" s="837"/>
      <c r="BE128" s="838"/>
      <c r="BF128" s="815" t="s">
        <v>330</v>
      </c>
      <c r="BG128" s="816"/>
      <c r="BH128" s="816"/>
      <c r="BI128" s="816"/>
      <c r="BJ128" s="816"/>
      <c r="BK128" s="816"/>
      <c r="BL128" s="839"/>
      <c r="BM128" s="815">
        <v>15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418</v>
      </c>
      <c r="CQ128" s="759"/>
      <c r="CR128" s="759"/>
      <c r="CS128" s="759"/>
      <c r="CT128" s="759"/>
      <c r="CU128" s="759"/>
      <c r="CV128" s="759"/>
      <c r="CW128" s="759"/>
      <c r="CX128" s="759"/>
      <c r="CY128" s="759"/>
      <c r="CZ128" s="759"/>
      <c r="DA128" s="759"/>
      <c r="DB128" s="759"/>
      <c r="DC128" s="759"/>
      <c r="DD128" s="759"/>
      <c r="DE128" s="759"/>
      <c r="DF128" s="760"/>
      <c r="DG128" s="819" t="s">
        <v>330</v>
      </c>
      <c r="DH128" s="820"/>
      <c r="DI128" s="820"/>
      <c r="DJ128" s="820"/>
      <c r="DK128" s="820"/>
      <c r="DL128" s="820" t="s">
        <v>330</v>
      </c>
      <c r="DM128" s="820"/>
      <c r="DN128" s="820"/>
      <c r="DO128" s="820"/>
      <c r="DP128" s="820"/>
      <c r="DQ128" s="820" t="s">
        <v>226</v>
      </c>
      <c r="DR128" s="820"/>
      <c r="DS128" s="820"/>
      <c r="DT128" s="820"/>
      <c r="DU128" s="820"/>
      <c r="DV128" s="821" t="s">
        <v>330</v>
      </c>
      <c r="DW128" s="821"/>
      <c r="DX128" s="821"/>
      <c r="DY128" s="821"/>
      <c r="DZ128" s="822"/>
    </row>
    <row r="129" spans="1:131" s="226" customFormat="1" ht="26.25" customHeight="1" x14ac:dyDescent="0.15">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419</v>
      </c>
      <c r="X129" s="806"/>
      <c r="Y129" s="806"/>
      <c r="Z129" s="807"/>
      <c r="AA129" s="808">
        <v>4304918</v>
      </c>
      <c r="AB129" s="809"/>
      <c r="AC129" s="809"/>
      <c r="AD129" s="809"/>
      <c r="AE129" s="810"/>
      <c r="AF129" s="811">
        <v>4502990</v>
      </c>
      <c r="AG129" s="809"/>
      <c r="AH129" s="809"/>
      <c r="AI129" s="809"/>
      <c r="AJ129" s="810"/>
      <c r="AK129" s="811">
        <v>4703294</v>
      </c>
      <c r="AL129" s="809"/>
      <c r="AM129" s="809"/>
      <c r="AN129" s="809"/>
      <c r="AO129" s="810"/>
      <c r="AP129" s="812"/>
      <c r="AQ129" s="813"/>
      <c r="AR129" s="813"/>
      <c r="AS129" s="813"/>
      <c r="AT129" s="814"/>
      <c r="AU129" s="229"/>
      <c r="AV129" s="229"/>
      <c r="AW129" s="229"/>
      <c r="AX129" s="780" t="s">
        <v>420</v>
      </c>
      <c r="AY129" s="781"/>
      <c r="AZ129" s="781"/>
      <c r="BA129" s="781"/>
      <c r="BB129" s="781"/>
      <c r="BC129" s="781"/>
      <c r="BD129" s="781"/>
      <c r="BE129" s="782"/>
      <c r="BF129" s="799" t="s">
        <v>330</v>
      </c>
      <c r="BG129" s="800"/>
      <c r="BH129" s="800"/>
      <c r="BI129" s="800"/>
      <c r="BJ129" s="800"/>
      <c r="BK129" s="800"/>
      <c r="BL129" s="801"/>
      <c r="BM129" s="799">
        <v>20</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421</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422</v>
      </c>
      <c r="X130" s="806"/>
      <c r="Y130" s="806"/>
      <c r="Z130" s="807"/>
      <c r="AA130" s="808">
        <v>586171</v>
      </c>
      <c r="AB130" s="809"/>
      <c r="AC130" s="809"/>
      <c r="AD130" s="809"/>
      <c r="AE130" s="810"/>
      <c r="AF130" s="811">
        <v>572064</v>
      </c>
      <c r="AG130" s="809"/>
      <c r="AH130" s="809"/>
      <c r="AI130" s="809"/>
      <c r="AJ130" s="810"/>
      <c r="AK130" s="811">
        <v>548598</v>
      </c>
      <c r="AL130" s="809"/>
      <c r="AM130" s="809"/>
      <c r="AN130" s="809"/>
      <c r="AO130" s="810"/>
      <c r="AP130" s="812"/>
      <c r="AQ130" s="813"/>
      <c r="AR130" s="813"/>
      <c r="AS130" s="813"/>
      <c r="AT130" s="814"/>
      <c r="AU130" s="229"/>
      <c r="AV130" s="229"/>
      <c r="AW130" s="229"/>
      <c r="AX130" s="780" t="s">
        <v>423</v>
      </c>
      <c r="AY130" s="781"/>
      <c r="AZ130" s="781"/>
      <c r="BA130" s="781"/>
      <c r="BB130" s="781"/>
      <c r="BC130" s="781"/>
      <c r="BD130" s="781"/>
      <c r="BE130" s="782"/>
      <c r="BF130" s="783">
        <v>10.5</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424</v>
      </c>
      <c r="X131" s="790"/>
      <c r="Y131" s="790"/>
      <c r="Z131" s="791"/>
      <c r="AA131" s="792">
        <v>3718747</v>
      </c>
      <c r="AB131" s="793"/>
      <c r="AC131" s="793"/>
      <c r="AD131" s="793"/>
      <c r="AE131" s="794"/>
      <c r="AF131" s="795">
        <v>3930926</v>
      </c>
      <c r="AG131" s="793"/>
      <c r="AH131" s="793"/>
      <c r="AI131" s="793"/>
      <c r="AJ131" s="794"/>
      <c r="AK131" s="795">
        <v>4154696</v>
      </c>
      <c r="AL131" s="793"/>
      <c r="AM131" s="793"/>
      <c r="AN131" s="793"/>
      <c r="AO131" s="794"/>
      <c r="AP131" s="796"/>
      <c r="AQ131" s="797"/>
      <c r="AR131" s="797"/>
      <c r="AS131" s="797"/>
      <c r="AT131" s="798"/>
      <c r="AU131" s="229"/>
      <c r="AV131" s="229"/>
      <c r="AW131" s="229"/>
      <c r="AX131" s="758" t="s">
        <v>425</v>
      </c>
      <c r="AY131" s="759"/>
      <c r="AZ131" s="759"/>
      <c r="BA131" s="759"/>
      <c r="BB131" s="759"/>
      <c r="BC131" s="759"/>
      <c r="BD131" s="759"/>
      <c r="BE131" s="760"/>
      <c r="BF131" s="761">
        <v>100.9</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426</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427</v>
      </c>
      <c r="W132" s="771"/>
      <c r="X132" s="771"/>
      <c r="Y132" s="771"/>
      <c r="Z132" s="772"/>
      <c r="AA132" s="773">
        <v>9.9824752799999992</v>
      </c>
      <c r="AB132" s="774"/>
      <c r="AC132" s="774"/>
      <c r="AD132" s="774"/>
      <c r="AE132" s="775"/>
      <c r="AF132" s="776">
        <v>10.33720808</v>
      </c>
      <c r="AG132" s="774"/>
      <c r="AH132" s="774"/>
      <c r="AI132" s="774"/>
      <c r="AJ132" s="775"/>
      <c r="AK132" s="776">
        <v>11.250811130000001</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428</v>
      </c>
      <c r="W133" s="750"/>
      <c r="X133" s="750"/>
      <c r="Y133" s="750"/>
      <c r="Z133" s="751"/>
      <c r="AA133" s="752">
        <v>11.3</v>
      </c>
      <c r="AB133" s="753"/>
      <c r="AC133" s="753"/>
      <c r="AD133" s="753"/>
      <c r="AE133" s="754"/>
      <c r="AF133" s="752">
        <v>10.6</v>
      </c>
      <c r="AG133" s="753"/>
      <c r="AH133" s="753"/>
      <c r="AI133" s="753"/>
      <c r="AJ133" s="754"/>
      <c r="AK133" s="752">
        <v>10.5</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tykCv+nDciw/sngOK8c9lp62UQhlqYYGtT1V4dsPJqi9Og9NFXDsrZcCQZVbtdxgCIPsTMa/7x/kB8hhQ0AyQ==" saltValue="jUTwf+/StfJoJXTDDZY4R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14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429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orpzACYBDaCVlxDdUWOPTayLA7GcYKitNp2ketXtASIBVOinRGGUbeq0BrxKmqVkx04mtvJmedcqPVX/X0gIw==" saltValue="biDQ1/Lyzb+CUDRawauu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432</v>
      </c>
      <c r="AP7" s="268"/>
      <c r="AQ7" s="269" t="s">
        <v>433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434</v>
      </c>
      <c r="AQ8" s="275" t="s">
        <v>435</v>
      </c>
      <c r="AR8" s="276" t="s">
        <v>436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437</v>
      </c>
      <c r="AL9" s="1160"/>
      <c r="AM9" s="1160"/>
      <c r="AN9" s="1161"/>
      <c r="AO9" s="277">
        <v>1792211</v>
      </c>
      <c r="AP9" s="277">
        <v>119203</v>
      </c>
      <c r="AQ9" s="278">
        <v>106927</v>
      </c>
      <c r="AR9" s="279">
        <v>11.5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438</v>
      </c>
      <c r="AL10" s="1160"/>
      <c r="AM10" s="1160"/>
      <c r="AN10" s="1161"/>
      <c r="AO10" s="280">
        <v>263674</v>
      </c>
      <c r="AP10" s="280">
        <v>17537</v>
      </c>
      <c r="AQ10" s="281">
        <v>15145</v>
      </c>
      <c r="AR10" s="282">
        <v>15.8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439</v>
      </c>
      <c r="AL11" s="1160"/>
      <c r="AM11" s="1160"/>
      <c r="AN11" s="1161"/>
      <c r="AO11" s="280" t="s">
        <v>440</v>
      </c>
      <c r="AP11" s="280" t="s">
        <v>440</v>
      </c>
      <c r="AQ11" s="281">
        <v>1510</v>
      </c>
      <c r="AR11" s="282" t="s">
        <v>440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441</v>
      </c>
      <c r="AL12" s="1160"/>
      <c r="AM12" s="1160"/>
      <c r="AN12" s="1161"/>
      <c r="AO12" s="280" t="s">
        <v>440</v>
      </c>
      <c r="AP12" s="280" t="s">
        <v>440</v>
      </c>
      <c r="AQ12" s="281">
        <v>21</v>
      </c>
      <c r="AR12" s="282" t="s">
        <v>440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442</v>
      </c>
      <c r="AL13" s="1160"/>
      <c r="AM13" s="1160"/>
      <c r="AN13" s="1161"/>
      <c r="AO13" s="280">
        <v>108589</v>
      </c>
      <c r="AP13" s="280">
        <v>7222</v>
      </c>
      <c r="AQ13" s="281">
        <v>4533</v>
      </c>
      <c r="AR13" s="282">
        <v>59.3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443</v>
      </c>
      <c r="AL14" s="1160"/>
      <c r="AM14" s="1160"/>
      <c r="AN14" s="1161"/>
      <c r="AO14" s="280">
        <v>18032</v>
      </c>
      <c r="AP14" s="280">
        <v>1199</v>
      </c>
      <c r="AQ14" s="281">
        <v>2422</v>
      </c>
      <c r="AR14" s="282">
        <v>-50.5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444</v>
      </c>
      <c r="AL15" s="1163"/>
      <c r="AM15" s="1163"/>
      <c r="AN15" s="1164"/>
      <c r="AO15" s="280">
        <v>-124423</v>
      </c>
      <c r="AP15" s="280">
        <v>-8276</v>
      </c>
      <c r="AQ15" s="281">
        <v>-7979</v>
      </c>
      <c r="AR15" s="282">
        <v>3.7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187</v>
      </c>
      <c r="AL16" s="1163"/>
      <c r="AM16" s="1163"/>
      <c r="AN16" s="1164"/>
      <c r="AO16" s="280">
        <v>2058083</v>
      </c>
      <c r="AP16" s="280">
        <v>136886</v>
      </c>
      <c r="AQ16" s="281">
        <v>122579</v>
      </c>
      <c r="AR16" s="282">
        <v>11.7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446</v>
      </c>
      <c r="AP20" s="289" t="s">
        <v>447</v>
      </c>
      <c r="AQ20" s="290" t="s">
        <v>448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449</v>
      </c>
      <c r="AL21" s="1166"/>
      <c r="AM21" s="1166"/>
      <c r="AN21" s="1167"/>
      <c r="AO21" s="293">
        <v>10.31</v>
      </c>
      <c r="AP21" s="294">
        <v>10.66</v>
      </c>
      <c r="AQ21" s="295">
        <v>-0.35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450</v>
      </c>
      <c r="AL22" s="1166"/>
      <c r="AM22" s="1166"/>
      <c r="AN22" s="1167"/>
      <c r="AO22" s="298">
        <v>95.1</v>
      </c>
      <c r="AP22" s="299">
        <v>96.3</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451</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452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432</v>
      </c>
      <c r="AP30" s="268"/>
      <c r="AQ30" s="269" t="s">
        <v>433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434</v>
      </c>
      <c r="AQ31" s="275" t="s">
        <v>435</v>
      </c>
      <c r="AR31" s="276" t="s">
        <v>436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454</v>
      </c>
      <c r="AL32" s="1150"/>
      <c r="AM32" s="1150"/>
      <c r="AN32" s="1151"/>
      <c r="AO32" s="308">
        <v>886848</v>
      </c>
      <c r="AP32" s="308">
        <v>58986</v>
      </c>
      <c r="AQ32" s="309">
        <v>59977</v>
      </c>
      <c r="AR32" s="310">
        <v>-1.7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455</v>
      </c>
      <c r="AL33" s="1150"/>
      <c r="AM33" s="1150"/>
      <c r="AN33" s="1151"/>
      <c r="AO33" s="308" t="s">
        <v>440</v>
      </c>
      <c r="AP33" s="308" t="s">
        <v>440</v>
      </c>
      <c r="AQ33" s="309" t="s">
        <v>440</v>
      </c>
      <c r="AR33" s="310" t="s">
        <v>440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456</v>
      </c>
      <c r="AL34" s="1150"/>
      <c r="AM34" s="1150"/>
      <c r="AN34" s="1151"/>
      <c r="AO34" s="308" t="s">
        <v>440</v>
      </c>
      <c r="AP34" s="308" t="s">
        <v>440</v>
      </c>
      <c r="AQ34" s="309" t="s">
        <v>440</v>
      </c>
      <c r="AR34" s="310" t="s">
        <v>440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457</v>
      </c>
      <c r="AL35" s="1150"/>
      <c r="AM35" s="1150"/>
      <c r="AN35" s="1151"/>
      <c r="AO35" s="308">
        <v>270019</v>
      </c>
      <c r="AP35" s="308">
        <v>17959</v>
      </c>
      <c r="AQ35" s="309">
        <v>16053</v>
      </c>
      <c r="AR35" s="310">
        <v>11.9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458</v>
      </c>
      <c r="AL36" s="1150"/>
      <c r="AM36" s="1150"/>
      <c r="AN36" s="1151"/>
      <c r="AO36" s="308">
        <v>23868</v>
      </c>
      <c r="AP36" s="308">
        <v>1587</v>
      </c>
      <c r="AQ36" s="309">
        <v>3449</v>
      </c>
      <c r="AR36" s="310">
        <v>-54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459</v>
      </c>
      <c r="AL37" s="1150"/>
      <c r="AM37" s="1150"/>
      <c r="AN37" s="1151"/>
      <c r="AO37" s="308" t="s">
        <v>440</v>
      </c>
      <c r="AP37" s="308" t="s">
        <v>440</v>
      </c>
      <c r="AQ37" s="309">
        <v>404</v>
      </c>
      <c r="AR37" s="310" t="s">
        <v>440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460</v>
      </c>
      <c r="AL38" s="1153"/>
      <c r="AM38" s="1153"/>
      <c r="AN38" s="1154"/>
      <c r="AO38" s="311" t="s">
        <v>440</v>
      </c>
      <c r="AP38" s="311" t="s">
        <v>440</v>
      </c>
      <c r="AQ38" s="312">
        <v>3</v>
      </c>
      <c r="AR38" s="300" t="s">
        <v>440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461</v>
      </c>
      <c r="AL39" s="1153"/>
      <c r="AM39" s="1153"/>
      <c r="AN39" s="1154"/>
      <c r="AO39" s="308">
        <v>-164700</v>
      </c>
      <c r="AP39" s="308">
        <v>-10954</v>
      </c>
      <c r="AQ39" s="309">
        <v>-3105</v>
      </c>
      <c r="AR39" s="310">
        <v>252.8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462</v>
      </c>
      <c r="AL40" s="1150"/>
      <c r="AM40" s="1150"/>
      <c r="AN40" s="1151"/>
      <c r="AO40" s="308">
        <v>-548598</v>
      </c>
      <c r="AP40" s="308">
        <v>-36488</v>
      </c>
      <c r="AQ40" s="309">
        <v>-51549</v>
      </c>
      <c r="AR40" s="310">
        <v>-29.2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260</v>
      </c>
      <c r="AL41" s="1156"/>
      <c r="AM41" s="1156"/>
      <c r="AN41" s="1157"/>
      <c r="AO41" s="308">
        <v>467437</v>
      </c>
      <c r="AP41" s="308">
        <v>31090</v>
      </c>
      <c r="AQ41" s="309">
        <v>25231</v>
      </c>
      <c r="AR41" s="310">
        <v>23.2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464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432</v>
      </c>
      <c r="AN49" s="1144" t="s">
        <v>466</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467</v>
      </c>
      <c r="AO50" s="325" t="s">
        <v>468</v>
      </c>
      <c r="AP50" s="326" t="s">
        <v>469</v>
      </c>
      <c r="AQ50" s="327" t="s">
        <v>470</v>
      </c>
      <c r="AR50" s="328" t="s">
        <v>471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472</v>
      </c>
      <c r="AL51" s="321"/>
      <c r="AM51" s="329">
        <v>1381866</v>
      </c>
      <c r="AN51" s="330">
        <v>85660</v>
      </c>
      <c r="AO51" s="331">
        <v>0.1</v>
      </c>
      <c r="AP51" s="332">
        <v>67343</v>
      </c>
      <c r="AQ51" s="333">
        <v>0.1</v>
      </c>
      <c r="AR51" s="334">
        <v>0</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473</v>
      </c>
      <c r="AM52" s="337">
        <v>252128</v>
      </c>
      <c r="AN52" s="338">
        <v>15629</v>
      </c>
      <c r="AO52" s="339">
        <v>-52</v>
      </c>
      <c r="AP52" s="340">
        <v>32865</v>
      </c>
      <c r="AQ52" s="341">
        <v>-6.3</v>
      </c>
      <c r="AR52" s="342">
        <v>-45.7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474</v>
      </c>
      <c r="AL53" s="321"/>
      <c r="AM53" s="329">
        <v>1143052</v>
      </c>
      <c r="AN53" s="330">
        <v>72231</v>
      </c>
      <c r="AO53" s="331">
        <v>-15.7</v>
      </c>
      <c r="AP53" s="332">
        <v>73475</v>
      </c>
      <c r="AQ53" s="333">
        <v>9.1</v>
      </c>
      <c r="AR53" s="334">
        <v>-24.8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473</v>
      </c>
      <c r="AM54" s="337">
        <v>399687</v>
      </c>
      <c r="AN54" s="338">
        <v>25257</v>
      </c>
      <c r="AO54" s="339">
        <v>61.6</v>
      </c>
      <c r="AP54" s="340">
        <v>43072</v>
      </c>
      <c r="AQ54" s="341">
        <v>31.1</v>
      </c>
      <c r="AR54" s="342">
        <v>30.5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475</v>
      </c>
      <c r="AL55" s="321"/>
      <c r="AM55" s="329">
        <v>1168647</v>
      </c>
      <c r="AN55" s="330">
        <v>74750</v>
      </c>
      <c r="AO55" s="331">
        <v>3.5</v>
      </c>
      <c r="AP55" s="332">
        <v>87464</v>
      </c>
      <c r="AQ55" s="333">
        <v>19</v>
      </c>
      <c r="AR55" s="334">
        <v>-15.5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473</v>
      </c>
      <c r="AM56" s="337">
        <v>429078</v>
      </c>
      <c r="AN56" s="338">
        <v>27445</v>
      </c>
      <c r="AO56" s="339">
        <v>8.6999999999999993</v>
      </c>
      <c r="AP56" s="340">
        <v>47479</v>
      </c>
      <c r="AQ56" s="341">
        <v>10.199999999999999</v>
      </c>
      <c r="AR56" s="342">
        <v>-1.5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476</v>
      </c>
      <c r="AL57" s="321"/>
      <c r="AM57" s="329">
        <v>978658</v>
      </c>
      <c r="AN57" s="330">
        <v>63463</v>
      </c>
      <c r="AO57" s="331">
        <v>-15.1</v>
      </c>
      <c r="AP57" s="332">
        <v>117234</v>
      </c>
      <c r="AQ57" s="333">
        <v>34</v>
      </c>
      <c r="AR57" s="334">
        <v>-49.1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473</v>
      </c>
      <c r="AM58" s="337">
        <v>392574</v>
      </c>
      <c r="AN58" s="338">
        <v>25457</v>
      </c>
      <c r="AO58" s="339">
        <v>-7.2</v>
      </c>
      <c r="AP58" s="340">
        <v>59796</v>
      </c>
      <c r="AQ58" s="341">
        <v>25.9</v>
      </c>
      <c r="AR58" s="342">
        <v>-33.1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477</v>
      </c>
      <c r="AL59" s="321"/>
      <c r="AM59" s="329">
        <v>528297</v>
      </c>
      <c r="AN59" s="330">
        <v>35138</v>
      </c>
      <c r="AO59" s="331">
        <v>-44.6</v>
      </c>
      <c r="AP59" s="332">
        <v>97758</v>
      </c>
      <c r="AQ59" s="333">
        <v>-16.600000000000001</v>
      </c>
      <c r="AR59" s="334">
        <v>-28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473</v>
      </c>
      <c r="AM60" s="337">
        <v>333654</v>
      </c>
      <c r="AN60" s="338">
        <v>22192</v>
      </c>
      <c r="AO60" s="339">
        <v>-12.8</v>
      </c>
      <c r="AP60" s="340">
        <v>45946</v>
      </c>
      <c r="AQ60" s="341">
        <v>-23.2</v>
      </c>
      <c r="AR60" s="342">
        <v>10.4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478</v>
      </c>
      <c r="AL61" s="343"/>
      <c r="AM61" s="344">
        <v>1040104</v>
      </c>
      <c r="AN61" s="345">
        <v>66248</v>
      </c>
      <c r="AO61" s="346">
        <v>-14.4</v>
      </c>
      <c r="AP61" s="347">
        <v>88655</v>
      </c>
      <c r="AQ61" s="348">
        <v>9.1</v>
      </c>
      <c r="AR61" s="334">
        <v>-23.5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473</v>
      </c>
      <c r="AM62" s="337">
        <v>361424</v>
      </c>
      <c r="AN62" s="338">
        <v>23196</v>
      </c>
      <c r="AO62" s="339">
        <v>-0.3</v>
      </c>
      <c r="AP62" s="340">
        <v>45832</v>
      </c>
      <c r="AQ62" s="341">
        <v>7.5</v>
      </c>
      <c r="AR62" s="342">
        <v>-7.8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Ul79pXxorBnFR/uwxw6B4ZqLNRfnM6yv5LaOHYJYkOOo+EcK3hxy2s5syYfAAjkgL4E7xYz3JlwypB4EB5am/Q==" saltValue="BQcs5VjS6PIXBK6v2DZqY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480</v>
      </c>
    </row>
    <row r="121" spans="125:125" ht="13.5" hidden="1" customHeight="1" x14ac:dyDescent="0.15">
      <c r="DU121" s="255"/>
    </row>
  </sheetData>
  <sheetProtection algorithmName="SHA-512" hashValue="BGGo0VbWPrszfKzZ7/fly8GwEUPy2tqyDRTAlKviQT3fIvJ1SUIMp4srhHac/Etj6rAutjY5NIZKF+fsbdE2Yg==" saltValue="LKrs9q4e7o92r0kRtnkA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481</v>
      </c>
    </row>
  </sheetData>
  <sheetProtection algorithmName="SHA-512" hashValue="g0OopgPyXHO9R/MrN870CTws0pvzMT1pG8R8L5Pc971oEXExgENv9ZY3zM2Yi35pvmHq7GvK8vrNnL9CDHyf3A==" saltValue="5Y5fPsm03wc9oOHGhlo3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482</v>
      </c>
      <c r="G46" s="8" t="s">
        <v>483</v>
      </c>
      <c r="H46" s="8" t="s">
        <v>484</v>
      </c>
      <c r="I46" s="8" t="s">
        <v>485</v>
      </c>
      <c r="J46" s="9" t="s">
        <v>486</v>
      </c>
    </row>
    <row r="47" spans="2:10" ht="57.75" customHeight="1" x14ac:dyDescent="0.15">
      <c r="B47" s="10"/>
      <c r="C47" s="1168" t="s">
        <v>3</v>
      </c>
      <c r="D47" s="1168"/>
      <c r="E47" s="1169"/>
      <c r="F47" s="11">
        <v>19.77</v>
      </c>
      <c r="G47" s="12">
        <v>14.89</v>
      </c>
      <c r="H47" s="12">
        <v>15.97</v>
      </c>
      <c r="I47" s="12">
        <v>16.43</v>
      </c>
      <c r="J47" s="13">
        <v>17.77</v>
      </c>
    </row>
    <row r="48" spans="2:10" ht="57.75" customHeight="1" x14ac:dyDescent="0.15">
      <c r="B48" s="14"/>
      <c r="C48" s="1170" t="s">
        <v>4</v>
      </c>
      <c r="D48" s="1170"/>
      <c r="E48" s="1171"/>
      <c r="F48" s="15">
        <v>1.37</v>
      </c>
      <c r="G48" s="16">
        <v>1.41</v>
      </c>
      <c r="H48" s="16">
        <v>1.48</v>
      </c>
      <c r="I48" s="16">
        <v>1.5</v>
      </c>
      <c r="J48" s="17">
        <v>1.53</v>
      </c>
    </row>
    <row r="49" spans="2:10" ht="57.75" customHeight="1" thickBot="1" x14ac:dyDescent="0.2">
      <c r="B49" s="18"/>
      <c r="C49" s="1172" t="s">
        <v>5</v>
      </c>
      <c r="D49" s="1172"/>
      <c r="E49" s="1173"/>
      <c r="F49" s="19" t="s">
        <v>487</v>
      </c>
      <c r="G49" s="20" t="s">
        <v>488</v>
      </c>
      <c r="H49" s="20">
        <v>1.1399999999999999</v>
      </c>
      <c r="I49" s="20">
        <v>1.24</v>
      </c>
      <c r="J49" s="21">
        <v>2.13</v>
      </c>
    </row>
    <row r="50" spans="2:10" x14ac:dyDescent="0.15"/>
  </sheetData>
  <sheetProtection algorithmName="SHA-512" hashValue="PeRCQw7jBHxi+bJHW2BUxHeV6849qsj9mcTAkB2JaGWNFr0ZlOeQum8f7STLyrEorua8u4q5Dwp0n1oUL/MPZQ==" saltValue="6uGSrX4XmOkaDHHxL9o7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2023-03-22T06:30:25Z</cp:lastPrinted>
  <dcterms:created xsi:type="dcterms:W3CDTF">2023-02-20T06:09:10Z</dcterms:created>
  <dcterms:modified xsi:type="dcterms:W3CDTF">2023-10-24T05:55:05Z</dcterms:modified>
  <cp:category/>
</cp:coreProperties>
</file>